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activeX/activeX92.xml" ContentType="application/vnd.ms-office.activeX+xml"/>
  <Override PartName="/xl/activeX/activeX92.bin" ContentType="application/vnd.ms-office.activeX"/>
  <Override PartName="/xl/activeX/activeX93.xml" ContentType="application/vnd.ms-office.activeX+xml"/>
  <Override PartName="/xl/activeX/activeX93.bin" ContentType="application/vnd.ms-office.activeX"/>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activeX/activeX97.xml" ContentType="application/vnd.ms-office.activeX+xml"/>
  <Override PartName="/xl/activeX/activeX97.bin" ContentType="application/vnd.ms-office.activeX"/>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activeX/activeX104.xml" ContentType="application/vnd.ms-office.activeX+xml"/>
  <Override PartName="/xl/activeX/activeX104.bin" ContentType="application/vnd.ms-office.activeX"/>
  <Override PartName="/xl/activeX/activeX105.xml" ContentType="application/vnd.ms-office.activeX+xml"/>
  <Override PartName="/xl/activeX/activeX105.bin" ContentType="application/vnd.ms-office.activeX"/>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activeX/activeX117.xml" ContentType="application/vnd.ms-office.activeX+xml"/>
  <Override PartName="/xl/activeX/activeX117.bin" ContentType="application/vnd.ms-office.activeX"/>
  <Override PartName="/xl/activeX/activeX118.xml" ContentType="application/vnd.ms-office.activeX+xml"/>
  <Override PartName="/xl/activeX/activeX118.bin" ContentType="application/vnd.ms-office.activeX"/>
  <Override PartName="/xl/activeX/activeX119.xml" ContentType="application/vnd.ms-office.activeX+xml"/>
  <Override PartName="/xl/activeX/activeX119.bin" ContentType="application/vnd.ms-office.activeX"/>
  <Override PartName="/xl/activeX/activeX120.xml" ContentType="application/vnd.ms-office.activeX+xml"/>
  <Override PartName="/xl/activeX/activeX120.bin" ContentType="application/vnd.ms-office.activeX"/>
  <Override PartName="/xl/activeX/activeX121.xml" ContentType="application/vnd.ms-office.activeX+xml"/>
  <Override PartName="/xl/activeX/activeX121.bin" ContentType="application/vnd.ms-office.activeX"/>
  <Override PartName="/xl/activeX/activeX122.xml" ContentType="application/vnd.ms-office.activeX+xml"/>
  <Override PartName="/xl/activeX/activeX122.bin" ContentType="application/vnd.ms-office.activeX"/>
  <Override PartName="/xl/activeX/activeX123.xml" ContentType="application/vnd.ms-office.activeX+xml"/>
  <Override PartName="/xl/activeX/activeX123.bin" ContentType="application/vnd.ms-office.activeX"/>
  <Override PartName="/xl/activeX/activeX124.xml" ContentType="application/vnd.ms-office.activeX+xml"/>
  <Override PartName="/xl/activeX/activeX124.bin" ContentType="application/vnd.ms-office.activeX"/>
  <Override PartName="/xl/activeX/activeX125.xml" ContentType="application/vnd.ms-office.activeX+xml"/>
  <Override PartName="/xl/activeX/activeX125.bin" ContentType="application/vnd.ms-office.activeX"/>
  <Override PartName="/xl/activeX/activeX126.xml" ContentType="application/vnd.ms-office.activeX+xml"/>
  <Override PartName="/xl/activeX/activeX126.bin" ContentType="application/vnd.ms-office.activeX"/>
  <Override PartName="/xl/activeX/activeX127.xml" ContentType="application/vnd.ms-office.activeX+xml"/>
  <Override PartName="/xl/activeX/activeX127.bin" ContentType="application/vnd.ms-office.activeX"/>
  <Override PartName="/xl/activeX/activeX128.xml" ContentType="application/vnd.ms-office.activeX+xml"/>
  <Override PartName="/xl/activeX/activeX128.bin" ContentType="application/vnd.ms-office.activeX"/>
  <Override PartName="/xl/activeX/activeX129.xml" ContentType="application/vnd.ms-office.activeX+xml"/>
  <Override PartName="/xl/activeX/activeX129.bin" ContentType="application/vnd.ms-office.activeX"/>
  <Override PartName="/xl/activeX/activeX130.xml" ContentType="application/vnd.ms-office.activeX+xml"/>
  <Override PartName="/xl/activeX/activeX130.bin" ContentType="application/vnd.ms-office.activeX"/>
  <Override PartName="/xl/activeX/activeX131.xml" ContentType="application/vnd.ms-office.activeX+xml"/>
  <Override PartName="/xl/activeX/activeX131.bin" ContentType="application/vnd.ms-office.activeX"/>
  <Override PartName="/xl/activeX/activeX132.xml" ContentType="application/vnd.ms-office.activeX+xml"/>
  <Override PartName="/xl/activeX/activeX132.bin" ContentType="application/vnd.ms-office.activeX"/>
  <Override PartName="/xl/activeX/activeX133.xml" ContentType="application/vnd.ms-office.activeX+xml"/>
  <Override PartName="/xl/activeX/activeX133.bin" ContentType="application/vnd.ms-office.activeX"/>
  <Override PartName="/xl/activeX/activeX134.xml" ContentType="application/vnd.ms-office.activeX+xml"/>
  <Override PartName="/xl/activeX/activeX134.bin" ContentType="application/vnd.ms-office.activeX"/>
  <Override PartName="/xl/activeX/activeX135.xml" ContentType="application/vnd.ms-office.activeX+xml"/>
  <Override PartName="/xl/activeX/activeX135.bin" ContentType="application/vnd.ms-office.activeX"/>
  <Override PartName="/xl/activeX/activeX136.xml" ContentType="application/vnd.ms-office.activeX+xml"/>
  <Override PartName="/xl/activeX/activeX136.bin" ContentType="application/vnd.ms-office.activeX"/>
  <Override PartName="/xl/activeX/activeX137.xml" ContentType="application/vnd.ms-office.activeX+xml"/>
  <Override PartName="/xl/activeX/activeX137.bin" ContentType="application/vnd.ms-office.activeX"/>
  <Override PartName="/xl/activeX/activeX138.xml" ContentType="application/vnd.ms-office.activeX+xml"/>
  <Override PartName="/xl/activeX/activeX138.bin" ContentType="application/vnd.ms-office.activeX"/>
  <Override PartName="/xl/activeX/activeX139.xml" ContentType="application/vnd.ms-office.activeX+xml"/>
  <Override PartName="/xl/activeX/activeX139.bin" ContentType="application/vnd.ms-office.activeX"/>
  <Override PartName="/xl/activeX/activeX140.xml" ContentType="application/vnd.ms-office.activeX+xml"/>
  <Override PartName="/xl/activeX/activeX140.bin" ContentType="application/vnd.ms-office.activeX"/>
  <Override PartName="/xl/activeX/activeX141.xml" ContentType="application/vnd.ms-office.activeX+xml"/>
  <Override PartName="/xl/activeX/activeX141.bin" ContentType="application/vnd.ms-office.activeX"/>
  <Override PartName="/xl/activeX/activeX142.xml" ContentType="application/vnd.ms-office.activeX+xml"/>
  <Override PartName="/xl/activeX/activeX142.bin" ContentType="application/vnd.ms-office.activeX"/>
  <Override PartName="/xl/activeX/activeX143.xml" ContentType="application/vnd.ms-office.activeX+xml"/>
  <Override PartName="/xl/activeX/activeX143.bin" ContentType="application/vnd.ms-office.activeX"/>
  <Override PartName="/xl/activeX/activeX144.xml" ContentType="application/vnd.ms-office.activeX+xml"/>
  <Override PartName="/xl/activeX/activeX144.bin" ContentType="application/vnd.ms-office.activeX"/>
  <Override PartName="/xl/activeX/activeX145.xml" ContentType="application/vnd.ms-office.activeX+xml"/>
  <Override PartName="/xl/activeX/activeX145.bin" ContentType="application/vnd.ms-office.activeX"/>
  <Override PartName="/xl/activeX/activeX146.xml" ContentType="application/vnd.ms-office.activeX+xml"/>
  <Override PartName="/xl/activeX/activeX146.bin" ContentType="application/vnd.ms-office.activeX"/>
  <Override PartName="/xl/activeX/activeX147.xml" ContentType="application/vnd.ms-office.activeX+xml"/>
  <Override PartName="/xl/activeX/activeX147.bin" ContentType="application/vnd.ms-office.activeX"/>
  <Override PartName="/xl/activeX/activeX148.xml" ContentType="application/vnd.ms-office.activeX+xml"/>
  <Override PartName="/xl/activeX/activeX148.bin" ContentType="application/vnd.ms-office.activeX"/>
  <Override PartName="/xl/activeX/activeX149.xml" ContentType="application/vnd.ms-office.activeX+xml"/>
  <Override PartName="/xl/activeX/activeX149.bin" ContentType="application/vnd.ms-office.activeX"/>
  <Override PartName="/xl/activeX/activeX150.xml" ContentType="application/vnd.ms-office.activeX+xml"/>
  <Override PartName="/xl/activeX/activeX150.bin" ContentType="application/vnd.ms-office.activeX"/>
  <Override PartName="/xl/activeX/activeX151.xml" ContentType="application/vnd.ms-office.activeX+xml"/>
  <Override PartName="/xl/activeX/activeX151.bin" ContentType="application/vnd.ms-office.activeX"/>
  <Override PartName="/xl/activeX/activeX152.xml" ContentType="application/vnd.ms-office.activeX+xml"/>
  <Override PartName="/xl/activeX/activeX152.bin" ContentType="application/vnd.ms-office.activeX"/>
  <Override PartName="/xl/activeX/activeX153.xml" ContentType="application/vnd.ms-office.activeX+xml"/>
  <Override PartName="/xl/activeX/activeX153.bin" ContentType="application/vnd.ms-office.activeX"/>
  <Override PartName="/xl/activeX/activeX154.xml" ContentType="application/vnd.ms-office.activeX+xml"/>
  <Override PartName="/xl/activeX/activeX154.bin" ContentType="application/vnd.ms-office.activeX"/>
  <Override PartName="/xl/activeX/activeX155.xml" ContentType="application/vnd.ms-office.activeX+xml"/>
  <Override PartName="/xl/activeX/activeX155.bin" ContentType="application/vnd.ms-office.activeX"/>
  <Override PartName="/xl/activeX/activeX156.xml" ContentType="application/vnd.ms-office.activeX+xml"/>
  <Override PartName="/xl/activeX/activeX156.bin" ContentType="application/vnd.ms-office.activeX"/>
  <Override PartName="/xl/activeX/activeX157.xml" ContentType="application/vnd.ms-office.activeX+xml"/>
  <Override PartName="/xl/activeX/activeX157.bin" ContentType="application/vnd.ms-office.activeX"/>
  <Override PartName="/xl/activeX/activeX158.xml" ContentType="application/vnd.ms-office.activeX+xml"/>
  <Override PartName="/xl/activeX/activeX158.bin" ContentType="application/vnd.ms-office.activeX"/>
  <Override PartName="/xl/activeX/activeX159.xml" ContentType="application/vnd.ms-office.activeX+xml"/>
  <Override PartName="/xl/activeX/activeX159.bin" ContentType="application/vnd.ms-office.activeX"/>
  <Override PartName="/xl/activeX/activeX160.xml" ContentType="application/vnd.ms-office.activeX+xml"/>
  <Override PartName="/xl/activeX/activeX160.bin" ContentType="application/vnd.ms-office.activeX"/>
  <Override PartName="/xl/activeX/activeX161.xml" ContentType="application/vnd.ms-office.activeX+xml"/>
  <Override PartName="/xl/activeX/activeX161.bin" ContentType="application/vnd.ms-office.activeX"/>
  <Override PartName="/xl/activeX/activeX162.xml" ContentType="application/vnd.ms-office.activeX+xml"/>
  <Override PartName="/xl/activeX/activeX162.bin" ContentType="application/vnd.ms-office.activeX"/>
  <Override PartName="/xl/activeX/activeX163.xml" ContentType="application/vnd.ms-office.activeX+xml"/>
  <Override PartName="/xl/activeX/activeX163.bin" ContentType="application/vnd.ms-office.activeX"/>
  <Override PartName="/xl/activeX/activeX164.xml" ContentType="application/vnd.ms-office.activeX+xml"/>
  <Override PartName="/xl/activeX/activeX164.bin" ContentType="application/vnd.ms-office.activeX"/>
  <Override PartName="/xl/activeX/activeX165.xml" ContentType="application/vnd.ms-office.activeX+xml"/>
  <Override PartName="/xl/activeX/activeX165.bin" ContentType="application/vnd.ms-office.activeX"/>
  <Override PartName="/xl/activeX/activeX166.xml" ContentType="application/vnd.ms-office.activeX+xml"/>
  <Override PartName="/xl/activeX/activeX166.bin" ContentType="application/vnd.ms-office.activeX"/>
  <Override PartName="/xl/activeX/activeX167.xml" ContentType="application/vnd.ms-office.activeX+xml"/>
  <Override PartName="/xl/activeX/activeX167.bin" ContentType="application/vnd.ms-office.activeX"/>
  <Override PartName="/xl/activeX/activeX168.xml" ContentType="application/vnd.ms-office.activeX+xml"/>
  <Override PartName="/xl/activeX/activeX168.bin" ContentType="application/vnd.ms-office.activeX"/>
  <Override PartName="/xl/activeX/activeX169.xml" ContentType="application/vnd.ms-office.activeX+xml"/>
  <Override PartName="/xl/activeX/activeX169.bin" ContentType="application/vnd.ms-office.activeX"/>
  <Override PartName="/xl/activeX/activeX170.xml" ContentType="application/vnd.ms-office.activeX+xml"/>
  <Override PartName="/xl/activeX/activeX170.bin" ContentType="application/vnd.ms-office.activeX"/>
  <Override PartName="/xl/activeX/activeX171.xml" ContentType="application/vnd.ms-office.activeX+xml"/>
  <Override PartName="/xl/activeX/activeX171.bin" ContentType="application/vnd.ms-office.activeX"/>
  <Override PartName="/xl/activeX/activeX172.xml" ContentType="application/vnd.ms-office.activeX+xml"/>
  <Override PartName="/xl/activeX/activeX172.bin" ContentType="application/vnd.ms-office.activeX"/>
  <Override PartName="/xl/activeX/activeX173.xml" ContentType="application/vnd.ms-office.activeX+xml"/>
  <Override PartName="/xl/activeX/activeX173.bin" ContentType="application/vnd.ms-office.activeX"/>
  <Override PartName="/xl/activeX/activeX174.xml" ContentType="application/vnd.ms-office.activeX+xml"/>
  <Override PartName="/xl/activeX/activeX174.bin" ContentType="application/vnd.ms-office.activeX"/>
  <Override PartName="/xl/activeX/activeX175.xml" ContentType="application/vnd.ms-office.activeX+xml"/>
  <Override PartName="/xl/activeX/activeX175.bin" ContentType="application/vnd.ms-office.activeX"/>
  <Override PartName="/xl/activeX/activeX176.xml" ContentType="application/vnd.ms-office.activeX+xml"/>
  <Override PartName="/xl/activeX/activeX176.bin" ContentType="application/vnd.ms-office.activeX"/>
  <Override PartName="/xl/activeX/activeX177.xml" ContentType="application/vnd.ms-office.activeX+xml"/>
  <Override PartName="/xl/activeX/activeX177.bin" ContentType="application/vnd.ms-office.activeX"/>
  <Override PartName="/xl/activeX/activeX178.xml" ContentType="application/vnd.ms-office.activeX+xml"/>
  <Override PartName="/xl/activeX/activeX178.bin" ContentType="application/vnd.ms-office.activeX"/>
  <Override PartName="/xl/activeX/activeX179.xml" ContentType="application/vnd.ms-office.activeX+xml"/>
  <Override PartName="/xl/activeX/activeX179.bin" ContentType="application/vnd.ms-office.activeX"/>
  <Override PartName="/xl/activeX/activeX180.xml" ContentType="application/vnd.ms-office.activeX+xml"/>
  <Override PartName="/xl/activeX/activeX180.bin" ContentType="application/vnd.ms-office.activeX"/>
  <Override PartName="/xl/activeX/activeX181.xml" ContentType="application/vnd.ms-office.activeX+xml"/>
  <Override PartName="/xl/activeX/activeX181.bin" ContentType="application/vnd.ms-office.activeX"/>
  <Override PartName="/xl/activeX/activeX182.xml" ContentType="application/vnd.ms-office.activeX+xml"/>
  <Override PartName="/xl/activeX/activeX182.bin" ContentType="application/vnd.ms-office.activeX"/>
  <Override PartName="/xl/activeX/activeX183.xml" ContentType="application/vnd.ms-office.activeX+xml"/>
  <Override PartName="/xl/activeX/activeX183.bin" ContentType="application/vnd.ms-office.activeX"/>
  <Override PartName="/xl/activeX/activeX184.xml" ContentType="application/vnd.ms-office.activeX+xml"/>
  <Override PartName="/xl/activeX/activeX184.bin" ContentType="application/vnd.ms-office.activeX"/>
  <Override PartName="/xl/activeX/activeX185.xml" ContentType="application/vnd.ms-office.activeX+xml"/>
  <Override PartName="/xl/activeX/activeX185.bin" ContentType="application/vnd.ms-office.activeX"/>
  <Override PartName="/xl/activeX/activeX186.xml" ContentType="application/vnd.ms-office.activeX+xml"/>
  <Override PartName="/xl/activeX/activeX186.bin" ContentType="application/vnd.ms-office.activeX"/>
  <Override PartName="/xl/activeX/activeX187.xml" ContentType="application/vnd.ms-office.activeX+xml"/>
  <Override PartName="/xl/activeX/activeX187.bin" ContentType="application/vnd.ms-office.activeX"/>
  <Override PartName="/xl/activeX/activeX188.xml" ContentType="application/vnd.ms-office.activeX+xml"/>
  <Override PartName="/xl/activeX/activeX188.bin" ContentType="application/vnd.ms-office.activeX"/>
  <Override PartName="/xl/activeX/activeX189.xml" ContentType="application/vnd.ms-office.activeX+xml"/>
  <Override PartName="/xl/activeX/activeX189.bin" ContentType="application/vnd.ms-office.activeX"/>
  <Override PartName="/xl/activeX/activeX190.xml" ContentType="application/vnd.ms-office.activeX+xml"/>
  <Override PartName="/xl/activeX/activeX190.bin" ContentType="application/vnd.ms-office.activeX"/>
  <Override PartName="/xl/activeX/activeX191.xml" ContentType="application/vnd.ms-office.activeX+xml"/>
  <Override PartName="/xl/activeX/activeX191.bin" ContentType="application/vnd.ms-office.activeX"/>
  <Override PartName="/xl/activeX/activeX192.xml" ContentType="application/vnd.ms-office.activeX+xml"/>
  <Override PartName="/xl/activeX/activeX192.bin" ContentType="application/vnd.ms-office.activeX"/>
  <Override PartName="/xl/activeX/activeX193.xml" ContentType="application/vnd.ms-office.activeX+xml"/>
  <Override PartName="/xl/activeX/activeX193.bin" ContentType="application/vnd.ms-office.activeX"/>
  <Override PartName="/xl/activeX/activeX194.xml" ContentType="application/vnd.ms-office.activeX+xml"/>
  <Override PartName="/xl/activeX/activeX194.bin" ContentType="application/vnd.ms-office.activeX"/>
  <Override PartName="/xl/activeX/activeX195.xml" ContentType="application/vnd.ms-office.activeX+xml"/>
  <Override PartName="/xl/activeX/activeX195.bin" ContentType="application/vnd.ms-office.activeX"/>
  <Override PartName="/xl/activeX/activeX196.xml" ContentType="application/vnd.ms-office.activeX+xml"/>
  <Override PartName="/xl/activeX/activeX196.bin" ContentType="application/vnd.ms-office.activeX"/>
  <Override PartName="/xl/activeX/activeX197.xml" ContentType="application/vnd.ms-office.activeX+xml"/>
  <Override PartName="/xl/activeX/activeX197.bin" ContentType="application/vnd.ms-office.activeX"/>
  <Override PartName="/xl/activeX/activeX198.xml" ContentType="application/vnd.ms-office.activeX+xml"/>
  <Override PartName="/xl/activeX/activeX198.bin" ContentType="application/vnd.ms-office.activeX"/>
  <Override PartName="/xl/activeX/activeX199.xml" ContentType="application/vnd.ms-office.activeX+xml"/>
  <Override PartName="/xl/activeX/activeX199.bin" ContentType="application/vnd.ms-office.activeX"/>
  <Override PartName="/xl/activeX/activeX200.xml" ContentType="application/vnd.ms-office.activeX+xml"/>
  <Override PartName="/xl/activeX/activeX200.bin" ContentType="application/vnd.ms-office.activeX"/>
  <Override PartName="/xl/activeX/activeX201.xml" ContentType="application/vnd.ms-office.activeX+xml"/>
  <Override PartName="/xl/activeX/activeX201.bin" ContentType="application/vnd.ms-office.activeX"/>
  <Override PartName="/xl/activeX/activeX202.xml" ContentType="application/vnd.ms-office.activeX+xml"/>
  <Override PartName="/xl/activeX/activeX202.bin" ContentType="application/vnd.ms-office.activeX"/>
  <Override PartName="/xl/activeX/activeX203.xml" ContentType="application/vnd.ms-office.activeX+xml"/>
  <Override PartName="/xl/activeX/activeX203.bin" ContentType="application/vnd.ms-office.activeX"/>
  <Override PartName="/xl/activeX/activeX204.xml" ContentType="application/vnd.ms-office.activeX+xml"/>
  <Override PartName="/xl/activeX/activeX204.bin" ContentType="application/vnd.ms-office.activeX"/>
  <Override PartName="/xl/activeX/activeX205.xml" ContentType="application/vnd.ms-office.activeX+xml"/>
  <Override PartName="/xl/activeX/activeX205.bin" ContentType="application/vnd.ms-office.activeX"/>
  <Override PartName="/xl/activeX/activeX206.xml" ContentType="application/vnd.ms-office.activeX+xml"/>
  <Override PartName="/xl/activeX/activeX206.bin" ContentType="application/vnd.ms-office.activeX"/>
  <Override PartName="/xl/activeX/activeX207.xml" ContentType="application/vnd.ms-office.activeX+xml"/>
  <Override PartName="/xl/activeX/activeX207.bin" ContentType="application/vnd.ms-office.activeX"/>
  <Override PartName="/xl/activeX/activeX208.xml" ContentType="application/vnd.ms-office.activeX+xml"/>
  <Override PartName="/xl/activeX/activeX208.bin" ContentType="application/vnd.ms-office.activeX"/>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trlProps/ctrlProp1.xml" ContentType="application/vnd.ms-excel.controlpropertie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trlProps/ctrlProp2.xml" ContentType="application/vnd.ms-excel.controlproperties+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trlProps/ctrlProp3.xml" ContentType="application/vnd.ms-excel.controlproperties+xml"/>
  <Override PartName="/xl/drawings/drawing36.xml" ContentType="application/vnd.openxmlformats-officedocument.drawing+xml"/>
  <Override PartName="/xl/ctrlProps/ctrlProp4.xml" ContentType="application/vnd.ms-excel.controlproperties+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trlProps/ctrlProp5.xml" ContentType="application/vnd.ms-excel.controlproperties+xml"/>
  <Override PartName="/xl/drawings/drawing40.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tables/table3.xml" ContentType="application/vnd.openxmlformats-officedocument.spreadsheetml.table+xml"/>
  <Override PartName="/xl/queryTables/queryTable3.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O:\RVB\TP\ICM\Projectdossiers\32500 t-m 32999\32716 Meeuwennest Den Helder keukens\32716 EA Revitalisatie Het Meeuwennest Den Helder\01. Voorbereiding\Gepubliceerd\Bestek + bijlagen\"/>
    </mc:Choice>
  </mc:AlternateContent>
  <xr:revisionPtr revIDLastSave="0" documentId="8_{C6182429-0E89-40A3-A68E-6E827AFF5071}" xr6:coauthVersionLast="47" xr6:coauthVersionMax="47" xr10:uidLastSave="{00000000-0000-0000-0000-000000000000}"/>
  <bookViews>
    <workbookView xWindow="-108" yWindow="-108" windowWidth="30936" windowHeight="16776" tabRatio="956" xr2:uid="{00000000-000D-0000-FFFF-FFFF00000000}"/>
  </bookViews>
  <sheets>
    <sheet name="Voorblad" sheetId="398" r:id="rId1"/>
    <sheet name="Mutatie bestaande installaties" sheetId="412" r:id="rId2"/>
    <sheet name="Mutatie bestaande object-inst." sheetId="424" r:id="rId3"/>
    <sheet name="Nieuwe installaties " sheetId="7" r:id="rId4"/>
    <sheet name="13.22.01.00" sheetId="8" state="hidden" r:id="rId5"/>
    <sheet name="22.10.00.00" sheetId="436" state="hidden" r:id="rId6"/>
    <sheet name="24.30.01.00" sheetId="131" state="hidden" r:id="rId7"/>
    <sheet name="31.30.01.00" sheetId="77" state="hidden" r:id="rId8"/>
    <sheet name="38.10.01.00" sheetId="130" state="hidden" r:id="rId9"/>
    <sheet name="47.21.01.00" sheetId="10" state="hidden" r:id="rId10"/>
    <sheet name="47.22.01.00" sheetId="11" state="hidden" r:id="rId11"/>
    <sheet name="51.10.01.00" sheetId="79" state="hidden" r:id="rId12"/>
    <sheet name="51.10.02.00" sheetId="80" state="hidden" r:id="rId13"/>
    <sheet name="51.20.01.00" sheetId="13" state="hidden" r:id="rId14"/>
    <sheet name="51.20.02.00" sheetId="92" state="hidden" r:id="rId15"/>
    <sheet name="51.20.03.00" sheetId="91" state="hidden" r:id="rId16"/>
    <sheet name="51.41.01.00" sheetId="81" state="hidden" r:id="rId17"/>
    <sheet name="51.51.01.01" sheetId="429" state="hidden" r:id="rId18"/>
    <sheet name="51.54.00.00" sheetId="437" state="hidden" r:id="rId19"/>
    <sheet name="52.30.01.00" sheetId="85" state="hidden" r:id="rId20"/>
    <sheet name="52.36.01.00" sheetId="83" state="hidden" r:id="rId21"/>
    <sheet name="52.51.01.00" sheetId="82" state="hidden" r:id="rId22"/>
    <sheet name="53.10.00.00" sheetId="378" state="hidden" r:id="rId23"/>
    <sheet name="53.10.01.00" sheetId="217" state="hidden" r:id="rId24"/>
    <sheet name="53.12.02.00" sheetId="98" state="hidden" r:id="rId25"/>
    <sheet name="53.13.01.00" sheetId="25" state="hidden" r:id="rId26"/>
    <sheet name="53.14.01.00" sheetId="89" state="hidden" r:id="rId27"/>
    <sheet name="53.20.01.00" sheetId="93" state="hidden" r:id="rId28"/>
    <sheet name="53.30.01.00" sheetId="96" state="hidden" r:id="rId29"/>
    <sheet name="53.31.01.00" sheetId="95" state="hidden" r:id="rId30"/>
    <sheet name="53.34.01.00" sheetId="94" state="hidden" r:id="rId31"/>
    <sheet name="53.34.02.00" sheetId="443" state="hidden" r:id="rId32"/>
    <sheet name="53.40.01.00" sheetId="100" state="hidden" r:id="rId33"/>
    <sheet name="53.40.02.00" sheetId="140" state="hidden" r:id="rId34"/>
    <sheet name="54.10.00.00" sheetId="381" state="hidden" r:id="rId35"/>
    <sheet name="61.14.01.00" sheetId="226" state="hidden" r:id="rId36"/>
    <sheet name="55.10.01.00" sheetId="101" state="hidden" r:id="rId37"/>
    <sheet name="55.20.01.00" sheetId="102" state="hidden" r:id="rId38"/>
    <sheet name="55.20.02.00" sheetId="377" state="hidden" r:id="rId39"/>
    <sheet name="56.10.00.00" sheetId="384" state="hidden" r:id="rId40"/>
    <sheet name="57.71.01.00" sheetId="246" state="hidden" r:id="rId41"/>
    <sheet name="59.10.01.00" sheetId="133" state="hidden" r:id="rId42"/>
    <sheet name="61.10.00.00" sheetId="386" state="hidden" r:id="rId43"/>
    <sheet name="61.10.01.00" sheetId="103" state="hidden" r:id="rId44"/>
    <sheet name="61.10.02.00" sheetId="104" state="hidden" r:id="rId45"/>
    <sheet name="61.20.01.00" sheetId="431" state="hidden" r:id="rId46"/>
    <sheet name="61.50.01.00" sheetId="251" state="hidden" r:id="rId47"/>
    <sheet name="61.50.02.00" sheetId="261" state="hidden" r:id="rId48"/>
    <sheet name="61.50.03.00" sheetId="105" state="hidden" r:id="rId49"/>
    <sheet name="61.70.01.00" sheetId="107" state="hidden" r:id="rId50"/>
    <sheet name="62.10.01.00" sheetId="110" state="hidden" r:id="rId51"/>
    <sheet name="62.20.01.00" sheetId="109" state="hidden" r:id="rId52"/>
    <sheet name="63.20.01.00" sheetId="112" state="hidden" r:id="rId53"/>
    <sheet name="63.30.01.00" sheetId="290" state="hidden" r:id="rId54"/>
    <sheet name="63.50.01.00" sheetId="111" state="hidden" r:id="rId55"/>
    <sheet name="65.11.01.00" sheetId="350" state="hidden" r:id="rId56"/>
    <sheet name="65.11.20.01" sheetId="119" state="hidden" r:id="rId57"/>
    <sheet name="65.13.01.00" sheetId="114" state="hidden" r:id="rId58"/>
    <sheet name="65.13.02.00" sheetId="115" state="hidden" r:id="rId59"/>
    <sheet name="65.13.03.00" sheetId="116" state="hidden" r:id="rId60"/>
    <sheet name="65.13.03.01" sheetId="117" state="hidden" r:id="rId61"/>
    <sheet name="65.13.04.00" sheetId="441" state="hidden" r:id="rId62"/>
    <sheet name="65.21.01.00" sheetId="355" state="hidden" r:id="rId63"/>
    <sheet name="65.22.01.00" sheetId="376" state="hidden" r:id="rId64"/>
    <sheet name="65.30.01.00" sheetId="120" state="hidden" r:id="rId65"/>
    <sheet name="65.35.01.00" sheetId="169" state="hidden" r:id="rId66"/>
    <sheet name="66.10.01.00" sheetId="122" state="hidden" r:id="rId67"/>
    <sheet name="66.30.01.00" sheetId="123" state="hidden" r:id="rId68"/>
    <sheet name="66.36.01.00" sheetId="124" state="hidden" r:id="rId69"/>
    <sheet name="72.22.01.00" sheetId="435" state="hidden" r:id="rId70"/>
    <sheet name="73.22.02.00" sheetId="270" state="hidden" r:id="rId71"/>
    <sheet name="75.10.01.00" sheetId="128" state="hidden" r:id="rId72"/>
    <sheet name="75.13.01.00" sheetId="127" state="hidden" r:id="rId73"/>
    <sheet name="90.38.10.01" sheetId="195" state="hidden" r:id="rId74"/>
    <sheet name="90.40.01.00" sheetId="446" state="hidden" r:id="rId75"/>
    <sheet name="90.41.01.00" sheetId="9" state="hidden" r:id="rId76"/>
    <sheet name="90.42.01.00" sheetId="129" state="hidden" r:id="rId77"/>
    <sheet name="90.43.01.00" sheetId="442" state="hidden" r:id="rId78"/>
    <sheet name="90.50.10.01" sheetId="375" state="hidden" r:id="rId79"/>
    <sheet name="90.50.10.02" sheetId="135" state="hidden" r:id="rId80"/>
    <sheet name="90.50.10.03" sheetId="136" state="hidden" r:id="rId81"/>
    <sheet name="90.52.20.01" sheetId="78" state="hidden" r:id="rId82"/>
    <sheet name="90.52.30.01" sheetId="86" state="hidden" r:id="rId83"/>
    <sheet name="90.52.30.02" sheetId="388" state="hidden" r:id="rId84"/>
    <sheet name="90.52.30.03" sheetId="389" state="hidden" r:id="rId85"/>
    <sheet name="90.52.30.04" sheetId="445" state="hidden" r:id="rId86"/>
    <sheet name="90.52.36.01" sheetId="84" state="hidden" r:id="rId87"/>
    <sheet name="58.20.01.00" sheetId="118" state="hidden" r:id="rId88"/>
    <sheet name="90.53.10.00" sheetId="391" state="hidden" r:id="rId89"/>
    <sheet name="90.53.12.00" sheetId="99" state="hidden" r:id="rId90"/>
    <sheet name="90.53.14.01" sheetId="90" state="hidden" r:id="rId91"/>
    <sheet name="90.53.30.01" sheetId="97" state="hidden" r:id="rId92"/>
    <sheet name="90.54.10.00" sheetId="393" state="hidden" r:id="rId93"/>
    <sheet name="90.56.10.00" sheetId="394" state="hidden" r:id="rId94"/>
    <sheet name="90.59.10.01" sheetId="134" state="hidden" r:id="rId95"/>
    <sheet name="90.60.01.01" sheetId="183" state="hidden" r:id="rId96"/>
    <sheet name="90.61.10.00" sheetId="396" state="hidden" r:id="rId97"/>
    <sheet name="90.61.20.01" sheetId="433" state="hidden" r:id="rId98"/>
    <sheet name="90.61.50.03" sheetId="106" state="hidden" r:id="rId99"/>
    <sheet name="90.61.70.01" sheetId="108" state="hidden" r:id="rId100"/>
    <sheet name="90.62.10.01" sheetId="413" state="hidden" r:id="rId101"/>
    <sheet name="90.63.01.00" sheetId="113" state="hidden" r:id="rId102"/>
    <sheet name="90.63.01.06" sheetId="340" state="hidden" r:id="rId103"/>
    <sheet name="90.64.30.01" sheetId="126" state="hidden" r:id="rId104"/>
    <sheet name="90.65.01.01" sheetId="414" state="hidden" r:id="rId105"/>
    <sheet name="90.65.22.01" sheetId="121" state="hidden" r:id="rId106"/>
    <sheet name="90.66.36.01" sheetId="125" state="hidden" r:id="rId107"/>
    <sheet name="90.82.01.00" sheetId="132" state="hidden" r:id="rId108"/>
    <sheet name="90.82.01.01" sheetId="206" state="hidden" r:id="rId109"/>
    <sheet name="90.82.01.03" sheetId="88" state="hidden" r:id="rId110"/>
    <sheet name="OBJGEB" sheetId="423" state="hidden" r:id="rId111"/>
    <sheet name="Mutatie" sheetId="428" state="hidden" r:id="rId112"/>
  </sheets>
  <definedNames>
    <definedName name="_">'62.10.01.00'!$D$96:$D$98</definedName>
    <definedName name="_xlnm._FilterDatabase" localSheetId="1" hidden="1">'Mutatie bestaande installaties'!$B$2:$M$2</definedName>
    <definedName name="_xlnm._FilterDatabase" localSheetId="2" hidden="1">'Mutatie bestaande object-inst.'!$B$2:$H$2</definedName>
    <definedName name="_xlnm.Print_Area" localSheetId="4">'13.22.01.00'!$A$1:$E$75</definedName>
    <definedName name="_xlnm.Print_Area" localSheetId="5">'22.10.00.00'!$A$1:$E$67</definedName>
    <definedName name="_xlnm.Print_Area" localSheetId="6">'24.30.01.00'!#REF!</definedName>
    <definedName name="_xlnm.Print_Area" localSheetId="13">'51.20.01.00'!$A$1:$E$96</definedName>
    <definedName name="_xlnm.Print_Area" localSheetId="17">'51.51.01.01'!#REF!</definedName>
    <definedName name="_xlnm.Print_Area" localSheetId="23">'53.10.01.00'!#REF!</definedName>
    <definedName name="_xlnm.Print_Area" localSheetId="37">'55.20.01.00'!#REF!</definedName>
    <definedName name="_xlnm.Print_Area" localSheetId="40">'57.71.01.00'!#REF!</definedName>
    <definedName name="_xlnm.Print_Area" localSheetId="41">'59.10.01.00'!#REF!</definedName>
    <definedName name="_xlnm.Print_Area" localSheetId="49">'61.70.01.00'!#REF!</definedName>
    <definedName name="_xlnm.Print_Area" localSheetId="51">'62.20.01.00'!#REF!</definedName>
    <definedName name="_xlnm.Print_Area" localSheetId="57">'65.13.01.00'!#REF!</definedName>
    <definedName name="_xlnm.Print_Area" localSheetId="58">'65.13.02.00'!#REF!</definedName>
    <definedName name="_xlnm.Print_Area" localSheetId="74">'90.40.01.00'!$A$1:$E$43</definedName>
    <definedName name="_xlnm.Print_Area" localSheetId="75">'90.41.01.00'!$A$1:$E$44</definedName>
    <definedName name="_xlnm.Print_Area" localSheetId="107">'90.82.01.00'!#REF!</definedName>
    <definedName name="_xlnm.Print_Area" localSheetId="109">'90.82.01.03'!#REF!</definedName>
    <definedName name="_xlnm.Print_Area" localSheetId="1">'Mutatie bestaande installaties'!$B$1:$N$2</definedName>
    <definedName name="_xlnm.Print_Area" localSheetId="2">'Mutatie bestaande object-inst.'!$B$1:$I$2</definedName>
    <definedName name="_xlnm.Print_Area" localSheetId="3">'Nieuwe installaties '!$B$1:$J$108</definedName>
    <definedName name="_xlnm.Print_Area" localSheetId="0">Voorblad!$B$1:$J$17</definedName>
    <definedName name="brandstof">'59.10.01.00'!$E$114:$E$123</definedName>
    <definedName name="Bwlaag" localSheetId="31">#REF!</definedName>
    <definedName name="Bwlaag" localSheetId="61">#REF!</definedName>
    <definedName name="Bwlaag" localSheetId="74">#REF!</definedName>
    <definedName name="Bwlaag" localSheetId="77">#REF!</definedName>
    <definedName name="Bwlaag" localSheetId="85">#REF!</definedName>
    <definedName name="Bwlaag">#REF!</definedName>
    <definedName name="deel" localSheetId="74">#REF!</definedName>
    <definedName name="deel" localSheetId="85">#REF!</definedName>
    <definedName name="deel">#REF!</definedName>
    <definedName name="Gebouwdeel_soort" localSheetId="69">#REF!</definedName>
    <definedName name="Gebsoort" localSheetId="31">#REF!</definedName>
    <definedName name="Gebsoort" localSheetId="61">#REF!</definedName>
    <definedName name="Gebsoort" localSheetId="74">#REF!</definedName>
    <definedName name="Gebsoort" localSheetId="77">#REF!</definedName>
    <definedName name="Gebsoort" localSheetId="85">#REF!</definedName>
    <definedName name="Gebsoort">#REF!</definedName>
    <definedName name="GWP">'51.51.01.01'!$F$79:$F$115</definedName>
    <definedName name="GWPA">'55.10.01.00'!$F$85:$F$121</definedName>
    <definedName name="GWPB">'55.20.01.00'!$F$78:$F$114</definedName>
    <definedName name="LBK">'57.71.01.00'!$D$68:$E$82</definedName>
    <definedName name="Mutatie">Mutatie!$A$1:$A$2</definedName>
    <definedName name="Mutatie1">Mutatie!$A$1:$A$2</definedName>
    <definedName name="Mutaties">Mutatie!$A$1:$A$3</definedName>
    <definedName name="Objectcategorie__lijst" localSheetId="69">#REF!</definedName>
    <definedName name="opmerking">'51.51.01.01'!$E$79:$E$115</definedName>
    <definedName name="opmerking1">'55.10.01.00'!$E$85:$E$121</definedName>
    <definedName name="opmerking2">'55.20.01.00'!$E$78:$E$114</definedName>
    <definedName name="OVP_gebruikersv1.accdb" localSheetId="1" hidden="1">'Mutatie bestaande installaties'!$B$3:$L$1269</definedName>
    <definedName name="OVP_gebruikersv1.accdb" localSheetId="2" hidden="1">'Mutatie bestaande object-inst.'!$B$3:$G$6565</definedName>
    <definedName name="OVP_gebruikersv1.accdb" localSheetId="110" hidden="1">OBJGEB!$A$1:$V$2</definedName>
    <definedName name="Ruimte" localSheetId="31">#REF!</definedName>
    <definedName name="Ruimte" localSheetId="61">#REF!</definedName>
    <definedName name="Ruimte" localSheetId="74">#REF!</definedName>
    <definedName name="Ruimte" localSheetId="77">#REF!</definedName>
    <definedName name="Ruimte" localSheetId="85">#REF!</definedName>
    <definedName name="Ruimte">#REF!</definedName>
    <definedName name="tank1">'90.59.10.01'!$E$37:$E$43</definedName>
    <definedName name="tank2">'90.59.10.01'!$E$45:$E$52</definedName>
    <definedName name="tank3">'90.59.10.01'!$E$97:$E$109</definedName>
    <definedName name="tank4">'90.59.10.01'!$E$111:$E$117</definedName>
    <definedName name="tanks">'59.10.01.00'!$E$71:$E$78</definedName>
    <definedName name="Toelichting">'59.10.01.00'!$E$72:$E$78</definedName>
    <definedName name="vervolg">'57.71.01.00'!$E$68:$E$82</definedName>
    <definedName name="vloeistof">'59.10.01.00'!$E$125:$E$131</definedName>
    <definedName name="Vulling">'62.10.01.00'!$D$72</definedName>
    <definedName name="water">'53.31.01.00'!$E$72:$E$76</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4" i="133" l="1"/>
  <c r="D136" i="102" l="1"/>
  <c r="E77" i="102"/>
  <c r="D145" i="101"/>
  <c r="E84" i="101"/>
  <c r="D121" i="429"/>
  <c r="E78" i="429"/>
  <c r="E110" i="134" l="1"/>
  <c r="E96" i="134"/>
  <c r="E44" i="134"/>
  <c r="E36" i="134"/>
  <c r="E124" i="133" l="1"/>
  <c r="E113" i="133"/>
  <c r="E70" i="133"/>
  <c r="E67" i="246"/>
  <c r="E71" i="95" l="1"/>
  <c r="C16" i="398" l="1"/>
  <c r="D16" i="398"/>
  <c r="D17" i="398"/>
  <c r="C17" i="398"/>
  <c r="D13" i="376" l="1"/>
  <c r="D13" i="355"/>
  <c r="D11" i="251"/>
  <c r="D12" i="226"/>
  <c r="D12" i="118"/>
  <c r="D11" i="376"/>
  <c r="D11" i="355"/>
  <c r="D9" i="251"/>
  <c r="D10" i="226"/>
  <c r="D10" i="118"/>
  <c r="D9" i="446"/>
  <c r="D14" i="445"/>
  <c r="D13" i="270"/>
  <c r="D11" i="443"/>
  <c r="D12" i="445"/>
  <c r="D11" i="270"/>
  <c r="D9" i="443"/>
  <c r="D10" i="350"/>
  <c r="D10" i="92"/>
  <c r="D10" i="340"/>
  <c r="D10" i="91"/>
  <c r="D12" i="350"/>
  <c r="D12" i="91"/>
  <c r="D12" i="102"/>
  <c r="D13" i="101"/>
  <c r="D12" i="441"/>
  <c r="D11" i="101"/>
  <c r="D10" i="102"/>
  <c r="D10" i="442"/>
  <c r="D10" i="441"/>
  <c r="D10" i="437"/>
  <c r="D11" i="436"/>
  <c r="D12" i="437"/>
  <c r="D13" i="436"/>
  <c r="D10" i="435"/>
  <c r="D15" i="431"/>
  <c r="D12" i="435"/>
  <c r="D10" i="104"/>
  <c r="D11" i="433"/>
  <c r="D13" i="431"/>
  <c r="D12" i="378"/>
  <c r="D12" i="429"/>
  <c r="D12" i="116"/>
  <c r="D10" i="116"/>
  <c r="D10" i="429"/>
  <c r="D10" i="378"/>
  <c r="D18" i="414"/>
  <c r="D10" i="413"/>
  <c r="D10" i="206"/>
  <c r="D10" i="132"/>
  <c r="D10" i="125"/>
  <c r="D10" i="121"/>
  <c r="D9" i="126"/>
  <c r="D10" i="108"/>
  <c r="D9" i="106"/>
  <c r="D10" i="183"/>
  <c r="D9" i="396"/>
  <c r="D11" i="134"/>
  <c r="D9" i="394"/>
  <c r="D9" i="393"/>
  <c r="D10" i="97"/>
  <c r="D10" i="90"/>
  <c r="D10" i="99"/>
  <c r="D10" i="391"/>
  <c r="D11" i="84"/>
  <c r="D10" i="389"/>
  <c r="D10" i="388"/>
  <c r="D10" i="86"/>
  <c r="D10" i="78"/>
  <c r="D10" i="136"/>
  <c r="D10" i="135"/>
  <c r="D9" i="129"/>
  <c r="D11" i="9"/>
  <c r="D9" i="195"/>
  <c r="D12" i="127"/>
  <c r="D10" i="127"/>
  <c r="D13" i="128"/>
  <c r="D11" i="128"/>
  <c r="D12" i="124"/>
  <c r="D10" i="124"/>
  <c r="D13" i="123"/>
  <c r="D11" i="123"/>
  <c r="D14" i="122"/>
  <c r="D12" i="122"/>
  <c r="D12" i="169"/>
  <c r="D10" i="169"/>
  <c r="D11" i="120"/>
  <c r="D9" i="120"/>
  <c r="D12" i="117"/>
  <c r="D10" i="117"/>
  <c r="D12" i="115"/>
  <c r="D10" i="115"/>
  <c r="D12" i="114"/>
  <c r="D10" i="114"/>
  <c r="D14" i="119"/>
  <c r="D12" i="119"/>
  <c r="D12" i="111"/>
  <c r="D10" i="111"/>
  <c r="D12" i="112"/>
  <c r="D10" i="112"/>
  <c r="D12" i="109"/>
  <c r="D10" i="109"/>
  <c r="D13" i="110"/>
  <c r="D11" i="110"/>
  <c r="D13" i="107"/>
  <c r="D11" i="107"/>
  <c r="D11" i="105"/>
  <c r="D9" i="105"/>
  <c r="D12" i="104"/>
  <c r="D14" i="103"/>
  <c r="D12" i="103"/>
  <c r="D11" i="386"/>
  <c r="D9" i="386"/>
  <c r="D12" i="133"/>
  <c r="D10" i="133"/>
  <c r="D12" i="246"/>
  <c r="D10" i="246"/>
  <c r="D11" i="384"/>
  <c r="D9" i="384"/>
  <c r="D12" i="377"/>
  <c r="D10" i="377"/>
  <c r="D11" i="381"/>
  <c r="D9" i="381"/>
  <c r="D12" i="140"/>
  <c r="D10" i="140"/>
  <c r="D12" i="100"/>
  <c r="D10" i="100"/>
  <c r="D12" i="94"/>
  <c r="D10" i="94"/>
  <c r="D14" i="95"/>
  <c r="D12" i="95"/>
  <c r="D12" i="96"/>
  <c r="D10" i="96"/>
  <c r="D12" i="93"/>
  <c r="D10" i="93"/>
  <c r="D12" i="89"/>
  <c r="D10" i="89"/>
  <c r="D13" i="25"/>
  <c r="D11" i="25"/>
  <c r="D12" i="98"/>
  <c r="D10" i="98"/>
  <c r="D12" i="217"/>
  <c r="D10" i="217"/>
  <c r="D12" i="82"/>
  <c r="D10" i="82"/>
  <c r="D13" i="83"/>
  <c r="D11" i="83"/>
  <c r="D12" i="85"/>
  <c r="D10" i="85"/>
  <c r="D12" i="81"/>
  <c r="D10" i="81"/>
  <c r="D12" i="92"/>
  <c r="D12" i="13"/>
  <c r="D10" i="13"/>
  <c r="D12" i="80"/>
  <c r="D10" i="80"/>
  <c r="D12" i="79"/>
  <c r="D10" i="79"/>
  <c r="D11" i="11"/>
  <c r="D9" i="11"/>
  <c r="D11" i="10"/>
  <c r="D9" i="10"/>
  <c r="D11" i="130"/>
  <c r="D9" i="130"/>
  <c r="D11" i="77"/>
  <c r="D9" i="77"/>
  <c r="D12" i="131"/>
  <c r="D10" i="131"/>
  <c r="D11" i="8"/>
  <c r="D13" i="8"/>
  <c r="D9" i="88"/>
  <c r="D10" i="113"/>
  <c r="D9" i="375"/>
  <c r="D9" i="290"/>
  <c r="D11" i="290"/>
  <c r="D9" i="261"/>
  <c r="D11" i="26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sourceFile="Q:\CDC\DIV V&amp;B\RVB\Projecten\OVPgebruiker\test\OVP-gebruikersv1.accdb" keepAlive="1" name="OVP-gebruikersv1" type="5" refreshedVersion="8" background="1" saveData="1">
    <dbPr connection="Provider=Microsoft.ACE.OLEDB.12.0;User ID=Admin;Data Source=\\DataDFS.frd.shsdir.nl\projdata\BZK\RVB\VGI-Overdracht\OVPGEBRUIKER\Coban\OVP-gebruikersv1.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Object_Gebouw_tabel" commandType="3"/>
  </connection>
  <connection id="2" xr16:uid="{00000000-0015-0000-FFFF-FFFF01000000}" sourceFile="Q:\CDC\DIV V&amp;B\RVB\Projecten\OVPgebruiker\test\OVP-gebruikersv1.accdb" keepAlive="1" name="OVP-gebruikersv11" type="5" refreshedVersion="8" background="1" saveData="1">
    <dbPr connection="Provider=Microsoft.ACE.OLEDB.12.0;User ID=Admin;Data Source=\\DataDFS.frd.shsdir.nl\projdata\BZK\RVB\VGI-Overdracht\OVPGEBRUIKER\Coban\OVP-gebruikersv1.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DeComponenten_tabel" commandType="3"/>
  </connection>
  <connection id="3" xr16:uid="{00000000-0015-0000-FFFF-FFFF02000000}" sourceFile="Q:\CDC\DIV V&amp;B\RVB\Projecten\OVPgebruiker\test\OVP-gebruikersv1.accdb" keepAlive="1" name="OVP-gebruikersv13" type="5" refreshedVersion="0" new="1" background="1" saveData="1">
    <dbPr connection="Provider=Microsoft.ACE.OLEDB.12.0;Password=&quot;&quot;;User ID=Admin;Data Source=Q:\CDC\DIV V&amp;B\RVB\Projecten\OVPgebruiker\test\OVP-gebruikersv1.accdb;Mode=Share Deny Write;Extended Properties=&quot;&quot;;Jet OLEDB:System database=&quot;&quot;;Jet OLEDB:Registry Path=&quot;&quot;;Jet OLEDB:Database Password=&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 command="OBJ_componenten_tabel" commandType="3"/>
  </connection>
  <connection id="4" xr16:uid="{00000000-0015-0000-FFFF-FFFF03000000}" sourceFile="Q:\CDC\DIV V&amp;B\RVB\Projecten\OVPgebruiker\test\OVP-gebruikersv1.accdb" keepAlive="1" name="OVP-gebruikersv14" type="5" refreshedVersion="8" background="1" saveData="1">
    <dbPr connection="Provider=Microsoft.ACE.OLEDB.12.0;User ID=Admin;Data Source=\\DataDFS.frd.shsdir.nl\projdata\BZK\RVB\VGI-Overdracht\OVPGEBRUIKER\Coban\OVP-gebruikersv1.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OBJ_componenten_tabel" commandType="3"/>
  </connection>
</connections>
</file>

<file path=xl/sharedStrings.xml><?xml version="1.0" encoding="utf-8"?>
<sst xmlns="http://schemas.openxmlformats.org/spreadsheetml/2006/main" count="51779" uniqueCount="4297">
  <si>
    <t>BRV</t>
  </si>
  <si>
    <t>Bouwlaagcode</t>
  </si>
  <si>
    <t>Lekbak</t>
  </si>
  <si>
    <t>Bouwjaar</t>
  </si>
  <si>
    <t>Status bouwdeel/installatie</t>
  </si>
  <si>
    <t>Vervallen</t>
  </si>
  <si>
    <t>Bodembedreigende activiteit</t>
  </si>
  <si>
    <t>Opslag van bodembedreigende stoffen</t>
  </si>
  <si>
    <t>Tanken van voertuigen en/of vliegtuigen</t>
  </si>
  <si>
    <t>Wassen van voertuigen en/of vliegtuigen</t>
  </si>
  <si>
    <t>Werken met bodembedreigende stoffen</t>
  </si>
  <si>
    <t>Riolering aanwezig</t>
  </si>
  <si>
    <t>Ja</t>
  </si>
  <si>
    <t>Indien 2 of meer installaties voorkomen in 1 gebouw, dient bij de DVD-code een volgnummer ingevuld te worden.</t>
  </si>
  <si>
    <t>Indien 2 of meer installaties voorkomen op 1 object, dient bij de DVD-code een volgnummer ingevuld te worden.</t>
  </si>
  <si>
    <t>61.50.02.00 Gelijkrichters</t>
  </si>
  <si>
    <t>63.30.01.00 Speciale verlichting</t>
  </si>
  <si>
    <t>65.11.01.00 Brandmeldinstallatie</t>
  </si>
  <si>
    <t>Gedeeltelijke bewaking</t>
  </si>
  <si>
    <t>Object bewaking</t>
  </si>
  <si>
    <t>Niet-automatische bewaking</t>
  </si>
  <si>
    <t>Ruimte bewaking</t>
  </si>
  <si>
    <t>Volledige bewaking</t>
  </si>
  <si>
    <t>Alleen beveiligde vluchtwegen</t>
  </si>
  <si>
    <t>Alleen beveiliging van een brandgevaarlijke installatie</t>
  </si>
  <si>
    <t>Alleen in geval van handbrandmelders</t>
  </si>
  <si>
    <t>Alleen beveiliging van bepaalde ruimte</t>
  </si>
  <si>
    <t>Beveiliging van totale gebouw m.u.v. toiletten e.d.</t>
  </si>
  <si>
    <t>De locatie van de centrale moet worden geregistreerd. Ruimtecode volgens registratie door VGI in BRV.</t>
  </si>
  <si>
    <t>1</t>
  </si>
  <si>
    <t>90.50.10.01 Leiding</t>
  </si>
  <si>
    <t>geen.</t>
  </si>
  <si>
    <t>Materiaal drinkwaterreservoir</t>
  </si>
  <si>
    <t>2</t>
  </si>
  <si>
    <t>0</t>
  </si>
  <si>
    <t>21</t>
  </si>
  <si>
    <t>11</t>
  </si>
  <si>
    <t>K2</t>
  </si>
  <si>
    <t>3</t>
  </si>
  <si>
    <t>4</t>
  </si>
  <si>
    <t>5</t>
  </si>
  <si>
    <t>6</t>
  </si>
  <si>
    <t>7</t>
  </si>
  <si>
    <t>8</t>
  </si>
  <si>
    <t>9</t>
  </si>
  <si>
    <t>14</t>
  </si>
  <si>
    <t>15</t>
  </si>
  <si>
    <t>16</t>
  </si>
  <si>
    <t>17</t>
  </si>
  <si>
    <t>18</t>
  </si>
  <si>
    <t>19</t>
  </si>
  <si>
    <t>K</t>
  </si>
  <si>
    <t>K1</t>
  </si>
  <si>
    <t>Z</t>
  </si>
  <si>
    <t>Wallkraan</t>
  </si>
  <si>
    <t>Centrale Antenne Inrichting is een centrale installatie (gevoed door kabel van kabelexploitant) t.b.v. het doorgeven van televisie- en radiosignalen.</t>
  </si>
  <si>
    <t>Wegen en algemene voorzieningen op en langs wegen  zijn voorzieningen die onderhoud behoeven ter voorkoming van gevaarlijke situaties.</t>
  </si>
  <si>
    <t>Alleen de wegen en algemene voorzieningen die in onderhoud zijn bij Defensie.</t>
  </si>
  <si>
    <t>Schietbaan waar met scherp wordt geschoten in een gebouw, of een deel van een gebouw, zonder open zijden en met een geheel gesloten afdekking.</t>
  </si>
  <si>
    <t>Zand</t>
  </si>
  <si>
    <t>Lamellen</t>
  </si>
  <si>
    <t>Sportaccommodatie in terrein is een voorziening om sport aan te kunnen beoefenen in het terrein.</t>
  </si>
  <si>
    <t>Opslagtank in gebouw is een opslagtank voor vloeibare brandstoffen, afgewerkte olie of chemicalien in een gebouw.</t>
  </si>
  <si>
    <t>Opslagtank in terrein is een opslagtank voor vloeibare en gasvormige brandstoffen, afgewerkte olie of chemicalien in het terrein.</t>
  </si>
  <si>
    <t>Geen.</t>
  </si>
  <si>
    <t>Max nom belasting bovenwaarde in kW</t>
  </si>
  <si>
    <t>Maximale nominale vermogen in kW</t>
  </si>
  <si>
    <t>Oppervlakte vloeistofdichte voorziening in m2</t>
  </si>
  <si>
    <t>Nieuw</t>
  </si>
  <si>
    <t>Indien zwaailamp van olieafscheider fysiek aanwezig is dan waarde in veld "Automatische doormelding" is "ja".</t>
  </si>
  <si>
    <t>Vetafscheider is een voorziening in of nabij een gebouw, om vet te scheiden van water.</t>
  </si>
  <si>
    <t>Het deksel van de vetafscheider is meestal opgenomen in de vloer van de desbetreffende ruimte.</t>
  </si>
  <si>
    <t>Riolering is een samenstelling van elementen tot het afvoeren van vuilwater naar een daarvoor bestemde plaats.</t>
  </si>
  <si>
    <t>Alleen de primaire leidingen dienen te worden gekwantificeerd.</t>
  </si>
  <si>
    <t>Drukverhogingsinstallatie gebouw gebonden is een installatie ten behoeve van het verkrijgen van de gewenste druk in een  (bepaald deel van de) waterleidingsinstallatie.</t>
  </si>
  <si>
    <t>Het eventueel aanwezige grondwaterontrekkingssysteem separaat registreren.</t>
  </si>
  <si>
    <t>05H09 - DEPOT LEEUWARDEN</t>
  </si>
  <si>
    <t>Recirculatiesysteem</t>
  </si>
  <si>
    <t>Voertuig- en vliegtuigwasinstallatie in terrein</t>
  </si>
  <si>
    <t>Indien meerdere pompen aanwezig zijn,  de debietmeter alleen registreren bij de pomp met laagste DVD code.</t>
  </si>
  <si>
    <t>57.71.01.00 Mechanische luchtbehandeling</t>
  </si>
  <si>
    <t>versie x.x dd xx-xx-xxxx</t>
  </si>
  <si>
    <t>Interne circulatie</t>
  </si>
  <si>
    <t>Verversen</t>
  </si>
  <si>
    <t>Verwarmen</t>
  </si>
  <si>
    <t>Bevochtigen</t>
  </si>
  <si>
    <t>Drogen</t>
  </si>
  <si>
    <t>Capaciteit in m3/s</t>
  </si>
  <si>
    <t>Locatie mechanische luchtbehandelingskast</t>
  </si>
  <si>
    <t>Koelinstallatie lokaal</t>
  </si>
  <si>
    <t>55.10.01.00 Koelinstallatie lokaal</t>
  </si>
  <si>
    <t>Airco-unit</t>
  </si>
  <si>
    <t>Koel - of vriescel</t>
  </si>
  <si>
    <t>Locatie logboek</t>
  </si>
  <si>
    <t>STEK-nummer</t>
  </si>
  <si>
    <t>Natte koeltoren</t>
  </si>
  <si>
    <t>55.20.02.00 Natte koeltoren</t>
  </si>
  <si>
    <t>Natte koeltoren is een installatie waarin warmte wordt onttrokken aan het water d.m.v. verdamping, om te gebruiken als koelmiddel voor allerlei processen in de industrie (waaronder chemie).</t>
  </si>
  <si>
    <t>Een natte koeltoren is een gebouwgebonden installatie dus registreren bij het gebouw waarvoor koeling wordt geleverd.</t>
  </si>
  <si>
    <t>versie 6.0 dd 17-09-2009</t>
  </si>
  <si>
    <t>versie 6.0 dd 02-10-2009</t>
  </si>
  <si>
    <t>Nvt</t>
  </si>
  <si>
    <t>Ligging in milieubeschermingsgebied</t>
  </si>
  <si>
    <t>Grondwaterbeschermingsgebied</t>
  </si>
  <si>
    <t>Waterwingebied</t>
  </si>
  <si>
    <t>Lekdetectie</t>
  </si>
  <si>
    <t>Inwendige coating</t>
  </si>
  <si>
    <r>
      <t xml:space="preserve">Snelloopdeur: </t>
    </r>
    <r>
      <rPr>
        <sz val="8"/>
        <color indexed="63"/>
        <rFont val="Arial"/>
        <family val="2"/>
      </rPr>
      <t>een deurblad met horizontale of verticale begeleiding dat bij bediening oprolt of opvouwt met een snelheid van minimaal een meter per seconde</t>
    </r>
  </si>
  <si>
    <t>Snelloopdeur</t>
  </si>
  <si>
    <t>R22</t>
  </si>
  <si>
    <t>In gebruik</t>
  </si>
  <si>
    <t>Objectnaam</t>
  </si>
  <si>
    <t>31.30.01.00 Bedrijfsdeur</t>
  </si>
  <si>
    <t>Een armatuur in/naast de baan/platform, voorzien van 1 lamp, kleur wit, rondom stralend, ter aanduiding van een helicopterlandingsplaats.</t>
  </si>
  <si>
    <t>Een armatuur voorzien van 1 lamp, kleur blauw, rondom stralend, langs een platform.</t>
  </si>
  <si>
    <t>Licht informatiebord</t>
  </si>
  <si>
    <t>Afleider</t>
  </si>
  <si>
    <t>62.20.01.00 Laagspanning</t>
  </si>
  <si>
    <t>Noodverlichting centraal</t>
  </si>
  <si>
    <t>63.50.01.00 Noodverlichting centraal</t>
  </si>
  <si>
    <t>Noodverlichting decentraal</t>
  </si>
  <si>
    <t>63.20.01.00 Noodverlichting decentraal</t>
  </si>
  <si>
    <t>Centraal testsysteem</t>
  </si>
  <si>
    <t xml:space="preserve">Nee </t>
  </si>
  <si>
    <t>Brandslanghaspel</t>
  </si>
  <si>
    <t>65.13.01.00 Brandslanghaspel</t>
  </si>
  <si>
    <t>66.10.01.00 Lift</t>
  </si>
  <si>
    <t>75.10.01.00 Valbeveiliging</t>
  </si>
  <si>
    <t>Nadere specificatie bwd/instl</t>
  </si>
  <si>
    <t>Aanlegjaar riolering</t>
  </si>
  <si>
    <t>Indien (uitzonderingssituatie) een luchtverhitter uitblaasopeningen heeft in meerdere ruimten wordt de luchtverhitter geregistreerd in de ruimte met de laagste ruimte aanduiding.</t>
  </si>
  <si>
    <t>Betreft het vermogen van de aandrijfmotor.</t>
  </si>
  <si>
    <t>52.51.01.00 Waterzuiveringsinstallatie</t>
  </si>
  <si>
    <t>Waterzuiveringsinstallatie is een installatie voor het zuiveren van vuilwater.</t>
  </si>
  <si>
    <t>De gebouwcode registreren van het gebouw waarin de pompen zich bevinden.</t>
  </si>
  <si>
    <t>90.53.30.01 Voertuig- en vliegtuigwasinstallatie in terrein</t>
  </si>
  <si>
    <t>Grondwateronttrekkingssysteem gebouwgebonden</t>
  </si>
  <si>
    <t>53.12.02.00 Grondwateronttrekkingssysteem gebouwgebonden</t>
  </si>
  <si>
    <t>Grondwateronttrekkingssysteem in terrein</t>
  </si>
  <si>
    <t>90.53.12.00 Grondwateronttrekkingssysteem in terrein</t>
  </si>
  <si>
    <t>HBO+aardgas</t>
  </si>
  <si>
    <t>Soort koelinstallatie lokaal</t>
  </si>
  <si>
    <t>Soort koelmiddel</t>
  </si>
  <si>
    <t>Meter</t>
  </si>
  <si>
    <t>53.40.01.00 Stoomketel</t>
  </si>
  <si>
    <t>HR</t>
  </si>
  <si>
    <t>Inhoud t.b.v. schoonmaakcontract.</t>
  </si>
  <si>
    <t>53.20.01.00 Zonnecollector</t>
  </si>
  <si>
    <t>Beregening</t>
  </si>
  <si>
    <t>Als "hoeveelheid koelmiddel" &gt; 2,99 kg moet het veld "lokatie logboek" een tekst bevatten.</t>
  </si>
  <si>
    <t>Lokatie van de condensor.</t>
  </si>
  <si>
    <t>Situatie koelinstallatie centraal</t>
  </si>
  <si>
    <t>Het type van de accu wordt niet geregistreerd.</t>
  </si>
  <si>
    <t>De attribuutgegevens kunnen worden verzameld vanuit het logboek en/of de gebruiksvergunning.</t>
  </si>
  <si>
    <t>Moet worden afgelezen van typeplaatje. Indien dit niet mogelijk is uit een stookrapport halen of anders schatten.</t>
  </si>
  <si>
    <t>Brandstof</t>
  </si>
  <si>
    <t xml:space="preserve">Warmte-krachtkoppeling is een verzameling van centrale voorzieningen voor gecombineerd opwekken en ter beschikking stellen van enerzijds warmte en anderzijds kracht voor elektrische energie. </t>
  </si>
  <si>
    <t>Soort vuilwaterpomp</t>
  </si>
  <si>
    <t>De aantallen rioolleidingen en trottoir- en straatkolken worden 1 keer per jaar geupdate op basis van de bevraging van de MGE database.</t>
  </si>
  <si>
    <t>Drukverhogingsinstallatie gebouw gebonden</t>
  </si>
  <si>
    <t>Kanteldeur</t>
  </si>
  <si>
    <t>Overheaddeur</t>
  </si>
  <si>
    <t>Roldeur</t>
  </si>
  <si>
    <t>Schuifdeur</t>
  </si>
  <si>
    <t>Scharnierdeur</t>
  </si>
  <si>
    <t>Shelterdeur</t>
  </si>
  <si>
    <t>Tourniquet</t>
  </si>
  <si>
    <t>Aandrijving</t>
  </si>
  <si>
    <t>Handmatig</t>
  </si>
  <si>
    <t>Loopdeur</t>
  </si>
  <si>
    <t>Hoogte in m1</t>
  </si>
  <si>
    <t>Hoogte dagmaat gevelopening.</t>
  </si>
  <si>
    <t>Breedte in m1</t>
  </si>
  <si>
    <t>Breedte dagmaat gevelopening.</t>
  </si>
  <si>
    <r>
      <t>Hefdeur:</t>
    </r>
    <r>
      <rPr>
        <sz val="8"/>
        <color indexed="63"/>
        <rFont val="Arial"/>
        <family val="2"/>
      </rPr>
      <t xml:space="preserve"> deurblad met verticale deurgeleiding</t>
    </r>
  </si>
  <si>
    <r>
      <t xml:space="preserve">Kanteldeur: </t>
    </r>
    <r>
      <rPr>
        <sz val="8"/>
        <color indexed="63"/>
        <rFont val="Arial"/>
        <family val="2"/>
      </rPr>
      <t>deurblad met seperate horizontale geleiding voor boven-bevestiging en verticale geleiding voor onderbevestiging</t>
    </r>
  </si>
  <si>
    <r>
      <t>Overheaddeur:</t>
    </r>
    <r>
      <rPr>
        <sz val="8"/>
        <color indexed="63"/>
        <rFont val="Arial"/>
        <family val="2"/>
      </rPr>
      <t xml:space="preserve"> gesegmenteerd deurblad met doorlopende geleiding van verticaal naar horizontaal</t>
    </r>
  </si>
  <si>
    <r>
      <t>Roldeur:</t>
    </r>
    <r>
      <rPr>
        <sz val="8"/>
        <color indexed="63"/>
        <rFont val="Arial"/>
        <family val="2"/>
      </rPr>
      <t xml:space="preserve"> oprollend flexibel deurblad met verticale geleiding</t>
    </r>
  </si>
  <si>
    <t>Leidingwaterinstallatie in gebouw</t>
  </si>
  <si>
    <t>53.10.01.00 Leidingwaterinstallatie in gebouw</t>
  </si>
  <si>
    <t>Warmwatercirculatiesysteem</t>
  </si>
  <si>
    <t>Leidingwaterinstallatie in gebouw is het geheel van leidingwaterleidingen in een afzonderlijk gebouw waarin in ieder geval een drinkwaterinstallatie is opgenomen.</t>
  </si>
  <si>
    <t>Met de "meter" wordt bedoeld de watermeter in het gebouw niet zijnde de hoofdmeter.</t>
  </si>
  <si>
    <t>N.n.b.</t>
  </si>
  <si>
    <t>R290</t>
  </si>
  <si>
    <t>R32</t>
  </si>
  <si>
    <t>R402A</t>
  </si>
  <si>
    <t>R404A</t>
  </si>
  <si>
    <t>R407A</t>
  </si>
  <si>
    <t>R407C</t>
  </si>
  <si>
    <t>R409A</t>
  </si>
  <si>
    <t>R410A</t>
  </si>
  <si>
    <t>R417A</t>
  </si>
  <si>
    <t>R502</t>
  </si>
  <si>
    <t>R507</t>
  </si>
  <si>
    <t>R508B</t>
  </si>
  <si>
    <t>RC318</t>
  </si>
  <si>
    <t>Metalen lekbakken hoeven niet geinventariseerd te worden.</t>
  </si>
  <si>
    <t>Vloeistofdichte voorziening in gebouw is een betonnen calamiteitenvoorziening ter voorkoming van indringing van milieugevaarlijke stoffen in de bodem onder een gebouw.</t>
  </si>
  <si>
    <t>Vrij veld om de locatie van de installatie te verduidelijken.</t>
  </si>
  <si>
    <t>Vrij veld om specifieke kenmerken van de installatie aan te geven.</t>
  </si>
  <si>
    <t>Soort vloeistofdichte voorziening in gebouw</t>
  </si>
  <si>
    <t>Vloer</t>
  </si>
  <si>
    <t>Lekbak: ten behoeve van calamiteiten opvang van bodembedreigende stoffen.</t>
  </si>
  <si>
    <t>Vloeistofdichte voorziening in terrein is een  betonnen calamiteitenvoorziening ter voorkoming van indringing van milieugevaarlijke stoffen in de bodem in een terrein.</t>
  </si>
  <si>
    <t>Indien 2 of meer installaties voorkomen in 1 ruimte, dient bij de DVD-code een volgnummer ingevuld te worden.</t>
  </si>
  <si>
    <t>Dak vlak is een dak met een dakhelling &lt;= 5 graden.</t>
  </si>
  <si>
    <t>Dakvlak</t>
  </si>
  <si>
    <t>Activiteit op basis waarvan de vloeistofdichte voorziening noodzakelijk wordt geacht.</t>
  </si>
  <si>
    <t>CV-ketel is een centrale installatie t.b.v. het indirect verwarmen van meerdere ruimten, incl. combiketel.</t>
  </si>
  <si>
    <t>Totale lengte van de goot van het dak hellend.</t>
  </si>
  <si>
    <t>Dak hellend is een dak met een dakhelling &gt; 5 graden.</t>
  </si>
  <si>
    <t>Component</t>
  </si>
  <si>
    <t>Lichtinformatieborden bestaan uit stopborden (holding position bord) en rolbaan informatieborden, welke zijn geplaatst nabij de rolbaan intersecties waar een keuze in richting gemaakt kan worden, waar de rolbaan aansluit op de startbaan en bij alle stoppu</t>
  </si>
  <si>
    <r>
      <t xml:space="preserve">Daknet: </t>
    </r>
    <r>
      <rPr>
        <sz val="8"/>
        <color indexed="63"/>
        <rFont val="Arial"/>
        <family val="2"/>
      </rPr>
      <t>op het dak van het gebouw aangebrachte bliksemafleidingsinstallatie</t>
    </r>
  </si>
  <si>
    <r>
      <t xml:space="preserve">Vangnet: </t>
    </r>
    <r>
      <rPr>
        <sz val="8"/>
        <color indexed="63"/>
        <rFont val="Arial"/>
        <family val="2"/>
      </rPr>
      <t>boven het gebouw aangebrachte bliksemafleidingsinstallatie</t>
    </r>
  </si>
  <si>
    <t>40B07 - BRIGADE ARNHEM</t>
  </si>
  <si>
    <t>40B12 - MC DUIVELSBERG</t>
  </si>
  <si>
    <t>40B14 - KTOMM BRONBEEK</t>
  </si>
  <si>
    <t>40B21 - TENTENKAMP</t>
  </si>
  <si>
    <t>40B22 - BICKL ARNHEM</t>
  </si>
  <si>
    <t>40C21 - BEGRAAFPLTS JONKERBOS</t>
  </si>
  <si>
    <t>Schietbaan in terrein</t>
  </si>
  <si>
    <t>Tank-pomp installatie BOS-pomp</t>
  </si>
  <si>
    <t>Ankerpunten vliegtuigen</t>
  </si>
  <si>
    <t>Grondwaterpeilbuis</t>
  </si>
  <si>
    <t>Mechanische luchtbehandeling</t>
  </si>
  <si>
    <t>Zonnecollector</t>
  </si>
  <si>
    <t>Gelijkrichters</t>
  </si>
  <si>
    <t>Van toepassing op dit project:</t>
  </si>
  <si>
    <t>53.14.01.00 Drukverhogingsinstallatie gebouw gebonden</t>
  </si>
  <si>
    <t>Drukverhogingsinstallatie in terrein</t>
  </si>
  <si>
    <t>90.53.14.01 Drukverhogingsinstallatie in terrein</t>
  </si>
  <si>
    <t>Verwarmd waterinstallatie boiler</t>
  </si>
  <si>
    <t>51.20.03.00 Verwarmd waterinstallatie boiler</t>
  </si>
  <si>
    <t>Alleen die voorzieningen waarvoor een PBV-verklaring (Plan Bodembeschermende Voorzieningen) is afgegeven. Gegevens van certificaat en/of rapport overnemen.</t>
  </si>
  <si>
    <t>Verharding</t>
  </si>
  <si>
    <t>&lt; 1  &gt;</t>
  </si>
  <si>
    <t xml:space="preserve">Ja </t>
  </si>
  <si>
    <t>Nee (default)</t>
  </si>
  <si>
    <t>47.21.01.00 Dak vlak</t>
  </si>
  <si>
    <t>Grondwateronttrekkingssysteem in terrein is een voorziening in het terrein om grondwater op te pompen.</t>
  </si>
  <si>
    <t>De eventueel aanwezige drukverhogings (hydrofoor) installatie separaat registreren.</t>
  </si>
  <si>
    <t>Bluswater</t>
  </si>
  <si>
    <t>Drinkwater</t>
  </si>
  <si>
    <t>Retour hemelwaterriolering</t>
  </si>
  <si>
    <t>Stoomketel is een installatie voor het opwekken van gebruiksstoom.</t>
  </si>
  <si>
    <t>Aflezen van typeplaatje.</t>
  </si>
  <si>
    <t>Koelinstallatie lokaal is een decentrale voorziening voor lokaal opwekken van koude, welke aard- of nagelvast is verbonden met de ondergrond.</t>
  </si>
  <si>
    <t>STEK-nummer van installateur 1e inbedrijfstelling.</t>
  </si>
  <si>
    <t>Koelinstallatie centraal is een centrale voorziening ten behoeve van de koeling van meerdere ruimten of het gehele gebouw welke aard- of nagelvast is verbonden met de ondergrond.</t>
  </si>
  <si>
    <t>Noodaggregaat is een installatie, gevoed met brandstof, ten behoeve van de opwekking van elektrische energie bij stroomuitval op de voedingleiding.</t>
  </si>
  <si>
    <t>Formeel wordt dit een Noodaggregaat genoemd. In de volksmond wordt het ook "Noodstroomaggregaat" gebruikt.</t>
  </si>
  <si>
    <t>90.38.10.01 Schietbaan in terrein</t>
  </si>
  <si>
    <t>Ankerpunt vliegtuigen is een ankerpunt t.b.v. het vastzetten van een vliegtuig en/of helicopter voor het testen van de motor.</t>
  </si>
  <si>
    <t>Soort ankerpunt</t>
  </si>
  <si>
    <t>Helicopter</t>
  </si>
  <si>
    <t>Vliegtuig</t>
  </si>
  <si>
    <t>Water</t>
  </si>
  <si>
    <t>12</t>
  </si>
  <si>
    <t>Een opbouw armatuur langs de rand van de startbaan, voorzien van 1 lamp, kleur wit, rondom stralend.</t>
  </si>
  <si>
    <t>65.35.01.00 Gasdetectiesysteem</t>
  </si>
  <si>
    <t>Gasdetectiesysteem is een installatie t.b.v. de detectie op aanwezigheid van niet gewenste gassen.</t>
  </si>
  <si>
    <t>Soort gasdetectiesysteem</t>
  </si>
  <si>
    <t>Blauwzuurgas</t>
  </si>
  <si>
    <t>CO</t>
  </si>
  <si>
    <t>Freon</t>
  </si>
  <si>
    <t>Hydrazine</t>
  </si>
  <si>
    <t>NO2</t>
  </si>
  <si>
    <t>Verkeerslichtinstallatie</t>
  </si>
  <si>
    <t>90.60.01.01 Verkeerslichtinstallatie</t>
  </si>
  <si>
    <t>Verkeerslichtinstallatie is een installatie voor het regelen van het verkeer op of bij een object, gerelateerd aan het gebruik van het object en in onderhoud bij defensie.</t>
  </si>
  <si>
    <t>Registratie van totale verkeerslichtinstallatie per verkeerssituatie, bijvoorbeeld een kruispunt, overgang of toegangsituatie.</t>
  </si>
  <si>
    <t>Vliegveldverlichting, die buiten de objectgrens is geplaatst, registreren op het betreffende object.</t>
  </si>
  <si>
    <t>05H02 - MMC BEETGUMERMOLEN</t>
  </si>
  <si>
    <t>05H08 - RADARPOST NOORD TE WIER</t>
  </si>
  <si>
    <t>Vliegveldverlichting</t>
  </si>
  <si>
    <t>90.63.01.00 Vliegveldverlichting</t>
  </si>
  <si>
    <t>65.13.02.00 Droge blusleiding</t>
  </si>
  <si>
    <t>Automatisch werkende blusinstallatie centraal</t>
  </si>
  <si>
    <t>65.13.03.00 Automatisch werkende blusinstallatie centraal</t>
  </si>
  <si>
    <t>Soort blusinstallatie</t>
  </si>
  <si>
    <t>Gasblusinstallatie</t>
  </si>
  <si>
    <t>Sprinklerinstallatie, droog systeem</t>
  </si>
  <si>
    <t>Sprinklerinstallatie, nat systeem</t>
  </si>
  <si>
    <t>Soort blusmiddel</t>
  </si>
  <si>
    <t>CO2</t>
  </si>
  <si>
    <t>Halon</t>
  </si>
  <si>
    <t>Inerte gassen</t>
  </si>
  <si>
    <t>Stikstof</t>
  </si>
  <si>
    <t>Automatisch werkende blusinstallatie decentraal</t>
  </si>
  <si>
    <t>65.13.03.01 Automatisch werkende blusinstallatie decentraal</t>
  </si>
  <si>
    <t>Klimwand aan gebouw</t>
  </si>
  <si>
    <t>Gegevens conform de laatst afgegeven veiligheidsrapportage vóór de inventarisatie</t>
  </si>
  <si>
    <t>Internationale hindernisbaan</t>
  </si>
  <si>
    <t>Standaard hindernisbaan</t>
  </si>
  <si>
    <t>Opslagtank in gebouw</t>
  </si>
  <si>
    <t>Beton</t>
  </si>
  <si>
    <t>Kunststof</t>
  </si>
  <si>
    <t>Staal</t>
  </si>
  <si>
    <t>Diesel</t>
  </si>
  <si>
    <t>Dubbelwandig</t>
  </si>
  <si>
    <t>Overvulbeveiliging</t>
  </si>
  <si>
    <t>DL027 - MC BERGEN</t>
  </si>
  <si>
    <t>DL030 - PRINS CLAUS KAZERNE</t>
  </si>
  <si>
    <t>DL040 - LG KALKAR</t>
  </si>
  <si>
    <t>DL052 - LG GEILENKIRCHEN</t>
  </si>
  <si>
    <t>DL053 - NSU RAMSTEIN</t>
  </si>
  <si>
    <t>DL065 - PATTON BARRACKS</t>
  </si>
  <si>
    <t>51.41.01.00 Warmte-krachtkoppeling</t>
  </si>
  <si>
    <t>Vliegveldverlichting is een verzameling van bijzondere verlichtingsvoorzieningen voor het begeleiden van vliegtuigen bij taxiën, opstijgen of landen op of nabij vliegvelden.</t>
  </si>
  <si>
    <t>Een inbouw armatuur in de rand van de rolbaan, voorzien van 1 lamp, kleur blauw, rondom stralend.</t>
  </si>
  <si>
    <t>Een opbouw armatuur aan het einde van de startbaan, voorzien van 1 lamp, kleur rood, gericht naar de baan.</t>
  </si>
  <si>
    <t>Een opbouw armatuur aan het einde van de startbaan, voorzien van 1 lamp, rood/groenfilter, gericht naar de baan, groen gericht naar de invliegverlichting.</t>
  </si>
  <si>
    <t>Een opbouw armatuur buiten de startbaan, voorzien van 1 lamp, kleur rood, gericht naar de overrun.</t>
  </si>
  <si>
    <t>Een opbouw armatuur naast de startbaan t.b.v. de drempelaanduiding, voorzien van 1 lamp, kleur groen, gericht naar de invliegroute.</t>
  </si>
  <si>
    <t>Een opbouw armatuur buiten de startbaan, voorzien van 1 lamp, kleur wit, gericht naar de invliegverlichting.</t>
  </si>
  <si>
    <t>Een opbouw armatuur langs de rand van de overrun, voorzien van 1 lamp, kleur rood, rondom stralend.</t>
  </si>
  <si>
    <t>Een opbouw armatuur langs de rand van de rolbaan, voorzien van 1 lamp, kleur blauw, rondom stralend.</t>
  </si>
  <si>
    <t>Capaciteit in l/s</t>
  </si>
  <si>
    <t>Coalescentiefilter</t>
  </si>
  <si>
    <t>Capaciteit drukverhogingsinstallatie in l/s</t>
  </si>
  <si>
    <t>Soort grondwateronttrekkingssysteem</t>
  </si>
  <si>
    <t>Verbruiksmeter aanwezig</t>
  </si>
  <si>
    <t>Soort grondwaterontrekkingssysteem</t>
  </si>
  <si>
    <t>53.13.01.00 Drinkwaterreservoir</t>
  </si>
  <si>
    <t>Drinkwaterreservoir is een bufferopslag van leidingwater met continue of afsluitbare doorstroom naar het achterliggende leidingwaternet.</t>
  </si>
  <si>
    <t>Opslagruimte voor drinkwater dient in BRV te worden geregistreerd als "Berging drinkwater".</t>
  </si>
  <si>
    <t>Bluswaterkelders dienen niet onder deze component te worden geregistreerd. Dit zijn waterreservoirs die op geen enkele wijze het drinkwaterleidingnet voeden.</t>
  </si>
  <si>
    <t>Reinwaterkelder</t>
  </si>
  <si>
    <t>Nooddrinkwaterkelder</t>
  </si>
  <si>
    <t>Nooddrinkwatertank</t>
  </si>
  <si>
    <t>Soort drinkwaterreservoir</t>
  </si>
  <si>
    <r>
      <t>Reinwaterkelder:</t>
    </r>
    <r>
      <rPr>
        <sz val="8"/>
        <color indexed="63"/>
        <rFont val="Arial"/>
        <family val="2"/>
      </rPr>
      <t xml:space="preserve"> permanente doorstroom vanuit drinkwaterleidingnet of bron door reservoir naar achterliggende drinkwaterleidingnet</t>
    </r>
  </si>
  <si>
    <r>
      <t>Nooddrinkwaterkelder:</t>
    </r>
    <r>
      <rPr>
        <sz val="8"/>
        <color indexed="63"/>
        <rFont val="Arial"/>
        <family val="2"/>
      </rPr>
      <t xml:space="preserve"> geen permanente doorstroom van drinkwater. In geval van nood doorstroom te regelen d.m.v. afsluiters.</t>
    </r>
  </si>
  <si>
    <r>
      <t>Nooddrinkwatertank:</t>
    </r>
    <r>
      <rPr>
        <sz val="8"/>
        <color indexed="63"/>
        <rFont val="Arial"/>
        <family val="2"/>
      </rPr>
      <t xml:space="preserve"> meestal geplaatst in bunker. Geen doorstroom. Gevoed door drinkwaterleidingnet of eigen bron.</t>
    </r>
  </si>
  <si>
    <t>Staal in beton</t>
  </si>
  <si>
    <t>Heetwaterketel</t>
  </si>
  <si>
    <t>53.40.02.00 Heetwaterketel</t>
  </si>
  <si>
    <t>Heetwaterketel is een installatie voor het opwekken van heetwater &gt; 110 graden celcius</t>
  </si>
  <si>
    <t>Een inbouw armatuur in de startbaan t.b.v. de drempelaanduiding, voorzien van 1 lamp, kleur groen, gericht naar de invliegrichting.</t>
  </si>
  <si>
    <t>Een inbouw armatuur in de overrun, voorzien van 1 lamp, kleur wit, gericht naar de invliegrichting.</t>
  </si>
  <si>
    <t>Een inbouw armatuur in de rand van de overrun, voorzien van 2 lampen, kleur rood, 'eenzijdig' stralend.</t>
  </si>
  <si>
    <t>Een inbouw armatuur in de rand van de baan, voorzien van 2 lampen, kleur wit, 'eenzijdig' stralend.</t>
  </si>
  <si>
    <t>Een bord met licht naast de baan met een afstandsaanduiding.</t>
  </si>
  <si>
    <t>Een bord met licht naast de baan met het woord 'HOOK', aanduiding voor de vlieger om in geval van nood de veiligheidshaak uit te werpen.</t>
  </si>
  <si>
    <t>Een bord met licht met gele stip naast de baan ter aanduiding dat de afreminstallatie in werking treedt.</t>
  </si>
  <si>
    <t>Een armatuur voorzien van 3 lampen wit/rood, gericht naar de invliegroute ter visuele ondersteuning van de piloot bij het invliegen. (Precision Approach Path Indicator).</t>
  </si>
  <si>
    <t>Het overgrote deel van de armaturen is zelftestend.</t>
  </si>
  <si>
    <t>Bliksemafleiding in terrein</t>
  </si>
  <si>
    <t>90. 61.70.01 Bliksemafleiding in terrein</t>
  </si>
  <si>
    <t>Vloeistofdichte voorziening in terrein</t>
  </si>
  <si>
    <t>90.41.01.00 Vloeistofdichte voorziening in terrein</t>
  </si>
  <si>
    <t>33B12 - STAF OCKMAR KALVERSTRAAT</t>
  </si>
  <si>
    <t>33B18 - KONING WILLEM III KAZERNE</t>
  </si>
  <si>
    <t>33C01 - MLT DEELEN</t>
  </si>
  <si>
    <t>33C04 - MC VRIJLAND NOORD</t>
  </si>
  <si>
    <t>33C08 - MMC HOENDERLOO II</t>
  </si>
  <si>
    <t>Opslagtanks en vloeistofdichte voorzieningen worden bij een andere component geregistreerd.</t>
  </si>
  <si>
    <t>Indicatie van het aantal elektrisch aangedreven afzonderlijke lichtweringen per gebouw.</t>
  </si>
  <si>
    <t>Terreintoegangssysteem is een elektrisch aangedreven installatie op wegen t.b.v. een gecontroleerde toegang.</t>
  </si>
  <si>
    <t>Installaties die worden beheerd in het project Integrale Veiligheid Zorg (IVZ) worden hier niet geregistreerd.</t>
  </si>
  <si>
    <t>480</t>
  </si>
  <si>
    <t>490</t>
  </si>
  <si>
    <t>Beveiliging</t>
  </si>
  <si>
    <t>13</t>
  </si>
  <si>
    <t>Transport</t>
  </si>
  <si>
    <t>Hijswerktuig in gebouw</t>
  </si>
  <si>
    <t>Hijswerktuig in terrein</t>
  </si>
  <si>
    <t>Schietbaan in gebouw</t>
  </si>
  <si>
    <t>Obstakelverlichting registreren onder component "Speciale verlichting".</t>
  </si>
  <si>
    <t>Brandslanghaspel is een blusslang op een haspel in of aan een gebouw, ten behoeve van bestrijding van een brand.</t>
  </si>
  <si>
    <t>Droge blusleiding is een vaste niet permanent op een watervoorziening aangesloten pijpleiding in of aan een gebouw voor het transport van bluswater naar de verdiepingen.</t>
  </si>
  <si>
    <t>Automatisch werkende blusinstallatie centraal is een installatie voor het blussen van branden in een ruimte die in werking treedt naar aanleiding van een signaal van een of meerdere detectie- en/of meldeenheden.</t>
  </si>
  <si>
    <t>Automatisch werkende blusinstallatie decentraal is een installatie met de mogelijkheid tot het blussen van branden in meerdere ruimtes die in werking treedt naar aanleiding van een signaal van een of meerdere detectie- en/of meldeenheden.</t>
  </si>
  <si>
    <t>Lichtwering is een elektrisch aangedreven installatie aan de buitenzijde van een gebouw om de lichttoetreding en/of de verduistering van een gebouw te kunnen regelen.</t>
  </si>
  <si>
    <t>Platformlicht in stuks</t>
  </si>
  <si>
    <t>Gasblusinstallatie: een installatie die door inbrengen van gas in een ruimte het vuur dooft. Dit wordt met name gebruikt insituaties waar het gevaarlijk of erg schadelijk is om met water te blussen</t>
  </si>
  <si>
    <t>Aantal afzonderlijke lichtweringen in stuks</t>
  </si>
  <si>
    <t>Maximale draagvermogen in kg</t>
  </si>
  <si>
    <t>Stopplaatsen in stuks</t>
  </si>
  <si>
    <t>Maximaal hefvermogen in kg</t>
  </si>
  <si>
    <t>Aantal versterkerkasten in stuks</t>
  </si>
  <si>
    <t>CV-ketel</t>
  </si>
  <si>
    <t>RBI</t>
  </si>
  <si>
    <t>Objectcode</t>
  </si>
  <si>
    <t>Gebouwcode</t>
  </si>
  <si>
    <t>Ruimtecode</t>
  </si>
  <si>
    <t>DVD-code</t>
  </si>
  <si>
    <t>Aantal</t>
  </si>
  <si>
    <t>Fabrikaat</t>
  </si>
  <si>
    <t>Type</t>
  </si>
  <si>
    <t>Serienummer</t>
  </si>
  <si>
    <t>Installatienummer</t>
  </si>
  <si>
    <t>Nadere locatiebepaling</t>
  </si>
  <si>
    <t>Specifiek</t>
  </si>
  <si>
    <t>Bedrijfsdeur</t>
  </si>
  <si>
    <t>Kachel</t>
  </si>
  <si>
    <t>Luchtverhitter</t>
  </si>
  <si>
    <t>Warmte-krachtkoppeling</t>
  </si>
  <si>
    <t>Stoomketel</t>
  </si>
  <si>
    <t>Septictank</t>
  </si>
  <si>
    <t>Vetafscheider</t>
  </si>
  <si>
    <t>Riolering</t>
  </si>
  <si>
    <t>Valbeveiliging</t>
  </si>
  <si>
    <t>Zwembadwaterinstallatie</t>
  </si>
  <si>
    <t>Droge blusleiding</t>
  </si>
  <si>
    <t>Brandkraan</t>
  </si>
  <si>
    <t>Gasdetectiesysteem</t>
  </si>
  <si>
    <t>Lift</t>
  </si>
  <si>
    <t>Hefplateau</t>
  </si>
  <si>
    <t>Gevelonderhoudsvoorziening</t>
  </si>
  <si>
    <t>Leiding</t>
  </si>
  <si>
    <t>Inwininstructie</t>
  </si>
  <si>
    <t>46A05 - SCHIETBAAN HEUMENSOORD</t>
  </si>
  <si>
    <t>46A06 - OT HEUMENSOORD</t>
  </si>
  <si>
    <t>46B03 - CANADESE BEGRPL GROESBEEK</t>
  </si>
  <si>
    <t>"Synchronisatie" en " Start/stop automatiek" (ook wel"Automatische start") zijn standaard voorzieningen bij een modern nood(stroom)aggregaat en het testen behoort bij de standaard onderhoudsprocedure.</t>
  </si>
  <si>
    <t>Indien in uitzonderingsgevallen het nood(stroom)aggregaat naast de gevel van een gebouw staat dan wordt deze geregistreerd bij de dichtstbijzijnde ruimte van het gebouw.</t>
  </si>
  <si>
    <t>Drukverhogingsinstallatie in terrein is een installatie ten behoeve van het verkrijgen van de gewenste druk in een  (bepaald deel van de) waterleidingsinstallatie.</t>
  </si>
  <si>
    <t>Verwarmd waterinstallatie geiser is een direct gestookt doorstroomapparaat voor de levering van verwarmd water zonder voorraadvat.</t>
  </si>
  <si>
    <t>Alleen die deur waarvoor een opdracht van de klant ligt om deze te keuren.</t>
  </si>
  <si>
    <t>A-deuren</t>
  </si>
  <si>
    <t>Harmonicadeur</t>
  </si>
  <si>
    <t>Hefdeur</t>
  </si>
  <si>
    <t>39F01 - MGD + 2 HOUTEN WONINGEN</t>
  </si>
  <si>
    <t>39F08 - OT GINKELSE HEIDE</t>
  </si>
  <si>
    <t>40A05 - AIRBORNE CEMETERY</t>
  </si>
  <si>
    <t>40A06 - ORANJEKAZERNE</t>
  </si>
  <si>
    <t>40A07 - OFFICIERSHOTEL</t>
  </si>
  <si>
    <t>40A12 - POMPSTATION VELUWE</t>
  </si>
  <si>
    <t xml:space="preserve"> </t>
  </si>
  <si>
    <t>Septictank is een put waarin vuilwater door rotting gereinigd wordt.</t>
  </si>
  <si>
    <t>Inhoud in m3</t>
  </si>
  <si>
    <t>Vloeistofdichte voorziening in gebouw</t>
  </si>
  <si>
    <t>13.22.01.00 Vloeistofdichte voorziening in gebouw</t>
  </si>
  <si>
    <t>Datadefinitie</t>
  </si>
  <si>
    <t>Drinkwaterreservoir</t>
  </si>
  <si>
    <r>
      <t xml:space="preserve">Tourniquet: </t>
    </r>
    <r>
      <rPr>
        <sz val="8"/>
        <color indexed="63"/>
        <rFont val="Arial"/>
        <family val="2"/>
      </rPr>
      <t>een aantal om een verticale as draaiende deurbladen</t>
    </r>
  </si>
  <si>
    <t>90.52.20.01 Septictank</t>
  </si>
  <si>
    <r>
      <t>Kraan aan rails:</t>
    </r>
    <r>
      <rPr>
        <sz val="8"/>
        <color indexed="63"/>
        <rFont val="Arial"/>
        <family val="2"/>
      </rPr>
      <t xml:space="preserve"> verrijdbare kraan welke beweegt aan een railbaan</t>
    </r>
  </si>
  <si>
    <r>
      <t>Vaste kraan:</t>
    </r>
    <r>
      <rPr>
        <sz val="8"/>
        <color indexed="63"/>
        <rFont val="Arial"/>
        <family val="2"/>
      </rPr>
      <t xml:space="preserve"> niet verrijdbare kraan met of zonder arm </t>
    </r>
  </si>
  <si>
    <t>Van identieke collectoren het installatienummer van 1 zonnecollector registreren.</t>
  </si>
  <si>
    <t>Van identieke collectoren het serienummer van 1 zonnecollector registreren.</t>
  </si>
  <si>
    <t>Type van de kraan/loopkat</t>
  </si>
  <si>
    <t>Serienummer van de kraan/loopkat</t>
  </si>
  <si>
    <t>Installatienummer van de kraan/loopkat</t>
  </si>
  <si>
    <t>Vermogen in kW</t>
  </si>
  <si>
    <t>Pompcapaciteit in m3/h</t>
  </si>
  <si>
    <t>Olieafscheider in terrein is een voorziening in het terrein om olie te scheiden van het water.</t>
  </si>
  <si>
    <t>Rioolleidingen in m1</t>
  </si>
  <si>
    <t>Trottoir- en straatkolken in stuks</t>
  </si>
  <si>
    <t>Oppervlakte in m2</t>
  </si>
  <si>
    <t>Capaciteit in m3/h</t>
  </si>
  <si>
    <t>Diepte onttrekking in m</t>
  </si>
  <si>
    <t>Werktemperatuur in graden C</t>
  </si>
  <si>
    <t>Werkdruk in bar</t>
  </si>
  <si>
    <t>Hoeveelheid koelmiddel in kg</t>
  </si>
  <si>
    <t>Meetkoppelingen ondergronds in stuks</t>
  </si>
  <si>
    <t>Meetkoppelingen bovengronds in stuks</t>
  </si>
  <si>
    <t>Accu's in stuks</t>
  </si>
  <si>
    <t>Verlichtingsarmaturen in stuks</t>
  </si>
  <si>
    <t>Opbouw baaneindelicht in stuks</t>
  </si>
  <si>
    <t>Opbouw drempel/baaneindelicht in stuks</t>
  </si>
  <si>
    <t>Opbouw einde-overrunlicht in stuks</t>
  </si>
  <si>
    <t>Opbouw invlieg drempellicht in stuks</t>
  </si>
  <si>
    <t>Opbouw naderingslicht in stuks</t>
  </si>
  <si>
    <t>33D02 - OT SCHERPENBERG</t>
  </si>
  <si>
    <t>33D06 - OUD-NIEUW VRIJLAND</t>
  </si>
  <si>
    <t>33D07 - SKILLHOUSE COMPLEX</t>
  </si>
  <si>
    <t>33D08 - OT ARNHEMSE HEIDE</t>
  </si>
  <si>
    <t>33F02 - OT GORSSELSE HEIDE</t>
  </si>
  <si>
    <t>33F05 - DETMERSKAZERNE</t>
  </si>
  <si>
    <t>34B01 - DEPOT MARKELO</t>
  </si>
  <si>
    <t>34B06 - TLP MARKELO</t>
  </si>
  <si>
    <t>34C04 - OT HET GROOTE VELD 7</t>
  </si>
  <si>
    <t>34G01 - KAMP HOLTERHOEK</t>
  </si>
  <si>
    <t>34G04 - ANTENNEPARK EIBERGEN</t>
  </si>
  <si>
    <t>34G06 - RADIOPEILGEBOUW</t>
  </si>
  <si>
    <t>34G08 - PROEF ANTENNEVELD</t>
  </si>
  <si>
    <t>Zwembadwaterinstallatie is een installatie ten behoeve van het instand houden van de optimale waterkwaliteit van het zwembadwater.</t>
  </si>
  <si>
    <t>Betekent dat alleen geregistreerd wordt dat er een Zwembadwaterinstallatie is. De ruimte (machinekamer) registreren waarin de installatie zich (in hoofdzaak) bevindt.</t>
  </si>
  <si>
    <t>Voertuig- en vliegtuigwasinstallatie in gebouw is een installatie om voertuigen of vliegtuigen te wassen in een gebouw.</t>
  </si>
  <si>
    <t>Alleen permanent opgestelde installaties registreren.</t>
  </si>
  <si>
    <t>Voertuig- en vliegtuigwasinstallatie in terrein is een installatie om voertuigen of vliegtuigen te wassen in het terrein.</t>
  </si>
  <si>
    <t>Retour in bodem</t>
  </si>
  <si>
    <t>Retour vuilwaterriolering</t>
  </si>
  <si>
    <t>Diepte t.o.v. maaiveld.</t>
  </si>
  <si>
    <t>Dak hellend</t>
  </si>
  <si>
    <t>47.22.01.00 Dak hellend</t>
  </si>
  <si>
    <t>Koelinstallatie centraal</t>
  </si>
  <si>
    <t>55.20.01.00 Koelinstallatie centraal</t>
  </si>
  <si>
    <t>Aan gevel</t>
  </si>
  <si>
    <t>In ruimte</t>
  </si>
  <si>
    <t>In terrein</t>
  </si>
  <si>
    <t>Op dak</t>
  </si>
  <si>
    <t>Bliksemafleiding gebouwgebonden</t>
  </si>
  <si>
    <t>61.70.01.00 Bliksemafleiding gebouwgebonden</t>
  </si>
  <si>
    <t>Daknet</t>
  </si>
  <si>
    <t>Vangnet</t>
  </si>
  <si>
    <t>27G01 - OT OLST-WELSUM</t>
  </si>
  <si>
    <t>27H01 - LC LETTELE</t>
  </si>
  <si>
    <t>27H05 - LC BATHMEN</t>
  </si>
  <si>
    <t>28B05 - POMS VRIEZENVEEN</t>
  </si>
  <si>
    <t>28C02 - CANADESE BEGRPL HOLTEN</t>
  </si>
  <si>
    <t>29C04 - DLP OLDENZAAL</t>
  </si>
  <si>
    <t>32F01 - CONVOOI AOCS NW MILLIGEN</t>
  </si>
  <si>
    <t>32F02 - KAMP AOCS NW MILLIGEN</t>
  </si>
  <si>
    <t>32F04 - ONTVANGER NIEUW MILLIGEN</t>
  </si>
  <si>
    <t>32F05 - ZENDERS NIEUW MILLIGEN</t>
  </si>
  <si>
    <t>32F06 - ER 438 DEEL CRC BUNKER</t>
  </si>
  <si>
    <t>32F14 - OT STROESE ZAND</t>
  </si>
  <si>
    <t>32F21 - OT GARDERENSEVELD</t>
  </si>
  <si>
    <t>32H02 - MC HARSKAMP</t>
  </si>
  <si>
    <t>32H04 - MC DE DRIESPRONG</t>
  </si>
  <si>
    <t>16H01 - OT HAVELTE OOST</t>
  </si>
  <si>
    <t>16H05 - KC OFF HOTEL JPK</t>
  </si>
  <si>
    <t>17H01 - TOPOGRAFISCHE DIENST</t>
  </si>
  <si>
    <t>18A04 - AC TER APEL</t>
  </si>
  <si>
    <t>21D19 - OT DE ZANDE</t>
  </si>
  <si>
    <t>21F02 - MMC STAPHORST</t>
  </si>
  <si>
    <t>21G16 - DVD DIRECTIE NOORD</t>
  </si>
  <si>
    <t>22E05 - MC COEVORDEN</t>
  </si>
  <si>
    <t>22E06 - MMC COEVORDEN</t>
  </si>
  <si>
    <t>26E01 - DLP VLIEGVELD LELYSTAD</t>
  </si>
  <si>
    <t>26H08 - OT VM INTERNERINGSKAMP</t>
  </si>
  <si>
    <t>26H09 - OT BEEKHUIZERZAND</t>
  </si>
  <si>
    <t>26H10 - KRANENBURG NOORD</t>
  </si>
  <si>
    <t>26H17 - SB HARDERWIJK</t>
  </si>
  <si>
    <t>26H24 - OT SPARRENDAAL</t>
  </si>
  <si>
    <t>26H25 - OT ERMELOSE HEIDE</t>
  </si>
  <si>
    <t>27A03 - LKOL TONNETKAZERNE</t>
  </si>
  <si>
    <t>27A06 - OT 'T HARDE</t>
  </si>
  <si>
    <t>27A07 - RACCORDEMENT 'T HARDE</t>
  </si>
  <si>
    <t>27B05 - PRINSES MARGRIETKAZERNE</t>
  </si>
  <si>
    <t>27B08 - ARTILLERIE SCHIETKAMP</t>
  </si>
  <si>
    <t>27B10 - UITBREIDING ASK</t>
  </si>
  <si>
    <t>27B13 - OT WOLDBERG/VLIEGSTRIP</t>
  </si>
  <si>
    <t>27B14 - OT WEZEPERBERG</t>
  </si>
  <si>
    <t>27C15 - OT SOEREL OOST</t>
  </si>
  <si>
    <t>27C16 - OT SOEREL WEST</t>
  </si>
  <si>
    <t>Situatie brandkraan</t>
  </si>
  <si>
    <t>Type A: Omroepinstallatie</t>
  </si>
  <si>
    <t>Type B: Slow-whoop installatie</t>
  </si>
  <si>
    <t>Lichtwering</t>
  </si>
  <si>
    <t>65.30.01.00 Lichtwering</t>
  </si>
  <si>
    <t>Soort terreintoegangssysteem</t>
  </si>
  <si>
    <t>Rolpoort</t>
  </si>
  <si>
    <t>Slagboom</t>
  </si>
  <si>
    <t>Soort lift</t>
  </si>
  <si>
    <t>66.36.01.00 Hijswerktuig in gebouw</t>
  </si>
  <si>
    <t>Soort hijswerktuig in gebouw</t>
  </si>
  <si>
    <t>90.66.36.01 Hijswerktuig in terrein</t>
  </si>
  <si>
    <t>Centrale Antenne Inrichting</t>
  </si>
  <si>
    <t>75.13.01.00 Gevelonderhoudsvoorziening</t>
  </si>
  <si>
    <t>Verzonken invliegdrempellicht in stuks</t>
  </si>
  <si>
    <t>Verzonken naderingslicht in stuks</t>
  </si>
  <si>
    <t>Verzonken overrunrandlicht in stuks</t>
  </si>
  <si>
    <t>Verzonken rolbaanlicht in stuks</t>
  </si>
  <si>
    <t>Verzonken startbaanrandlicht in stuks</t>
  </si>
  <si>
    <t>Licht afstandsmarkeringsbord in stuks</t>
  </si>
  <si>
    <t>Licht HOOKbord in stuks</t>
  </si>
  <si>
    <t>Licht arristorgearbord in stuks</t>
  </si>
  <si>
    <t>PAPI licht in stuks</t>
  </si>
  <si>
    <t>Helipanellicht in stuks</t>
  </si>
  <si>
    <t>Tank-pomp installatie Jet Fuel Storage Installation</t>
  </si>
  <si>
    <t>32H05 - OT EDERHEIDE</t>
  </si>
  <si>
    <t>Gassen</t>
  </si>
  <si>
    <t>Koude-opwekking</t>
  </si>
  <si>
    <t>Luchtbehandeling</t>
  </si>
  <si>
    <t>10</t>
  </si>
  <si>
    <t>Krachtstroom</t>
  </si>
  <si>
    <t>Verlichting</t>
  </si>
  <si>
    <t>Opbouw overrunrandlicht in stuks</t>
  </si>
  <si>
    <t>Opbouw rolbaanlicht in stuks</t>
  </si>
  <si>
    <t>Opbouw startbaanrandlicht in stuks</t>
  </si>
  <si>
    <t>Een centraal testsysteem is een installatie welke alle decentrale noodverlichtingarmaturen controleert op de goede werking.</t>
  </si>
  <si>
    <r>
      <t>Hangardeur:</t>
    </r>
    <r>
      <rPr>
        <sz val="8"/>
        <color indexed="63"/>
        <rFont val="Arial"/>
        <family val="2"/>
      </rPr>
      <t xml:space="preserve"> een elektrisch aangedreven, bovengemiddeld groot, deurblad met horizontale schuifgeleiding ten behoeve van toegang van vliegtuigen en/of helikopters in een hangar</t>
    </r>
  </si>
  <si>
    <t>Hangardeur</t>
  </si>
  <si>
    <t>Werktuigvoorzieningen</t>
  </si>
  <si>
    <t>59.10.01.00 Opslagtank in gebouw</t>
  </si>
  <si>
    <t>Nieuwe componenten worden toegevoegd nadat het landelijk overleg daar overeenstemming over bereikt heeft.</t>
  </si>
  <si>
    <t>Soort Bedrijfsdeur</t>
  </si>
  <si>
    <t>Koelen</t>
  </si>
  <si>
    <t>DL102 - DIENSTENCENTRUM NEUSTADT</t>
  </si>
  <si>
    <t>DL103 - BAAN 41</t>
  </si>
  <si>
    <t>DL104 - PZH2000 IDAR-OBERSTEIN</t>
  </si>
  <si>
    <t>DL143 - WONINGEN REGIO RAMSTEIN</t>
  </si>
  <si>
    <t>DL144 - WONINGEN REGIO NEUSTADT</t>
  </si>
  <si>
    <t>51.20.01.00 CV-ketel</t>
  </si>
  <si>
    <t>Aardgas</t>
  </si>
  <si>
    <t>HBO</t>
  </si>
  <si>
    <t>HBO + aardgas</t>
  </si>
  <si>
    <t>HBO + propaan/LPG</t>
  </si>
  <si>
    <t>Tank-pomp installatie BOS-pomp is een voorziening, bestaande uit tankautomaten, pompen en  slanghaspels incl. tankpistolen, om voertuigen te voorzien van brandstof.</t>
  </si>
  <si>
    <t>Benzine en diesel</t>
  </si>
  <si>
    <t>Tank-pomp installatie Jet Fuel Storage Installation is een voorziening voor het behandelen en verpompen en leveren van brandstof t.b.v. vliegtuigen.</t>
  </si>
  <si>
    <t>R12</t>
  </si>
  <si>
    <t>R134A</t>
  </si>
  <si>
    <t>Filter aanwezig</t>
  </si>
  <si>
    <t>Aantal elektrischbediende brandkleppen</t>
  </si>
  <si>
    <t>Aantal handbediende brandkleppen</t>
  </si>
  <si>
    <t>Aantal pneumatischbediende brandkleppen</t>
  </si>
  <si>
    <t>Soort schietbaan</t>
  </si>
  <si>
    <t>Kokerbaan</t>
  </si>
  <si>
    <t>Miniatuurschietbaan</t>
  </si>
  <si>
    <t>Poortbaan</t>
  </si>
  <si>
    <t>Poortkokerbaan</t>
  </si>
  <si>
    <t>Schermenbaan</t>
  </si>
  <si>
    <t>Vrije schietbaan</t>
  </si>
  <si>
    <t>Gevechtsschietbaan</t>
  </si>
  <si>
    <r>
      <t>Kokerbaan:</t>
    </r>
    <r>
      <rPr>
        <sz val="8"/>
        <color indexed="63"/>
        <rFont val="Arial"/>
        <family val="2"/>
      </rPr>
      <t xml:space="preserve"> Schietbaan met slechts enen open zijde achter de standplaats van de schutter(s)</t>
    </r>
  </si>
  <si>
    <r>
      <t>Miniatuurschietbaan:</t>
    </r>
    <r>
      <rPr>
        <sz val="8"/>
        <color indexed="63"/>
        <rFont val="Arial"/>
        <family val="2"/>
      </rPr>
      <t xml:space="preserve"> Schietbaan waarbij geschoten wordt met geweren bevestigd aan of in boordkanonnen van voertuigen</t>
    </r>
  </si>
  <si>
    <r>
      <t>Poortbaan:</t>
    </r>
    <r>
      <rPr>
        <sz val="8"/>
        <color indexed="63"/>
        <rFont val="Arial"/>
        <family val="2"/>
      </rPr>
      <t xml:space="preserve"> Schietbaan waar door openingen (poorten) in een met hout beklede betonnen constructie wordt geschoten</t>
    </r>
  </si>
  <si>
    <r>
      <t xml:space="preserve">Poortkokerbaan: </t>
    </r>
    <r>
      <rPr>
        <sz val="8"/>
        <color indexed="63"/>
        <rFont val="Arial"/>
        <family val="2"/>
      </rPr>
      <t>Schietbaan waarbij d.m.v. een poort en een koker wordt voorkomen dat direct schot en/of een ricochet de baan kan verlaten , zonder onveilige strook</t>
    </r>
  </si>
  <si>
    <r>
      <t>Schermenbaan:</t>
    </r>
    <r>
      <rPr>
        <sz val="8"/>
        <color indexed="63"/>
        <rFont val="Arial"/>
        <family val="2"/>
      </rPr>
      <t xml:space="preserve"> Schietbaan met horizontale geplaatste schermen boven de baan altijd voorzien van zijwanden of -wallen en een overdekte kogelvanger</t>
    </r>
  </si>
  <si>
    <r>
      <t>Vrije schietbaan:</t>
    </r>
    <r>
      <rPr>
        <sz val="8"/>
        <color indexed="63"/>
        <rFont val="Arial"/>
        <family val="2"/>
      </rPr>
      <t xml:space="preserve"> Schietbaan zonder voorzieningen ter beperking van de onveilige strook</t>
    </r>
  </si>
  <si>
    <r>
      <t>Gevechtsschietbaan:</t>
    </r>
    <r>
      <rPr>
        <sz val="8"/>
        <color indexed="63"/>
        <rFont val="Arial"/>
        <family val="2"/>
      </rPr>
      <t xml:space="preserve"> Schietbaan waarbij schutters en/of voertuigen zich verplaatsen over een schietbaan met wisselende opkomende doelen</t>
    </r>
  </si>
  <si>
    <t>Electrische doelvoorstellingsapparatuur</t>
  </si>
  <si>
    <t>Vloeren op grondslag</t>
  </si>
  <si>
    <t>Inbouwpakketten</t>
  </si>
  <si>
    <t>Dakafwerkingen</t>
  </si>
  <si>
    <t>Centrale elektrotechnische voorzieningen</t>
  </si>
  <si>
    <t>Vaste onderhoudsvoorzieningen</t>
  </si>
  <si>
    <t>Omheiningen</t>
  </si>
  <si>
    <t>Terreinafwerkingen</t>
  </si>
  <si>
    <t>Terreinvoorzieningen; elektrotechnisch</t>
  </si>
  <si>
    <t>Terreinvoorzieningen; werktuigbouwkundig</t>
  </si>
  <si>
    <r>
      <t>Wallkraan:</t>
    </r>
    <r>
      <rPr>
        <sz val="8"/>
        <color indexed="63"/>
        <rFont val="Arial"/>
        <family val="2"/>
      </rPr>
      <t xml:space="preserve"> kraan met arm (alleen bij KM objecten)</t>
    </r>
  </si>
  <si>
    <t>&gt;</t>
  </si>
  <si>
    <t>Registreren in de ruimte waarin de centrale van het systeem is. Ruimtecode volgens registratie door VGI in BRV.</t>
  </si>
  <si>
    <r>
      <t>Schuifdeur:</t>
    </r>
    <r>
      <rPr>
        <sz val="8"/>
        <color indexed="63"/>
        <rFont val="Arial"/>
        <family val="2"/>
      </rPr>
      <t xml:space="preserve"> deurblad met horizontale schuifgeleiding, inclusief de shelterdeuren in de "Amerikaanse" vliegtuigshelters</t>
    </r>
  </si>
  <si>
    <r>
      <t xml:space="preserve">Scharnierdeur: </t>
    </r>
    <r>
      <rPr>
        <sz val="8"/>
        <color indexed="63"/>
        <rFont val="Arial"/>
        <family val="2"/>
      </rPr>
      <t>deur die eenzijdig, vertikaal, aan scharnieren is opgehangen</t>
    </r>
  </si>
  <si>
    <r>
      <t xml:space="preserve">Shelterdeur: </t>
    </r>
    <r>
      <rPr>
        <sz val="8"/>
        <color indexed="63"/>
        <rFont val="Arial"/>
        <family val="2"/>
      </rPr>
      <t xml:space="preserve">elektrisch/hydraulisch aangedreven aan de onderzijde scharnierend deurblad in vliegtuigshelter </t>
    </r>
  </si>
  <si>
    <t>Kraan aan rails</t>
  </si>
  <si>
    <t>Vaste kraan</t>
  </si>
  <si>
    <t>33A01 - KAMP NIEUW MILLIGEN</t>
  </si>
  <si>
    <t>33A02 - OT GERRITSFLES</t>
  </si>
  <si>
    <t>33A03 - INFANTERIE SCHIETKAMP</t>
  </si>
  <si>
    <t>Wegen en algemene voorzieningen op en langs wegen</t>
  </si>
  <si>
    <t>90.42.01.00 Wegen en algemene voorzieningen op en langs wegen</t>
  </si>
  <si>
    <t>38.10.01.00 Schietbaan in gebouw</t>
  </si>
  <si>
    <t>Soort kogelvanger</t>
  </si>
  <si>
    <t>Situatie opslagtank gebouw</t>
  </si>
  <si>
    <t>Materiaal opslagtank gebouw</t>
  </si>
  <si>
    <t>Brandstof opslagtank gebouw</t>
  </si>
  <si>
    <t>90.50.10.02 Tank-pompinstallatie BOS-pomp</t>
  </si>
  <si>
    <t>Stookwijze boiler</t>
  </si>
  <si>
    <t>Direct gestookt</t>
  </si>
  <si>
    <t>Direct / indirect gestookt</t>
  </si>
  <si>
    <t>Indirect gestookt</t>
  </si>
  <si>
    <t>Verwarmingsbron boiler</t>
  </si>
  <si>
    <t>Elektrisch</t>
  </si>
  <si>
    <t>Gas</t>
  </si>
  <si>
    <t>Verwarmd water</t>
  </si>
  <si>
    <t>Verwarmd waterinstallatie geiser</t>
  </si>
  <si>
    <t>51.20.02.00 Verwarmd waterinstallatie geiser</t>
  </si>
  <si>
    <t>Verwarmingsbron geiser</t>
  </si>
  <si>
    <t>53.34.01.00 Zwembadwaterinstallatie</t>
  </si>
  <si>
    <t>Voertuig- en vliegtuigwasinstallatie in gebouw</t>
  </si>
  <si>
    <t>53.30.01.00 Voertuig- en vliegtuigwasinstallatie in gebouw</t>
  </si>
  <si>
    <t>Kachel is een decentrale installatie waarin door verbranding van brandstoffen warmte wordt opgewekt en direct ter beschikking wordt gesteld ten behoeve van het klimaat van een ruimte.</t>
  </si>
  <si>
    <t>Soort gebruikte brandstof.</t>
  </si>
  <si>
    <t>Waterzuiveringsinstallatie</t>
  </si>
  <si>
    <t>Pomp in gebouw</t>
  </si>
  <si>
    <t>52.36.01.00 Pomp in gebouw</t>
  </si>
  <si>
    <t>Opslagtank in terrein</t>
  </si>
  <si>
    <t>90.59.10.01 Opslagtank in terrein</t>
  </si>
  <si>
    <t>Bovengronds vrijstaand</t>
  </si>
  <si>
    <t>Ingeterpt</t>
  </si>
  <si>
    <t>Ondergronds</t>
  </si>
  <si>
    <t>Benzine</t>
  </si>
  <si>
    <t>Kerosine</t>
  </si>
  <si>
    <t>Propaan</t>
  </si>
  <si>
    <t>Kathodische bescherming</t>
  </si>
  <si>
    <t>Brandmeldinstallatie</t>
  </si>
  <si>
    <t>Baanlengte in m1</t>
  </si>
  <si>
    <t>Aantal schietpunten in stuks</t>
  </si>
  <si>
    <t>Brandblusvoorziening aangesloten</t>
  </si>
  <si>
    <t>Soort water</t>
  </si>
  <si>
    <t>Proceswater</t>
  </si>
  <si>
    <t>Afvoerwijze grondwater</t>
  </si>
  <si>
    <t>Van identieke panelen het serienummer van 1 pv-paneel registreren</t>
  </si>
  <si>
    <t>Van identieke panelen het installatienummer van 1 pv-paneel registreren</t>
  </si>
  <si>
    <t>Chemische gassen</t>
  </si>
  <si>
    <t>Olieafscheider in gebouw is een voorziening in een gebouw om olie te scheiden van het water.</t>
  </si>
  <si>
    <t>Veelal staat op het deksel om welk soort afscheider het gaat.</t>
  </si>
  <si>
    <t>Bij de eerste inventarisatie de gegevens overnemen van het laatste keuringsrapport.</t>
  </si>
  <si>
    <t>Soort bliksemafleiding gebouw gebonden</t>
  </si>
  <si>
    <t>Indien bij een gebouw zowel daknet als vangnet afleiding voorkomt, registreren als vangnet.</t>
  </si>
  <si>
    <t>Bliksemafleiding in terrein is een installatie ten behoeve van het afvoeren van een elektrische lading als gevolg van blikseminslag in of op een werk.</t>
  </si>
  <si>
    <t>Bij de 1e inventarisatie de gegevens overnemen van het laatste keuringsrapport.</t>
  </si>
  <si>
    <t>Noodverlichting centraal is een installatie die bij calamiteiten de  daarvoor bestemde verlichtingsvoorzieningen voedt.</t>
  </si>
  <si>
    <t>Noodverlichting decentraal is een verzameling van decentraal gevoede verlichtingsvoorzieningen voor calamiteitenverlichting, eventueel uitgerust met centraal testsysteem.</t>
  </si>
  <si>
    <t>Propaan/LPG</t>
  </si>
  <si>
    <t>Tapwatervoorziening</t>
  </si>
  <si>
    <t>Rendementscategorie</t>
  </si>
  <si>
    <t>Conventioneel</t>
  </si>
  <si>
    <t>VR</t>
  </si>
  <si>
    <t>Voorzetbrander fabrikaat</t>
  </si>
  <si>
    <t>Voorzetbrander type</t>
  </si>
  <si>
    <t>Voorzetbrander serienummer</t>
  </si>
  <si>
    <t>Voorzetbrander bouwjaar</t>
  </si>
  <si>
    <t>Stenen rookgasafvoer</t>
  </si>
  <si>
    <t>Indien metalen rookgasafvoer zich boven het dak bevindt , dan bij "Stenen rookgasafvoer", "nee" invullen.</t>
  </si>
  <si>
    <t>51.10.01.00 Kachel</t>
  </si>
  <si>
    <t>51.10.02.00 Luchtverhitter</t>
  </si>
  <si>
    <t>16H04 - BRIGADE DRENTHE-IJSSELSTREEK</t>
  </si>
  <si>
    <t>21G17 - DISTRICT NOORD-OOST</t>
  </si>
  <si>
    <t>22E08 - BRIGADE OOSTGRENS-NOORD</t>
  </si>
  <si>
    <t>26H20 - POST ERMELO</t>
  </si>
  <si>
    <t>26H23 - LEGERPLAATS ERMELO</t>
  </si>
  <si>
    <t>26H31 - VERKEERSCENTRALE HARDERWIJK</t>
  </si>
  <si>
    <t>27A02 - POST 'T HARDE</t>
  </si>
  <si>
    <t>27B09 - LEGERPLAATS BIJ OLDEBROEK</t>
  </si>
  <si>
    <t>28H10 - POST ENSCHEDE</t>
  </si>
  <si>
    <t>28H14 - ZENDERCOMPLEX LVL/GL TWENTE</t>
  </si>
  <si>
    <t>28H15 - MASS-RADARCOMPLEX TWENTE</t>
  </si>
  <si>
    <t>28H16 - COMPLEX TWENTE</t>
  </si>
  <si>
    <t>32F11 - LEGERPLAATS STROE</t>
  </si>
  <si>
    <t>32F19 - WL GARDEREN</t>
  </si>
  <si>
    <t>33A12 - STRAALZENDER NIEUW MILLIGEN</t>
  </si>
  <si>
    <t>33B03 - WP 'T LOO APELDOORN</t>
  </si>
  <si>
    <t>33B04 - PARKEERPLAATS APELDOORN</t>
  </si>
  <si>
    <t>33B05 - BRIGADE VELUWE</t>
  </si>
  <si>
    <t>33C10 - LEGERPLAATS HARSKAMP (GWK)</t>
  </si>
  <si>
    <t>33C13 - POST HARSKAMP</t>
  </si>
  <si>
    <t>34F04 - ZUIDKAMP TWENTE</t>
  </si>
  <si>
    <t>34G09 - KAMP LETTEBOER</t>
  </si>
  <si>
    <t>40A03 - COMPLEX KLEIN HEIDEKAMP</t>
  </si>
  <si>
    <t>40B18 - COMPLEX GROOT HEIDEKAMP</t>
  </si>
  <si>
    <t>40B23 - DVD DIENSTKRING SCHAARSBERGEN</t>
  </si>
  <si>
    <t>40B24 - DLP ARNHEM STATION</t>
  </si>
  <si>
    <t>40E03 - BRIGADE OOSTGRENS-MIDDEN</t>
  </si>
  <si>
    <t>DL060 - SCHOOL DE SCHAKEL NEUSTADT</t>
  </si>
  <si>
    <t>DL064 - POST NEUSTADT</t>
  </si>
  <si>
    <t>Totale oppervlakte van alle identieke panelen.</t>
  </si>
  <si>
    <t>Vermeld hier het aantal identieke panelen, breedte in m1 (N,3) x hoogte in m1 (N,3).</t>
  </si>
  <si>
    <t>Bliksemafleiding gebouwgebonden is een installatie ten behoeve van het afvoeren van een elektrische lading als gevolg van blikseminslag in of op een gebouw.</t>
  </si>
  <si>
    <t>Grondwateronttrekkingssysteem gebouwgebonden is een voorziening in een gebouw om grondwater op te pompen.</t>
  </si>
  <si>
    <t xml:space="preserve">Vangnet en aantal meetkoppelingen registreren bij gebouw met de laagste gebouwcode. Eventuele andere gebouwen onder het zelfde vangnet registreren onder "Nadere locatie bepaling". </t>
  </si>
  <si>
    <t>Automatische doormelding</t>
  </si>
  <si>
    <t>Debietmeter</t>
  </si>
  <si>
    <t>Pomp in terrein</t>
  </si>
  <si>
    <t>90.52.36.01 Pomp in terrein</t>
  </si>
  <si>
    <t>Olieafscheider in gebouw</t>
  </si>
  <si>
    <t>52.30.01.00 Olieafscheider in gebouw</t>
  </si>
  <si>
    <t>Zandvang</t>
  </si>
  <si>
    <t>Olieafscheider in terrein</t>
  </si>
  <si>
    <t>90.52.30.01 Olieafscheider in terrein</t>
  </si>
  <si>
    <t>Nee</t>
  </si>
  <si>
    <t>180</t>
  </si>
  <si>
    <t>90.82.01.03 Riolering</t>
  </si>
  <si>
    <t>Indien vermogen &gt; 900 Kw dan gegeven registreren dat op installatie bij "Nominaal vermogen" staat.</t>
  </si>
  <si>
    <t>Speciale verlichting</t>
  </si>
  <si>
    <t>Warmte-opwekking</t>
  </si>
  <si>
    <t>Afvoeren</t>
  </si>
  <si>
    <t>20</t>
  </si>
  <si>
    <t>Ruimtecode volgens registratie door VGI in BRV.</t>
  </si>
  <si>
    <t>Innamepunt drinkwater in gebouw</t>
  </si>
  <si>
    <t>53.10.00.00</t>
  </si>
  <si>
    <t>Innamepunt drinkwater in gebouw is een meter die de inname meet van een NUTS bedrijf van drinkwater voor een deel of het gehele gebouw.</t>
  </si>
  <si>
    <t>Uitlezing</t>
  </si>
  <si>
    <t>54.10.00.00</t>
  </si>
  <si>
    <t>Innamepunt aardgas in gebouw</t>
  </si>
  <si>
    <t>Innamepunt aardgas in gebouw is een meter die de inname meet van een NUTS bedrijf van aardgas voor een deel of het gehele gebouw.</t>
  </si>
  <si>
    <t>Warmtedistributie</t>
  </si>
  <si>
    <t>Innamepunt stadswarmte in gebouw</t>
  </si>
  <si>
    <t>Innamepunt stadswarmte in gebouw is een meter die de inname meet van een NUTS bedrijf van drinkwater voor een deel of het gehele gebouw.</t>
  </si>
  <si>
    <t>56.10.00.00</t>
  </si>
  <si>
    <t>Innamepunt elektriciteit in gebouw</t>
  </si>
  <si>
    <t>Innamepunt elektriciteit in gebouw is een meter die de inname meet van een NUTS bedrijf van elektriciteit voor een deel of het gehele gebouw.</t>
  </si>
  <si>
    <t>Op afstand EDB</t>
  </si>
  <si>
    <t>61.10.00.00</t>
  </si>
  <si>
    <t>90.64.30.01 Centrale Antenne Inrichting</t>
  </si>
  <si>
    <t>Terreininrichting; bijzonder</t>
  </si>
  <si>
    <t>Toegangscontrole systeem object</t>
  </si>
  <si>
    <t>Materiaal</t>
  </si>
  <si>
    <t>Gietijzer</t>
  </si>
  <si>
    <t>Plaatstaal</t>
  </si>
  <si>
    <t>Inhoud integraal slibvang in m3</t>
  </si>
  <si>
    <t>Dit is de inhoud tbv schoonmaakcontract van het slibvanggedeelte van een integraal afscheider, waarde tussen 0 en 100.</t>
  </si>
  <si>
    <t>Dit is de inhoud tbv schoonmaakcontract van het oliebergende gedeelte van een integraal afscheider.</t>
  </si>
  <si>
    <t>Niveausignalering</t>
  </si>
  <si>
    <t>Lozing op</t>
  </si>
  <si>
    <t>DWA-riool</t>
  </si>
  <si>
    <t>Gemengd riool</t>
  </si>
  <si>
    <t>HWA-riool</t>
  </si>
  <si>
    <t>Infiltratie in bodem</t>
  </si>
  <si>
    <t>Oppervlaktewater</t>
  </si>
  <si>
    <t>Capaciteit is af te lezen van het RVS-plaatje die in de olieafscheider te vinden moet zijn.</t>
  </si>
  <si>
    <t>Slibvang in terrein</t>
  </si>
  <si>
    <t>90.52.30.02 Slibvang in terrein</t>
  </si>
  <si>
    <t>Slibvang in terrein is een put behorende bij een olieafscheider, waarin slibdeeltjes &lt; 63 µm in het water door de zwaartekracht naar de bodem zinken en zodoende te verwijderen zijn.</t>
  </si>
  <si>
    <t>Niet zijnde integraal slibvang.</t>
  </si>
  <si>
    <t>Monsternameput in terrein</t>
  </si>
  <si>
    <t>90.52.30.03 Monsternameput in terrein</t>
  </si>
  <si>
    <t>Monsternameput in terrein is een put, behorende bij een olieafscheider, waarin men monsters kan nemen om de kwaliteit van het afvalwater te bepalen.</t>
  </si>
  <si>
    <t>Nvt.</t>
  </si>
  <si>
    <t>Innamepunt drinkwater in terrein</t>
  </si>
  <si>
    <t>90.53.10.00 Innamepunt drinkwater in terrein</t>
  </si>
  <si>
    <t>Innamepunt drinkwater in terrein is een meter die de inname meet van een NUTS bedrijf van drinkwater voor een deel of het gehele object.</t>
  </si>
  <si>
    <t>Innamepunt aardgas in terrein</t>
  </si>
  <si>
    <t>Innamepunt aardgas in terrein is een meter die de inname meet van een NUTS bedrijf van aardgas voor een deel of het gehele object.</t>
  </si>
  <si>
    <t>90.56.10.00 Innamepunt stadswarmte in terrein</t>
  </si>
  <si>
    <t>Innamepunt stadswarmte in terrein</t>
  </si>
  <si>
    <t>Innamepunt stadswarmte in terrein is een meter die de inname meet van een NUTS bedrijf van drinkwater voor een deel of het gehele object.</t>
  </si>
  <si>
    <t>Innamepunt elektriciteit in terrein</t>
  </si>
  <si>
    <t>90.61.10.00 Innamepunt elektriciteit in terrein</t>
  </si>
  <si>
    <t>Innamepunt elektriciteit in terrein is een meter die de inname meet van een NUTS bedrijf van elektriciteit voor een deel of het gehele object.</t>
  </si>
  <si>
    <t>90.82.01.01 Ankerpunt vliegtuigen</t>
  </si>
  <si>
    <t>Nader te bepalen</t>
  </si>
  <si>
    <t>Alleenstaand houdt in dat deze niet is geintegreerd is in de brandmeldinstallatie, maar kan wel gekoppeld zijn. De locatie van de centrale moet worden geregistreerd.</t>
  </si>
  <si>
    <t>Noodkoeler aanwezig</t>
  </si>
  <si>
    <t>Materiaal opslagtank in terrein</t>
  </si>
  <si>
    <t>Vulling opslagtank in terrein</t>
  </si>
  <si>
    <t>Nominaal koelvermogen in kW</t>
  </si>
  <si>
    <t>Een koelinstallatie die slechts met een stekker is verbonden met het vastgoed en die vrij verplaatsbaar en vervangbaar is door een willekeurige gebruiker, zonder installatietechnische handelingen, wordt niet geregistreerd. In de praktijk zal dit apparaat ook minder dan 3 kg koelmiddel hebben en niet worden onderhouden maar bij uitval worden vervangen.</t>
  </si>
  <si>
    <t>Drankkoeler</t>
  </si>
  <si>
    <t>Alleen de drankkoelers registreren die bestaan uit een buiten- en een binnen unit. De buitenunit registreren bij dichstbijzijnde ruimte.</t>
  </si>
  <si>
    <t>Koude-warmte opslag</t>
  </si>
  <si>
    <t>34F03 - KANTOOR FORUM</t>
  </si>
  <si>
    <t>21G09 - KC MEPPELERSTRAATWEG 19</t>
  </si>
  <si>
    <t>21G18 - KANTOOR HANZELAAN</t>
  </si>
  <si>
    <t>26D01 - ANTENNEPARK ZEEWOLDE</t>
  </si>
  <si>
    <t>32E02 - WERKPLAATS NIJKERK</t>
  </si>
  <si>
    <t>DL032 - HUGO DE GROOTSCHOOL MÃœNSTER</t>
  </si>
  <si>
    <t>DL033 - POST MÃœNSTER</t>
  </si>
  <si>
    <t>DL036 - VBK/VKK GEBOUW MÃœNSTER</t>
  </si>
  <si>
    <t>DL070 - SCHOOL DE MEANDER HÃœCKELHOVEN</t>
  </si>
  <si>
    <t>DL142 - WONINGEN REGIO MÃ–NCHENGLADBACH</t>
  </si>
  <si>
    <t>Gewijzigd</t>
  </si>
  <si>
    <t>Ruimtesoort</t>
  </si>
  <si>
    <t>Attribuutnaam</t>
  </si>
  <si>
    <t>Attribuutwaarde</t>
  </si>
  <si>
    <t>Gebouw
code</t>
  </si>
  <si>
    <t>Gebouw
naam</t>
  </si>
  <si>
    <t>Bouwlaag
soort</t>
  </si>
  <si>
    <t>Ruimte
code</t>
  </si>
  <si>
    <t>Volg
nr</t>
  </si>
  <si>
    <t>Object
code</t>
  </si>
  <si>
    <t>Informatie van in het gebouw aanwezige installaties</t>
  </si>
  <si>
    <t>90.52.30.04 Vetafscheider</t>
  </si>
  <si>
    <t>Van installatie</t>
  </si>
  <si>
    <t>Op afstand</t>
  </si>
  <si>
    <t>Noodaggregaat in gebouw</t>
  </si>
  <si>
    <t>Hoogspanning in gebouw</t>
  </si>
  <si>
    <t>Ontruimingsalarminstallatie (alleenstaand)</t>
  </si>
  <si>
    <t>65.11.20.01 Ontruimingsalarminstallatie (alleenstaand)</t>
  </si>
  <si>
    <t xml:space="preserve">Ontruimingalarmsinstallatie (alleenstaand) is een installatie t.b.v. alarmering van aanwezigen zodat deze bij calamiteiten binnen redelijke tijd uit het bouwwerk kunnen vluchten. </t>
  </si>
  <si>
    <t>Soort ontruimingsalarminstallatie</t>
  </si>
  <si>
    <t>Hijshoogte in m</t>
  </si>
  <si>
    <t>Hijshoogte is de afstand van de onderkant van het hijspunt (haak) tot aan bovenkant van de afgewerkte vloer.</t>
  </si>
  <si>
    <t>90.54.10.00 Innamepunt aardgas in terrein</t>
  </si>
  <si>
    <t>Hoogspanning in terrein</t>
  </si>
  <si>
    <t>90.62.10.01 Hoogspanning in terrein</t>
  </si>
  <si>
    <t>Hoogspanning in terrein is de trafo niet zijnde een gebouw waarmee hoogspanning wordt omgevormd naar laagspanning.</t>
  </si>
  <si>
    <t>Noodaggregaat in terrein</t>
  </si>
  <si>
    <t>90.65.22.01 Toegangscontrole systeem object</t>
  </si>
  <si>
    <t>Totale lengte goot in m1</t>
  </si>
  <si>
    <t>Schijnbaar vermogen in kVA</t>
  </si>
  <si>
    <t>Schijnbaar vermogen transformator in kVA</t>
  </si>
  <si>
    <t>Indien het hefplateau zich buiten het gebouw bevindt, dan registreren bij de dichtstbijzijnde ruimte.</t>
  </si>
  <si>
    <t>OBCT_BESCHRIJVING</t>
  </si>
  <si>
    <t>BSTS_BESCHRIJVING</t>
  </si>
  <si>
    <t>GBST_BESCHRIJVING</t>
  </si>
  <si>
    <t>OBJT_CODE</t>
  </si>
  <si>
    <t>OBJT_NAAM</t>
  </si>
  <si>
    <t>OBJT_BEZOEK_STRAATNAAM</t>
  </si>
  <si>
    <t>OBJT_BEZOEK_HUISNUMMER</t>
  </si>
  <si>
    <t>OBJT_BEZOEK_POSTCODE</t>
  </si>
  <si>
    <t>OBJT_BEZOEK_PLAATS</t>
  </si>
  <si>
    <t>GBUW_CODE</t>
  </si>
  <si>
    <t>GBUW_NAAM</t>
  </si>
  <si>
    <t>GBUW_BOUWJAAR</t>
  </si>
  <si>
    <t>GMTE_GEMEENTENAAM</t>
  </si>
  <si>
    <t>GBUW_BEZOEK_STRAATNAAM</t>
  </si>
  <si>
    <t>GBUW_BEZOEK_HUISNUMMER</t>
  </si>
  <si>
    <t>GBUW_BEZOEK_POSTCODE</t>
  </si>
  <si>
    <t>GBUW_BEZOEK_PLAATS</t>
  </si>
  <si>
    <t>GBUW_BVO_DRV</t>
  </si>
  <si>
    <t>GBUW_NVO_DRV</t>
  </si>
  <si>
    <t>GBUW_BRUTO_INHOUD</t>
  </si>
  <si>
    <t>GBUW_HOOGSTE_NOK</t>
  </si>
  <si>
    <t>GBUW_HOOGSTE_GOOT</t>
  </si>
  <si>
    <t>RBI_COMP_NAAM</t>
  </si>
  <si>
    <t>OBJECTNUMMER</t>
  </si>
  <si>
    <t>OBJECTNAAM</t>
  </si>
  <si>
    <t>GBUW_NUMMER</t>
  </si>
  <si>
    <t>BWLG_OMSCHRIJVING</t>
  </si>
  <si>
    <t>RMTE_NUMMER</t>
  </si>
  <si>
    <t>RMTE_OMSCHRIJVING</t>
  </si>
  <si>
    <t>VOLGNR</t>
  </si>
  <si>
    <t>RBI_ATTR_NAAM</t>
  </si>
  <si>
    <t>WAARDE</t>
  </si>
  <si>
    <t xml:space="preserve">Objectcode + Naam </t>
  </si>
  <si>
    <t>Fabrikant</t>
  </si>
  <si>
    <t>Trottoir- en straatkolken</t>
  </si>
  <si>
    <t>Lig. in milieubeschermingsgeb.</t>
  </si>
  <si>
    <t>Inhoud</t>
  </si>
  <si>
    <t>Informatie over de op het object aanwezige installaties</t>
  </si>
  <si>
    <t>Mutatie*</t>
  </si>
  <si>
    <t>Ruimte voor gemuteerde attribuutwaarde of opmerking*</t>
  </si>
  <si>
    <t>Warmtepomp</t>
  </si>
  <si>
    <t>51.51.01.01 Warmtepomp</t>
  </si>
  <si>
    <t>Een warmtepomp is een pomp die warmte onttrekt aan de elementen van de natuur (bodem, lucht, water) en naar het verwarmingssysteem voert.</t>
  </si>
  <si>
    <t>Alleen warmtepompen registreren die koudemiddelen bevatten</t>
  </si>
  <si>
    <t>Dit betreft de meternummer.</t>
  </si>
  <si>
    <t>Vetbrandblusinstallatie</t>
  </si>
  <si>
    <t>Chemische blusvloeistof</t>
  </si>
  <si>
    <t>Situatie warmtepomp</t>
  </si>
  <si>
    <t>Pri.hemelw.afvoerl.(HWA)</t>
  </si>
  <si>
    <t>Sec.hemelw.afvoerl.(HWA)</t>
  </si>
  <si>
    <t>Pri.infiltr.rioolleiding(IT)</t>
  </si>
  <si>
    <t>Sec.infiltr.rioolleiding(IT)</t>
  </si>
  <si>
    <t>Pri.vuilwaterafv.leiding(GEM)</t>
  </si>
  <si>
    <t>Sec.vuilwaterafv.leiding(GEM)</t>
  </si>
  <si>
    <t>Pri.vuilwaterafv.leiding(VWA)</t>
  </si>
  <si>
    <t>Sec.vuilwaterafv.leiding(VWA)</t>
  </si>
  <si>
    <t>Primair rioolpersleiding</t>
  </si>
  <si>
    <t>Secundair rioolpersleiding</t>
  </si>
  <si>
    <t>Primair vacuumleiding</t>
  </si>
  <si>
    <t>Secundair vacuumleiding</t>
  </si>
  <si>
    <t>Lijnafwatering</t>
  </si>
  <si>
    <t>Zandvanger riolering</t>
  </si>
  <si>
    <t>Capaciteit</t>
  </si>
  <si>
    <t>61.20.00.00 Statische aarding gebouwgebonden</t>
  </si>
  <si>
    <t>Statische aarding gebouwgebonden is een installatie t.b.v. het afvoeren van een statische lading in een gebouw.</t>
  </si>
  <si>
    <t>BI-code</t>
  </si>
  <si>
    <t>Statisch aardpunt</t>
  </si>
  <si>
    <t>Aardstrip</t>
  </si>
  <si>
    <t>Onderhoudsplicht</t>
  </si>
  <si>
    <t>Buiten gebruik gesteld</t>
  </si>
  <si>
    <t>versie 6.0 dd 14-12-2015</t>
  </si>
  <si>
    <t>Statische aarding in terrein is een systeem t.b.v. het afvoeren van een statische lading in het terrein.</t>
  </si>
  <si>
    <t>Soort statische aarding in terrein</t>
  </si>
  <si>
    <t>Statisch aardpunt in put</t>
  </si>
  <si>
    <t>Statische aarding gebouwgebonden</t>
  </si>
  <si>
    <t>BI-code  om component/toepassing uniek aan te duiden</t>
  </si>
  <si>
    <t>Detailtekening 1:500 met ondergrondse en bovengrondse meetkoppelingen gemaakt door de sectie Electrotechniek</t>
  </si>
  <si>
    <t>Statische aarding in terrein</t>
  </si>
  <si>
    <t xml:space="preserve">Cascade-opstelling </t>
  </si>
  <si>
    <t>Cascadenummer</t>
  </si>
  <si>
    <t>Als "cascade opstelling" is "Ja", dan moet "Cascade nummer" verplicht gevuld worden. Per cascade combinatie wordt dezelfde codering ingevuld met eerst C1 en vervolgens C2 etc.etc.</t>
  </si>
  <si>
    <t>Alleen vullen indien CV-ketel onderdeel is van een cascade opstelling</t>
  </si>
  <si>
    <t>Brandweerlift</t>
  </si>
  <si>
    <t>Risicoklasse lwi</t>
  </si>
  <si>
    <t xml:space="preserve">Prioritair </t>
  </si>
  <si>
    <t xml:space="preserve">Zorgplicht Defensie </t>
  </si>
  <si>
    <t>Ja, vastgoedbeh.</t>
  </si>
  <si>
    <t>Situatie opslagtank in terrein</t>
  </si>
  <si>
    <t>Materiaal opslagtank terrein</t>
  </si>
  <si>
    <t>Vulling opslagtank terrein</t>
  </si>
  <si>
    <t>Tandartsstoel</t>
  </si>
  <si>
    <t>versie 1.1 dd 08-03-2016</t>
  </si>
  <si>
    <t>Een tandartstoel is een voorziening ten behoeve van het uitvoeren van tandtechnische medische behandelingen.</t>
  </si>
  <si>
    <t>72.22.1.00 Tandartsstoel</t>
  </si>
  <si>
    <t>Breektank</t>
  </si>
  <si>
    <r>
      <rPr>
        <b/>
        <sz val="8"/>
        <color indexed="63"/>
        <rFont val="Arial"/>
        <family val="2"/>
      </rPr>
      <t>Breektank</t>
    </r>
    <r>
      <rPr>
        <sz val="8"/>
        <color indexed="63"/>
        <rFont val="Arial"/>
        <family val="2"/>
      </rPr>
      <t>: Vrije uitstroming vanuit drinkwaterleidingnet of bron boven een hoogst mogelijk waterniveau in het reservoir naar het achterliggende drinkwaterleidingnet</t>
    </r>
  </si>
  <si>
    <t>versie 6.2 dd 07-04-2016</t>
  </si>
  <si>
    <t>Beweegbare scheidingswand</t>
  </si>
  <si>
    <t>22.10.00.00 Beweegbare scheidingswand</t>
  </si>
  <si>
    <t>Soort scheidingswand</t>
  </si>
  <si>
    <r>
      <t>Horizontaal beweegbaar:</t>
    </r>
    <r>
      <rPr>
        <sz val="8"/>
        <color indexed="63"/>
        <rFont val="Arial"/>
        <family val="2"/>
      </rPr>
      <t xml:space="preserve"> een scheidingswand  die bij bediening in horizontale richting oprolt, afrolt, opvouwt of uitvouwt met een snelheid van minimaal een meter per seconde.</t>
    </r>
  </si>
  <si>
    <r>
      <t>Vertikaal beweegbaar:</t>
    </r>
    <r>
      <rPr>
        <sz val="8"/>
        <color indexed="63"/>
        <rFont val="Arial"/>
        <family val="2"/>
      </rPr>
      <t xml:space="preserve"> een scheidingswand  die bij bediening in verticale richting oprolt, afrolt, opvouwt of uitvouwt met een snelheid van minimaal een meter per seconde.</t>
    </r>
  </si>
  <si>
    <t>Horizontaal beweegbaar</t>
  </si>
  <si>
    <t>Verticaal beweegbaar</t>
  </si>
  <si>
    <t>Bodemenergiesysteem (BES) is eenamenstel van buizen, pompen, regelkast en warmtewisselaar(s) tot en met de warmtewisselaar direct boven het maaiveld waarbij van de bodem tot maximaak 500 m onder het maaiveld gebruik wordt gemaakt voor de levering of opslag van warmte of koude. Dit door grondwater aan de bodem te onttrekken en na gebruik in de bodem terug te brengen of door  gebruikmaking van een gesloten circuit van leidingen.</t>
  </si>
  <si>
    <t>Bodemenergiesysteem registreren in de ruimte waarin de regelkast zich bevindt</t>
  </si>
  <si>
    <t>Soort BES</t>
  </si>
  <si>
    <t>Open systeem</t>
  </si>
  <si>
    <t>Gesloten systeem</t>
  </si>
  <si>
    <t>Tot. verm. bodemzjidig circuit in in kW</t>
  </si>
  <si>
    <t>Aantal bronnen of strengen</t>
  </si>
  <si>
    <t>Aantal pompen</t>
  </si>
  <si>
    <t>Tot cap pompen in m3/h</t>
  </si>
  <si>
    <t>Installatiegegevens halen uit de vergunning (grondwateronttrekking)</t>
  </si>
  <si>
    <t>EMP-deuren</t>
  </si>
  <si>
    <t>EMP-deuren: EMI/RFI afgeschermde deuren</t>
  </si>
  <si>
    <t>Een loopdeur is een deur in een (bedrijfs)deur</t>
  </si>
  <si>
    <t>&lt; intern VGI nummer &gt;</t>
  </si>
  <si>
    <t>BI-code om component/toepassing uniek aan te duiden. Niet invullen. Het betreft een intern VGI nummer</t>
  </si>
  <si>
    <t>BI-code  om component/toepassing uniek aan te duiden. Niet invullen. Het betreft een intern VGI nummer</t>
  </si>
  <si>
    <t>Inhoud boiler in liters</t>
  </si>
  <si>
    <t>Als "Stookwijze boiler" is " direct gestookt"  en "Verwarmingsbron"is "Gas"" dan "Nominaal vermogen"  invullen"</t>
  </si>
  <si>
    <t>Uitgiftebalie gekoeld</t>
  </si>
  <si>
    <t>Categorie koelinstallatie lokaal</t>
  </si>
  <si>
    <t>Comfortkoeling</t>
  </si>
  <si>
    <t>Computer/apparatuurkoeling</t>
  </si>
  <si>
    <t>Horecakoeling</t>
  </si>
  <si>
    <t>Nominaal koelvermogen installatie in kW</t>
  </si>
  <si>
    <t>Nominaal koelvermogen gebouw (comfort) in kW</t>
  </si>
  <si>
    <t>Split-unit</t>
  </si>
  <si>
    <t>Aantal binnen units (stuks)</t>
  </si>
  <si>
    <t>Relatie met soort koelmiddel, opgenomen in de F-gassenverordening (EU) nr. 517/2014</t>
  </si>
  <si>
    <t>CO2-equivalent inhoud in ton</t>
  </si>
  <si>
    <t>Het CO2 equivalent wordt berekend door de GWP waarde van het koudemiddel x  hoeveelheid koelmiddel.</t>
  </si>
  <si>
    <t>Hermetisch gesloten</t>
  </si>
  <si>
    <t>Lekdetectie aanwezig</t>
  </si>
  <si>
    <t>Categorie koelinstallatie</t>
  </si>
  <si>
    <t>Aantal multisplit-units(stuks)</t>
  </si>
  <si>
    <t>Aantal VRV-units (stuks)</t>
  </si>
  <si>
    <t>Bij gemengd systeem het zwaarste koelmiddel registreren</t>
  </si>
  <si>
    <t>Geleidende vloer (oppervlakte in m2)</t>
  </si>
  <si>
    <t>Statisch aardpunt (aantal aardpunten in stuks)</t>
  </si>
  <si>
    <t>Aardstrip (lengte aardstrip in m1)</t>
  </si>
  <si>
    <t>Klimaatbeheersing</t>
  </si>
  <si>
    <t>Als "CO2 equivalent inhoud" &gt;= 5 ton moet het veld "lokatie logboek" een tekst bevatten</t>
  </si>
  <si>
    <t>Ioniserende melders (stuks)</t>
  </si>
  <si>
    <t>Nevenpanelen (stuks)</t>
  </si>
  <si>
    <t>Aspiratiesysteem aan BMI (stuks)</t>
  </si>
  <si>
    <t>Totaal van alle aan de BMI gekoppelde aspiratiesytemen in het gebouw</t>
  </si>
  <si>
    <t>Grondslag BMI</t>
  </si>
  <si>
    <t>Wettelijk Gelijkwaardigheid</t>
  </si>
  <si>
    <t>Wettelijk PGS</t>
  </si>
  <si>
    <t>Wettelijk Archief</t>
  </si>
  <si>
    <t>Gebruikerseis</t>
  </si>
  <si>
    <t>Geen</t>
  </si>
  <si>
    <t>Automatische melders (stuks)</t>
  </si>
  <si>
    <t>Totaal van alle soorten automatische melders in het gebouw</t>
  </si>
  <si>
    <t>Handmelders (stuks)</t>
  </si>
  <si>
    <t>Totaal van alle soorten handmelders in het gebouw</t>
  </si>
  <si>
    <t>Sturing ontruimingsalarminst.</t>
  </si>
  <si>
    <t>Sturing brandblusinstallatie</t>
  </si>
  <si>
    <t>Sturing branddeuren</t>
  </si>
  <si>
    <t>Sturing brandschermen</t>
  </si>
  <si>
    <t>Sturing noodverlichtingsinst.</t>
  </si>
  <si>
    <t>Sturing luchtbeh en ventilatie</t>
  </si>
  <si>
    <t>Sturing rook en warmte afv ins</t>
  </si>
  <si>
    <t>Sturing (brandweerl)lift</t>
  </si>
  <si>
    <t>Sturing brandpomp</t>
  </si>
  <si>
    <t>Sturing noodstroomvoorziening</t>
  </si>
  <si>
    <t>Sturing overdrukinstallatie</t>
  </si>
  <si>
    <t>Sturing sleutelkluis</t>
  </si>
  <si>
    <t>Sturing brandweeringang</t>
  </si>
  <si>
    <t>Sturing flitslicht</t>
  </si>
  <si>
    <t>Doormelding brand primair</t>
  </si>
  <si>
    <t>Centrale meldkamer DBBO</t>
  </si>
  <si>
    <t>AC Korps Marine Brandweer (Den Helder)</t>
  </si>
  <si>
    <t>Meldkamer Vlb Volkel</t>
  </si>
  <si>
    <t>Meldkamer Vlb Leeuwarden</t>
  </si>
  <si>
    <t>Meldkamer Vlb Woensdrecht</t>
  </si>
  <si>
    <t>Meldkamer Vlb Gilze Rijen</t>
  </si>
  <si>
    <t>Meldkamer Vlb Eindhoven</t>
  </si>
  <si>
    <t>Lokaal DBBO</t>
  </si>
  <si>
    <t>Lokaal</t>
  </si>
  <si>
    <t xml:space="preserve">Regionale Alarm Centrale (RAC)    </t>
  </si>
  <si>
    <t>Particuliere Alarm Centrale (PAC)  </t>
  </si>
  <si>
    <t>Overig</t>
  </si>
  <si>
    <t>Doormelding brand secundair</t>
  </si>
  <si>
    <t>Meerdere doormeldingen</t>
  </si>
  <si>
    <t>Doormelding storing</t>
  </si>
  <si>
    <t>Regionale Alarm Centrale (RAC)  </t>
  </si>
  <si>
    <t>Overig                                       </t>
  </si>
  <si>
    <t>Terreinverlichtingsinstallatie</t>
  </si>
  <si>
    <t>versie 1.1 dd 10-11-2016</t>
  </si>
  <si>
    <t>90.63.01.01 Terreinverlichtingsinstallatie</t>
  </si>
  <si>
    <t>Een terreinverlichtingsinstallatie is een verzameling van verlichtingsvoorzieningen (verdeelkasten, leidingen, lichtmasten en gebouwgebonden armaturen) voor het verbeteren van de orientatie en het verhogen van de veiligheid op defensieobjecten met name in de avond en nacht.</t>
  </si>
  <si>
    <t>Koppeling met ARCGIS</t>
  </si>
  <si>
    <t>-overzichtstekening van object met  BI code detailtekening 1:500 met verdeelkasten, lichtmasten en armaturen aan gebouw</t>
  </si>
  <si>
    <t>Verdeelinrichting in gebouw (stuks)</t>
  </si>
  <si>
    <t>Verdeelinrichting in terrein (stuks)</t>
  </si>
  <si>
    <t>Lichtmasten (stuks)</t>
  </si>
  <si>
    <t>Mast met verlichtingsarmatuur (Aantallen vanuit BASTION genereren)</t>
  </si>
  <si>
    <t>Armaturen aan gebouw (stuks)</t>
  </si>
  <si>
    <t>Een aan een gebouw gemonteed verlichtingsarmatuur dat gevoed wordt vanuit de terreinverlichtingsinstallatie</t>
  </si>
  <si>
    <t>Collectief leidingwaternet object</t>
  </si>
  <si>
    <t>Soort leidingwaternet</t>
  </si>
  <si>
    <t>Lengte leidingwaternet</t>
  </si>
  <si>
    <t>Aantal afsluiters</t>
  </si>
  <si>
    <t>Aantal keerkleppen</t>
  </si>
  <si>
    <t>Verdeelinrichting in gebouw</t>
  </si>
  <si>
    <t>Verdeelinrichting in terrein</t>
  </si>
  <si>
    <t>Lichtmasten</t>
  </si>
  <si>
    <t>Armaturen aan gebouw</t>
  </si>
  <si>
    <t>Aardgasdistributiesysteem</t>
  </si>
  <si>
    <t>Lengte gasterreinleiding</t>
  </si>
  <si>
    <t>GWP-waarde (ton)</t>
  </si>
  <si>
    <t>CO2-equivalent inhoud (ton)</t>
  </si>
  <si>
    <t xml:space="preserve">Hermetisch gesloten </t>
  </si>
  <si>
    <t>Moet op installatie zijn aangegeven</t>
  </si>
  <si>
    <t xml:space="preserve">Boven 500 ton CO2 equivalent automatische lekdetectie verplicht </t>
  </si>
  <si>
    <t>Mechanische luchtbehandeling is een verzameling van voorzieningen voor behandeling van lucht t.b.v het binnenklimaat, danwel het afvoeren van al dan niet verontreinigde lucht naar buiten.</t>
  </si>
  <si>
    <t>Soort luchtbehandeling</t>
  </si>
  <si>
    <t>Luchtgordijn</t>
  </si>
  <si>
    <t>Gegevens uit logboek overnemen</t>
  </si>
  <si>
    <t>Vervuilingsklasse</t>
  </si>
  <si>
    <t>Licht</t>
  </si>
  <si>
    <t>Middel</t>
  </si>
  <si>
    <t xml:space="preserve">Hiermee wordt de fabrikant van de blusstuurcentrale bedoeld. </t>
  </si>
  <si>
    <t xml:space="preserve">Hiermee wordt de typeaanduiding van de fabrikant  op de blusstuurcentrale bedoeld. </t>
  </si>
  <si>
    <t>Aerosolblusinstallatie</t>
  </si>
  <si>
    <t>Sprinklerinstallatie, gemengd systeem</t>
  </si>
  <si>
    <t>Sprinklerinstallatie, schuimblussysteem</t>
  </si>
  <si>
    <t>Watermistinstallatie</t>
  </si>
  <si>
    <t>Watermistinstallatie: Een installatie die door inbrengen van een fijne nevelvan minuscule waterdeeltjes in een ruimte het vuur dooft.</t>
  </si>
  <si>
    <t>Sprinklerinstallatie, schuimblussysteem: Een installatie die door inbrengen van schuim in een ruimte het vuur dooft. De installatie kan zowel volledig in schuim als als sprinklerinstallatie met bijmenging van schuim zijn uitgevoerd</t>
  </si>
  <si>
    <t>Sprinklerinstallatie, gemengd systeem: Een combinatie van zowel natte, als droge leidingen en sprinklerkoppen</t>
  </si>
  <si>
    <t>Aantal gasflessen</t>
  </si>
  <si>
    <t>Indien soort blusmiddel is CO2, chemisch gas, Halon, Inerte gassen of stikstof, aantal gasfglessen en inhoud in kg aangeven.</t>
  </si>
  <si>
    <t>Inhoud gasflessen (kg)</t>
  </si>
  <si>
    <t>Blusmiddel HFK houdend</t>
  </si>
  <si>
    <t>Soort HFK</t>
  </si>
  <si>
    <t>FM200</t>
  </si>
  <si>
    <t>FE 25</t>
  </si>
  <si>
    <t>Type watervoorziening</t>
  </si>
  <si>
    <t>Wateropslagreservoir</t>
  </si>
  <si>
    <t>Waterleiding</t>
  </si>
  <si>
    <t>Grondwater</t>
  </si>
  <si>
    <t>Open water</t>
  </si>
  <si>
    <t>Schuimbijmenging</t>
  </si>
  <si>
    <t xml:space="preserve">Indien "Soort blusinstallatie" is "Sprinklerinstallatie nat, door of gemengd systeem " dan "Schuimbijmenging" is "Ja of Nee" </t>
  </si>
  <si>
    <t>Brandweeraansluiting</t>
  </si>
  <si>
    <t xml:space="preserve">Indien "Soort blusinstallatie" is "Sprinklerinstallatie" dan "Brandweeraansluiting" is "Ja of Nee" </t>
  </si>
  <si>
    <t>Pomp/drukverhogingsinstallatie aanwezig</t>
  </si>
  <si>
    <t xml:space="preserve">Indien "Soort blusinstallatie" is "Sprinklerinstallatie" dan "Pomp/drukverhoginsinstallatie aanwezig" is "Ja of Nee" </t>
  </si>
  <si>
    <t>Sprinklers nat (stuks)</t>
  </si>
  <si>
    <t>Sprinklers droog (stuks)</t>
  </si>
  <si>
    <t>Stromingsschakelaars (stuks)</t>
  </si>
  <si>
    <t>Alarmkleppen (stuks)</t>
  </si>
  <si>
    <t>Watermist</t>
  </si>
  <si>
    <t>Schuim</t>
  </si>
  <si>
    <t>Aerosol</t>
  </si>
  <si>
    <t>Lokatie verdeelinrichting</t>
  </si>
  <si>
    <t>Registreren in de ruimte waar de regeleenheidblusstuurcentrale staat</t>
  </si>
  <si>
    <t xml:space="preserve">Een rookbeheersingsinstallatie is een installatie voor het tijdig in voldoende mate afvoeren van rook en warmte of het tegenhouden van rook, om veilig te kunnen vluchten of een binnenaanval door de brandweer mogelijk te maken, die in werking treedt naar aanleiding van een signaal van brand door een of meerdere detectie- en/of meldeenheden </t>
  </si>
  <si>
    <t>Soort rookbeheersingsinstallatie</t>
  </si>
  <si>
    <t>RWA natuurlijk</t>
  </si>
  <si>
    <t>RWA mechanisch</t>
  </si>
  <si>
    <t>Overdruk</t>
  </si>
  <si>
    <t>Stuwdruk</t>
  </si>
  <si>
    <t>Ventilatoren (stuks)</t>
  </si>
  <si>
    <t>Brandluiken (stuks)</t>
  </si>
  <si>
    <t>Blusvijver</t>
  </si>
  <si>
    <t>Oppervlakte (m²)</t>
  </si>
  <si>
    <t>Soort blusvijver</t>
  </si>
  <si>
    <t>Folievijver</t>
  </si>
  <si>
    <t>Rubbervijver</t>
  </si>
  <si>
    <t>Natuurvijver</t>
  </si>
  <si>
    <t>Constructie blusvijver</t>
  </si>
  <si>
    <t>Gegraven</t>
  </si>
  <si>
    <t>Dijklichaam</t>
  </si>
  <si>
    <t xml:space="preserve">Prioriteit </t>
  </si>
  <si>
    <t>Primair</t>
  </si>
  <si>
    <t>Tertiair</t>
  </si>
  <si>
    <t>Een primaire bluswatervoorziening is een bluswatervoorziening die:
- de mogelijkheid biedt om binnen anderhalve m inuut aan te sluiten
- na aansluitingdirect en onafgebroken 60 m3/h kan leveren</t>
  </si>
  <si>
    <t>Brandweeropstelplaats</t>
  </si>
  <si>
    <t>Inhoud blusvijver (m³)</t>
  </si>
  <si>
    <t>Pompvoorziening</t>
  </si>
  <si>
    <t>Zuighoogte (meter)</t>
  </si>
  <si>
    <t>Een secundaire bluswatervoorziening is een bluswatervoorziening naast de primaire bluswatervoorziening,                                     (Continu beschikbare capaciteit 90 m3/h, duur 5 uur)</t>
  </si>
  <si>
    <t>Een tertiaire bluswatervoorziening is een bluswatervoorziening ten behoeve van rampenbestrijding                                         (Continu beschikbare capaciteit 300 m3/h, continu)</t>
  </si>
  <si>
    <t>Hoogteverschil waterniveau en hoogste opstelplaats</t>
  </si>
  <si>
    <t>Alleen de drankkoelers registreren die bestaan uit een buiten- en een binnenunit.</t>
  </si>
  <si>
    <t>Alleen de computerkoelers registreren die bestaan uit een buiten- en een binnenunit.</t>
  </si>
  <si>
    <t>Het gaat om bedrijfsprocessen niet zijnde, het bewaren van eet- en drinkwaren of het be-/ of verwerken van voedsel</t>
  </si>
  <si>
    <t xml:space="preserve">Alleen de computerkoelers registreren die bestaan uit een buiten- en een binnenunit. </t>
  </si>
  <si>
    <t>Separaat aardingssysteem, het betreft niet de standaard veiligheidsaarding of de medische aarding van een gebouw welke integraal onderdeel uitmaken van de elektrische</t>
  </si>
  <si>
    <t>installatie. Indien de statische aarding verbonden is aan een in RBI geregistreerde componentsoort zoals bijvoorbeeld Opslagtanks, dan wordt dit hier niet geregisteerd.</t>
  </si>
  <si>
    <t>Het CO2 equivalent wordt berekend door de GWP waarde van het blusmiddel x  hoeveelheid blusmiddel.</t>
  </si>
  <si>
    <t>Bij nieuwe installaties moet de CO2 equivalent worden vermeld op de kenplaat (typeplaatje).</t>
  </si>
  <si>
    <t xml:space="preserve">Bij bestaande installaties kan een sticker met de gegevens worden bijgeplakt. </t>
  </si>
  <si>
    <t>Rookbeheersingsinstallatie</t>
  </si>
  <si>
    <t>65.13.04.00 Rookbeheersingsinstallatie</t>
  </si>
  <si>
    <t>Indien de statische aarding verbonden is aan een in RBI geregistreerde componentsoort zoals bijvoorbeeld Opslagtanks, dan wordt dit hier niet geregisteerd.</t>
  </si>
  <si>
    <t>Uitsluitend de buitenunit dient te worden geregistreerd, dit bij de dichtstbijzijnde ruimte.</t>
  </si>
  <si>
    <t xml:space="preserve">De gegevens worden 1 keer per jaar geupdate op basis van de bevraging van de MGE database. </t>
  </si>
  <si>
    <t>versie 6.7 dd 06-11-2017</t>
  </si>
  <si>
    <t>Verbruik &gt;= 100 m3 (per dag)</t>
  </si>
  <si>
    <t>Indien verbruik op jaarbasis minimaal 36500 m3 -10% is, dan is verbruik per dag meer dan 100 m3. Initiele opgave via KCK. Daarna de verbruikscijfers jaarlijks opvragen bij CD/VGM en indien nodig muteren.</t>
  </si>
  <si>
    <t>Bij CD/VGM na te gaan.</t>
  </si>
  <si>
    <t>1997</t>
  </si>
  <si>
    <t>3,000</t>
  </si>
  <si>
    <t>Pomp aanwezig</t>
  </si>
  <si>
    <t>2011</t>
  </si>
  <si>
    <t>Werkelijk vermogen in kW</t>
  </si>
  <si>
    <t>Met schijnbaar vermogen wordt het vermogen dat aan stroom kan worden opgewekt bedoeld.</t>
  </si>
  <si>
    <t>Met werkelijk vermogen wordt het vermogen dat de verbrandingsmotor levert bedoeld. Het werkelijk vermogen dient te worden geregistreerd in het kader van de wettelijke PI keuring.</t>
  </si>
  <si>
    <t>Alleen noodaggregaten die met een vaste aansluiting aan het vastgoed zijn verbonden, dienen te worden geregistreerd. Mobiel opgestelde noodaggregaten worden dus niet geregistreerd. Mobiel opgestelde noodaggregaten worden dus niet geregistreerd. Mobiel opgestelde aggregaten kunnen met name worden herkend .</t>
  </si>
  <si>
    <t>Het werkelijke vermogen bij bestaande installaties kan worden berekend door het schijnbaar vermogen te vermenigvuldigen met de arbeidsfactor cos phi.. Bij nieuwe installaties moet het werkelijkvermogen worden vermeld in de specificaties van de installatie</t>
  </si>
  <si>
    <r>
      <t>Harmonicadeur:</t>
    </r>
    <r>
      <rPr>
        <sz val="8"/>
        <color indexed="63"/>
        <rFont val="Arial"/>
        <family val="2"/>
      </rPr>
      <t xml:space="preserve"> deurblad dat bij bediening als een harmonica in en uit schuift, danwel wordt opgevouwen (vouwdeur)</t>
    </r>
  </si>
  <si>
    <t>Hydraulisch</t>
  </si>
  <si>
    <t>Brandwerende deur</t>
  </si>
  <si>
    <t xml:space="preserve">Betreft een functionele eigenschap, die op alle deuren die voldoen aan de datadefinitie van een bedrijfsdeur van toepassing kan zijn. </t>
  </si>
  <si>
    <t>Slotkast aanwezig</t>
  </si>
  <si>
    <t xml:space="preserve">Slotkasten maken onderdeel uit van een MIPSS voorziening bij deuren van munitiebunkers en bestaan uit een slotmechanisme met </t>
  </si>
  <si>
    <t xml:space="preserve">klavierslot en een omkasting. </t>
  </si>
  <si>
    <r>
      <rPr>
        <sz val="8"/>
        <color rgb="FF808080"/>
        <rFont val="Calibri"/>
        <family val="2"/>
      </rPr>
      <t xml:space="preserve">↗ </t>
    </r>
    <r>
      <rPr>
        <sz val="8"/>
        <color rgb="FF808080"/>
        <rFont val="Arial"/>
        <family val="2"/>
      </rPr>
      <t>Deuren van amerikaanse shelters als schuifdeuren registreren</t>
    </r>
  </si>
  <si>
    <r>
      <rPr>
        <sz val="8"/>
        <color rgb="FF808080"/>
        <rFont val="Calibri"/>
        <family val="2"/>
      </rPr>
      <t>↗</t>
    </r>
    <r>
      <rPr>
        <sz val="8"/>
        <color rgb="FF808080"/>
        <rFont val="Arial"/>
        <family val="2"/>
      </rPr>
      <t xml:space="preserve"> Electrische klapdeuren (zoals in b.v. ziekenhuizen) registreren als twee schanierdeuren.</t>
    </r>
  </si>
  <si>
    <r>
      <rPr>
        <sz val="8"/>
        <color rgb="FF808080"/>
        <rFont val="Calibri"/>
        <family val="2"/>
      </rPr>
      <t>↗</t>
    </r>
    <r>
      <rPr>
        <sz val="8"/>
        <color rgb="FF808080"/>
        <rFont val="Arial"/>
        <family val="2"/>
      </rPr>
      <t xml:space="preserve"> Betreft roldeuren  en -luiken die zijn opgenomen in de bouwkundige constructie van een gebouw. Rolluiken die onderdeel uitmaken van bijvoorbeeld een installatie dienen niet te worden geregistreerd. </t>
    </r>
  </si>
  <si>
    <r>
      <rPr>
        <sz val="8"/>
        <color rgb="FF808080"/>
        <rFont val="Calibri"/>
        <family val="2"/>
      </rPr>
      <t xml:space="preserve">↗ </t>
    </r>
    <r>
      <rPr>
        <sz val="8"/>
        <color rgb="FF808080"/>
        <rFont val="Arial"/>
        <family val="2"/>
      </rPr>
      <t xml:space="preserve">Electromagnetische interferentie (EMI) / Radio Freqency Interference (RF)I afgeschermde deuren zijn deuren voor in Farady kooien en ruimten waarin stoorsignalen kunnen ontstaan </t>
    </r>
  </si>
  <si>
    <t xml:space="preserve">Harmonica- en schuifdeur, scharnierdeur evenals tourniquet dient alleen te worden geregistreerd, indien aandrijving elektrisch is. </t>
  </si>
  <si>
    <t>Hydraulische aandrijving alleen voor shelterdeuren van vliegtuigshelters registreren.</t>
  </si>
  <si>
    <t>Een installatie aan of op een gebouw dient te worden geregistreerd in de dichtstbijzijnde ruimte in het gebouw.</t>
  </si>
  <si>
    <t>Het typenummer overnemen van de kentekenplaat</t>
  </si>
  <si>
    <t>Het serienummer overnemen van de kentekenplaat</t>
  </si>
  <si>
    <t>Meerpompssysteem</t>
  </si>
  <si>
    <t xml:space="preserve">Een meerpompsopstelling is een opstelling waarin meerdere pompen water uit hetzelfde circuit transporteren en/of afvoeren. </t>
  </si>
  <si>
    <t>Systeemnummer</t>
  </si>
  <si>
    <t>Verantwoordelijk vakgebied</t>
  </si>
  <si>
    <t>Ondergrondse Infra</t>
  </si>
  <si>
    <t>Waterbouw</t>
  </si>
  <si>
    <t>Werktuigbouw</t>
  </si>
  <si>
    <t>Locatie schakelkast</t>
  </si>
  <si>
    <t>Type niveausignalering</t>
  </si>
  <si>
    <t>Drukdoos</t>
  </si>
  <si>
    <t>Ultrasoon</t>
  </si>
  <si>
    <t>Vlotterbal</t>
  </si>
  <si>
    <t>RWA</t>
  </si>
  <si>
    <t>Poldergemaal</t>
  </si>
  <si>
    <t>Het betreft hier geen pompen  tbv voertuig- en vliegtuigwasinstallaties, waterzuiveringsinstallaties, drukverhogingsinstallaties, grondwateronttreking, bluswatervoorzieningen, beregeningsinstallaties, etc. Deze pompen worden separaat in RBI geregistreerd.</t>
  </si>
  <si>
    <t>Pomp in gebouw  is een voorziening in het terrein voor het transporteren en afvoeren van (vuil)water.</t>
  </si>
  <si>
    <t>Van elke pomp dienen wel alle gegevens apart te worden geregistreerd.</t>
  </si>
  <si>
    <t xml:space="preserve">Als "meerpompssysteem" is "Ja", dan moet "systeemnummer" verplicht gevuld worden. Per systeem wordt dezelfde codering ingevuld met eerst S1 en vervolgens S2 etc.etc.  </t>
  </si>
  <si>
    <t>Configuratie pompsysteem (stuks)</t>
  </si>
  <si>
    <t>Alleen vullen indien de pomp onderdeel is van een meerpompssysteem. Alle pompen die tot hetzelfde systeem behoren krijgen dezelfde systeemcode</t>
  </si>
  <si>
    <t>Het vakgebied dat verantwoordelijk is voor het onderhoud en functioneren van het systeem.</t>
  </si>
  <si>
    <t>Hier de capaciteit van de individuele pomp registreren.</t>
  </si>
  <si>
    <t>Hier het vermogen van de individuele pomp registreren.</t>
  </si>
  <si>
    <t>De schakelkast van de pomp (het pompsysteem) bevindt zich meestal in de nabijheid van de pomp, maar kan zich ook in een naastgelegen ruimte bevinden.</t>
  </si>
  <si>
    <t xml:space="preserve">Indien meerdere pompen aanwezig zijn, de schakelkast alleen registreren bij de pomp met laagste DVD code. Indien schakelkast in naastgelegen ruimte als  nadere locatiebepaling, bouwlaag en ruimtenummer vermelden. </t>
  </si>
  <si>
    <t xml:space="preserve">Indien meerdere pompen aanwezig zijn, de niveausignalering alleen registreren bij de pomp met laagste DVD code. </t>
  </si>
  <si>
    <t>Voor het type niveausignalering een keuze maken uit de 'Picklist type niveausignalering'.</t>
  </si>
  <si>
    <t xml:space="preserve">Pomp in terrein  is een voorziening in het terrein voor het transporteren en afvoeren van (vuil)water </t>
  </si>
  <si>
    <t xml:space="preserve">Het typenummer overnemen van de kentekenplaat </t>
  </si>
  <si>
    <t>R448A</t>
  </si>
  <si>
    <t>R449A</t>
  </si>
  <si>
    <t>R452A</t>
  </si>
  <si>
    <t>versie 6.5 dd 14-11-2018</t>
  </si>
  <si>
    <t>Afgewerkte olie</t>
  </si>
  <si>
    <t>Smeerolie</t>
  </si>
  <si>
    <t>Als de bodemweerstand minder is dan 100 ohmmeter is moet kathodische bescherming zijn aangebracht.</t>
  </si>
  <si>
    <t>Indien tank en leidingen zich bovengronds bevinden is de kathodische bescherming "nvt"</t>
  </si>
  <si>
    <t>Betonnen lekbak ten behoeve van calamiteiten opvang van bodembedreigende stoffen</t>
  </si>
  <si>
    <t>Hoogspanning in gebouw is de installatie in een gebouw waarmee hoogspanning wordt omgevormd naar laagspanning. De installatie kan bestaan uit een of meerdere transformatoren en een of meerdere schakelaars, of alleen uit een of meerdere schakelaars.</t>
  </si>
  <si>
    <t>Vulling transformator</t>
  </si>
  <si>
    <t xml:space="preserve">Het vermogen per transformator aangeven. </t>
  </si>
  <si>
    <t>Giethars</t>
  </si>
  <si>
    <t>Fabrikant schakelaar</t>
  </si>
  <si>
    <t>COQ</t>
  </si>
  <si>
    <t>Eaton</t>
  </si>
  <si>
    <t>Krone</t>
  </si>
  <si>
    <t>Schneider</t>
  </si>
  <si>
    <t>Siemens</t>
  </si>
  <si>
    <t>Type schakelaar</t>
  </si>
  <si>
    <t>Bouwjaar schakelaar</t>
  </si>
  <si>
    <t>Het bouwjaar van de schakelaar kan afwijken van het bouwjaar van de transformator</t>
  </si>
  <si>
    <t>Schakelaar gekoppeld</t>
  </si>
  <si>
    <t xml:space="preserve">Indien meerdere transormatoren gekoppeld zijn, de schakelaar alleen registreren bij de eerst geregistreerde transformator.  </t>
  </si>
  <si>
    <t>Aantal gekoppelde transformatoren</t>
  </si>
  <si>
    <t>HS Velden</t>
  </si>
  <si>
    <t xml:space="preserve">De velden van een schakelaar worden aangeduid met een K voor kabelveld en T voor transformatorveld. </t>
  </si>
  <si>
    <t>(Voorbeeld KKTT betekent 2 x kabelveld en 2 x trafoveld)</t>
  </si>
  <si>
    <t>Aangeven hoeveel en welk type velden (K= kabelveld en T =trafoveld) aan de verdeler zijn gekoppeld.</t>
  </si>
  <si>
    <t>versie 6.3 dd 06-01-2016</t>
  </si>
  <si>
    <t>Vermogen transformator in kW</t>
  </si>
  <si>
    <t>versie 6.7 dd 04-03-2019</t>
  </si>
  <si>
    <t>versie 6.3 dd 04-03-2019</t>
  </si>
  <si>
    <t>versie 6.5 dd 04-03-2019</t>
  </si>
  <si>
    <t>versie 6.4 dd 04-03-2019</t>
  </si>
  <si>
    <t>versie 6.6 dd 04-03-2019</t>
  </si>
  <si>
    <t>versie 6.9 dd 04-03-2019</t>
  </si>
  <si>
    <t xml:space="preserve">Een scheidingswand wordt ook vastgelegd op de basisplattegrond en met een bedrijfsdeurnummer </t>
  </si>
  <si>
    <t>de aangegeven BI code wordt hierop ook weergegeven. De BI code dient per bouwlaag uniek te zijn.</t>
  </si>
  <si>
    <t xml:space="preserve">Een bedrijfsdeur wordt ook vastgelegd op de basisplattegrond en de aangegeven BI code wordt hierop ook weergegeven. </t>
  </si>
  <si>
    <t>De BI code dient per bouwlaag uniek te zijn.</t>
  </si>
  <si>
    <t xml:space="preserve">Een BMI wordt ook vastgelegd op de preventietekening. de aangegeven BI code wordt hierop ook weergegeven. </t>
  </si>
  <si>
    <t xml:space="preserve">Een Brandslanghaspel wordt ook vastgelegd op de preventietekening, de aangegeven BI code wordt hierop ook weergegeven. </t>
  </si>
  <si>
    <t>De olieafscheider wordt ook weergeven in Bastion met dezelfde codering. Deze codering dient per object uniek te zijn.</t>
  </si>
  <si>
    <t>De slibvanger wordt ook weergeven in Bastion met dezelfde codering. Deze codering dient per object uniek te zijn.</t>
  </si>
  <si>
    <t>De monstername voorziening wordt ook weergeven in Bastion met dezelfde codering. Deze codering dient per object uniek te zijn.</t>
  </si>
  <si>
    <t>De vetafscheider wordt ook weergeven in Bastion met dezelfde codering. Deze codering dient per object uniek te zijn.</t>
  </si>
  <si>
    <t>De pomp wordt ook weergeven in Bastion met dezelfde codering. Deze codering dient per object uniek te zijn.</t>
  </si>
  <si>
    <t>Het inname punt drinkwater wordt ook weergeven in Bastion met dezelfde codering. Deze codering dient per object uniek te zijn.</t>
  </si>
  <si>
    <t>Het grondwaterontrekkingssysteem wordt ook weergeven in Bastion met dezelfde codering. Deze codering dient per object uniek te zijn.</t>
  </si>
  <si>
    <t>Het innamepunt aardgas wordt ook weergeven in Bastion met dezelfde codering. Deze codering dient per object uniek te zijn.</t>
  </si>
  <si>
    <t>Het innamepunt electra wordt ook weergeven in Bastion met dezelfde codering. Deze codering dient per object uniek te zijn.</t>
  </si>
  <si>
    <t>Het paneel wordt ook weergeven in Bastion met dezelfde codering. Deze codering dient per object uniek te zijn.</t>
  </si>
  <si>
    <t>Het toegangscontrole systeem wordt ook weergeven in Bastion met dezelfde codering</t>
  </si>
  <si>
    <t>Deze codering dient per soort en per object uniek te zijn; Slagboom (electrisch aangedreven), Tourniquette, Rolpoort.</t>
  </si>
  <si>
    <t>Het hijswerktuig wordt ook weergeven in Bastion met dezelfde codering. Deze codering dient per object uniek te zijn.</t>
  </si>
  <si>
    <t>De voorziening wordt ook weergeven in Bastion met dezelfde codering. Deze codering dient per object uniek te zijn.</t>
  </si>
  <si>
    <t>De blusvijver wordt ook weergeven in Bastion met dezelfde codering. Deze codering dient per object uniek te zijn.</t>
  </si>
  <si>
    <t>De sceptictank wordt ook weergeven in Bastion met dezelfde codering. Deze codering dient per object uniek te zijn.</t>
  </si>
  <si>
    <t>Valbeveiliging is een voorziening bestaande uit een of meerdere onderdelen ter voorkoming van valgevaar van daken, bij inspecties of onderhoud van installaties en/of bouwdelen</t>
  </si>
  <si>
    <t>Indien er sprake is van combinaties van voorzieningen kan hier nadere informatie over deze combinaties worden vermeld.</t>
  </si>
  <si>
    <t>Aantal dakvlakken</t>
  </si>
  <si>
    <t>Type hekwerk</t>
  </si>
  <si>
    <t>Hekwerk los opgelegd</t>
  </si>
  <si>
    <t>Hekwerk vast verankerd</t>
  </si>
  <si>
    <t>Lengte hekwerk (in m1)</t>
  </si>
  <si>
    <t>Als een hekwerk aanwezig is moet dewaarde in veld "Lengte hekwerk" &gt; 0 zijn</t>
  </si>
  <si>
    <t>De totale lengte van alle op het gebouw aanwezige hekwerken registreren</t>
  </si>
  <si>
    <t>Type Daktoegang</t>
  </si>
  <si>
    <t>Als "Daktoegang" onderdeel uitmaakt van een "Integraal veiligheidssysteem", dient het type daktoegang te worden aangegeven. Wanneer meerdere types daktoegang voorkomen dient gekozen te worden voor de optie "combinatie" van verschillende types.</t>
  </si>
  <si>
    <t>Wanneer meerdere types daktoegang voorkomen dient gekozen te worden voor de optie "combinatie" van verschillende types.</t>
  </si>
  <si>
    <t>Lichtkoepel of -straat</t>
  </si>
  <si>
    <t>Luik</t>
  </si>
  <si>
    <t>Deur</t>
  </si>
  <si>
    <t>Loopbrug los opgelegd</t>
  </si>
  <si>
    <t>Loopbrug vast verankerd</t>
  </si>
  <si>
    <t>Op- en afstapvoorziening</t>
  </si>
  <si>
    <t xml:space="preserve">Combinatie diverse daktoegangen </t>
  </si>
  <si>
    <t>Aantal daktoegangen</t>
  </si>
  <si>
    <t>Als daktoegang onderdeel uitmaakt van een "integraal veiligheidssysteem" moet de waarde in  veld "Aantal daktoegangen" &gt; 0  zijn.</t>
  </si>
  <si>
    <t>Het totaal aantal op het gebouw aanwezige daktoegangen registreren</t>
  </si>
  <si>
    <t>Type markering</t>
  </si>
  <si>
    <t xml:space="preserve">Als "Markering" onderdeel uitmaakt van een "Integraal veiligheidssysteem" moet hier het "Type markering" worden aangegeven. </t>
  </si>
  <si>
    <t>Wanneer meerdere types markering aanwezig zijn dient gekozen te worden voor de "combinatie" van verschillende types.</t>
  </si>
  <si>
    <t>Fysieke afscheiding</t>
  </si>
  <si>
    <t>Gebiedsmarkering</t>
  </si>
  <si>
    <t>Pictogram</t>
  </si>
  <si>
    <t>Combinatie diverse markeringen</t>
  </si>
  <si>
    <t>Type lijnbeveiligingssysteem</t>
  </si>
  <si>
    <t xml:space="preserve">Als een lijnbeveiligingssysteem onderdeel uitmaakt van een "Integraal veiligheidssysteem"  moet hier het "Type </t>
  </si>
  <si>
    <t xml:space="preserve">Lijnbeveiligingssysteem" worden aangegeven. Wanneer meerdere types lijnbeveiliging aanwezig zijn dient gekozen te worden voor </t>
  </si>
  <si>
    <t>de optie "combinatie" van verschillende types.</t>
  </si>
  <si>
    <t xml:space="preserve">Lijnbeveiliging hellend dak </t>
  </si>
  <si>
    <t xml:space="preserve">Lijnbeveiliging op betonnen ondergrond </t>
  </si>
  <si>
    <t xml:space="preserve">Lijnbeveiliging op houten ondergrond </t>
  </si>
  <si>
    <t xml:space="preserve">Lijnbeveiliging op stalen ondergrond </t>
  </si>
  <si>
    <t xml:space="preserve">Combinatie verschillende systemen </t>
  </si>
  <si>
    <t>Aantal lijnbeveilgingssystemen</t>
  </si>
  <si>
    <t>lijnbeveiligingssystemen" &gt; 0  zijn.</t>
  </si>
  <si>
    <t>Als een "lijnbeveiligingssysteem" onderdeel uitmaakt van een "integraal veiligheidssysteem" moet de waarde in  veld "Aantal</t>
  </si>
  <si>
    <t>Het totaal aantal op het gebouw aanwezige kabelsystemen registreren</t>
  </si>
  <si>
    <t>Lengte kabelsysteem in (m1)</t>
  </si>
  <si>
    <t xml:space="preserve">Als "lijnbeveiligingssysteem" onderdeel uitmaakt van een "integraal veiligheidssysteem" moet de waarde in  veld "Lengte </t>
  </si>
  <si>
    <t>kabelsysteem" &gt; 0  zijn</t>
  </si>
  <si>
    <t>De totale lengte van alle op het gebouw aanwezige kabelsystemen registreren</t>
  </si>
  <si>
    <t>Type ankerpunten</t>
  </si>
  <si>
    <t xml:space="preserve">Als "Ankerpunten"  onderdeel uitmaken van een "Integraal veiligheidssysteem" moet hier het "Type ankerpunten" worden </t>
  </si>
  <si>
    <t xml:space="preserve">aangegeven. Wanneer meerdere types ankerpunten aanwezig zijn dient gekozen te worden voor de optie "combinatie" van </t>
  </si>
  <si>
    <t>verschillende types..</t>
  </si>
  <si>
    <t>Ankerpunt op betonnen ondergrond</t>
  </si>
  <si>
    <t>Ankerpunt op houten ondergrond</t>
  </si>
  <si>
    <t>Ankerpunt op stalen ondergrond</t>
  </si>
  <si>
    <t>Anti pendule ankerpunt</t>
  </si>
  <si>
    <t>Muurankerpunt</t>
  </si>
  <si>
    <t>Dak (ladder of klim) haak</t>
  </si>
  <si>
    <t>Combinatie diverse ankerpunten</t>
  </si>
  <si>
    <t>Aantal individuele ankerpunten</t>
  </si>
  <si>
    <t xml:space="preserve">Als "ankerpunt"  onderdeel uitmaaken van een "Integraal veiligheidssysteem" moet de waarde in veld "Aantal individuele </t>
  </si>
  <si>
    <t>ankerpunten" &gt; 0 zijn</t>
  </si>
  <si>
    <t>Het totaal aantal op/aan het gebouw aanwezige ankerpunten registreren</t>
  </si>
  <si>
    <t>Type klimvoorziening</t>
  </si>
  <si>
    <t xml:space="preserve">Om het dak te bereiken is in de meeste gevallen een klimvoorziening aanwezig. Deze maakt onderdeel uit van een "Integraal </t>
  </si>
  <si>
    <t xml:space="preserve">veiligheidssysteem". Het type klimvoorziening dient hier  te worden aangegeven. Wanneer meerdere types klimvoorziening </t>
  </si>
  <si>
    <t>aanwezig zijn dient gekozen te worden voor de optie "combinatie" van verschillende types.</t>
  </si>
  <si>
    <t>Ladderopstelplaats tbv losse ladder</t>
  </si>
  <si>
    <t>Kooiladder los opgelegd</t>
  </si>
  <si>
    <t>Kooiladder vast verankerd</t>
  </si>
  <si>
    <t>Bordestrap verrijdbaar</t>
  </si>
  <si>
    <t>Gevelladder los opgelegd</t>
  </si>
  <si>
    <t>Gevelladder vast verankerd</t>
  </si>
  <si>
    <t>Vaste trap vast verankerd</t>
  </si>
  <si>
    <t>Vlizotrap</t>
  </si>
  <si>
    <t>Combinatie diverse klimvoorzieningen</t>
  </si>
  <si>
    <t>Aantal ladderopstelpunten</t>
  </si>
  <si>
    <t>Als "Type Klimvoorziening" is "Losse ladder met ladderopstelpunt" moet de waarde in veld "Aantal ladderopstelpunten" &gt; 0 zijn</t>
  </si>
  <si>
    <t>Het totaal aantal op/aan het gebouw aanwezige ladderopstelpunten registreren</t>
  </si>
  <si>
    <t>Aantal kooiladders</t>
  </si>
  <si>
    <t xml:space="preserve">Een kooiladder is een vast aan de gevel bevestige klimvoorziening, geheel of gedeeltelijk omgeven door een kooiconstructie Als </t>
  </si>
  <si>
    <t>"Type Klimvoorziening" is "Kooiladder" dan moet de waarde in veld "Aantal kooiladders" &gt; 0 zijn</t>
  </si>
  <si>
    <t>Het totaal aantal op/aan het gebouw aanwezige kooiladders registreren</t>
  </si>
  <si>
    <t>Aantal gevelladders</t>
  </si>
  <si>
    <t xml:space="preserve">Een gevelladderis een vast aan de gevel bevestigde klimvoorziening. Als "Type Klimvoorziening" is "Gevelladder" moet de waarde in </t>
  </si>
  <si>
    <t>veld "Aantal gevelladders" &gt; 0 zijn</t>
  </si>
  <si>
    <t>Het totaal aantal op/aan het gebouw aanwezige gevelladders registreren</t>
  </si>
  <si>
    <t>Aantal vaste trappen</t>
  </si>
  <si>
    <t xml:space="preserve">Een vaste trap is vast aan het gebouw bevestigde voorziening om het dak te kunnen betreden. Als "Type Klimvoorziening" is "Vaste </t>
  </si>
  <si>
    <t>trap" moet de waarde in veld "Aantal vaste trappen" &gt; 0 zijn</t>
  </si>
  <si>
    <t>Aantal vlizotrappen</t>
  </si>
  <si>
    <t xml:space="preserve">Een vlizotrappen is een voorziening om van binnenuit via een dakluik hetdak te kunnen betreden. Als "Type klimvoorziening/"  is </t>
  </si>
  <si>
    <t>"Vlizotrap"  moet de waarde in veld "Aantal vlizotrappen" &gt; 0 zijn</t>
  </si>
  <si>
    <t>Het totaal aantal in het gebouw aanwezige vlizotrappen registreren</t>
  </si>
  <si>
    <t>PBM</t>
  </si>
  <si>
    <t xml:space="preserve">"PBM's (Persoonlijke beschermingsiddelen)" kunnen ook deel uitmaken van een "Integraal veiligheidssysteem". Het type PBM's dient </t>
  </si>
  <si>
    <t xml:space="preserve">hier te worden aangegeven. Wanneer meerdere types PBM aanwezig zijn dient hier gekozen te worden voor de optie"combinatie" </t>
  </si>
  <si>
    <t xml:space="preserve">van de verschillende types.  </t>
  </si>
  <si>
    <t>Harnas</t>
  </si>
  <si>
    <t>Loopwagen voor lijnbeveiliging</t>
  </si>
  <si>
    <t>Loopwagen voor railbaan</t>
  </si>
  <si>
    <t>Valstopapparaat</t>
  </si>
  <si>
    <t>Werklijn flexibel instelbaar</t>
  </si>
  <si>
    <t>Werklijn vaste lengte</t>
  </si>
  <si>
    <t>Diverse PBM</t>
  </si>
  <si>
    <t>Overige voorzieningen</t>
  </si>
  <si>
    <t>Hier kunnen eventueel overgie aangebrachte voorzieningen worden aangegegven.</t>
  </si>
  <si>
    <t>Dakplan</t>
  </si>
  <si>
    <t>Doorvalbeveiliging</t>
  </si>
  <si>
    <t>Looppadroosters op dakvlak</t>
  </si>
  <si>
    <t>Looppadtegels op dakvlak</t>
  </si>
  <si>
    <t xml:space="preserve">Een hekwerk is een voorziening om vallen over de dakrand te voorkomen. Als een hekwerk onderdeel uitmaakt van een "Integraal </t>
  </si>
  <si>
    <t xml:space="preserve">veiligheidssysteem" moet hier het type hekwerk worden aangegeven. Wanneer meerdere types hekwerk voorkomen dient  gekozen </t>
  </si>
  <si>
    <t>te worden voor de optie "combinatie" van verschillende types.</t>
  </si>
  <si>
    <t xml:space="preserve">Valbeveiliging wordt alleen daar aangebracht waar dit noodzakelijk is om onderhoud en/of reparaties, danwel inspecties te laten uitvoeren aan bouwdelen of installaties die op daken zijn geplaatst. Valbeveiliging kan in verschillende vormen voorkomen. Meestal gaat het om een geintegreerd syteem, waarin verschillende voorzieningen zijn gecombineerd. Het systeem kan bestaan uit individuele ankerpunten of een kabel-, c.q. railsysteem waaraan men zich middels een vallijn en een harnas kan vastmaken. E.e.a. kan worden gecombineerd met een hekwerk op gedeelten van het dak, bijv. alleen ter plaatse van de dakopgang of een leuning om de omtrek van het gehele dakvlak. De toegang tot het dak maakt ook onderdeel uit van de de valbeveiliging. De toegang tot het dak kan op verschillende manieren zijn geregeld. Van buitenaf met een losse ladder waarbij het gebouw voorzien moet zijn van een of meerdere ladderopstelpunten of ladderbeugels, via een gevelladder (al dan niet draaibaar) of kooiladder. Van binnenuit kan de toegang via een inpandige (technische) ruimte plaatsvinden rechtstreeks via een deur die toegang geeft tot het dak of via een luik door middel van een losse trap/ladder of  een vlizotrap. De aantallen van de aanwezige voorzieningen dienen per soort voorziening worden geregistreerd.          </t>
  </si>
  <si>
    <t>* Vul deze kolommen,
waar dit van toepassing is.</t>
  </si>
  <si>
    <t>versie 6.3 dd 05-12-2018</t>
  </si>
  <si>
    <t>Een zonnecollector is een installatie, bestaande uit een of meerdere collectoren inclusief bijbehorend leidingwerk, ten behoeve van het indirect opwarmen van tapwater</t>
  </si>
  <si>
    <t>Allleen de zonnecollector(en) dienen hier te worden geregistreerd. De tapwaterinstallatie wordt separaat geregistreerd.</t>
  </si>
  <si>
    <t>Aantal collectoren</t>
  </si>
  <si>
    <t>Het aantal identieke collectoren registreren met afmetingen. &lt;aantal (N,0), b&lt;m1&gt; (N,3) x h&lt;m1&gt; (N,3)&gt;</t>
  </si>
  <si>
    <t>Totale oppervlakte van alle identieke panelen (is van belang voor de milieurapportage)</t>
  </si>
  <si>
    <t xml:space="preserve">Voor het verplicht vervangen van niet controleerbare keerkleppen is het van belang  te weten of deze in het gebouw aanwezig zijn.  </t>
  </si>
  <si>
    <t xml:space="preserve">Het aantal niet controleerbare keerkleppen zal tijdens de uitvoering van het contract moeten worden bepaald.  </t>
  </si>
  <si>
    <t>Zonne-energie</t>
  </si>
  <si>
    <t>Als "Stookwijze boiler" is " Indirect gestookt" dan "Verwarmingsbron boiler" is "Zonne-energie" of "Verwarmd water"</t>
  </si>
  <si>
    <t>Zwembadvoorziening algemeen</t>
  </si>
  <si>
    <t>53.34.02.00 Zwembadvoorziening algemeen</t>
  </si>
  <si>
    <t xml:space="preserve">Zwembadvoorziening algemeen is een voorzieningen die specifiek voor  de bedrijfsvoering in een zwembad van toepassing is. </t>
  </si>
  <si>
    <t xml:space="preserve">Beweegbare bodem </t>
  </si>
  <si>
    <t>Nader te bepalen (Default)</t>
  </si>
  <si>
    <t xml:space="preserve">RVS toepassingen </t>
  </si>
  <si>
    <t>Voorzieningen mindervaliden</t>
  </si>
  <si>
    <t>Onder deze componentsoort kunnen één of meerdere voorzieningen worden geregistreerd die specifiek op het gebruik van het zwembad van toepassing zijn.</t>
  </si>
  <si>
    <t>een zwembad.</t>
  </si>
  <si>
    <t>Met RVS toepassingen worden voorzieningen bedoeld van niet-resistent RVS met een dragende functie in de spatwaterzone van</t>
  </si>
  <si>
    <t>versie 6.0 dd 27-05-2019</t>
  </si>
  <si>
    <t>Dit veld gebruiken als op het component een aanduiding staat, zoals code met bestemming. Vb: "4-1 Restaurant e.d."</t>
  </si>
  <si>
    <t>Brandklep</t>
  </si>
  <si>
    <t xml:space="preserve">Inductieunit </t>
  </si>
  <si>
    <t>Luchtverdeelslang</t>
  </si>
  <si>
    <t>LBK luchttoevoer</t>
  </si>
  <si>
    <t>LBK lucht afvoer/retour</t>
  </si>
  <si>
    <t>(Lucht)droger (buiten LBK gemonteerd)</t>
  </si>
  <si>
    <t>Apparaat voor de centrale behandeling van, van buitenaf aangevoerde, lucht ten behoeve van ruimtes in een gebouw</t>
  </si>
  <si>
    <t>Apparaat voor de centrale behandeling van, naar buiten af te voeren, lucht ten behoeve van ruimtes in een gebouw</t>
  </si>
  <si>
    <t>Apparaat voor de centrale behandeling van, zowel aangevoerde, als af te voeren, lucht ten behoeve van ruimtes in een gebouw</t>
  </si>
  <si>
    <t>Apparaat voor het ontvochtigen van lucht, waarna deze wordt ingeblazen. Alleen registreren wanneer het een op zichzelf staande installatie is. Zowel bij op zichzelf staande systemen, als geintegreerde systemen,aangeven welke systeem van drogen wordt toegepast. (zie picklist drogen)</t>
  </si>
  <si>
    <t>Apparaat voor het ontvochtigen van lucht, waarna deze wordt ingeblazen. Alleen registreren wanneer het een op zichzelf staande installatie is. Zowel bij op zichzelf staande systemen, als geintegreerde systemen, aangeven welke systeem van bevochtigen wordt toegepast. (zie picklist bevochtigen)</t>
  </si>
  <si>
    <t>Apparaat voor het reinigen van lucht voordat deze naar buiten wordt geblazen. Alleen registreren wanneer het een op zichzelf staande installatie is.</t>
  </si>
  <si>
    <t>Apparaat voor het terugwinnen van warmte uit de retourlucht van een gebouw. Alleen registreren wanneer het een op zichzelf staande installatie is.  Zowel bij opzichzelf staande als geintregreerde systemen, aangeven welke manier van warmteterugwinning wordt toegepast. (zie picklist warmteterugwinning)</t>
  </si>
  <si>
    <t>Apparaat voor het inblazen van lucht in een ruimte waarbij de lucht in de unit wordt verwarmd/gekoeld en is voorzien van een ventilator. Alleen registreren wanneer het een op zichzelf staande installatie is. Zowel bij opzichzelf staande als geintregreerde systemen welke manier van verwarmen/koelen wordt toegepast. (zie picklist verwarmen en/of picklict koelen)</t>
  </si>
  <si>
    <t>Apparaat voor het inblazen van lucht in een ruimte waarbij de lucht in de unit wordt verwarmd/gekoeld. Alleen registreren wanneer het een op zichzelf staande installatie is. Zowel bij opzichzelf staande als geintregreerde systemen welke manier van verwarmen/koelen wordt toegepast. (zie picklist verwarmen en/of picklict koelen)</t>
  </si>
  <si>
    <t>Apparaat voor het verwarmen van lucht, veelal bij de centrale ingang van een gebouw. Alleen registreren wanneer het een op zichzelf staande installatie is. Zowel bij opzichzelf staande als geintregreerde systemen welke manier van verwarmen wordt toegepast. (zie picklist verwarmen)</t>
  </si>
  <si>
    <t>Apparaat voor het afzuigen van een ruimte of specifieke vervuilingsbronnen zoals stof of uitlaatgassen. Hiermee wordt geen afzuiging van toiletten of sanitaire  ruimtes bedoeld.</t>
  </si>
  <si>
    <t>Voor de soort luchtbehandeling kan een keuze worden gemaakt uit de &lt;picklist soort luchtbehandeling&gt;
Wanneer geen keuze wordt gemaakt wordt 'Nader te bepalen' als defaultwaarde ingevuld.</t>
  </si>
  <si>
    <t>Deels buitenlucht deels recirculatie</t>
  </si>
  <si>
    <t>Warmteterugwinning</t>
  </si>
  <si>
    <t>Warmtewiel</t>
  </si>
  <si>
    <t>Kruisstroomwisselaar</t>
  </si>
  <si>
    <t>Kantelkleppen</t>
  </si>
  <si>
    <t>Heatpipe</t>
  </si>
  <si>
    <t>Gekoeld waterbatterij</t>
  </si>
  <si>
    <t>Verdamper (Koelmachine extern)</t>
  </si>
  <si>
    <t>Geïntegreerde koelmachine</t>
  </si>
  <si>
    <t>Warmwaterbatterij</t>
  </si>
  <si>
    <t>Condensor (warmtepomp extern)</t>
  </si>
  <si>
    <t>Geïntegreerde warmtepomp</t>
  </si>
  <si>
    <t>Direct gestookt gas</t>
  </si>
  <si>
    <t>Direct gestookt olie</t>
  </si>
  <si>
    <t>Stoom</t>
  </si>
  <si>
    <t>Adiabatisch vernevelen</t>
  </si>
  <si>
    <t>Verdamper (koelmachine extern)</t>
  </si>
  <si>
    <t>Absorptie</t>
  </si>
  <si>
    <t>Soort filter</t>
  </si>
  <si>
    <t xml:space="preserve">Voor de soort filter kan een keuze worden gemaakt uit de &lt;picklist soort filter&gt;. Wanneer geen keuze wordt gemaakt wordt </t>
  </si>
  <si>
    <t>Nader te bepalen' als defaultwaarde ingevuld.</t>
  </si>
  <si>
    <t>In gebouw</t>
  </si>
  <si>
    <t>Boven verlaagd plafond</t>
  </si>
  <si>
    <t>Aan buitengevel</t>
  </si>
  <si>
    <t>Naast gebouw</t>
  </si>
  <si>
    <t>Informatie over brandkleppen uit het logboek overnemen</t>
  </si>
  <si>
    <t xml:space="preserve">Voor de locatie van de luchtbehandelingskast kan een keus worden gemaakt uit de &lt;picklist locatie luchtbehandelingskast&gt;. </t>
  </si>
  <si>
    <t xml:space="preserve">Wanneer geen keuze wordt gemaakt wordt 'Nader te bepalen' als defaultwaarde ingevuld. </t>
  </si>
  <si>
    <t>De vervuilingsklasse is een waarde waarmee de frequentie voor het vervangen van de filters van een installatie kan worden</t>
  </si>
  <si>
    <t>Type V-snaar</t>
  </si>
  <si>
    <t>Type filter</t>
  </si>
  <si>
    <t>De indeling per risicoklasse komt voor uit wet- en regelgeving en de Nota van Dien. Aanpassen van de risicoklasse kan na overleg</t>
  </si>
  <si>
    <t>met en goedkeuring door cluster Keuringen plaatsvinden.</t>
  </si>
  <si>
    <t xml:space="preserve">Warmwater wordt via retourleiding teruggebracht naar warmwatervoorziening. Warmwatercirculatiesysteem kan alleen </t>
  </si>
  <si>
    <t xml:space="preserve">voorkomen bij een CV-ketel met attribuut tapwatervoorziening = ja, een boiler en een warmtewisselaar. Herkenbaar aan </t>
  </si>
  <si>
    <t>aanwezigheid van pomp in retourleiding.</t>
  </si>
  <si>
    <t>Aerosolvormende tappunten</t>
  </si>
  <si>
    <t>Tappunt voor (drink)water waarbij het uitstromende water  kan worden verneveld, bijvoorbeeld douches, brandslanghaspels etc,</t>
  </si>
  <si>
    <t xml:space="preserve">Indien in een gebouw één of meerdere aeorosolvormende tappunten aanwezig is/zijn, dient hier "Ja" te worden ingevuld. </t>
  </si>
  <si>
    <t>Aantal accu's hoeft niet gelijk te zijn aan het aantal armaturen . Sommige armaturen hebben meer dan een accu</t>
  </si>
  <si>
    <t>Accu's (stuks)</t>
  </si>
  <si>
    <t>Verlichtingsarmaturen (stuks)</t>
  </si>
  <si>
    <t>Waterbehandelingsinstallatie</t>
  </si>
  <si>
    <t>53.31.01.00 Waterbehandelingsinstallatie</t>
  </si>
  <si>
    <t>Waterbehandelingsinstallatie is een installatie om (leiding)water te behandelen zodat het geschikt is voor gebruik als drinkwater (voor consumptie) of proceswater  (bedrijfswater voor o.a. wassen en spoelen)</t>
  </si>
  <si>
    <t>Waterzuiveringsinstallaties die bedoeld zijn voor het zuiveren van water voordat het op het riool (of open water)  wordt geloosd, dienen separaat als Afvalwaterzuiveringsinstallaties te worden geregistreerd.</t>
  </si>
  <si>
    <t>Soort waterbehandeling</t>
  </si>
  <si>
    <t>Waterontharding</t>
  </si>
  <si>
    <t xml:space="preserve">Demi waterinstallatie </t>
  </si>
  <si>
    <t>Waterzuivering</t>
  </si>
  <si>
    <t>Alternatieve techniek legionella</t>
  </si>
  <si>
    <t>Vaatwasinstallatie</t>
  </si>
  <si>
    <t>Voertuig-  of vliegtuigwasinstallatie</t>
  </si>
  <si>
    <t>Hogedrukreinigingsinstallatie</t>
  </si>
  <si>
    <t>Koelwater luchtbehandeling</t>
  </si>
  <si>
    <t>Gebruiksdoel waterbehandeling</t>
  </si>
  <si>
    <t>Proces waterontharding</t>
  </si>
  <si>
    <t>Niet van toepassing</t>
  </si>
  <si>
    <t>Ionenwisselaar</t>
  </si>
  <si>
    <t>Omgekeerde osmose</t>
  </si>
  <si>
    <t>Elektromagnetisme</t>
  </si>
  <si>
    <t xml:space="preserve">Proces demineraliseren </t>
  </si>
  <si>
    <t>Ultrafiltratie</t>
  </si>
  <si>
    <t>Membraanfiltratie</t>
  </si>
  <si>
    <t>Koolstoffiltratie</t>
  </si>
  <si>
    <t>Proces waterzuivering</t>
  </si>
  <si>
    <t>Regeneratie</t>
  </si>
  <si>
    <t>Beluchting</t>
  </si>
  <si>
    <t>Zandfiltratie</t>
  </si>
  <si>
    <t>Actieve koolstoffiltratie</t>
  </si>
  <si>
    <t>Desinfectie</t>
  </si>
  <si>
    <t>Type alternatieve techniek legionella</t>
  </si>
  <si>
    <t>Thermische desinfectie</t>
  </si>
  <si>
    <t>Verwarmingslint</t>
  </si>
  <si>
    <t>Circulerend water</t>
  </si>
  <si>
    <t>Pasteurisatie</t>
  </si>
  <si>
    <t>UV licht</t>
  </si>
  <si>
    <t xml:space="preserve">Foto chemisch beheer (AOT) </t>
  </si>
  <si>
    <t>Koper-zilver ionisatie</t>
  </si>
  <si>
    <t>Anodische oxidatie</t>
  </si>
  <si>
    <t>Alternatieve techniek Gecertificeerd</t>
  </si>
  <si>
    <t xml:space="preserve">Hier kan het type waterbehandelingsinstallatie worden ingevuld. De inwininstructie is op het tabblad keuzelijsten terug te vinden </t>
  </si>
  <si>
    <t xml:space="preserve">Hier dient te worden ingevuld voor welk gebruiksdoel het behandelde water is </t>
  </si>
  <si>
    <t xml:space="preserve">Hier kan het proces voor het ontharden van het water  worden aangegeven. Zie picklist </t>
  </si>
  <si>
    <t xml:space="preserve">Hier kan het proces voor het demineraliseren van het water  worden aangegeven. Zie picklist </t>
  </si>
  <si>
    <t>Alternatieve technieken moeten wettelijk verplicht gecertificeerd zijn.</t>
  </si>
  <si>
    <t>Water-onthardinstallatie is een installatie om leidingwater te ontdoen van kalk</t>
  </si>
  <si>
    <t>Demi-waterinstallatie is een installatie om leidingwater te ontdoen van zouten/ionen.</t>
  </si>
  <si>
    <t>Waterzuiveringsinstallatie is een installatie voor het zuiveren van leidingwater of bronwater tbv consumptie of van vuilwater tbv hergebruik</t>
  </si>
  <si>
    <t>Installatie om groei van legionella tegen te gaan.</t>
  </si>
  <si>
    <t xml:space="preserve">Wanneer soort waterbehandeling is 'Waterontharding', alleen Proces waterontharding invullen. Voor overige behandelingen 'Niet van toepassing' invullen. </t>
  </si>
  <si>
    <t xml:space="preserve">Wanneer soort waterbehandeling is 'Demineraliseren', alleen Proces demi-waterinstallatie invullen. Voor overige behandelingen 'Niet van toepassing' invullen. </t>
  </si>
  <si>
    <t xml:space="preserve">Wanneer soort waterbehandeling is 'Waterzuivering', alleen Proces waterzuivering invullen. Voor overige behandelingen 'Niet van toepassing' invullen. </t>
  </si>
  <si>
    <t>Drinkwater is water bedoeld voor consumptie. Wettelijk PO, Proceswater is bedoeld voor spoelen en wassen. Niet wettelijk PO</t>
  </si>
  <si>
    <t xml:space="preserve">Hier kan het type alternatieve techniek tbv legionellabeheersing worden aangegeven . Zie picklist </t>
  </si>
  <si>
    <t xml:space="preserve">Wanneer soort waterbehandeling is 'Álternatieve techniek legiolnella',  alleen Type alternatieve techniek invullen. Voor overige behandelingen 'Niet van toepassing' invullen. </t>
  </si>
  <si>
    <t xml:space="preserve">Met water zuivering wordt  het proces bedoeld, waarmee water geschikt wordt gemaakt voor (her)gebruik). </t>
  </si>
  <si>
    <t>Waterzuivering kan zowel vooraf als na gebruik plaatsvinden . Voor het proeces voor waterzuivering kan een keuze worden gemaakt uit de picklist</t>
  </si>
  <si>
    <t>versie 6.4 dd 05-08-2019</t>
  </si>
  <si>
    <t>versie 6.3 dd 07-10-2019</t>
  </si>
  <si>
    <t>Nieuwe installaties</t>
  </si>
  <si>
    <t>versie 6.2 dd 23-12-2015</t>
  </si>
  <si>
    <t>Alleen die voorzieningen waarvoor een verklaring vloeistofdichte voorziening is afgegeven. Gegevens van certificaat overnemen.</t>
  </si>
  <si>
    <t>versie 6.1 dd 23-12-2015</t>
  </si>
  <si>
    <t>De klimwand aan een gebouw dient te worden geregistreerd in de dichtstbijzijnde ruimte in het gebouw.</t>
  </si>
  <si>
    <r>
      <t>A-deur:</t>
    </r>
    <r>
      <rPr>
        <sz val="8"/>
        <color indexed="63"/>
        <rFont val="Arial"/>
        <family val="2"/>
      </rPr>
      <t xml:space="preserve"> Inpandige scharnierd. Deur met elektronische melding t.b.v. een beveiligde ruimte</t>
    </r>
  </si>
  <si>
    <r>
      <rPr>
        <sz val="8"/>
        <color rgb="FF808080"/>
        <rFont val="Calibri"/>
        <family val="2"/>
      </rPr>
      <t xml:space="preserve">↗ </t>
    </r>
    <r>
      <rPr>
        <sz val="8"/>
        <color rgb="FF808080"/>
        <rFont val="Arial"/>
        <family val="2"/>
      </rPr>
      <t xml:space="preserve">Beveiligde ruimtes kunnen o.a. wapenkamers, opslagruimtes voor munitie, computerruimtes, en ruimtes waarin zich apparatuur bevind waarmee radioverbindingen worden gemaakt of bijv afluisterapparatuur. </t>
    </r>
  </si>
  <si>
    <t>Brandweerstand (WBDBO)</t>
  </si>
  <si>
    <t>Met de  brandwerendheid van een deur wordt de weerstand tegen branddoorslag en brandoverslag (WBDBO) bedoeld.</t>
  </si>
  <si>
    <t>Elektr. inbraakbeveiliging</t>
  </si>
  <si>
    <t xml:space="preserve">Betreft een functionele eigenschap, die alleen op deuren waarachter zich een beveiligde ruimte bevindt van toepassing kan zijn. </t>
  </si>
  <si>
    <t>versie 6.5 dd 17-02-2016</t>
  </si>
  <si>
    <t>Luchtverhitter is een direct gestookte decentrale installatie waarin lucht wordt verhit en met behulp van een ventilator direct ter beschikking wordt gesteld ten behoeve van het klimaat van een ruimte</t>
  </si>
  <si>
    <t>Electrisch</t>
  </si>
  <si>
    <t>versie 6.6 dd 23-12-2015</t>
  </si>
  <si>
    <t xml:space="preserve">Een cascadeopstelling is een opstelling waarin meerdere kleine CV-ketels warmwater leveren aan het zelfde warmwatercicuit </t>
  </si>
  <si>
    <t>Cascadevermogen in kW</t>
  </si>
  <si>
    <t>Dit veld wordt in de keuringsapplicatie gebruik om het opgetelde vermogen van alle in de cascade opgenomen cv-ketels te</t>
  </si>
  <si>
    <t>registreren</t>
  </si>
  <si>
    <t>Indien doorstroomapparaat direct in waterleiding is opgenomen en elektrisch wordt gevoed, dan "Verwarmingsbron geiser" is</t>
  </si>
  <si>
    <t>"Elektrisch".</t>
  </si>
  <si>
    <t>Als installatie indirect wordt gestookt met directe bijverwarming door elektrisch element dan "Stookwijze boiler" is "Direct / indirect</t>
  </si>
  <si>
    <t>gestookt".</t>
  </si>
  <si>
    <t>Deze gegevens werden in het verleden nu geregistreerd in het veld "Nadere Specificatie bwd/instl". Hierop kan niet worden geselecteerd in het kader van wettelijke verplichtingen</t>
  </si>
  <si>
    <t>versie 6.4 dd 23-12-2015</t>
  </si>
  <si>
    <t>De noodkoeler is een onderdeel van de installatie en is te herkennen aan een frame waardoor leidingen lopen die gekoeld worden</t>
  </si>
  <si>
    <t>door één of meerdere ventilatoren.</t>
  </si>
  <si>
    <t>Hoeveelheid koelmiddel moet vanuit het logboek ( &gt;= 3 kg) dan wel vanaf de kenplaat (typeplaatje) (&lt; 3 kg) worden geregistreerd.</t>
  </si>
  <si>
    <t>Hoeveelheid koelmiddel volgens logboek is maatgevend.</t>
  </si>
  <si>
    <t>Relatie met soort koelmiddel, opgenomen in de F-gassenverordening (EU) nr. 517/2014. Bij nieuwe installaties moet de GWP waarde</t>
  </si>
  <si>
    <t xml:space="preserve">worden vermeld op de kenplaat (typeplaatje). Bij bestaande installaties kan een sticker met de gegevens worden bijgeplakt. </t>
  </si>
  <si>
    <t>Het CO2 equivalent wordt berekend door de GWP waarde van het koudemiddel x  hoeveelheid koelmiddel. Bij nieuwe installaties</t>
  </si>
  <si>
    <t>moet de CO2 equivalent worden vermeld op de kenplaat (typeplaatje). Bij bestaande installatie kan een sticker met de gegevens</t>
  </si>
  <si>
    <t xml:space="preserve">worden bijgeplakt. </t>
  </si>
  <si>
    <t>Het deksel van de olieafscheider is meestal opgenomen in de vloer van de desbetreffende ruimte. Veelal staat op het deksel om welk soort afscheider het gaat.</t>
  </si>
  <si>
    <t>zijn.</t>
  </si>
  <si>
    <t>Een filter welke d.m.v. cohesie ervoor zorgt dat oliedeeltjes grotere druppels vormen die gaan drijven en zodoende te verwijderen</t>
  </si>
  <si>
    <t>Ook wel slibvangput genoemd, is een put of goot waarin de zwaardere delen in het water door de zwaartekracht zinken naar de</t>
  </si>
  <si>
    <t>bodem en zodoende te verwijderen zijn.</t>
  </si>
  <si>
    <t>versie 6.5 dd 06-01-2020</t>
  </si>
  <si>
    <t>Het betreft hier geen pompen tbv voertuig- en vliegtuigwasinstallaties, waterzuiveringsinstallaties, drukverhogingsinstallaties, grondwateronttreking, bluswatervoorzieningen, beregeningsinstallaties, etc. Deze pompen worden separaat in RBI geregistreerd.</t>
  </si>
  <si>
    <t>Voor het soort vuilwaterpomp een keuze maken uit 'Picklist Soort vuilwaterpomp'.</t>
  </si>
  <si>
    <t xml:space="preserve">Drainage </t>
  </si>
  <si>
    <t xml:space="preserve">DWA </t>
  </si>
  <si>
    <t>Gemaal</t>
  </si>
  <si>
    <t xml:space="preserve">Grijswater </t>
  </si>
  <si>
    <t xml:space="preserve">Lek- en condenswater </t>
  </si>
  <si>
    <t>Rioolpomp</t>
  </si>
  <si>
    <t>Spanning in V</t>
  </si>
  <si>
    <t>Hier de spanning van het elektriciteitsnet  waar op de pomp is aangesloten invullen.</t>
  </si>
  <si>
    <t>Meetpennen</t>
  </si>
  <si>
    <t>Open bel</t>
  </si>
  <si>
    <t>versie 6.3 dd 23-12-2015</t>
  </si>
  <si>
    <t>Installatiegegevens halen uit het overdrachtsprotocol, anders uit de melding of vergunning (onttrekking/lozing) bij ROM</t>
  </si>
  <si>
    <t>Alleen registreren indien er voorzieningen zoals een invalidenlift aanwezig zijn.Bij nadere specificatie bouwdeel aangeven welke</t>
  </si>
  <si>
    <t>voorzieningen aanwezig zijn.</t>
  </si>
  <si>
    <t>Alleen registreren in dien er een beweegbare bodem in het zwembad aanwezig is. Bij nadere specificatie bouwdeel aangeven</t>
  </si>
  <si>
    <t>voor welke toepassing de beweegbare bodem dient, bijv: hydrotherapie of duikbassin.</t>
  </si>
  <si>
    <t>versie 6.5 dd 23-12-2015</t>
  </si>
  <si>
    <t>PO handeling is meteropname. Dat doen we niet voor EDB meter. Bij CD/VGM na te gaan.</t>
  </si>
  <si>
    <t xml:space="preserve">bedoeld wordt het totaal opgesteld vermogen van de in een gebouw aanwezige koelinstallaties tbv comfortkoeling. </t>
  </si>
  <si>
    <t>Hoeveelheid koelmiddel volgens logboek is maatgevend en betreft het gehele circuit, inclusief leidingen.</t>
  </si>
  <si>
    <t xml:space="preserve">boven 500 ton CO2 equivalent automatische lekdetectie verplicht </t>
  </si>
  <si>
    <t>moet op koelinstallatie zijn aangegeven</t>
  </si>
  <si>
    <t xml:space="preserve">sticker met de gegevens worden bijgeplakt. </t>
  </si>
  <si>
    <t>Bij nieuwe installaties moet de CO2 equivalent worden vermeld op de kenplaat (typeplaatje). Bij bestaande installatie kan een</t>
  </si>
  <si>
    <t>Bij nieuwe installaties moet de GWP waarde worden vermeld op de kenplaat (typeplaatje). Bij bestaande installaties kan een</t>
  </si>
  <si>
    <t xml:space="preserve">bedoeld wordt het totaal opgesteld vermogen van de in een gebouw aanwezige koelinstallaties tbv komfortkoeling. </t>
  </si>
  <si>
    <t>Bij nieuwe installaties moet de GWP waarde worden vermeld op de kenplaat (typeplaatje). Bij bestaande installaties kan een sticker</t>
  </si>
  <si>
    <t xml:space="preserve">met de gegevens worden bijgeplakt. </t>
  </si>
  <si>
    <t>Bij nieuwe installaties moet de CO2 equivalent worden vermeld op de kenplaat. Bij bestaande installatie kan een sticker met de</t>
  </si>
  <si>
    <t>gegevens  worden bijgeplakt.</t>
  </si>
  <si>
    <t xml:space="preserve">boven  500 ton CO2 equivalent is automatische lekdetectie verplicht </t>
  </si>
  <si>
    <t>versie 6.9 dd 13-01-2020</t>
  </si>
  <si>
    <t>of voor registratie type filters &gt; 3 typen</t>
  </si>
  <si>
    <t>Afzuiging (industrieel)</t>
  </si>
  <si>
    <t>LBK combinatie van toevoer en afvoer</t>
  </si>
  <si>
    <t>(Lucht)bevochtiger (buiten LBK gemonteerd)</t>
  </si>
  <si>
    <t>Luchtfilter (buiten LBK gemonteerd)</t>
  </si>
  <si>
    <t>WTW-unit (buiten LBK gemonteerd)</t>
  </si>
  <si>
    <t>Ventilatorconvector</t>
  </si>
  <si>
    <t>Airconditioner</t>
  </si>
  <si>
    <t>Twincoil</t>
  </si>
  <si>
    <t>Infrasoon</t>
  </si>
  <si>
    <t>Compactfilter</t>
  </si>
  <si>
    <t>Doekfilter</t>
  </si>
  <si>
    <t>Envelopfilter</t>
  </si>
  <si>
    <t>Geur/Gasfilter</t>
  </si>
  <si>
    <t>Hepafilter</t>
  </si>
  <si>
    <t>Metaalfilter</t>
  </si>
  <si>
    <t>Paneelfilters</t>
  </si>
  <si>
    <t>Zakkenfilters</t>
  </si>
  <si>
    <t>Per type filter 3 waarden invullen in volgorde: aantal-afmeting (BxHxD mm) per raam-type gescheiden door "-". Bij meerdere typen</t>
  </si>
  <si>
    <t>filters per type scheiden d.m.v. "/". 
Er kunnen maximaal 3 verschillende types worden geregistreerd in dit veld. bij meerdere types de overige types aangeven bij "Naderespecificatie bwd/inst"
Voor type filter een keuze maken uit CEN klasse. G2 t/m G4, F5 t/m F9 of H10 t/m H14. 
CEN-klasse geeft de doorlatendheid van een filter aan. Het gaat eigenlijk om de nummers en niet de letters, hoe lager het nummer des te groter de doorlatendheid. 
- G-filters kunnen voorfilters zijn of in de keukens.
- F-filters zijn de filters voor opname van fijn stof (alleen of in combinatie met een voorfilter G)
- H-filters worden gebruikt voor laboratoria, cleanrooms en dergelijke omgevingen waar de eisen hoog zijn</t>
  </si>
  <si>
    <t>Per type V-snaar 2 waarden invullen in volgorde aantal-type gescheiden door "-". Bij meerdere typen V-snaar, per type scheiden</t>
  </si>
  <si>
    <t>d.m.v. "/"</t>
  </si>
  <si>
    <t xml:space="preserve">bepaald. Standaard gaan we uit van een vervuilingsklasse 'Licht', waarbij filters met  een frequentie van 1 x per jaar moeten worden vervangen. Voor werkplaatsen en andere gebouwen/ruimtes waarbij bij de daar uitgevoerde werkprocessen milieubelastende stoffen in geringe mate vrijkomen (volgens Activiteitenbesluit) of gebouwen die in een omgeving staan waar van een hogere belasting qua buiternlucht sprake is, is de vervuilingsklasse  'Middel', hierbij is de frequentie van de vervanging 2 x per jaar. Bij gebouwen waarin er in hoge mate milieubelastende stoffen vrijkomen  of die zich in een ernstig vervuilende omgeving bevinden, is de vervuilingsbelasting 'Zwaar', hierbij is frequentie van de vervanging 4 x per jaar. Tenslotte is er een categorie gebouwen waar de omstandigheden dusdanig zijn dat de vervuilingsklasse als ' Zeer zwaar' moet worden aangegeven en waar de filters 6 x per jaar moeten worden vervangen. Voor de categorie van de vervuilingklasse kan een keus worden gemaakt uit de &lt;picklist vervuilingsklasse&gt;. Wanneer geen keus wordt gemaakt wordt "Nader te bepalen" als defaultwaarde ingevuld.  </t>
  </si>
  <si>
    <t>Zeer zwaar</t>
  </si>
  <si>
    <t xml:space="preserve">Zwaar       </t>
  </si>
  <si>
    <t>Metalen lekbakken hoeven niet geinventariseerd te worden</t>
  </si>
  <si>
    <t xml:space="preserve">Aanwezigheid en kwaliteit coating is terug te vinden op tank- en/of installatiecertificaat in het tankdossier en wordt alleen op </t>
  </si>
  <si>
    <t>moment van aanleg geregisteerd.</t>
  </si>
  <si>
    <t>Uitlezing elektriciteit</t>
  </si>
  <si>
    <t>versie 6.1 dd 02-10-2017</t>
  </si>
  <si>
    <t>versie 6.2 dd 22-12-2015</t>
  </si>
  <si>
    <t>versie 6.1 dd 22-12-2015</t>
  </si>
  <si>
    <t xml:space="preserve">Wanneer er meerdere transformatoren in het gebouw aanwezig zijn krijgen de transformatoren een opeenvolgende BI code. Evenals de aanwezige schakelaars,    </t>
  </si>
  <si>
    <t>Hiermee wordt het merk van de transformator bedoeld.</t>
  </si>
  <si>
    <t>Hier dient het type transformator te worden aangegeven</t>
  </si>
  <si>
    <t>Hier dient het serienummer van de trafo te worden aangegeven</t>
  </si>
  <si>
    <t>Hier dient het installatienummer van de hoogspanningsinstalltie te worden aangegeven</t>
  </si>
  <si>
    <t>Hier dient het bouwjaar van de trafo te worden aangegeven</t>
  </si>
  <si>
    <t>toepassing' invullen.</t>
  </si>
  <si>
    <t>Wanneer er sprake is van een inkoopstation met alleen één of meerdere schakelaars, dan bij vulling transformator 'Niet van</t>
  </si>
  <si>
    <t>Compactstation</t>
  </si>
  <si>
    <t>Met een compactstation wordt een prefab, niet betreedbaar hoogspanningsstation bedoeld</t>
  </si>
  <si>
    <t xml:space="preserve">Indien verdeelinrichting in naastgelegen gebouw of terreinverlichting in gebouw, bij nadere locatiebepaling aangeven in welk </t>
  </si>
  <si>
    <t>Brandmeldinstallatie is een samenstel van aan elkaar aangepaste apparatuur, leidingen en toebehoren van leidingen, welke nodig zijn voor het ontdekken van brand, het melden van brand en eventueel het geven van stuursignalen ten behoeve van andere installaties.</t>
  </si>
  <si>
    <t xml:space="preserve">Een aspiratiesysteem is een buizenstelsel met gaatjes waardoor luchtmonsters naar een centrale detector worden </t>
  </si>
  <si>
    <t>gezogen en op aanwezige rookdeeltjes gecheckt. Bij rookdetectie wordt dit doorgemeld naar de BMI.</t>
  </si>
  <si>
    <t>Wettelijk Bouwbesluit</t>
  </si>
  <si>
    <r>
      <t xml:space="preserve">Gebruikerseis: </t>
    </r>
    <r>
      <rPr>
        <sz val="8"/>
        <color indexed="63"/>
        <rFont val="Arial"/>
        <family val="2"/>
      </rPr>
      <t>Geen wettelike eis maar op basis van bedrijfsproces</t>
    </r>
  </si>
  <si>
    <r>
      <t xml:space="preserve">Geen: </t>
    </r>
    <r>
      <rPr>
        <sz val="8"/>
        <color indexed="63"/>
        <rFont val="Arial"/>
        <family val="2"/>
      </rPr>
      <t>Geen wettelijke of bovenwettelijke eis</t>
    </r>
  </si>
  <si>
    <r>
      <t xml:space="preserve">Wettelijk Archief: </t>
    </r>
    <r>
      <rPr>
        <sz val="8"/>
        <color indexed="63"/>
        <rFont val="Arial"/>
        <family val="2"/>
      </rPr>
      <t>Vanuit PGS-voorschriften of de Archiefwet kan bewaking vereist zijn.</t>
    </r>
  </si>
  <si>
    <r>
      <t xml:space="preserve">Wettelijk Bouwbesluit: </t>
    </r>
    <r>
      <rPr>
        <sz val="8"/>
        <color indexed="63"/>
        <rFont val="Arial"/>
        <family val="2"/>
      </rPr>
      <t>Wettelijk verplicht conform : bijlage I van het Bouwbesluit</t>
    </r>
  </si>
  <si>
    <r>
      <t xml:space="preserve">Wettelijk Gelijkwaardigheid: </t>
    </r>
    <r>
      <rPr>
        <sz val="8"/>
        <color indexed="63"/>
        <rFont val="Arial"/>
        <family val="2"/>
      </rPr>
      <t>Gelijkwaardigheid is een oplossingen die afwijkt van de prestatie-eisen  maar waar toch een gelijkwaardige mate van brandveiligehid wordt gerealiseerd eventueel met toepassing van innovaties of organisatorische  maatregelen.</t>
    </r>
  </si>
  <si>
    <r>
      <t xml:space="preserve">Wettelijk PGS: </t>
    </r>
    <r>
      <rPr>
        <sz val="8"/>
        <color indexed="63"/>
        <rFont val="Arial"/>
        <family val="2"/>
      </rPr>
      <t>Vanuit PGS-voorschriften of de Archiefwet kan bewaking vereist zijn.</t>
    </r>
  </si>
  <si>
    <t>versie 6.5 dd 22-12-2015</t>
  </si>
  <si>
    <t xml:space="preserve">Indien de installatie tevens een brandmeldinstallatie bevat, het geheel registreren onder 65.11.01.00 Brandmeldinstallatie. De locatie van de centrale moet worden geregistreerd. </t>
  </si>
  <si>
    <t>Slanglengte in m1</t>
  </si>
  <si>
    <t>Aangeven waar het (laagst gelegen) aanlsuitpunt voor de brandweer zich bevind.</t>
  </si>
  <si>
    <t>versie 6.6 dd 01-11-2019</t>
  </si>
  <si>
    <t xml:space="preserve">Hiermee wordt de typeaanduiding van de fabrikant op de blusstuurcentrale bedoeld. </t>
  </si>
  <si>
    <t>Sprinklerinstallatie, droog systeem: indien de installatie niet is geactiveerd staat er geen water in de leidingen vanaf de waterleiding naar de sproeikoppen  van de sprinklerinstallatie</t>
  </si>
  <si>
    <t>Sprinklerinstallatie, nat systeem: hoewel de installatie niet is geactiveerd zijn alle leidingen van het systeem met water gevuld tot aan de sproeikoppen</t>
  </si>
  <si>
    <t>Vetbrandblusinstallatie: is een automatisch brandblussysteem, meestal in keukensystemen,  dat gebruik maakt van een chemische vloeistof als blusmiddel voor aan kookvet  of -olie gerelateerde branden.</t>
  </si>
  <si>
    <t>Indien type watervoorziening is "Wateropslagreservoir" deze als separaat component registreren.</t>
  </si>
  <si>
    <t xml:space="preserve"> Indien "Soort blusinstallatie" is een van soort "Sprinklerinstallatie" of "Watermistinstallatie dan "Type Watervoorziening" is</t>
  </si>
  <si>
    <t>"wateropslagreservoir, waterleiding, grondwater of  open water",  anders "Niet van toepassing</t>
  </si>
  <si>
    <t>Pomp/Drukverhogingsinstallatie als separaat component registreren</t>
  </si>
  <si>
    <t xml:space="preserve">Aerosolblussystemen: gebruiken een droge stof die een reactie aangaat met stoffen die tijdens een brand ontstaan. </t>
  </si>
  <si>
    <r>
      <rPr>
        <b/>
        <sz val="8"/>
        <color indexed="63"/>
        <rFont val="Arial"/>
        <family val="2"/>
      </rPr>
      <t>Aerosol:</t>
    </r>
    <r>
      <rPr>
        <sz val="8"/>
        <color indexed="63"/>
        <rFont val="Arial"/>
        <family val="2"/>
      </rPr>
      <t xml:space="preserve"> indien "Soort  blusinstallatie is Aerosolblusinstallatie" dan "Soort blusmiddel" is "Aerosol" </t>
    </r>
  </si>
  <si>
    <r>
      <rPr>
        <b/>
        <sz val="8"/>
        <color indexed="63"/>
        <rFont val="Arial"/>
        <family val="2"/>
      </rPr>
      <t>Inerte gassen:</t>
    </r>
    <r>
      <rPr>
        <sz val="8"/>
        <color indexed="63"/>
        <rFont val="Arial"/>
        <family val="2"/>
      </rPr>
      <t xml:space="preserve"> dit zijn gassen (zoals Argon e.d.) die niet of nauwelijks reacties met andere stoffen aangaan</t>
    </r>
  </si>
  <si>
    <r>
      <rPr>
        <b/>
        <sz val="8"/>
        <color indexed="63"/>
        <rFont val="Arial"/>
        <family val="2"/>
      </rPr>
      <t>Nader te bepalen:</t>
    </r>
    <r>
      <rPr>
        <sz val="8"/>
        <color indexed="63"/>
        <rFont val="Arial"/>
        <family val="2"/>
      </rPr>
      <t xml:space="preserve"> Indien "Soort blusinstallatie" is "Gasblusinstallatie" dan "Soort blusmiddel" is "CO2, Chemische gassen, Halon, Inerte gassen of Stikstof"</t>
    </r>
  </si>
  <si>
    <r>
      <rPr>
        <b/>
        <sz val="8"/>
        <color indexed="63"/>
        <rFont val="Arial"/>
        <family val="2"/>
      </rPr>
      <t xml:space="preserve">Chemische blusvloeistof: </t>
    </r>
    <r>
      <rPr>
        <sz val="8"/>
        <color indexed="63"/>
        <rFont val="Arial"/>
        <family val="2"/>
      </rPr>
      <t>mengsel van organische zouten(schuim) bedoeld voor een snelle vlammenbestrijding en beheersing van vetbranden. Indien "Soort blusinstallatie" is "Vetbrandblusinstallatie" dan "Soort blusmiddel" is "Chemische blusvloeistof"</t>
    </r>
  </si>
  <si>
    <r>
      <rPr>
        <b/>
        <sz val="8"/>
        <color indexed="63"/>
        <rFont val="Arial"/>
        <family val="2"/>
      </rPr>
      <t>Schuim:</t>
    </r>
    <r>
      <rPr>
        <sz val="8"/>
        <color indexed="63"/>
        <rFont val="Arial"/>
        <family val="2"/>
      </rPr>
      <t xml:space="preserve"> indien "Soort blusinstallatie" is "Sprinklerinstallatie schuimblussysteem" dan "Soort blusmiddel" is "Schuim"</t>
    </r>
  </si>
  <si>
    <r>
      <rPr>
        <b/>
        <sz val="8"/>
        <color indexed="63"/>
        <rFont val="Arial"/>
        <family val="2"/>
      </rPr>
      <t>Water:</t>
    </r>
    <r>
      <rPr>
        <sz val="8"/>
        <color indexed="63"/>
        <rFont val="Arial"/>
        <family val="2"/>
      </rPr>
      <t xml:space="preserve"> indien "Soort blusinstallatie" is "Sprinklerinstallatie droog, nat of gemengd systeem", dan "Soort blusmiddel" is "Water"</t>
    </r>
  </si>
  <si>
    <r>
      <rPr>
        <b/>
        <sz val="8"/>
        <color indexed="63"/>
        <rFont val="Arial"/>
        <family val="2"/>
      </rPr>
      <t>Watermist:</t>
    </r>
    <r>
      <rPr>
        <sz val="8"/>
        <color indexed="63"/>
        <rFont val="Arial"/>
        <family val="2"/>
      </rPr>
      <t xml:space="preserve"> indien "Soort blusinstallatie" is "Watermistinstallatie" dan "Soort blusmiddel" is "Watermist"</t>
    </r>
  </si>
  <si>
    <t>Aansluiting gasflessen</t>
  </si>
  <si>
    <t>Slangenaansluiting</t>
  </si>
  <si>
    <t>Vaste aansluiting</t>
  </si>
  <si>
    <t xml:space="preserve">Voor het bepalen van het juiste onderhoud is het van belang om vast te leggen hoe de bluscilinders/gasflessen zijn aangesloten op </t>
  </si>
  <si>
    <t>de uitblaasopening(en).</t>
  </si>
  <si>
    <t xml:space="preserve">Als blusmiddel HFK houdend is 'Ja' dan "Soort H(C)FK", "GWP waarde" en "CO2 equivalent" invullen. </t>
  </si>
  <si>
    <r>
      <rPr>
        <b/>
        <sz val="8"/>
        <color indexed="63"/>
        <rFont val="Arial"/>
        <family val="2"/>
      </rPr>
      <t>FM200:</t>
    </r>
    <r>
      <rPr>
        <sz val="8"/>
        <color indexed="63"/>
        <rFont val="Arial"/>
        <family val="2"/>
      </rPr>
      <t xml:space="preserve"> Blusgas (heptafluoropropaan) ook bekend als R227</t>
    </r>
  </si>
  <si>
    <r>
      <rPr>
        <b/>
        <sz val="8"/>
        <color indexed="63"/>
        <rFont val="Arial"/>
        <family val="2"/>
      </rPr>
      <t>FE 25:</t>
    </r>
    <r>
      <rPr>
        <sz val="8"/>
        <color indexed="63"/>
        <rFont val="Arial"/>
        <family val="2"/>
      </rPr>
      <t xml:space="preserve"> Blusgas (pentafluoroethaan) ook bekend als R125</t>
    </r>
  </si>
  <si>
    <t>Relatie met soort HFK, opgenomen in de F-gassenverordening (EU) nr. 517/2014. Bij nieuwe installaties moet de GWP waarde</t>
  </si>
  <si>
    <t xml:space="preserve">Registreren in de ruimte waar de installatie zich daadwerkelijk bevind, c.q. de ruimte die geventileerd moet worden. </t>
  </si>
  <si>
    <r>
      <rPr>
        <b/>
        <sz val="8"/>
        <color rgb="FF333333"/>
        <rFont val="Arial"/>
        <family val="2"/>
      </rPr>
      <t xml:space="preserve">RWA mechanisch: </t>
    </r>
    <r>
      <rPr>
        <sz val="8"/>
        <color rgb="FF333333"/>
        <rFont val="Arial"/>
        <family val="2"/>
      </rPr>
      <t xml:space="preserve">is een installatie die via openingen in het dak, zgn rookluiken, zorgt voor de afvoer van rook en warmte op mechanische wijze dmv rookgasventilatoren.  </t>
    </r>
  </si>
  <si>
    <r>
      <rPr>
        <b/>
        <sz val="8"/>
        <color rgb="FF333333"/>
        <rFont val="Arial"/>
        <family val="2"/>
      </rPr>
      <t>Stuwdruk:</t>
    </r>
    <r>
      <rPr>
        <sz val="8"/>
        <color rgb="FF333333"/>
        <rFont val="Arial"/>
        <family val="2"/>
      </rPr>
      <t xml:space="preserve"> is een installatie die dmv ventilatoren zorgt voor een gecontroleerde afvoer van rook en warmte  in bijvoorbeeld tunnels en parkeergarages.  </t>
    </r>
  </si>
  <si>
    <t>Lift in beginsel registreren in de ruimte waarin zich de stopplaats op de begane grond bevindt</t>
  </si>
  <si>
    <t>Aantal stopplaatsen altijd &gt;=2</t>
  </si>
  <si>
    <t>Registreer hier de leveranciersnaam. Een hijswerktuig bestaat uit verschillende onderdelen, vervaardigd door diverse fabrikanten.</t>
  </si>
  <si>
    <t>versie 6.5 dd 01-04-2019</t>
  </si>
  <si>
    <t>Combinatie los opgelegd/vast verankerd</t>
  </si>
  <si>
    <t>Onder schietbanen in terrein worden ook die schietbanen verstaan waarop zich een of meerdere gebouwen bevinden.</t>
  </si>
  <si>
    <t>Nadere informatie is te verkrijgen bij H-PVA directie Noord</t>
  </si>
  <si>
    <t>Secundair</t>
  </si>
  <si>
    <t>versie 6.2 dd 01-12-2016</t>
  </si>
  <si>
    <t>Aantal tankpistolen benzine</t>
  </si>
  <si>
    <t>Aantal tankpistolen diesel</t>
  </si>
  <si>
    <t>De tanks worden bij de component 'Opslagtank in terrein' geregistreerd.</t>
  </si>
  <si>
    <t>Inhoud olieopvang in m3</t>
  </si>
  <si>
    <t xml:space="preserve">"Niveausignalering" is "ja" </t>
  </si>
  <si>
    <t>Wordt ook wel automatische doormelding genoemd. Indien zwaailamp van olieafscheider fysiek aanwezig is dan waarde in veld</t>
  </si>
  <si>
    <t xml:space="preserve">In verband met ILT (=Inspectie Leefomgeving en Transport) inspecties </t>
  </si>
  <si>
    <t xml:space="preserve">Nader te bepalen </t>
  </si>
  <si>
    <t xml:space="preserve">Als "meerpompssysteem" is "Ja", dan moet het aantal pompen  per systeem worden geregistreerd.  </t>
  </si>
  <si>
    <t>Indien meerdere pompen aanwezig zijn, de debietmeter alleen registreren bij de pomp met laagste DVD code.</t>
  </si>
  <si>
    <t xml:space="preserve">Indien meerdere pompen aanwezig zijn, de niveausignalering alleen registreren bij de pomp met laagste RVB code. </t>
  </si>
  <si>
    <t>versie 6.7 dd 06-01-2020</t>
  </si>
  <si>
    <t xml:space="preserve">Van objecten met een waterverbruik van meer dan 100 m3 per dag  moet jaarlijks een bemonsteringop bacteriologische verontreiningen plaatsvinden van het gehele collectieve leidingwaternet op een object (incl. achterliggende installaties in gebouwen) </t>
  </si>
  <si>
    <t>De aanwezigheid van een pomp dient te worden geregistreerd omdat o.a. bij grondwateronttrekking tbv bluswater een extra PO activiteit</t>
  </si>
  <si>
    <t>dient te worden uitgevoerd.</t>
  </si>
  <si>
    <t>versie 6.6 dd 22-12-2015</t>
  </si>
  <si>
    <t>PO handeling is meteropname. Dat doen we niet voor EDB meter. Bij CD/VGM  na te gaan.</t>
  </si>
  <si>
    <t>Als "Situatie opslagtank in terrein" is "Ondergronds" dan mag waarde in het veld "Ligging in milieubeschermingsgebied" geen</t>
  </si>
  <si>
    <t>"Waterwingebied" zijn</t>
  </si>
  <si>
    <t>Gegevens verkrijgen van ROM. Indien zowel 'grondwaterbeschermingsgebied' als 'waterwingebied' van toepassing is, dan</t>
  </si>
  <si>
    <t>registreren als ' grondwaterbeschermingsgebied</t>
  </si>
  <si>
    <r>
      <t xml:space="preserve">Een </t>
    </r>
    <r>
      <rPr>
        <b/>
        <sz val="8"/>
        <rFont val="Arial"/>
        <family val="2"/>
      </rPr>
      <t>aardstrip</t>
    </r>
    <r>
      <rPr>
        <sz val="8"/>
        <rFont val="Arial"/>
        <family val="2"/>
      </rPr>
      <t xml:space="preserve"> is de totale lengte van strippen waarop meerdere aansluitingen kunnen worden gemaakt om een statische lading af te voeren via op zich zelfstaand aardingssysteem met aardelektrode(n)</t>
    </r>
  </si>
  <si>
    <r>
      <t xml:space="preserve">Een </t>
    </r>
    <r>
      <rPr>
        <b/>
        <sz val="8"/>
        <rFont val="Arial"/>
        <family val="2"/>
      </rPr>
      <t>statisch aardpun</t>
    </r>
    <r>
      <rPr>
        <sz val="8"/>
        <rFont val="Arial"/>
        <family val="2"/>
      </rPr>
      <t>t is een enkel aansluitpunt om statische lading af te voeren via op zich zelfstaand aardingssysteem met aardelektrode.</t>
    </r>
  </si>
  <si>
    <r>
      <rPr>
        <sz val="8"/>
        <color rgb="FF808080"/>
        <rFont val="Calibri"/>
        <family val="2"/>
      </rPr>
      <t xml:space="preserve"> ↗ </t>
    </r>
    <r>
      <rPr>
        <sz val="8"/>
        <color rgb="FF808080"/>
        <rFont val="Arial"/>
        <family val="2"/>
      </rPr>
      <t>Een statisch aardpunt is een blank koperen aansluiting t.b.v. het aarden  van vliegtuigen, voertuigen e.d.  tijdens tanken en uitvoeren van werkzaamheden.  Lijst bekend bij Keuringen</t>
    </r>
  </si>
  <si>
    <r>
      <t xml:space="preserve"> </t>
    </r>
    <r>
      <rPr>
        <sz val="8"/>
        <color rgb="FF808080"/>
        <rFont val="Calibri"/>
        <family val="2"/>
      </rPr>
      <t>↗</t>
    </r>
    <r>
      <rPr>
        <sz val="8"/>
        <color rgb="FF808080"/>
        <rFont val="Arial"/>
        <family val="2"/>
      </rPr>
      <t xml:space="preserve"> Een statisch aardpunt in put is een blank koperen aansluiting t.b.v. het aarden  van vliegtuigen, voertuigen e.d.  tijdens tanken en uitvoeren van werkzaamheden in een put.  Lijst bekend bij Keuringen</t>
    </r>
  </si>
  <si>
    <r>
      <t xml:space="preserve"> </t>
    </r>
    <r>
      <rPr>
        <sz val="8"/>
        <color rgb="FF808080"/>
        <rFont val="Calibri"/>
        <family val="2"/>
      </rPr>
      <t>↗</t>
    </r>
    <r>
      <rPr>
        <sz val="8"/>
        <color rgb="FF808080"/>
        <rFont val="Arial"/>
        <family val="2"/>
      </rPr>
      <t xml:space="preserve"> Een aardstrip is een blank koperen strip waarop een of meerdere aarddraden zijn aangesloten. Lijst bekend bij Keuringen</t>
    </r>
  </si>
  <si>
    <r>
      <t xml:space="preserve">Een </t>
    </r>
    <r>
      <rPr>
        <b/>
        <sz val="8"/>
        <rFont val="Arial"/>
        <family val="2"/>
      </rPr>
      <t>statisch aardpunt in put</t>
    </r>
    <r>
      <rPr>
        <sz val="8"/>
        <rFont val="Arial"/>
        <family val="2"/>
      </rPr>
      <t xml:space="preserve"> is een enkel aansluitpunt in een put in het maaiveld om statische lading af te voeren via op zich zelfstaand aardingssysteem met aardelektrode</t>
    </r>
  </si>
  <si>
    <t>Totale oppervlakte van alle identieke panelen (is van belang voor milieurapportage)</t>
  </si>
  <si>
    <t>Gegevens worden 1x per jaar in RBI geupdate vanuit de registratie in BASTION (feature = leidingelementen_punt met de attributen CAI en verdeelinrichting)</t>
  </si>
  <si>
    <t>Registratie op basis van Bastion</t>
  </si>
  <si>
    <t>Het ankerpunt wordt ook weergeven in Bastion met dezelde codering. Deze dient per object uniek te zijn</t>
  </si>
  <si>
    <t>90.50.10.04 'Transportleiding tbv vliegtuigbrandstof'</t>
  </si>
  <si>
    <t>90.53.01.00 'Brandkraan'</t>
  </si>
  <si>
    <t>90.53.00.00 'Collectief leidingwaternet object '</t>
  </si>
  <si>
    <t>90.52.20.02 'Riolering'</t>
  </si>
  <si>
    <t>90.54.10.01 'Aardgasdistributiesysteem'</t>
  </si>
  <si>
    <t>90.63.01.00 'Vliegveldverlichting'</t>
  </si>
  <si>
    <t>Onderstaande terreincomponenten zijn niet opgenomen in bovenstaande inventarisatie.</t>
  </si>
  <si>
    <t>De gegevens worden overgenomen vanuit de overdracht van GEO-revisietekingen, ondergrondse infra.</t>
  </si>
  <si>
    <t>Periodiek wordt middels een consistentiecontrole alle gegevens vanuit BASTION gegenereerd.</t>
  </si>
  <si>
    <t>Vaste keukenvoorzieningen; bijzonder, keukenapparatuur</t>
  </si>
  <si>
    <t>73.22.02.00 Vaste keukenvoorzieningen; bijzonder, keukenapparatuur</t>
  </si>
  <si>
    <t xml:space="preserve">Verzameling van als bijzondere inrichting te beschouwen vast ingebouwde of aangesloten voorzieningen voor bereiding en distributie van voedingsmiddelen in kleinere hoeveelheden </t>
  </si>
  <si>
    <t xml:space="preserve">Onder vaste keukenvoorzieningen wordt apparatuur, in de categorie onroerend, verstaan zoals die is opgenomen in bijlage 2 van de assortomentsinstructie AI 011-020 d.d. 15-11-2018.   </t>
  </si>
  <si>
    <t>Categorie apparatuur</t>
  </si>
  <si>
    <t>Maak een keuze uit de lijst categorie apparatuur</t>
  </si>
  <si>
    <t>(AZ) Afzuiging</t>
  </si>
  <si>
    <t>(BUF) Uitgiftebuffet (inbouw)</t>
  </si>
  <si>
    <t>(CB) Combi-steamers</t>
  </si>
  <si>
    <t>(KB) Kook-, bak- en braadapparatuur</t>
  </si>
  <si>
    <t>(KK) Klein keukenapparatuur</t>
  </si>
  <si>
    <t>(KOE) Koeling</t>
  </si>
  <si>
    <t>(TR) Transportmiddelen - verwarmd</t>
  </si>
  <si>
    <t>(VW) Vaatwasmachines</t>
  </si>
  <si>
    <t>Soort apparatuur</t>
  </si>
  <si>
    <t>Kies een soort apparaat behorend bij de categorie apparatuur.</t>
  </si>
  <si>
    <t xml:space="preserve">Bij koeling: KOE-012, KOE-041, KOE-081 en 082, KOE-121 en 122 alleen registreren wanneer er sprake is van een aansluiting </t>
  </si>
  <si>
    <t>op een extern aggregaat. De installatie dient in dat geval in zijn geheel te worden onderhouden</t>
  </si>
  <si>
    <t>(AZ-01) Afzuigkap in grootkeukens</t>
  </si>
  <si>
    <t>(AZ-02) Afzuigplafond</t>
  </si>
  <si>
    <t>(BUF-01) Koelbak</t>
  </si>
  <si>
    <t>(BUF-02) Koelvitrine</t>
  </si>
  <si>
    <t>(BUF-03) Koeling in onderbouw</t>
  </si>
  <si>
    <t>(BUF-11) Bain-marie bak</t>
  </si>
  <si>
    <t>(BUF-12) Bain-marie Soup Well</t>
  </si>
  <si>
    <t>(BUF-13) Inbouwlowerator verwarmd</t>
  </si>
  <si>
    <t>(BUF-14) Verwarmde vitrine</t>
  </si>
  <si>
    <t>(BUF-15) Warmtebrug</t>
  </si>
  <si>
    <t>(BUF-16) Warmhoudlamp</t>
  </si>
  <si>
    <t>(BUF-17) Warmhoudplaat</t>
  </si>
  <si>
    <t>(CB-001) Combi-steamer - 6 GN</t>
  </si>
  <si>
    <t>(CB-002) Combi-steamer - 10 GN</t>
  </si>
  <si>
    <t>(CB-003) Combi-steamer - 20 GN</t>
  </si>
  <si>
    <t>(CB-004) Combi-steamer - Overig</t>
  </si>
  <si>
    <t>(CB-005) Heteluchtoven</t>
  </si>
  <si>
    <t>(CB-006) Steamer - hoge druk</t>
  </si>
  <si>
    <t>(KB-001) Bain-marie 600 lijn</t>
  </si>
  <si>
    <t>(KB-002) Bain-marie 700 lijn</t>
  </si>
  <si>
    <t>(KB-003) Bain-marie 900 lijn</t>
  </si>
  <si>
    <t>(KB-011) Bakplaat 600 lijn</t>
  </si>
  <si>
    <t>(KB-012) Bakplaat 700 lijn</t>
  </si>
  <si>
    <t>(KB-013) Bakplaat 900 lijn</t>
  </si>
  <si>
    <t>(KB-021) Braadpan kantelbaar 700 lijn</t>
  </si>
  <si>
    <t>(KB-022) Braadpan kantelbaar 900 lijn</t>
  </si>
  <si>
    <t>(KB-023) Braissiere 900 lijn</t>
  </si>
  <si>
    <t>(KB-031) Fornuis 600 lijn</t>
  </si>
  <si>
    <t>(KB-032) Fornuis 700 lijn</t>
  </si>
  <si>
    <t>(KB-033) Fornuis 900 lijn</t>
  </si>
  <si>
    <t>(KB-034) Fornuis - gloeiplaat</t>
  </si>
  <si>
    <t>(KB-041) Friteuse 600 lijn</t>
  </si>
  <si>
    <t>(KB-042) Friteuse 700 lijn</t>
  </si>
  <si>
    <t>(KB-043) Friteuse 900 lijn</t>
  </si>
  <si>
    <t>(KB-044) Friteuse Opzet model</t>
  </si>
  <si>
    <t>(KB-045) Frituurcomputer</t>
  </si>
  <si>
    <t>(KB-051) Grillplaat 600 lijn</t>
  </si>
  <si>
    <t>(KB-052) Grillplaat 700 lijn</t>
  </si>
  <si>
    <t>(KB-053) Grillplaat 900 lijn</t>
  </si>
  <si>
    <t>(KB-061) Kookketel 40 liter</t>
  </si>
  <si>
    <t>(KB-062) Kookketel 60 liter</t>
  </si>
  <si>
    <t>(KB-063) Kookketel 80 liter</t>
  </si>
  <si>
    <t>(KB-064) Kookketel 100 liter</t>
  </si>
  <si>
    <t>(KB-065) Kookketel 150 liter</t>
  </si>
  <si>
    <t>(KB-066) Kookketel 200 liter</t>
  </si>
  <si>
    <t>(KB-067) Kookketel meer dan 200 liter</t>
  </si>
  <si>
    <t>(KB-071) Kookplaat / unit 600 lijn</t>
  </si>
  <si>
    <t>(KB-072) Kooktafel 700 lijn</t>
  </si>
  <si>
    <t>(KB-073) Kooktafel 900 lijn</t>
  </si>
  <si>
    <t>(KB-081) Multi-bakplaat 600 lijn</t>
  </si>
  <si>
    <t>(KB-082) Multi-bakplaat 700 lijn</t>
  </si>
  <si>
    <t>(KB-083) Multi-bakplaat 900 lijn</t>
  </si>
  <si>
    <t>(KB-091) Lavasteengrill 600 lijn</t>
  </si>
  <si>
    <t>(KB-092) Lavasteengrill 700 lijn</t>
  </si>
  <si>
    <t>(KB-101) Pastakoker 600 lijn</t>
  </si>
  <si>
    <t>(KB-102) Pastakoker 700 lijn</t>
  </si>
  <si>
    <t>(KB-103) Pastakoker 900 lijn</t>
  </si>
  <si>
    <t>(KK-07) Warmhoudkast (inbouw)</t>
  </si>
  <si>
    <t>(KOE-011) Bierinstallatie</t>
  </si>
  <si>
    <t>(KOE-012) Bierkoelkast</t>
  </si>
  <si>
    <t>(KOE-021) Blastchiller / freezer</t>
  </si>
  <si>
    <t>(KOE-041) IJsblokjes/schilferijsmachine</t>
  </si>
  <si>
    <t>(KOE-071) Koelcel / vriescel</t>
  </si>
  <si>
    <t>(KOE-081) Koelkast boven 400 liter</t>
  </si>
  <si>
    <t>(KOE-082) Koelkast tot 400 liter</t>
  </si>
  <si>
    <t>(KOE-111) Saladiere (inbouw)</t>
  </si>
  <si>
    <t>(KOE-121) Vrieskast boven 400 liter</t>
  </si>
  <si>
    <t>(KOE-122) Vrieskast tot 400 liter</t>
  </si>
  <si>
    <t>(KOE-131) Werkbank - koel</t>
  </si>
  <si>
    <t>(KOE-132) Werkbank - vries</t>
  </si>
  <si>
    <t>(TR-03) Portioneerband</t>
  </si>
  <si>
    <t>(VW-01) Vaatwasmachine - Bandmodel</t>
  </si>
  <si>
    <t>(VW-02) Vaatwasmachine - Doorschuifmodel</t>
  </si>
  <si>
    <t>(VW-03) Vaatwasmachine - Gereedschappen</t>
  </si>
  <si>
    <t>(VW-04) Vaatwasmachine - Glazen</t>
  </si>
  <si>
    <t>(VW-05) Vaatwasmachine - Korventransport</t>
  </si>
  <si>
    <t>(VW-06) Vaatwasmachine - Pannenwas</t>
  </si>
  <si>
    <t>(VW-07) Vaatwasmachine - Voorlader</t>
  </si>
  <si>
    <t>Energiebron</t>
  </si>
  <si>
    <t>Hier dient te worden geregistreerd welke energiebron voor de betreffende installatie van toepassing is.</t>
  </si>
  <si>
    <t>Soort elektrische aansluiting</t>
  </si>
  <si>
    <t xml:space="preserve">Indien voeding is elektrisch, keuze maken uit stekkeraansluiting of werkschakelaaar. </t>
  </si>
  <si>
    <t>Stekkeraansluiting</t>
  </si>
  <si>
    <t>Werkschakelaar</t>
  </si>
  <si>
    <t>Vermogen elektrisch</t>
  </si>
  <si>
    <t>Vermogen gasgestookt</t>
  </si>
  <si>
    <t>versie 6.7 dd 25-06-2020</t>
  </si>
  <si>
    <t>Aantal niet contr. Keerkleppen (stuks)</t>
  </si>
  <si>
    <t>versie 6.1 dd 25-06-2020</t>
  </si>
  <si>
    <t>Bodemenergiesysteem</t>
  </si>
  <si>
    <t>51.54.00.00 Bodemenergiesysteem</t>
  </si>
  <si>
    <t>Max diepte in m1 (tov maaiveld)</t>
  </si>
  <si>
    <t>Zorgplicht overig</t>
  </si>
  <si>
    <t>versie 6.3 dd 15-06-2020</t>
  </si>
  <si>
    <t>Doel verwarming</t>
  </si>
  <si>
    <t xml:space="preserve">bijv. koken, worden gebruikt. </t>
  </si>
  <si>
    <t>Klimaat (inpandig)</t>
  </si>
  <si>
    <t>Klimaat (extern ketelhuis)</t>
  </si>
  <si>
    <t>Klimaat en proceswater</t>
  </si>
  <si>
    <t>versie 6.4 dd 15-06-2020</t>
  </si>
  <si>
    <t>Stoomketels worden voornamelijk voor het verwarmen van water tbv processen,</t>
  </si>
  <si>
    <t>bijv. koken gebruikt en soms voor water tbv gebouw- of ruimteverwarming.</t>
  </si>
  <si>
    <t>Heetwaterketels kunnen zowel voor het verwarmen van water tbv gebouw- of ruimteverwarming als voor water tbv processen,</t>
  </si>
  <si>
    <t>Gebouwcode + Naam</t>
  </si>
  <si>
    <t>Werkomschrijving</t>
  </si>
  <si>
    <t>Projectnummer</t>
  </si>
  <si>
    <t>Projectgegevens</t>
  </si>
  <si>
    <t>Database mutatie RBI</t>
  </si>
  <si>
    <t>Datum opgemaakt:</t>
  </si>
  <si>
    <t>Versienummer:</t>
  </si>
  <si>
    <t>N.v.t.</t>
  </si>
  <si>
    <t>1900</t>
  </si>
  <si>
    <t>Nering Bogel</t>
  </si>
  <si>
    <t>2008</t>
  </si>
  <si>
    <t>Geintegreerd</t>
  </si>
  <si>
    <t>1999</t>
  </si>
  <si>
    <t>001</t>
  </si>
  <si>
    <t>Toegangscontrolesysteem object</t>
  </si>
  <si>
    <t>2013</t>
  </si>
  <si>
    <t>Aantal tankpistolen</t>
  </si>
  <si>
    <t>Te leveren brandstof</t>
  </si>
  <si>
    <t>RP001</t>
  </si>
  <si>
    <t>RP002</t>
  </si>
  <si>
    <t>TQ001</t>
  </si>
  <si>
    <t>TQ002</t>
  </si>
  <si>
    <t>1,000</t>
  </si>
  <si>
    <t>BI code</t>
  </si>
  <si>
    <t>Configuratie pompsysteem</t>
  </si>
  <si>
    <t>Ondergrondse infra</t>
  </si>
  <si>
    <t>Pompcapaciteit</t>
  </si>
  <si>
    <t>Vermogen</t>
  </si>
  <si>
    <t>Spanning</t>
  </si>
  <si>
    <t>400</t>
  </si>
  <si>
    <t>Nabij gemaal</t>
  </si>
  <si>
    <t>RP003</t>
  </si>
  <si>
    <t>Korte instructie/ werkwijze:</t>
  </si>
  <si>
    <t>versie 6.3 dd 17-09-2019</t>
  </si>
  <si>
    <t>Als "Verwarmingsbron geiser" is " gas" dan "Nominaal vermogen"  invullen"</t>
  </si>
  <si>
    <t>Cascade-opstelling</t>
  </si>
  <si>
    <t xml:space="preserve">Alleen in vullen indien geiser onderdeel is van een cascadeopstelling.Als "cascade opstelling" is "Ja", dan moet "Cascade nummer" </t>
  </si>
  <si>
    <t xml:space="preserve">verplicht gevuld worden. Per cascade combinatie wordt dezelfde codering ingevuld met eerst C1 en vervolgens C2 etc.etc. </t>
  </si>
  <si>
    <t>Cascadevermogen (kW)</t>
  </si>
  <si>
    <t>te registreren. Indien geen cascade opstelling aanwezig is blijft het veld leeg.</t>
  </si>
  <si>
    <t xml:space="preserve">Dit veld wordt in de keuringsapplicatie gebruik om het opgetelde vermogen van alle in de cascade opgenomen geisers
</t>
  </si>
  <si>
    <t>Nominale vermogen (kW)</t>
  </si>
  <si>
    <t xml:space="preserve">Een cascadeopstelling is een opstelling waarin meerdere kleine boilers warmwater leveren aan hetzelfde warmwatercicuit </t>
  </si>
  <si>
    <t xml:space="preserve">Een cascadeopstelling is een opstelling waarin meerdere kleine geisers warmwater leveren aan hetzelfde warmwatercicuit </t>
  </si>
  <si>
    <t xml:space="preserve">Alleen in vullen indien de boiler onderdeel is van een cascadeopstelling.Als "cascade opstelling" is "Ja", dan moet "Cascade nummer" </t>
  </si>
  <si>
    <t xml:space="preserve">Dit veld wordt in de keuringsapplicatie gebruik om het opgetelde vermogen van alle in de cascade opgenomen boilers
</t>
  </si>
  <si>
    <t>versie 6.6 dd 17-09-2019</t>
  </si>
  <si>
    <t>Verwarmd waterinstallatie boiler is een installatie voor de levering van verwarmd water vanuit een direct gestookt  of een door een geïntegreerde warmtewisselaar indirect gestookt voorraadvat</t>
  </si>
  <si>
    <t>Voorraadvaten zonder warmtewisselaar dienen niet te worden geregistreerd</t>
  </si>
  <si>
    <t xml:space="preserve">Aan de opslagtank zijn diverse componenten zoals leidingwerk  en appendages gekoppeld. Deze worden geacht onderdeel uit te maken van de tankinstallatie. </t>
  </si>
  <si>
    <t>Betreft tankcertificaatnummer, deze is bij aanleg geregistreerd. Elke tank dient te zijn geleverd met een tankcertificaat</t>
  </si>
  <si>
    <t>Tankcertificaatnummer; bij aanleg geregistreerd. Bij het installeren van een tankinstallatie wordt een installatiecertificaat afgegeven</t>
  </si>
  <si>
    <t>Hoofdgebied</t>
  </si>
  <si>
    <t>A</t>
  </si>
  <si>
    <t>B</t>
  </si>
  <si>
    <t>C</t>
  </si>
  <si>
    <t>D</t>
  </si>
  <si>
    <t>E</t>
  </si>
  <si>
    <t>F</t>
  </si>
  <si>
    <t>G</t>
  </si>
  <si>
    <t>Leidingwerk</t>
  </si>
  <si>
    <t>Gedeeltelijk ondergronds</t>
  </si>
  <si>
    <t>Geheel bovengronds</t>
  </si>
  <si>
    <t>Geheel ondergronds</t>
  </si>
  <si>
    <t>Bovengronds in beton</t>
  </si>
  <si>
    <t>Tank is in beton gestort</t>
  </si>
  <si>
    <t>Tank heeft geen direct contact met de grond</t>
  </si>
  <si>
    <t>Installatie en onderhoud ondergrondse tankinstallaties PGS-klasse 1 en 2 producten</t>
  </si>
  <si>
    <t>Installatie en onderhoud ondergrondse tankinstallaties PGS-klasse 3 en 4 producten</t>
  </si>
  <si>
    <t>Installatie en onderhoud ondergrondse tankinstallaties bijtende, schadelijke, irriterende, giftige stoffen (chemische producten)</t>
  </si>
  <si>
    <t>Installatie en onderhoud bovengrondse tankinstallaties PGS-klasse 3 en 4 producten</t>
  </si>
  <si>
    <t>Installatie en onderhoud bovengrondse tankinstallaties PGS-klasse 2 producten</t>
  </si>
  <si>
    <t>Installatie en onderhoud bovengrondse tankinstallaties bijtende, schadelijke, irriterende, giftige stoffen (chemische producten)</t>
  </si>
  <si>
    <t>Installatie en onderhoud bovengrondse installaties voor CNG producten</t>
  </si>
  <si>
    <t>Soort vulpomp</t>
  </si>
  <si>
    <t>Elektrisch aangedreven pomp</t>
  </si>
  <si>
    <t>Geen vast opgestelde pomp</t>
  </si>
  <si>
    <t>Pneumatisch aangedreven pomp</t>
  </si>
  <si>
    <t>Uitsluitend handaangedreven pomp</t>
  </si>
  <si>
    <t>Soort zuigpomp</t>
  </si>
  <si>
    <t>Gebruiksrecht</t>
  </si>
  <si>
    <t>Huur</t>
  </si>
  <si>
    <t>Afvalbrandstof (minimaal 50% kerosine of benzine)</t>
  </si>
  <si>
    <t>Chemicalien</t>
  </si>
  <si>
    <t>Inert(onklaar)</t>
  </si>
  <si>
    <t xml:space="preserve">Overige </t>
  </si>
  <si>
    <t>Afgewerkte olie of chemicalien separaat registreren ivm afwijkend keuringsregime</t>
  </si>
  <si>
    <t>Afvalbrandstof met minimaal 50% kerosine of benzine valt onder een ander keuringsregime</t>
  </si>
  <si>
    <t>Een chemicalien tank is veelal een tank waarin voor het mileu, danwel (brand)veiligheid of gezondheid gevaarlijke stoffen zoals accuzuur, of loog zijn opgeslagen.</t>
  </si>
  <si>
    <t>Een tank voor overige stoffen is veelal een tank waarin voor het mileu, danwel (brand)veiligheid of gezondheid ongevaarlijke stoffen zoals strooizout zijn opgeslagen.</t>
  </si>
  <si>
    <t>Een inerte tank is een onklaar gemaakte tank dit niet meer te gebruiken is. Bijvoorbeeld gevuld met zand.</t>
  </si>
  <si>
    <t>PGS-klasse vulling</t>
  </si>
  <si>
    <r>
      <t>vloeistoffen met vlampunt &lt; 23</t>
    </r>
    <r>
      <rPr>
        <vertAlign val="superscript"/>
        <sz val="8"/>
        <color rgb="FF808080"/>
        <rFont val="Arial"/>
        <family val="2"/>
      </rPr>
      <t>o</t>
    </r>
    <r>
      <rPr>
        <sz val="8"/>
        <color rgb="FF808080"/>
        <rFont val="Arial"/>
        <family val="2"/>
      </rPr>
      <t>C en beginkookpunt &lt;= 35</t>
    </r>
    <r>
      <rPr>
        <vertAlign val="superscript"/>
        <sz val="8"/>
        <color rgb="FF808080"/>
        <rFont val="Arial"/>
        <family val="2"/>
      </rPr>
      <t>o</t>
    </r>
    <r>
      <rPr>
        <sz val="8"/>
        <color rgb="FF808080"/>
        <rFont val="Arial"/>
        <family val="2"/>
      </rPr>
      <t>C</t>
    </r>
  </si>
  <si>
    <r>
      <t>vloeistoffen met vlampunt &lt; 23</t>
    </r>
    <r>
      <rPr>
        <vertAlign val="superscript"/>
        <sz val="8"/>
        <color rgb="FF808080"/>
        <rFont val="Arial"/>
        <family val="2"/>
      </rPr>
      <t>o</t>
    </r>
    <r>
      <rPr>
        <sz val="8"/>
        <color rgb="FF808080"/>
        <rFont val="Arial"/>
        <family val="2"/>
      </rPr>
      <t>C en beginkookpunt &gt; 35</t>
    </r>
    <r>
      <rPr>
        <vertAlign val="superscript"/>
        <sz val="8"/>
        <color rgb="FF808080"/>
        <rFont val="Arial"/>
        <family val="2"/>
      </rPr>
      <t>o</t>
    </r>
    <r>
      <rPr>
        <sz val="8"/>
        <color rgb="FF808080"/>
        <rFont val="Arial"/>
        <family val="2"/>
      </rPr>
      <t>C</t>
    </r>
  </si>
  <si>
    <r>
      <t>vloeistoffen met vlampunt &gt;= 23</t>
    </r>
    <r>
      <rPr>
        <vertAlign val="superscript"/>
        <sz val="8"/>
        <color rgb="FF808080"/>
        <rFont val="Arial"/>
        <family val="2"/>
      </rPr>
      <t>o</t>
    </r>
    <r>
      <rPr>
        <sz val="8"/>
        <color rgb="FF808080"/>
        <rFont val="Arial"/>
        <family val="2"/>
      </rPr>
      <t>C en &lt;= 55</t>
    </r>
    <r>
      <rPr>
        <vertAlign val="superscript"/>
        <sz val="8"/>
        <color rgb="FF808080"/>
        <rFont val="Arial"/>
        <family val="2"/>
      </rPr>
      <t>o</t>
    </r>
    <r>
      <rPr>
        <sz val="8"/>
        <color rgb="FF808080"/>
        <rFont val="Arial"/>
        <family val="2"/>
      </rPr>
      <t>C</t>
    </r>
  </si>
  <si>
    <r>
      <t>vloeistoffen met vlampunt &gt;= 55</t>
    </r>
    <r>
      <rPr>
        <vertAlign val="superscript"/>
        <sz val="8"/>
        <color rgb="FF808080"/>
        <rFont val="Arial"/>
        <family val="2"/>
      </rPr>
      <t>o</t>
    </r>
    <r>
      <rPr>
        <sz val="8"/>
        <color rgb="FF808080"/>
        <rFont val="Arial"/>
        <family val="2"/>
      </rPr>
      <t>C en &lt;= 100</t>
    </r>
    <r>
      <rPr>
        <vertAlign val="superscript"/>
        <sz val="8"/>
        <color rgb="FF808080"/>
        <rFont val="Arial"/>
        <family val="2"/>
      </rPr>
      <t>o</t>
    </r>
    <r>
      <rPr>
        <sz val="8"/>
        <color rgb="FF808080"/>
        <rFont val="Arial"/>
        <family val="2"/>
      </rPr>
      <t>C</t>
    </r>
  </si>
  <si>
    <r>
      <t>vloeistoffen met vlampunt &gt; 100</t>
    </r>
    <r>
      <rPr>
        <vertAlign val="superscript"/>
        <sz val="8"/>
        <color rgb="FF808080"/>
        <rFont val="Arial"/>
        <family val="2"/>
      </rPr>
      <t>o</t>
    </r>
    <r>
      <rPr>
        <sz val="8"/>
        <color rgb="FF808080"/>
        <rFont val="Arial"/>
        <family val="2"/>
      </rPr>
      <t>C</t>
    </r>
  </si>
  <si>
    <t>Potentiaalvereffening/aarding</t>
  </si>
  <si>
    <t>Beiden niet aanwezig</t>
  </si>
  <si>
    <t>Als kathodische bescherming is aangebracht tbv meerdere tanks, waarde "Gedeeld" in vullen</t>
  </si>
  <si>
    <t xml:space="preserve">Gedeeld tbv meerdere tanks, galvanisch </t>
  </si>
  <si>
    <t>Gedeeld tbv meerdere tanks, stroomopdruk</t>
  </si>
  <si>
    <t>Ja, galvanisch</t>
  </si>
  <si>
    <t>Ja, stroomopdruk</t>
  </si>
  <si>
    <t xml:space="preserve">Ja, alleen leidingen (deels) </t>
  </si>
  <si>
    <t xml:space="preserve">Ja, alleen leidingen (geheel) </t>
  </si>
  <si>
    <t>Ja, alleen tank</t>
  </si>
  <si>
    <t>Ja, tank en leidingen</t>
  </si>
  <si>
    <t>Ja, elektronisch</t>
  </si>
  <si>
    <t>Geen OVB</t>
  </si>
  <si>
    <t>OVB elektromechanisch met alarmering</t>
  </si>
  <si>
    <t>OVB elektromechanisch zonder alarmering</t>
  </si>
  <si>
    <t>OVB elektronisch met alarmering</t>
  </si>
  <si>
    <t>OVB elektronisch zonder alarmering</t>
  </si>
  <si>
    <t>OVB mechanisch</t>
  </si>
  <si>
    <t>Ja, als coating overeenkomstig BRL 779 is, of als coating overeenkomstig BRL 779 is en aangebracht is volgens BRL790.</t>
  </si>
  <si>
    <t>Ja, BRL 779</t>
  </si>
  <si>
    <t>Ja, kwaliteit N.B.</t>
  </si>
  <si>
    <t>Manschacht</t>
  </si>
  <si>
    <t xml:space="preserve">Aan de opslagtank zijn diverse componenten zoals leidingwerk , vul- en zuigpompen en appendages gekoppeld. Deze worden geacht onderdeel uit te maken van de tankinstallatie. </t>
  </si>
  <si>
    <t>Bovengronds in opvangbak niet overdekt</t>
  </si>
  <si>
    <t>Tank heeft geen direct contact met grond</t>
  </si>
  <si>
    <t>Bovengronds in opvangbak overdekt</t>
  </si>
  <si>
    <t xml:space="preserve">Ingeterpt is een tank zonder direct contact met grond in gesloten betonnen bak met omaarding. De bovenkant van de tank is niet afgedekt </t>
  </si>
  <si>
    <t>Tank is onder maaiveld in direct contact met de grond</t>
  </si>
  <si>
    <t>Ondergronds in betonnen bak</t>
  </si>
  <si>
    <t>Tank is onder maaiveld niet in direct contact met de grond</t>
  </si>
  <si>
    <t>Eigendom</t>
  </si>
  <si>
    <t>Bedrijfsafvalwater</t>
  </si>
  <si>
    <t>Vloeibare zuurstof</t>
  </si>
  <si>
    <t xml:space="preserve">Verontreinigd proceswater, spoelwater, waswater, etc.  </t>
  </si>
  <si>
    <t>Tank is onklaar gemaakt</t>
  </si>
  <si>
    <t xml:space="preserve">De PGS klasse is van belang voor het al dan niet uiitvoeren van enkele specifieke onderdelen van de jaarlijkse technische inspectie  </t>
  </si>
  <si>
    <t>De PGS klasse is van belang voor het al dan niet uiitvoeren van enkele specifieke onderdelen van de jaarlijkse technische inspectie</t>
  </si>
  <si>
    <t>Als de bodemweerstand minder is dan 100 ohmmeter moet kathodische bescherming zijn aangebracht.</t>
  </si>
  <si>
    <t xml:space="preserve">Gedeeld (tbv meerdere tanks) </t>
  </si>
  <si>
    <t>Als "Situatie opslagtank in terrein" is "Bovengronds vrijstaand" dan moet waarde "grondwaterpeilbuis", "Nee" zijn</t>
  </si>
  <si>
    <t>Bij nadere locatiebepaling de coordinaten van de locatie van de peilbuis aangeven</t>
  </si>
  <si>
    <t>Als grondwaterpeilbuis  is aangebracht tbv meerdere tanks, dan waarde "Gedeeld" in vullen</t>
  </si>
  <si>
    <t>Geen koelmiddel</t>
  </si>
  <si>
    <t>R1234YF</t>
  </si>
  <si>
    <t>R1234ZE</t>
  </si>
  <si>
    <t>R407F</t>
  </si>
  <si>
    <t>R422D</t>
  </si>
  <si>
    <t>R427A</t>
  </si>
  <si>
    <t>R450A</t>
  </si>
  <si>
    <t>R452B</t>
  </si>
  <si>
    <t>R454B</t>
  </si>
  <si>
    <t>R456A</t>
  </si>
  <si>
    <t>R459A</t>
  </si>
  <si>
    <t>R460B</t>
  </si>
  <si>
    <t>R513A</t>
  </si>
  <si>
    <t>R516A</t>
  </si>
  <si>
    <t>R600A</t>
  </si>
  <si>
    <t>R717</t>
  </si>
  <si>
    <t>R718</t>
  </si>
  <si>
    <t>R744</t>
  </si>
  <si>
    <t>versie 6.4 dd 05-03-2020</t>
  </si>
  <si>
    <t>per 1 januari 2001 verboden</t>
  </si>
  <si>
    <t>Puur of in mengsel met HFK gebruikt om GWP te drukken, zie de HFK/O's</t>
  </si>
  <si>
    <r>
      <t xml:space="preserve">Gereguleerd in </t>
    </r>
    <r>
      <rPr>
        <sz val="8"/>
        <rFont val="Arial"/>
        <family val="2"/>
      </rPr>
      <t>F-gassenverordening</t>
    </r>
  </si>
  <si>
    <t>per 1 januari 2015 verboden</t>
  </si>
  <si>
    <t>Propaan is niet gereguleerd in de F-gassenverordening</t>
  </si>
  <si>
    <r>
      <t xml:space="preserve">Alternatief voor R410A, Gereguleerd in </t>
    </r>
    <r>
      <rPr>
        <sz val="8"/>
        <rFont val="Arial"/>
        <family val="2"/>
      </rPr>
      <t>F-gassenverordening</t>
    </r>
  </si>
  <si>
    <t xml:space="preserve">38%R22 + 60%R125 + 2%R290 per 1 januari 2015 verboden, komt ook als HP80 voor </t>
  </si>
  <si>
    <t>52%R143a + 44%R125 + 4%R134a, komt ook voor als FX70 en HP62</t>
  </si>
  <si>
    <t>20%R32 + 40%R125 + 40%R134a, komt ook voor als KLEA60</t>
  </si>
  <si>
    <t>23%R32 + 25%R125 + 52%R134a, komt ook voor als SUVA9000</t>
  </si>
  <si>
    <t>Gelijkwaardig aan R407C</t>
  </si>
  <si>
    <t>60%R22 + 25%R124 + 15%R142b per 1 januari 2015 verboden, komt ook voor als FX56</t>
  </si>
  <si>
    <t>50%R32 + 50%R125, komt ook voor als AZ20</t>
  </si>
  <si>
    <t>46%R125 + 50%R134a + 4%R600</t>
  </si>
  <si>
    <t>65% R125 + 32% R134a + 3% R600a was "drop-in" voor R22, per 1/1/2020 verboden nieuwbouw</t>
  </si>
  <si>
    <t>15% R32 + 25% R125 + 10% R143a + 50% R134a, was vroeger een "drop-in" voor R22</t>
  </si>
  <si>
    <t>26%R32 + 26%R126 + 21%R134a +  20%R1234yf + 7%R1234ze</t>
  </si>
  <si>
    <t>24%R32 + 25%R125 + 26%R134a +  25%R1234yf</t>
  </si>
  <si>
    <t>Alternatief voor R134a</t>
  </si>
  <si>
    <t xml:space="preserve">11%R32 + 59%R125 + 30%R1234yf </t>
  </si>
  <si>
    <t>Alternatief voor R410A</t>
  </si>
  <si>
    <t>Alternatief voor R404A</t>
  </si>
  <si>
    <t>49%R22 + 51%R115 per 1 januari 2001 verboden</t>
  </si>
  <si>
    <t xml:space="preserve">50%R125 + 50%143a, komt ook voor als AZ50  </t>
  </si>
  <si>
    <t>45%R23 + 54%R116, komt ook voor als SUVA95</t>
  </si>
  <si>
    <t>Iso-butaan, is niet gereguleerd in de F-gassenverordening</t>
  </si>
  <si>
    <t>Ammoniak NH3</t>
  </si>
  <si>
    <t>Water H2O</t>
  </si>
  <si>
    <t>Kooldioxide CO2</t>
  </si>
  <si>
    <t>versie 6.2 dd 07-08-2020</t>
  </si>
  <si>
    <t>Blusvijver is een waterpartij op een Defensieterrein, waaruit de brandweer een voorgeschreven hoeveelheid bluswater kan onttrekken. Deze waterpartij staat opgenomen in het brandbestrijdingsplan van de brandweer.</t>
  </si>
  <si>
    <t xml:space="preserve">Met een pompvoorziening wordt een voorziening in of bij de vijver bedoeld ten behoeve van de brandweer.  </t>
  </si>
  <si>
    <t>Meestal een put waar de brandweerslang kan worden aangebracht.</t>
  </si>
  <si>
    <t>Afrasterring</t>
  </si>
  <si>
    <t>Faunatrap</t>
  </si>
  <si>
    <t>Reddingslijn</t>
  </si>
  <si>
    <t>90.43.01.00 Blusvijver</t>
  </si>
  <si>
    <t>Indien 2 of meer installaties voorkomen in 1 object, dient bij de DVD-code een volgnummer ingevuld te worden.</t>
  </si>
  <si>
    <t>Klimwanden aan klimtorens dienen apart geregistreerd te worden, waarbij de DVD-codes op elkaar zijn afgestemd.</t>
  </si>
  <si>
    <t>versie 6.0 dd 20-02-2020</t>
  </si>
  <si>
    <t>Begroeiing munitiegebouwen</t>
  </si>
  <si>
    <t>90.40.01.00 Begroeiing munitiegebouwen</t>
  </si>
  <si>
    <t xml:space="preserve">Begroeiing munitiegebouwen is de begroeiing op objecten, op en rondom munitiegebouwen, waaraan vanuit de MP 40-21  wettelijk verplicht periodiek onderhoud moet worden uitgevoerd ter voorkoming  van brandgevaarlijke situaties. </t>
  </si>
  <si>
    <t>De component 'Begroeiing munitiegebouwen' komt  voor  op alle objecten waar zich één of meerdere munitiegebouw(en) bevinden. Dit kunnen objecten zijn die specifiek voor opslag van munitie bedoeld zijn, maar ook objecten waar maar een aantal gebouwen voor dit doel aanwezig zijn. Met munitiegebouwen worden munitiemagazijnen (magazijnen explosief), munitiewerkplaatsen en munitieonderhoudsgebouwen bedoeld.
De component is de aanduiding voor alle begroeiing (bomen, struiken of hoog gras) op en rond alle op het object aanwezige munitiegebouwen. Deze informatie is op te vragen bij 'Stedelijke Inrichting'. 
De component wordt altijd gekoppeld  op objectniveau.</t>
  </si>
  <si>
    <t>Hier kan indien gewenst nadere informatie over bijv. de aard van de begroeiing worden vermeld.</t>
  </si>
  <si>
    <t>Deze optie alleen gebruiken wanneer het gaat om een niet-specifiek munitieobject.</t>
  </si>
  <si>
    <t xml:space="preserve">Hier kan indien gewenst nadere informatie over de locatie van de gebouwen worden geregistreerd. </t>
  </si>
  <si>
    <t>Omvang begroeiing in m2</t>
  </si>
  <si>
    <t xml:space="preserve">Er kan onderscheid worden gemaakt tussen objecten die specifiek en hoofdzakelijk zijn bedoeld voor munitieopslag en objecten </t>
  </si>
  <si>
    <t>waar slechts op een deel van het object gebouwen aanwezig zijn tbv munitieopslag.</t>
  </si>
  <si>
    <t>De totale oppervlakte van de aanwezig begroeiing op het object moet hier worden aangegeven.</t>
  </si>
  <si>
    <t xml:space="preserve">Totaal  aantal van alle munitiegebouwen (munitiemagazijnen, -werkplaatsen en -onderhoudsgebouwen) op een object. </t>
  </si>
  <si>
    <t>minimaal 60 cm bedraagt.</t>
  </si>
  <si>
    <t>Er is sprake van een aardoverdekt munitiegebouw wanneer een gebouw geheel met aarde overdekt is, waarbij de laagdikte</t>
  </si>
  <si>
    <t>Het aantal aardoverdekte gebouwen opgeven ten behoeve van het door de aannemer jaarlijks uit te voeren, maaien en vrijhouden</t>
  </si>
  <si>
    <t>van brandbare materialen rond ventilatie/beluchtingsopeningen van met aarde overdekte gebouwen en het vijfjaarlijks uitvoeren</t>
  </si>
  <si>
    <t>van een laagdiktemeting. Deze informatie is op te vragen bij de afdeling 'Stedelijke inrichting'.</t>
  </si>
  <si>
    <t>Er is sprake van een aangeaard munitiegebouw wanneer direct tegen het gebouw een aarden wal is aangebracht of het gebouw</t>
  </si>
  <si>
    <t>geheel is overdekt maar de dikte van de aardlaag kleiner is dan 60 cm.</t>
  </si>
  <si>
    <t xml:space="preserve">Het aantal aangeaarde gebouwen opgeven ten behoeve van het door de aannemer uit te voeren jaarlijks maaien en vrijhouden van </t>
  </si>
  <si>
    <t xml:space="preserve">brandbare materialen rond ventilatie/beluchtingsopeningen van aangeaarde gebouwen. Deze informatie wordt aangeleverd door </t>
  </si>
  <si>
    <t>de afdeling 'Stedelijke inrichting'.</t>
  </si>
  <si>
    <t xml:space="preserve">Er is sprake van niet-overdekte of niet-aangeaarde munitiegebouwen wanneer de gebouwen van elkaar gescheiden zijn door een </t>
  </si>
  <si>
    <t xml:space="preserve">zijn meestal niet aardgedekt of aangeaard. </t>
  </si>
  <si>
    <t>vrijstaande aarden omwalling of betonnen wand. Munitieonderhoudsgebouwen, munitiewerkplaatsen en specifieke werkruimten</t>
  </si>
  <si>
    <t>Het aantal niet aardoverdekte en/of niet aangeaarde gebouwen opgeven ten behoeve van  het door de aannemer jaarlijks uit te</t>
  </si>
  <si>
    <t>voeren, maaien en vrijhouden van brandbare materialen van een strook van 3 m1 rond niet overdekte gebouwen.</t>
  </si>
  <si>
    <t>Deze informatie wordt aangeleverd door de afdeling 'Stedelijke inrichting'</t>
  </si>
  <si>
    <t xml:space="preserve">Opstelplaatsen of andere (omwalde) opleglocaties zijn speciaal daarvoor aangewezen locaties op een object, waar al dan niet </t>
  </si>
  <si>
    <t>munitieopslag dienst doen.</t>
  </si>
  <si>
    <t>tijdelijk muntie wordt geplaatst, bijvoorbeeld in afwachting van transport. Dit komt meestal voor op objecten die geheel t.b.v.</t>
  </si>
  <si>
    <t xml:space="preserve">Het aantal opstelplaatsen opleglocaties opgeven ten behoeve van het door de aannemer  jaarlijks uit te voeren, maaien en </t>
  </si>
  <si>
    <t>Aantal munitiegebouwen (stuks)</t>
  </si>
  <si>
    <t>Aardoverdekte munitiegebouwen (stuks)</t>
  </si>
  <si>
    <t>Aangeaarde munitiegebouwen (stuks)</t>
  </si>
  <si>
    <t>Niet-aardoverdekte munitiegeb. (stuks)</t>
  </si>
  <si>
    <t>Munitieopstelplaatsen (stuks)</t>
  </si>
  <si>
    <t>vrijhouden van brandbare materialen van een strook van 3 m1 rond deze locaties. Deze informatie wordt aangeleverd door</t>
  </si>
  <si>
    <t>Component ID</t>
  </si>
  <si>
    <t>In te vullen door VGI</t>
  </si>
  <si>
    <t>90.50.10.03 Tank-pomp installatie Jet Fuel Storage Installation</t>
  </si>
  <si>
    <t>versie 6.2 dd 22-01-2021</t>
  </si>
  <si>
    <t>versie 6.15 dd 22-01-2021</t>
  </si>
  <si>
    <t>GWP-waarde</t>
  </si>
  <si>
    <t>Situatie koelinstallatie</t>
  </si>
  <si>
    <t xml:space="preserve">Hier dient de lokatie van de condensor te worden aangegeven. Indien deze zich op het dak of aan de gevel bevindt, </t>
  </si>
  <si>
    <t xml:space="preserve">dient de het ruimte nummer van de onder of naastgelegen ruimte te worden geregistreerd.  </t>
  </si>
  <si>
    <t xml:space="preserve">In ruimte </t>
  </si>
  <si>
    <t>Nader  te bepalen</t>
  </si>
  <si>
    <t>versie 6.13 dd 25-01-2021</t>
  </si>
  <si>
    <t>Schuif(rol)hek in gevel</t>
  </si>
  <si>
    <r>
      <t xml:space="preserve">Schuif(rol)hek in gevel: </t>
    </r>
    <r>
      <rPr>
        <sz val="8"/>
        <color indexed="63"/>
        <rFont val="Arial"/>
        <family val="2"/>
      </rPr>
      <t>Een hekwerk in een gevel met een horizintale geleiding ten behoeve van de toegang tot bijv. een voertuigoverkapping/-stalling  of een opslag chemicalien</t>
    </r>
  </si>
  <si>
    <t xml:space="preserve">Klimaatregelinstallatie </t>
  </si>
  <si>
    <t>versie 6.1 dd 13-01-2021</t>
  </si>
  <si>
    <t xml:space="preserve">58.20.01.00 Klimaatregelinstallatie </t>
  </si>
  <si>
    <t>Een regelinstallatie is een verzameling van voorzieningen voor centraal melden, meten, en besturen van een klimaatinstallatie, vanaf de aan te sluiten hoofdvoeding tot en met de aan te sluiten regelingen.</t>
  </si>
  <si>
    <t xml:space="preserve">Het betreft een systeem, waarop de regeling van één of meerdere klimaatinstallaties kan zijn aangesloten. </t>
  </si>
  <si>
    <t>Hier kan nadere informatie worden aangegeven omtrent de locatie van de regelinstallatie.</t>
  </si>
  <si>
    <t>Hier het oorspronkelijke jaartal van aanleg registreren of van de meest recente update.</t>
  </si>
  <si>
    <t>Hier kan nadere informatie worden aangegeven omtrent de regelinstallatie  te geven.</t>
  </si>
  <si>
    <t xml:space="preserve">Specifieke informatie t.b.v. Gebouwbeheersysteem (GBS) </t>
  </si>
  <si>
    <t>Fabrikaat en serie GBS</t>
  </si>
  <si>
    <t xml:space="preserve">BR Controls </t>
  </si>
  <si>
    <t>Celsius</t>
  </si>
  <si>
    <t>Deos</t>
  </si>
  <si>
    <t>HCS</t>
  </si>
  <si>
    <t>Honeywell - anders</t>
  </si>
  <si>
    <t>Honeywell - IDE</t>
  </si>
  <si>
    <t>Johnson Controls- anders</t>
  </si>
  <si>
    <t>Johnson Controls- Metasys</t>
  </si>
  <si>
    <t>Johnson Controls- Vertasys</t>
  </si>
  <si>
    <t>Kieback Peter - 4000</t>
  </si>
  <si>
    <t>Kieback Peter - anders</t>
  </si>
  <si>
    <t>Priva - anders</t>
  </si>
  <si>
    <t>Priva - PWB</t>
  </si>
  <si>
    <t>Priva - Top Control</t>
  </si>
  <si>
    <t>Sauter</t>
  </si>
  <si>
    <t>Schneider - anders</t>
  </si>
  <si>
    <t>Schneider - EcoStruxure</t>
  </si>
  <si>
    <t>Schneider - SmartStruxure</t>
  </si>
  <si>
    <t>Siemens - anders</t>
  </si>
  <si>
    <t>Siemens - Desigo</t>
  </si>
  <si>
    <t>Webeasy</t>
  </si>
  <si>
    <t>Software versie</t>
  </si>
  <si>
    <t>Principeschema water aanwezig</t>
  </si>
  <si>
    <t>Principeschema lucht aanwezig</t>
  </si>
  <si>
    <t>Regeltechn.omschr.aanwezig</t>
  </si>
  <si>
    <t>Specifieke informatie t.b.v. Regelsysteem</t>
  </si>
  <si>
    <t xml:space="preserve">Regelschema(s) aanwezig </t>
  </si>
  <si>
    <t>Totaal regelkasten</t>
  </si>
  <si>
    <t>totaal aantal regelkasten in het gebouw</t>
  </si>
  <si>
    <t>Totaal regelaars</t>
  </si>
  <si>
    <t>totaal aantal regelaars in het gebouw</t>
  </si>
  <si>
    <t>Totaal naregelingen</t>
  </si>
  <si>
    <t>totaal aantal naregelingen in het gebouw</t>
  </si>
  <si>
    <t>Totaal 230/400V eindgroepen</t>
  </si>
  <si>
    <t>Totaal aantal 230/400V eindgroepen van alle regelkasten (NEN 3140 onderhoudsplichtig)</t>
  </si>
  <si>
    <t>Totaal DI</t>
  </si>
  <si>
    <t>totaal aantal digitale ingangen van de regelaars in alle regelkasten</t>
  </si>
  <si>
    <t>Totaal DU</t>
  </si>
  <si>
    <t>totaal aantal digitale uitgangen van de regelaars in alle regelkasten</t>
  </si>
  <si>
    <t>Totaal DUM</t>
  </si>
  <si>
    <t>totaal aantal digitale uitgangen met interventie van de regelaars in alle regelkasten</t>
  </si>
  <si>
    <t>Totaal AI</t>
  </si>
  <si>
    <t>totaal aantal analoge ingangen van de regelaars in alle regelkasten</t>
  </si>
  <si>
    <t>Totaal AU</t>
  </si>
  <si>
    <t>totaal aantal analoge uitgangen van de regelaars in alle regelkasten</t>
  </si>
  <si>
    <t>Totaal AUM</t>
  </si>
  <si>
    <t>totaal aantal analoge uitgangen met interventie van de regelaars in alle regelkasten</t>
  </si>
  <si>
    <t>Materiaal Monsternameput</t>
  </si>
  <si>
    <t>Inhoud t.b.v. schoonmaakcontract. Dit is de totale inhoud van de monsternameput.</t>
  </si>
  <si>
    <t>Geleidende vloer in gebouw is een vloer, met een bepaalde maximale weestandwaarde, om statische lading af te voeren</t>
  </si>
  <si>
    <t xml:space="preserve">via de aarde. Geleidende vloeren komen met name voor in munitiewerkplaatsen en munitieonderhoudsgebouwen. </t>
  </si>
  <si>
    <t>Ook zogenaamde ESD-vloeren in electronicawerkplaatsen e.d kunnen hier worden geregisteerd. Lijst bekend bij Keuringen</t>
  </si>
  <si>
    <t>Een statisch aardpunt is een enkel aansluitpunt om statische lading af te voeren via op zich zelfstaand aardingssysteem</t>
  </si>
  <si>
    <t>met aardelektrode. Een statisch aardpunt is een blank koperen aansluiting t.b.v. het aarden  van vliegtuigen,</t>
  </si>
  <si>
    <t>voertuigen e.d. tijdens tanken en uitvoeren van werkzaamheden. Lijst bekend bij Keuringen</t>
  </si>
  <si>
    <t>Een aardstrip is de totale lengte van strippen waarop meerdere aansluitingen kunnen worden gemaakt om een statische</t>
  </si>
  <si>
    <t>waarop een of meerdere aarddraden zijn aangesloten. Lijst bekend bij Keuringen</t>
  </si>
  <si>
    <t xml:space="preserve"> lading af te voeren via op zich zelfstaand aardingssysteem met aardelektrode(n) Een aardstrip is een blank koperen strip</t>
  </si>
  <si>
    <t>soorten statische aarding voorkomen</t>
  </si>
  <si>
    <t>In dezelfde ruimten kunnen meerdere</t>
  </si>
  <si>
    <t>Aangesloten op leidingwater</t>
  </si>
  <si>
    <t>Brandstof wkk</t>
  </si>
  <si>
    <t>Inspectiecertifaat vereist</t>
  </si>
  <si>
    <t>Voor sommige installaties is een inspectiecertificaat vereist. De wettelijke grondslag is hiervoor niet bepalend.</t>
  </si>
  <si>
    <t>Voor bestaande installaties zal deze informatie door zorg van REA worden aangeleverd. Voor nieuwe installatie moet de noodzaak worden opgenomen in het PVE.</t>
  </si>
  <si>
    <t>Ja, beleidsmatige grondslag</t>
  </si>
  <si>
    <t>Ja, Bouwbesluit, artikel 1.3</t>
  </si>
  <si>
    <t>Ja, Bouwbesluit, bijlage 1</t>
  </si>
  <si>
    <t>Ja, vrijwillige doormelding naar RAC</t>
  </si>
  <si>
    <t>Doorzorg van REA zullen de ingevulde waarden in RBI worden gevalideerd en juist worden aangeleverd.</t>
  </si>
  <si>
    <t>Ja, type B geintegreerd</t>
  </si>
  <si>
    <t>Nee, stil alarm draadloos</t>
  </si>
  <si>
    <t>Nee, stil alarm met attentiepanelen</t>
  </si>
  <si>
    <t>Nee, stil alarm met gespr. Codeberichten</t>
  </si>
  <si>
    <t>Nee, type A</t>
  </si>
  <si>
    <t>Nee, type B gecombineerd</t>
  </si>
  <si>
    <t>Geïntegreerde OAI</t>
  </si>
  <si>
    <t>(OntruimingsAlarmInstallatie)</t>
  </si>
  <si>
    <r>
      <rPr>
        <b/>
        <sz val="8"/>
        <color indexed="63"/>
        <rFont val="Arial"/>
        <family val="2"/>
      </rPr>
      <t>Nee, stil alarm draadloos:</t>
    </r>
    <r>
      <rPr>
        <sz val="8"/>
        <color indexed="63"/>
        <rFont val="Arial"/>
        <family val="2"/>
      </rPr>
      <t xml:space="preserve"> Akoestisch en optisch signaal op draadloze ontvangers geselecteerde groep personen</t>
    </r>
  </si>
  <si>
    <r>
      <t>Ja, type B geintegreerd:</t>
    </r>
    <r>
      <rPr>
        <sz val="8"/>
        <color indexed="63"/>
        <rFont val="Arial"/>
        <family val="2"/>
      </rPr>
      <t xml:space="preserve"> is luid alarm, slow whoop. BMI en OAI in één centrale.</t>
    </r>
  </si>
  <si>
    <r>
      <rPr>
        <b/>
        <sz val="8"/>
        <color indexed="63"/>
        <rFont val="Arial"/>
        <family val="2"/>
      </rPr>
      <t xml:space="preserve">Nee, stil alarm met attentiepanelen: </t>
    </r>
    <r>
      <rPr>
        <sz val="8"/>
        <color indexed="63"/>
        <rFont val="Arial"/>
        <family val="2"/>
      </rPr>
      <t>Akoestisch en optisch signaal op attentiepanelen op geselecteerde plaatsen</t>
    </r>
  </si>
  <si>
    <r>
      <t xml:space="preserve">Nee, stil alarm met gespr. Codeberichten: </t>
    </r>
    <r>
      <rPr>
        <sz val="8"/>
        <color indexed="63"/>
        <rFont val="Arial"/>
        <family val="2"/>
      </rPr>
      <t>Berichten in gecodeerde vorm bestemd voor geselecteerde groep personen</t>
    </r>
  </si>
  <si>
    <r>
      <t xml:space="preserve">Nee, type A: </t>
    </r>
    <r>
      <rPr>
        <sz val="8"/>
        <color indexed="63"/>
        <rFont val="Arial"/>
        <family val="2"/>
      </rPr>
      <t>is luid alarm, gesproken berichten afgewisseld met toonsignalen</t>
    </r>
  </si>
  <si>
    <r>
      <t xml:space="preserve">Nee, type B gecombineerd: </t>
    </r>
    <r>
      <rPr>
        <sz val="8"/>
        <color indexed="63"/>
        <rFont val="Arial"/>
        <family val="2"/>
      </rPr>
      <t>is luid alarm, slow whoop. OAI heeft eigen centrale die wordt aangestuurd door BMI.</t>
    </r>
  </si>
  <si>
    <t>Buiten gebruik</t>
  </si>
  <si>
    <t>Trainingsfaciliteit WoH gebouwgebonden</t>
  </si>
  <si>
    <t>72.20.01.00 Trainingsfaciliteit WoH gebouwgebonden</t>
  </si>
  <si>
    <t>Trainingsfaciliteit WoH gebouwgebonden is een klim- of trainingsvoorziening in of aan een gebouw om het operationeel klimmen, afdalen en verplaatsen aan lijnsystemen te kunnen beoefenen, specifieke militaire vaardigheden te trainen, militairen op te leiden en  periodiek militaire fitheids- en vaardigeidstesten af te nemen.</t>
  </si>
  <si>
    <t>versie 6.2 dd 01-03-2021</t>
  </si>
  <si>
    <t>Soort trainingsfac WoH ggb</t>
  </si>
  <si>
    <t>Hier dient een keuze te worden gemaakt uit de picklist soort trainingsfaciliteit</t>
  </si>
  <si>
    <t>Boulderwand aan gebouw</t>
  </si>
  <si>
    <t>Boulderwand in gebouw</t>
  </si>
  <si>
    <t xml:space="preserve">Klimwand in gebouw </t>
  </si>
  <si>
    <t>Klimwand special</t>
  </si>
  <si>
    <t>Urban climbing voorziening aan gebouw</t>
  </si>
  <si>
    <t>Urban climbing voorziening in gebouw</t>
  </si>
  <si>
    <t>Klimwandafwerking</t>
  </si>
  <si>
    <t>Hoogte trainingsfaciliteit WoH (m1)</t>
  </si>
  <si>
    <t>Ankerpunten trainingsfac WoH (aantal)</t>
  </si>
  <si>
    <t>Collectieve zekerkabels</t>
  </si>
  <si>
    <t>Trainingsfaciliteit WoH in terrein</t>
  </si>
  <si>
    <t>90.82.01.00 Trainingsfaciliteit WoH in terrein</t>
  </si>
  <si>
    <t>Soort trainingsfac WoH tgb</t>
  </si>
  <si>
    <t>Boulderwand/boulderblokken</t>
  </si>
  <si>
    <t>Buitenfitness park</t>
  </si>
  <si>
    <t>Calisthenics park</t>
  </si>
  <si>
    <t>Hindernisbanen KCT</t>
  </si>
  <si>
    <t>Hindernisbanen special</t>
  </si>
  <si>
    <t>Klimtoren incl. slinger en enterinst.</t>
  </si>
  <si>
    <t>Klimtoren special</t>
  </si>
  <si>
    <r>
      <t xml:space="preserve">Klimtoren </t>
    </r>
    <r>
      <rPr>
        <sz val="8"/>
        <rFont val="Arial"/>
        <family val="2"/>
      </rPr>
      <t>Bailey-elementen</t>
    </r>
  </si>
  <si>
    <t>Klimtoren</t>
  </si>
  <si>
    <t>Letrabaan</t>
  </si>
  <si>
    <t>Pull-up stangen/rekstokken</t>
  </si>
  <si>
    <t>Skills garden</t>
  </si>
  <si>
    <t>Specials (afwijkende /bijzondere klimfaciliteiten)</t>
  </si>
  <si>
    <t>Standaard horizontale touwbaan</t>
  </si>
  <si>
    <t>Touwhindernisbaan</t>
  </si>
  <si>
    <t>Survivalrunbaan</t>
  </si>
  <si>
    <t>Touwhindernisbaan special</t>
  </si>
  <si>
    <t>Urban climbing object</t>
  </si>
  <si>
    <t>Verticale buitentouwkliminstallatie</t>
  </si>
  <si>
    <t>versie 6.6 dd 26-03-2021</t>
  </si>
  <si>
    <t>Collectieve zekerkabels (aantal)</t>
  </si>
  <si>
    <t>Type 1 - Vlak (houten panelen)</t>
  </si>
  <si>
    <t>Type 2 - Vlak (GRP-panelen)</t>
  </si>
  <si>
    <t>Type 3 - Gecombineerd (GRP-panelen)</t>
  </si>
  <si>
    <t>Type 4 - Structuur (GRP-panelen)</t>
  </si>
  <si>
    <t>Type 5 - Rotsstructuur (GRP-panelen)</t>
  </si>
  <si>
    <t>versie 6.8 dd 13-04-2021</t>
  </si>
  <si>
    <t>Statische No-break</t>
  </si>
  <si>
    <t>61.12.01.00 No-break</t>
  </si>
  <si>
    <t>Statische No-break is een installatie, direct gevoed door accu's, ten behoeve van de opwekking van elektrische energie voor vitale delen bij stroomuitval op de voedingleiding.</t>
  </si>
  <si>
    <t>Initiele bouwjaar van de installatie.</t>
  </si>
  <si>
    <t>Toepassing no-break</t>
  </si>
  <si>
    <t xml:space="preserve">Computer/communicatie </t>
  </si>
  <si>
    <t>Medische installaties</t>
  </si>
  <si>
    <t>Noodverlichting</t>
  </si>
  <si>
    <t>UPS</t>
  </si>
  <si>
    <t>Hier dient de tijd te worden ingevuld die de installatie zelfstandig kan functioneren</t>
  </si>
  <si>
    <t>Autonomietijd (minuten)</t>
  </si>
  <si>
    <t>Batterijen - fabrikant</t>
  </si>
  <si>
    <t xml:space="preserve">Batterijen - type </t>
  </si>
  <si>
    <t>Droog</t>
  </si>
  <si>
    <t>Gel</t>
  </si>
  <si>
    <t>Nat</t>
  </si>
  <si>
    <t>Batterijen - aantal</t>
  </si>
  <si>
    <t>Rectifiers - fabrikant</t>
  </si>
  <si>
    <t>Rectifiers - aantal</t>
  </si>
  <si>
    <t>Inverters - fabrikant</t>
  </si>
  <si>
    <t>Inverters - aantal</t>
  </si>
  <si>
    <t>Eigen koeling battery pack</t>
  </si>
  <si>
    <t>Externe bypass</t>
  </si>
  <si>
    <t>Strings - aantal</t>
  </si>
  <si>
    <t>Dynamische No-break</t>
  </si>
  <si>
    <t>versie 6.1 dd 13-04-2021</t>
  </si>
  <si>
    <t>Dynamische No-break is een vastopgestelde installatie, indirect gevoed door een vliegwiel met generator, ten behoeve van de opwekking van elektrische energie voor vitale delen bij stroomuitval op de voedingleiding.</t>
  </si>
  <si>
    <t>Fabrikant dieselmotor</t>
  </si>
  <si>
    <t>Type systeem</t>
  </si>
  <si>
    <t>Gescheiden</t>
  </si>
  <si>
    <t>Werkelijk vermogen in kVA</t>
  </si>
  <si>
    <t xml:space="preserve">Met werkelljk vermogen wordt het vermogen dat de verbrandingsmotor levert bedoeld. Het werkelijk vermogen dient te worden geregistreerd in het kader van de wettelijke PI keuring </t>
  </si>
  <si>
    <t xml:space="preserve">Het werkelijke vermogen bij bestaande installaties kan worden berekend door het schijnbaar vermogen te vermenigvuldigen met de arbeidsfactor cos phi.. </t>
  </si>
  <si>
    <t>Bij nieuwe installaties moet het werkelijk vermogen worden vermeld in de specificaties van de installatie.</t>
  </si>
  <si>
    <t>Aantal cilinders</t>
  </si>
  <si>
    <t>Het betreft het aantal cilinders van de dieselmotor.</t>
  </si>
  <si>
    <t>Het betreft de totale inhoud van alle cilinders..</t>
  </si>
  <si>
    <t>Brandstof no-break</t>
  </si>
  <si>
    <t xml:space="preserve">Bio diesel </t>
  </si>
  <si>
    <t xml:space="preserve">Gas </t>
  </si>
  <si>
    <t>Cilinderinhoud (liter)</t>
  </si>
  <si>
    <t>Inhoud brandstoftank (liter)</t>
  </si>
  <si>
    <t>Soort tanksysteem</t>
  </si>
  <si>
    <t>Losstaand</t>
  </si>
  <si>
    <t>Situatie tank</t>
  </si>
  <si>
    <t>Bovengronds</t>
  </si>
  <si>
    <t>Dag tank</t>
  </si>
  <si>
    <t>Extra brandstoffiltersysteem</t>
  </si>
  <si>
    <t>Soort koelsysteem</t>
  </si>
  <si>
    <t>Bronpomp (drinkwater)</t>
  </si>
  <si>
    <t>Externe koeling</t>
  </si>
  <si>
    <t>Luchtradiator</t>
  </si>
  <si>
    <t>Generator - fabrikant</t>
  </si>
  <si>
    <t>Roterende omv. met vliegwiel - fabrikant</t>
  </si>
  <si>
    <t>Roterende omv. met batterijen - fabrikant</t>
  </si>
  <si>
    <t>61.14.01.00 No-break</t>
  </si>
  <si>
    <t>versie 6.6 dd 19-04-2021</t>
  </si>
  <si>
    <t>Elektrische installatie - Laagspanning</t>
  </si>
  <si>
    <t>Verzameling van centrale elektrotechnische energievoorzeiningen voor opwekken, omzetten, verdelen en beveiligen voor stroomketens met een nominale wisselspanning van ten hoogste 1000 Volt.</t>
  </si>
  <si>
    <t>Eigen verdeelinr</t>
  </si>
  <si>
    <t>Verdeeelinr. Terreinverl. in gebouw</t>
  </si>
  <si>
    <t>Verdeeelinr. Terreinverl. in terrein</t>
  </si>
  <si>
    <t>Verdeelinr. naastgelegen gebouw</t>
  </si>
  <si>
    <t>Deze verdeeliinrichting bevind zich in een gebouw.</t>
  </si>
  <si>
    <t>Deze verdeeliinrichting bevind zich in het terrein.</t>
  </si>
  <si>
    <r>
      <rPr>
        <b/>
        <sz val="8"/>
        <rFont val="Arial"/>
        <family val="2"/>
      </rPr>
      <t>Eigen verdeelinr:</t>
    </r>
    <r>
      <rPr>
        <sz val="8"/>
        <color rgb="FF808080"/>
        <rFont val="Arial"/>
        <family val="2"/>
      </rPr>
      <t xml:space="preserve"> Verdeelinrichting bevind zich in het gebouw waar de laagspanningsinstallatie is geregistreerd</t>
    </r>
  </si>
  <si>
    <r>
      <rPr>
        <b/>
        <sz val="8"/>
        <rFont val="Arial"/>
        <family val="2"/>
      </rPr>
      <t>Verdeeelinr. Terreinverl. in gebouw:</t>
    </r>
    <r>
      <rPr>
        <b/>
        <sz val="8"/>
        <color rgb="FF808080"/>
        <rFont val="Arial"/>
        <family val="2"/>
      </rPr>
      <t xml:space="preserve"> </t>
    </r>
    <r>
      <rPr>
        <sz val="8"/>
        <color rgb="FF808080"/>
        <rFont val="Arial"/>
        <family val="2"/>
      </rPr>
      <t>Laagspanningsinstallatie is aangesloten op een verdeelinrichting van de terreinverlichting.</t>
    </r>
  </si>
  <si>
    <r>
      <rPr>
        <b/>
        <sz val="8"/>
        <rFont val="Arial"/>
        <family val="2"/>
      </rPr>
      <t>Verdeeelinr. Terreinverl. in terrein:</t>
    </r>
    <r>
      <rPr>
        <b/>
        <sz val="8"/>
        <color rgb="FF808080"/>
        <rFont val="Arial"/>
        <family val="2"/>
      </rPr>
      <t xml:space="preserve"> </t>
    </r>
    <r>
      <rPr>
        <sz val="8"/>
        <color rgb="FF808080"/>
        <rFont val="Arial"/>
        <family val="2"/>
      </rPr>
      <t>Laagspanningsinstallatie is aangesloten op een verdeelinrichting van de terreinverlichting.</t>
    </r>
  </si>
  <si>
    <r>
      <t>Verdeelinr. naastgelegen gebouw:</t>
    </r>
    <r>
      <rPr>
        <sz val="8"/>
        <rFont val="Arial"/>
        <family val="2"/>
      </rPr>
      <t xml:space="preserve"> </t>
    </r>
    <r>
      <rPr>
        <sz val="8"/>
        <color rgb="FF808080"/>
        <rFont val="Arial"/>
        <family val="2"/>
      </rPr>
      <t>Laagspanninginstalatie van een bijgebouw is aangesloten op verdeelinrichting hoofdgebouw</t>
    </r>
  </si>
  <si>
    <t xml:space="preserve">gebouw de verdeelinrichting zich bevind. Indien verdeelinrichting = terreinverlichting in terrein, </t>
  </si>
  <si>
    <t xml:space="preserve">Bij nadere locatiebepaling, als locatie van de verdeelinrichting het dichtstbij gelegen gebouwaangeven. </t>
  </si>
  <si>
    <t>Medische aarding aanwezig</t>
  </si>
  <si>
    <t>Indien in een gebouw ruimtes aanwezig zijn voor het verrichten van medische handelingen kan in deze ruimten medische aarding aanwezig zijn</t>
  </si>
  <si>
    <t xml:space="preserve">Indien er sprakes is van ruimten waarin medische aarding aanwezig is, hier "Ja" invullen, anders defaultwaarde "Nee" </t>
  </si>
  <si>
    <t>Medische ruimtes (aantal)</t>
  </si>
  <si>
    <t xml:space="preserve">Indien in een gebouw medische ruimtes aanwezig zijn, zoals een behandelkamer van een arts of tandarts, </t>
  </si>
  <si>
    <t>dient hier het aantal  ruimtes te worden geregistreerd</t>
  </si>
  <si>
    <t>61.13.01.00 Noodaggregaat in gebouw</t>
  </si>
  <si>
    <t>versie 6.9 dd 13-04-2021</t>
  </si>
  <si>
    <t>Aantal cilinders (stuks)</t>
  </si>
  <si>
    <t>Brandstof NSA</t>
  </si>
  <si>
    <t>Inhoud brandstof tank (liter)</t>
  </si>
  <si>
    <t xml:space="preserve">Dagtank </t>
  </si>
  <si>
    <t>Generator (fabrikant)</t>
  </si>
  <si>
    <t>500 uurs verklaring</t>
  </si>
  <si>
    <t xml:space="preserve">Hiermee worden ze vrijgesteld van periodieke emissiemeting </t>
  </si>
  <si>
    <t xml:space="preserve">Toepassing NSA </t>
  </si>
  <si>
    <t>Voor noodaggregaten dient een verklaring te worden afgegeven dat ze maximaal 500 draaiuren op jaarbasis hebben.</t>
  </si>
  <si>
    <t xml:space="preserve">Voor sommige toepassingen is een afwijkend keuringsregime van toepassing.  </t>
  </si>
  <si>
    <t>Noodaggregaten worden  ten behoeve van verschillende bedrijfsprocessen/installaties ingezet.</t>
  </si>
  <si>
    <t>JFSI</t>
  </si>
  <si>
    <t>versie 6.10 dd 13-04-2021</t>
  </si>
  <si>
    <t>90.61.13.01 Noodaggregaat in terrein</t>
  </si>
  <si>
    <t>versie 6.9 dd 27-05-2021</t>
  </si>
  <si>
    <t>Bovengronds met muurbevestiging</t>
  </si>
  <si>
    <t>Een bovengrondse tank die aan de muur hangt (bv dagtank)</t>
  </si>
  <si>
    <t>versie 6.13 dd 27-05-2021</t>
  </si>
  <si>
    <t>Intern uniek nummer om de tank in Bastion te registreren</t>
  </si>
  <si>
    <t>De BI code wordt bij terreingebonden componenten niet gebruikt</t>
  </si>
  <si>
    <t>Hierop is het tank(serie)nummer terug te vinden. Het in het tankcertificaat vermelde nummer moet worden geregistreerd.</t>
  </si>
  <si>
    <t xml:space="preserve">Tanknummer; deze is bij aanleg geregistreerd. Elke tank dient te zijn geleverd met een tankcertificaat (tankconformiteitsverklaring). </t>
  </si>
  <si>
    <t>Het registratienummer van het installatiecertificaat moet worden geregistreerd</t>
  </si>
  <si>
    <t>Wanneer een vastopgestelde pomp aanwezig is tbv vullen van de tank behoort deze bij de opslagtankinstallatie</t>
  </si>
  <si>
    <t>De vulpomp zorgt voor de vulling van het tanklichaam van het component.</t>
  </si>
  <si>
    <t xml:space="preserve">De zuigpomp zorgt voor het ontrekken van de inhoud uit het tanklichaam. Wanneer bij een tank een vastopgestelde pomp aanwezig </t>
  </si>
  <si>
    <t>achterliggende (hoofd)installatie zoals bijvoorbeeld een vulpomp van een dagtank voor een noodstroominstallatie.</t>
  </si>
  <si>
    <t xml:space="preserve">is tbv legen van de tank behoort deze bij de opslagtankinstallatie. Uitzondering zijn pompen die bestemd zijn voor het vullen van de </t>
  </si>
  <si>
    <t>Ja, elektromechanisch</t>
  </si>
  <si>
    <t>Ja, (uitsluitend) mechanish</t>
  </si>
  <si>
    <t>dan moet de waarde in het veld "Lekdetectie", "Ja, elektronisch", "Ja, elektromechanisch" of "Ja, (uitsluitend) mechanisch" zijn.</t>
  </si>
  <si>
    <t>Als "Situatie opslagtank in terrein" is "Ondergronds" en de waarde in het veld "Ligging in milieubeschermingsgebied" is geen "Nee",</t>
  </si>
  <si>
    <t>Als vulling opslagtank in terrein" is "Chemicalien" dan moet "Overvulbeveiliging", "Geen OVB" zijn</t>
  </si>
  <si>
    <t>Nee, als geen coating aanwezig is of is aangebracht conform genoemde BRL's.</t>
  </si>
  <si>
    <t xml:space="preserve">Een lekbak is een voorziening ten behoeve van opvang van bodembedreigende stoffen bij calamiteiten </t>
  </si>
  <si>
    <t>Als "Situatie opslagtank in terrein" is "Ingeterpt" of "Ondergronds" dan moet waarde "Lekbak", "Nee" zijn</t>
  </si>
  <si>
    <t>Alleen indien lekbak vloeistofkerend moet zijn, anders lekbak opnemen onder component "Vloeistofdichte voorziening in terrein"</t>
  </si>
  <si>
    <t>Om te bepalen of er zonder graaf/sloopwerkzaamheden toegang tot de opslagtank verkregen kan worden tbv</t>
  </si>
  <si>
    <t xml:space="preserve">Alleen registreren wanneer de doorsnede van de toegang &gt;= 500 mm is </t>
  </si>
  <si>
    <t xml:space="preserve">onderhoudsdoeleinden kan een manschacht aanwezig zijn. Bovengrondse tanks: Mangatdeksel </t>
  </si>
  <si>
    <t>Ondergrondse tanks: Manschacht met met mangatdeksel of Manschacht</t>
  </si>
  <si>
    <t>Aarding met aardpunt zonder aardpaal</t>
  </si>
  <si>
    <t>Aarding met separate aardpaal</t>
  </si>
  <si>
    <t>61.40.01.00 Hoogspanning in gebouw</t>
  </si>
  <si>
    <t>Aantal kabelverdeelkasten</t>
  </si>
  <si>
    <t>Voor de uitvoering van het contract is het van belang om het aantal kabelverdeelkasten dat gekoppeld is aan een trafostation</t>
  </si>
  <si>
    <t>te registreren. De initiele opgave zal door REA worden verstrekt.</t>
  </si>
  <si>
    <t>ABB</t>
  </si>
  <si>
    <t>Alleen indien lekbak vloeistofkerend moet zijn, anders lekbak opnemen onder component "Vloeistofdichte voorziening in gebouw"</t>
  </si>
  <si>
    <t>Als "vulling opslagtank in gebouw" is "Chemicalien" dan moet "Overvulbeveiliging", "Geen OVB" zijn</t>
  </si>
  <si>
    <t>Indien tank is dubbelwandig, lekdetectie is altijd één van de drie types"Ja". Bij enkelwandige tanks is lekdetectie facultatief</t>
  </si>
  <si>
    <t>Ja, (uitsluitend mechanisch)</t>
  </si>
  <si>
    <t>Indien tank en leidingen zich uitsluitend bovengronds bevinden is de kathodische bescherming "nvt"</t>
  </si>
  <si>
    <t>Als kathodische bescherming is aangebracht tbv meerdere installatiedelen, waarde "Gedeeld" in vullen</t>
  </si>
  <si>
    <t>versie 6.6 dd 07-06-2021</t>
  </si>
  <si>
    <t>61.15.00.00 Photovoltaisch paneel gebouwgebonden</t>
  </si>
  <si>
    <t>Fotovoltaïsch systeem gebouwgebonden is een installatie bestaande uit een of meerdere zonnepanelen incl. omvormers, optimizers etc, op of aan een gebouw waarbij lichtenergie wordt omgezet naar elektrische energie</t>
  </si>
  <si>
    <t>Hier fabrikant panelen invullen</t>
  </si>
  <si>
    <t>Typenaam van fabrikant panelen</t>
  </si>
  <si>
    <t>Toepassing PV-systeem</t>
  </si>
  <si>
    <t>Direct gebruik gebouw</t>
  </si>
  <si>
    <t>Direct gebruik specifiek toestel</t>
  </si>
  <si>
    <t>Off-grid of autonoom</t>
  </si>
  <si>
    <t>On-grid of met netkoppeling</t>
  </si>
  <si>
    <t>Locatie PV-systeem</t>
  </si>
  <si>
    <t>PV-systeem in of aan gevel</t>
  </si>
  <si>
    <t>PV-systeem in of op dak</t>
  </si>
  <si>
    <t>PV-systeem op carport/afdak</t>
  </si>
  <si>
    <t>dienen als PV systeem in het terrein te worden geregistreerd.</t>
  </si>
  <si>
    <t>Installatie die weliswaar gebouwgebonden zijn, maar buiten het gebouw zijn gesitueerd,</t>
  </si>
  <si>
    <t>Type dak</t>
  </si>
  <si>
    <r>
      <t>Plat dak (bitumen, EPDM, kunststof, metaal) maximale hellingshoek 15</t>
    </r>
    <r>
      <rPr>
        <sz val="8"/>
        <color rgb="FF808080"/>
        <rFont val="Georgia"/>
        <family val="1"/>
      </rPr>
      <t>º</t>
    </r>
  </si>
  <si>
    <t>Hellend dak bitumen</t>
  </si>
  <si>
    <t>Hellend dak leien</t>
  </si>
  <si>
    <t>Hellend dak metaal</t>
  </si>
  <si>
    <t>Hellend dak pannen</t>
  </si>
  <si>
    <t>Hellend dak riet</t>
  </si>
  <si>
    <t>Plat dak bitumen</t>
  </si>
  <si>
    <t>Plat dak EPDM</t>
  </si>
  <si>
    <t>Plat dak kunststof</t>
  </si>
  <si>
    <t>Plat dak metaal</t>
  </si>
  <si>
    <t>Totaal piekvermogen systeem (Wp)</t>
  </si>
  <si>
    <t>Aantal panelen (stuks)</t>
  </si>
  <si>
    <t>Type PV-panelen ggb</t>
  </si>
  <si>
    <t>Anders</t>
  </si>
  <si>
    <t>Dunne filmpanelen</t>
  </si>
  <si>
    <t xml:space="preserve">Flexibele panelen </t>
  </si>
  <si>
    <t>Glas in glas</t>
  </si>
  <si>
    <t>Indaksysteem</t>
  </si>
  <si>
    <t>Aantal omvormers (stuks)</t>
  </si>
  <si>
    <t>Fabrikant omvormers</t>
  </si>
  <si>
    <t>Hier fabrikant omvormers invullen</t>
  </si>
  <si>
    <t>Type omvormers</t>
  </si>
  <si>
    <t>Combinatie</t>
  </si>
  <si>
    <t>Micro omvormer</t>
  </si>
  <si>
    <t>Optimizer</t>
  </si>
  <si>
    <t>PV centrale omvormer</t>
  </si>
  <si>
    <t>String omvormer</t>
  </si>
  <si>
    <t>Locatie omvormers</t>
  </si>
  <si>
    <t>Binnen</t>
  </si>
  <si>
    <t>Buiten</t>
  </si>
  <si>
    <t>Bouwjaar omvormers</t>
  </si>
  <si>
    <t>Levensduur omvormers wijkt af van levensduur panelen. Bouwjaar is van belang voor vervangingsplanning</t>
  </si>
  <si>
    <t>Externe AC-lastscheider</t>
  </si>
  <si>
    <t>Externe DC-lastscheider</t>
  </si>
  <si>
    <t>AC/DC kabels in zelfde tracee</t>
  </si>
  <si>
    <t>Type optimizers</t>
  </si>
  <si>
    <t>Aantal optimizers (stuks)</t>
  </si>
  <si>
    <t>Aantal ingangen optimizers (stuks)</t>
  </si>
  <si>
    <t>MPP-tracker</t>
  </si>
  <si>
    <t>Type productiemeter</t>
  </si>
  <si>
    <t>Via GBS (lokaal)</t>
  </si>
  <si>
    <t>Via internet</t>
  </si>
  <si>
    <t>versie 6.6 dd 28-05-2021</t>
  </si>
  <si>
    <t>Photovoltaïsch systeem in terrein</t>
  </si>
  <si>
    <t>Photovoltaïsch systeem gebouwgebonden</t>
  </si>
  <si>
    <t>90.61.15.00 Photovoltaisch paneel in terrein</t>
  </si>
  <si>
    <t>Fotovoltaïsch systeem in terrein is een installatie bestaande uit één of meerdere zonnepanelen waarbij lichtenergie wordt omgezet naar elektrische energie</t>
  </si>
  <si>
    <t>Fotovoltaische systemen die weliswaar gebouwgebonden zijn maar zich in het terrein bevinden dienen als "Fotoavoltaisch systeem in terrein" te woirden geregistreerd.</t>
  </si>
  <si>
    <t>Type PV-panelen tgb</t>
  </si>
  <si>
    <t>Power optimizer</t>
  </si>
  <si>
    <t>Standaard optimizer</t>
  </si>
  <si>
    <t>Rookbeheersinginstallaties kunnen in verschillende vormen voorkomen. Separaat in een van de in de picklist omschreven</t>
  </si>
  <si>
    <t xml:space="preserve">vormen, maar ook een combinatie van deze systemen is mogelijk. In het laatste geval dienen alle systemen separaat te worden </t>
  </si>
  <si>
    <t>geinventariseerd en geregisteerd.</t>
  </si>
  <si>
    <r>
      <rPr>
        <b/>
        <sz val="8"/>
        <color rgb="FF333333"/>
        <rFont val="Arial"/>
        <family val="2"/>
      </rPr>
      <t>RWA natuurlijk:</t>
    </r>
    <r>
      <rPr>
        <sz val="8"/>
        <color rgb="FF333333"/>
        <rFont val="Arial"/>
        <family val="2"/>
      </rPr>
      <t xml:space="preserve"> is een installatie die via openingen in het dak, zgn rookluiken, zorgt voor de afvoer van rook en warmte op een natuurlijke wijze. </t>
    </r>
  </si>
  <si>
    <r>
      <rPr>
        <b/>
        <sz val="8"/>
        <color rgb="FF333333"/>
        <rFont val="Arial"/>
        <family val="2"/>
      </rPr>
      <t>Overdruk</t>
    </r>
    <r>
      <rPr>
        <sz val="8"/>
        <color rgb="FF333333"/>
        <rFont val="Arial"/>
        <family val="2"/>
      </rPr>
      <t>: is een installatie die er dmv ventilatoren voor zorgt dat bepaalde ruimtes van een gebouw op een hogere druk worden gebracht waardoor wordt voorkomen dat rook doordringt in bijvoorbeeld trappenhuizen en liftschachten.</t>
    </r>
  </si>
  <si>
    <t>Alleen indien soort rookbeheersingssysteem is overdruk of stuwdruk  of RWA mechanisch het aantal ventilatoren registreren</t>
  </si>
  <si>
    <t>Alleen indien soort rookbeheersingssysteem is RWA natuurlijk of mechanisch het aantal brandluiken registreren</t>
  </si>
  <si>
    <t xml:space="preserve">Aansturing </t>
  </si>
  <si>
    <t>Direct (brandmeldinstallatie)</t>
  </si>
  <si>
    <t>Direct (externe sensoren)</t>
  </si>
  <si>
    <r>
      <t xml:space="preserve">Direct (externe sensoren) </t>
    </r>
    <r>
      <rPr>
        <sz val="8"/>
        <color rgb="FF333333"/>
        <rFont val="Arial"/>
        <family val="2"/>
      </rPr>
      <t xml:space="preserve">Dit kan bijv. een niet op een BMI aangesloten rookmelder zijn </t>
    </r>
  </si>
  <si>
    <t>Direct (geintegreerde sensoren)</t>
  </si>
  <si>
    <t>Indirect (externe sensoren)</t>
  </si>
  <si>
    <r>
      <t xml:space="preserve">Indirect (externe sensoren) </t>
    </r>
    <r>
      <rPr>
        <sz val="8"/>
        <color rgb="FF333333"/>
        <rFont val="Arial"/>
        <family val="2"/>
      </rPr>
      <t xml:space="preserve">Dit kan bijv. een niet op een BMI aangesloten rookmelder zijn </t>
    </r>
  </si>
  <si>
    <t>(Voertuig)Waswater</t>
  </si>
  <si>
    <t>versie 6.3 dd 28-10-2021</t>
  </si>
  <si>
    <t>versie 6.13 dd 21-12-2021</t>
  </si>
  <si>
    <t>Overnemen uit Rapport van Oplevering.</t>
  </si>
  <si>
    <t>Bij een BMI is altijd een brandweerpaneel aanwezig, bij grotere installaties soms ook nevenpanelen.</t>
  </si>
  <si>
    <t>versie 6.8 dd 17-12-2021</t>
  </si>
  <si>
    <t>Lift is een middel voor transport van personen en/of goederen in een door die personen bestuurbare en (meestal) afgesloten drager, dat langs een vaste baan in een schacht 2 of meer stopplaatsen op verschillende hoogteniveaus bedient met een nominale snelheid groter dan 0,15 m/s.</t>
  </si>
  <si>
    <t xml:space="preserve">Een traplift en/of invalidenlift voldoet niet aan de definitie van een lift conform het Warenwetbesluit liften. Trapliften en invalidenliften dienen daarom als hefplateau te worden geregistreerd </t>
  </si>
  <si>
    <t>Goederenlift</t>
  </si>
  <si>
    <t>Personen- en goederenlift</t>
  </si>
  <si>
    <t>Personenlift</t>
  </si>
  <si>
    <t>en het is uitgerust met bedieningsapparatuur in de drager of binnen bereik van een persoon in de drager</t>
  </si>
  <si>
    <r>
      <rPr>
        <u/>
        <sz val="8"/>
        <rFont val="Arial"/>
        <family val="2"/>
      </rPr>
      <t>Goederenlift</t>
    </r>
    <r>
      <rPr>
        <sz val="8"/>
        <color rgb="FF808080"/>
        <rFont val="Arial"/>
        <family val="2"/>
      </rPr>
      <t>: Alleen goederen indien de drager toegankelijk is, dat wil zeggen een persoon het zonder probleem kan betreden,</t>
    </r>
  </si>
  <si>
    <t xml:space="preserve">Brandweerlift is een specialie functie van een lift. Alleen Ja of Nee registreren is voldoende. </t>
  </si>
  <si>
    <t>Een brandweerlift is een personenlift die bij een calamiteit aan de brandweer beschikbaar gesteld kan worden.</t>
  </si>
  <si>
    <t>Deze kan worden herkend aan het pictogram en de brandweerschakelaar op de begane grond.</t>
  </si>
  <si>
    <t>versie 6.7 dd 21-12-2021</t>
  </si>
  <si>
    <t>Hefinstallatie</t>
  </si>
  <si>
    <t>66.30.01.00 Hefinstallatie</t>
  </si>
  <si>
    <t>Hefinstallatie is een open installatie (plateau) ten behoeve van het vertikaal of langs een helling (hellingshoek &gt; 15o) verplaatsen van goederen of mindervalide personen</t>
  </si>
  <si>
    <t>(vermelden 'autohefplateau', indien het een autohefplateau of hefbrug betreft)</t>
  </si>
  <si>
    <t>Soort hefinstallatie</t>
  </si>
  <si>
    <t>Trapliften en hefplateaus voor mindervaliden als personenhefplateau registreren.</t>
  </si>
  <si>
    <t>Dockleveller</t>
  </si>
  <si>
    <t>Goederenheffer</t>
  </si>
  <si>
    <t>Kleingoederenlift</t>
  </si>
  <si>
    <t>Platformlift</t>
  </si>
  <si>
    <t>Traplift plateau</t>
  </si>
  <si>
    <t>Traplift stoel</t>
  </si>
  <si>
    <r>
      <t xml:space="preserve">Dockleveller: </t>
    </r>
    <r>
      <rPr>
        <sz val="8"/>
        <color indexed="63"/>
        <rFont val="Arial"/>
        <family val="2"/>
      </rPr>
      <t>Een middel tbv laden en lossen van voertuigen.</t>
    </r>
  </si>
  <si>
    <r>
      <t xml:space="preserve">Goederenheffer: </t>
    </r>
    <r>
      <rPr>
        <sz val="8"/>
        <color indexed="63"/>
        <rFont val="Arial"/>
        <family val="2"/>
      </rPr>
      <t>Een middel voor transport van uitsluitend goederen met (bij uitzondering van begeleiding door een voldoende geïnstrueerde persoon) niet van binnenuit door personen bestuurbare drager, dat langs een vaste baan in een schacht 2 of meer stopplaatsen op verschillende hoogteniveaus bedient met een snelheid niet groter dan 0,15 m/s.</t>
    </r>
  </si>
  <si>
    <r>
      <t xml:space="preserve">Hefplateau: </t>
    </r>
    <r>
      <rPr>
        <sz val="8"/>
        <color indexed="63"/>
        <rFont val="Arial"/>
        <family val="2"/>
      </rPr>
      <t>Een middel voor transport van personen met verminderde mobiliteit en goederen op een door die personen bestuurbare open drager zonder schacht, dat verticaal geleid 2 stopplaatsen met maximaal 1,8 m hoogteniveauverschil bedient met een snelheid niet groter dan 0,15 m/s.</t>
    </r>
  </si>
  <si>
    <r>
      <t xml:space="preserve">Kleingoederenlift: </t>
    </r>
    <r>
      <rPr>
        <sz val="8"/>
        <color indexed="63"/>
        <rFont val="Arial"/>
        <family val="2"/>
      </rPr>
      <t>Een middel voor transport van uitsluitend goederen (t/m ca. 500 kg) met niet betreedbare en niet van binnenuit door personen bestuurbare drager, dat langs een vaste baan in een schacht 2 of meer stopplaatsen op verschillende hoogteniveaus bedient met een snelheid groter dan 0,15 m/s.</t>
    </r>
  </si>
  <si>
    <r>
      <t xml:space="preserve">Platformlift: </t>
    </r>
    <r>
      <rPr>
        <sz val="8"/>
        <color indexed="63"/>
        <rFont val="Arial"/>
        <family val="2"/>
      </rPr>
      <t>Een middel voor transport van personen en goederen in een door die personen bestuurbare afgesloten of open drager, dat langs een vaste verticale baan in een schacht 2 of meer stopplaatsen op verschillende hoogteniveaus bedient met een snelheid niet groter dan 0,15 m/s.</t>
    </r>
  </si>
  <si>
    <r>
      <t xml:space="preserve">Traplift plateau: </t>
    </r>
    <r>
      <rPr>
        <sz val="8"/>
        <color indexed="63"/>
        <rFont val="Arial"/>
        <family val="2"/>
      </rPr>
      <t>Een middel voor transport van personen met verminderde mobiliteit en goederen op een door die personen bestuurbare open drager, dat geleid langs een trap of helling met (eventueel) meerdere steken en bordessen 2 of meer stopplaatsen op verschillende hoogteniveaus bedient met een  snelheid niet groter dan 0,15 m/s. Er kan/kunnen  1 of meerdere personen tegelijkertijd worden vervoerd.</t>
    </r>
  </si>
  <si>
    <r>
      <t xml:space="preserve">Traplift stoel: </t>
    </r>
    <r>
      <rPr>
        <sz val="8"/>
        <color indexed="63"/>
        <rFont val="Arial"/>
        <family val="2"/>
      </rPr>
      <t>Een middel voor transport van personen met verminderde mobiliteit op een door die persoon bestuurbare drager met zitting, dat geleid langs een trap of helling met (eventueel) meerdere steken en bordessen 2 of meer stopplaatsen op verschillende hoogteniveaus bedient met een snelheid niet groter dan 0,15 m/s. Er kan slechts  1 persoon tegelijkertijd worden vervoerd.</t>
    </r>
  </si>
  <si>
    <t>Hefhoogte in m¹</t>
  </si>
  <si>
    <t>Hellingshoek in graden</t>
  </si>
  <si>
    <t>Alleen registreren wanneer helingshoek &gt; 15 o</t>
  </si>
  <si>
    <t>versie 6.8 dd 21-12-2021</t>
  </si>
  <si>
    <t>Koeling/verwarming</t>
  </si>
  <si>
    <t>versie 6.5 dd 21-12-2021</t>
  </si>
  <si>
    <t>versie 6.6 dd 17-12-2021</t>
  </si>
  <si>
    <t>Een in het  terrein vast opgesteld middel voor het langs willekeurige weg verplaatsen van lasten tussen willekeurige plaatsen en hoogteniveaus binnen het bereik van het middel.</t>
  </si>
  <si>
    <t>Gevelonderhoudsvoorziening is een voorziening waarmee/waardoor werkzaamheden op hoogte aan gevels en in atria kunnen worden uitgevoerd.</t>
  </si>
  <si>
    <t>versie 6.3 dd 16-12-2021</t>
  </si>
  <si>
    <t>Een in of aan een gebouw vast opgesteld middel voor het langs willekeurige weg verplaatsen van lasten tussen willekeurige plaatsen en hoogteniveaus binnen het bereik van het middel.</t>
  </si>
  <si>
    <t>versie 6.4 dd 17-12-2021</t>
  </si>
  <si>
    <t>61.12.02.00</t>
  </si>
  <si>
    <t>48V-DC installatie</t>
  </si>
  <si>
    <t>48V-DC installatie is een installatie, (in)direct gevoed door accu's, ten behoeve van de opwekking van elektrische energie voor datacenters, netwerken en servers, bij stroomuitval op de voedingleiding</t>
  </si>
  <si>
    <t>De installaties in netwerkruimtes zijn departementaal vertrouwelijk en dienen daarom apart te worden geregistreerd.</t>
  </si>
  <si>
    <t>versie 6.0 dd 13-12-2021</t>
  </si>
  <si>
    <t>Roltrappen, rolpaden</t>
  </si>
  <si>
    <t>66.20.01.00 Roltrappen, rolpaden</t>
  </si>
  <si>
    <t>Een voorziening voor continue transport, horizontaal of onder een helling, van personen (voetgangers) in een stationaire verkeersstroom tussen 2 op gelijk of verschillend hoogteniveau gelegen locaties.</t>
  </si>
  <si>
    <t>versie 6.0 dd 17-12-2021</t>
  </si>
  <si>
    <t>De roltrap dient gekoppeld te worden aan het ruimtenummer op het laagste bouwlaag van elek individuele roltrap.</t>
  </si>
  <si>
    <t>Leverancier</t>
  </si>
  <si>
    <t>Instalatienummer van de kraan/loopkat</t>
  </si>
  <si>
    <t>Soort transportvoorziening</t>
  </si>
  <si>
    <t>Hellingbaan</t>
  </si>
  <si>
    <t>Rolpad</t>
  </si>
  <si>
    <t>Roltrap</t>
  </si>
  <si>
    <r>
      <t xml:space="preserve">Hellingbaan: </t>
    </r>
    <r>
      <rPr>
        <sz val="8"/>
        <color indexed="63"/>
        <rFont val="Arial"/>
        <family val="2"/>
      </rPr>
      <t>Hellende voorziening zonder traptreden. Hellingshoek &gt;15</t>
    </r>
    <r>
      <rPr>
        <sz val="8"/>
        <color indexed="63"/>
        <rFont val="Georgia"/>
        <family val="1"/>
      </rPr>
      <t>°</t>
    </r>
  </si>
  <si>
    <t>Hoogte in m¹</t>
  </si>
  <si>
    <r>
      <t xml:space="preserve">Rolpad: </t>
    </r>
    <r>
      <rPr>
        <sz val="8"/>
        <color indexed="63"/>
        <rFont val="Arial"/>
        <family val="2"/>
      </rPr>
      <t>Horizontale voorziening zonder traptreden. Hellingshoek &lt;15</t>
    </r>
    <r>
      <rPr>
        <sz val="8"/>
        <color indexed="63"/>
        <rFont val="Georgia"/>
        <family val="1"/>
      </rPr>
      <t>°</t>
    </r>
  </si>
  <si>
    <r>
      <t>Alleen registreren wanneer helingshoek &gt; 15</t>
    </r>
    <r>
      <rPr>
        <sz val="8"/>
        <color indexed="23"/>
        <rFont val="Georgia"/>
        <family val="1"/>
      </rPr>
      <t>°</t>
    </r>
  </si>
  <si>
    <t>Overige transportmiddelen</t>
  </si>
  <si>
    <t xml:space="preserve">66.30.01.00 Overige transportmiddelen </t>
  </si>
  <si>
    <t>Een middel voor het automatisch verdelen van goederen van en naar 2 of meerdere voor verzending te adresseren stations of stopplaatsen op meerdere locaties en/of op verschillende hoogteniveaus.</t>
  </si>
  <si>
    <t>Overige transportmiddelen alleen registreren wanneer ze vastopgesteld en niet handbediend zijn.</t>
  </si>
  <si>
    <t>De installatie koppeleln aan de ruimte waarzich de hoofdbesturingsinstallatie bevindt.</t>
  </si>
  <si>
    <t>Baantransport (kabelbaan)</t>
  </si>
  <si>
    <t>Baantransport (rollenbaan)</t>
  </si>
  <si>
    <t>Baantransport (transportband)</t>
  </si>
  <si>
    <t>Buizenpost</t>
  </si>
  <si>
    <t>Lengte transportsysteem in m¹</t>
  </si>
  <si>
    <t>versie 6.3 dd 01-03-2022</t>
  </si>
  <si>
    <t>Toepassing wasinstallatie</t>
  </si>
  <si>
    <t>Voertuigen</t>
  </si>
  <si>
    <t>Vliegtuigen</t>
  </si>
  <si>
    <t>Watervoorziening</t>
  </si>
  <si>
    <t>Gecombineerd systeem</t>
  </si>
  <si>
    <t>Leidingwaterinstallatie</t>
  </si>
  <si>
    <t>Waterreservoir</t>
  </si>
  <si>
    <t>Toepassing  wasinstallatie</t>
  </si>
  <si>
    <t>versie 6.5 dd 01-03-2022</t>
  </si>
  <si>
    <t xml:space="preserve">Olie </t>
  </si>
  <si>
    <t>Inkoop elektriciteit</t>
  </si>
  <si>
    <t xml:space="preserve">In een aantal gevallen wordt er alleen laagspanning (LS) ingekocht. Hiervoor is een ander keuringsregime van toepassing.  </t>
  </si>
  <si>
    <t>Indien LS via een naastgelegenobject wordt ingekocht dient dit te worden aangegeven.</t>
  </si>
  <si>
    <t>HS</t>
  </si>
  <si>
    <t>HS via naastgelegen object</t>
  </si>
  <si>
    <t>LS</t>
  </si>
  <si>
    <t>LS via naastgelegen object</t>
  </si>
  <si>
    <t>Elke transformator dient als separate installatie te worden geregistreerd. Dit geld ook voor de schakelaars. Van de schakelaar dient het veld 'Schijnbaar vermogen" te worden gevuld met een fictieve waarde van 0,1. Op sommige objecten  wordt  de hoogspanning in het inkoopstation zonder tussenkomst van een transformator verdeeld.  In deze gebouwen dienen alleen een of meerdere schakelaars te worden geregistreerd.</t>
  </si>
  <si>
    <t>Wandopeningen</t>
  </si>
  <si>
    <t>Scharnier(vouw)hek in gevel</t>
  </si>
  <si>
    <r>
      <rPr>
        <b/>
        <sz val="8"/>
        <color rgb="FF333333"/>
        <rFont val="Arial"/>
        <family val="2"/>
      </rPr>
      <t>Scharnier(vouw)hek in gevel:</t>
    </r>
    <r>
      <rPr>
        <sz val="8"/>
        <color rgb="FF333333"/>
        <rFont val="Arial"/>
        <family val="2"/>
      </rPr>
      <t xml:space="preserve"> Een hekwerk in een gevel eenzijdig, vertikaal aan scharnier opgehangen, al dan niet opvouwbaar, ten behoeve van de toegang tot bijv. een voertuigoverkapping/-stalling  of een opslag chemicalien.</t>
    </r>
  </si>
  <si>
    <t xml:space="preserve">Bedrijfsdeur is een deur die bij het ontbreken van periodiek onderhoud gevaar voor de mens of omgeving kan opleveren, of het bedrijfsproces van de klant kan verstoren.  </t>
  </si>
  <si>
    <t xml:space="preserve">Deze is terug te vinden op de brandveiligheidstekening/brandcompartimentering. Wanneer brandwerende deur is"Nee", dan brandweerstand altijd = "0"  </t>
  </si>
  <si>
    <t>30</t>
  </si>
  <si>
    <t>60</t>
  </si>
  <si>
    <t>120</t>
  </si>
  <si>
    <t xml:space="preserve">Een beweegbare scheidingswand is een niet constructieve scheiding, bedoelt voor het opdelen van een ruimte in meerdere delen, die bij het ontbreken van periodiek onderhoud gevaar voor de mens of omgeving kan opleveren, of het bedrijfsproces van de klant kan verstoren.  </t>
  </si>
  <si>
    <t>Let op: Een scheidingswand dient een ruimte over de gehele lengte of breedte te verdelen in meerdere delen, wanneer een dergelijke scheiding een open deel van een (bestaande) constructieve scheidngswand afdicht dient deze als bedrijfsdeur te worden geregistreerd. 
De scheidingswand koppelen aan de ruimte met het hoogste ruimtenummer waarin zich de schedingswand bevindt.</t>
  </si>
  <si>
    <t>versie 6.2 dd 12-12-2022</t>
  </si>
  <si>
    <t>Brandwerende scheidingswand</t>
  </si>
  <si>
    <t>toepassing kan zijn.</t>
  </si>
  <si>
    <t>Betreft een functionele eigenschap, die op alle scheidingswanden die voldoen aan de datadefinitie van een scheidingswand van</t>
  </si>
  <si>
    <t>Met de brandwerendheid van een scheidingswand wordt de weerstand tegen branddoorslag en brandoverslag (WBDBO)</t>
  </si>
  <si>
    <t>bedoeld. Van brandwerende scheidingswanden dient de mate van brandweestand (WBDBO) te worden geregistreerd. Deze is</t>
  </si>
  <si>
    <t xml:space="preserve">terug te vinden op de brandveiligheidstekening/brandcompartimentering </t>
  </si>
  <si>
    <t>90</t>
  </si>
  <si>
    <t>met BI code 1 de naam van de fabrikant invullen. Bij de andere trafo's de waarde "Niet van toepassing" invullen.</t>
  </si>
  <si>
    <t>Hiermee wordt het merk van de schakelaar bedoeld. Indien meerdere transformatoren gekoppeld, aleen bij de transformator</t>
  </si>
  <si>
    <t>Hier dient het type schakelaar te worden aangegeven.  Indien meerdere transformatoren gekoppeld, aleen bij de transformator</t>
  </si>
  <si>
    <t>met BI code 1 de naam van de fabrikant invullen. Bij de andere trafo's de waarde "Niet van toepassing" invullen</t>
  </si>
  <si>
    <t xml:space="preserve">(BI code = 1) bij de andere transforatoren de waarde "Nee" invullen. </t>
  </si>
  <si>
    <t>Kabelverdeelkasten aanwezig</t>
  </si>
  <si>
    <t>Indien geen verdeelkasten aanwezig hier altijd "Nee" invullen.</t>
  </si>
  <si>
    <t>Indien "Verdeelkasten aanwezig" is "Ja", dan hier een waarde groter dan "0" invullen</t>
  </si>
  <si>
    <t>versie 6.12 dd 17-03-2023</t>
  </si>
  <si>
    <t>versie 6.15 dd 16-06-2023</t>
  </si>
  <si>
    <t>Situatie bedrijfsdeur</t>
  </si>
  <si>
    <t>Binnen = de deur bevindt zich in een binnenwand van een gebouw.</t>
  </si>
  <si>
    <t>Buiten = de deur bevindt zich in de buitengevel</t>
  </si>
  <si>
    <t>versie 6.1 dd 06-03-2023</t>
  </si>
  <si>
    <t>Alleen Ja/Nee invullen wanneer er sprake is van koffiezetapparatuur, anders niet van toepassing.</t>
  </si>
  <si>
    <t>1.10</t>
  </si>
  <si>
    <t>32</t>
  </si>
  <si>
    <t>2003</t>
  </si>
  <si>
    <t>Beveiligingsklasse LP 3</t>
  </si>
  <si>
    <t>Meetkoppelingen ondergronds</t>
  </si>
  <si>
    <t>Meetkoppelingen bovengronds</t>
  </si>
  <si>
    <t>29</t>
  </si>
  <si>
    <t>Zorgplicht Defensie</t>
  </si>
  <si>
    <t>Aantal niet contr. keerkleppen</t>
  </si>
  <si>
    <t>Locatie verdeelinrichting</t>
  </si>
  <si>
    <t>Medische ruimtes</t>
  </si>
  <si>
    <t>Dak vlak</t>
  </si>
  <si>
    <t>Accu's</t>
  </si>
  <si>
    <t>Verlichtingsarmaturen</t>
  </si>
  <si>
    <t>2019</t>
  </si>
  <si>
    <t>Lengte hekwerk</t>
  </si>
  <si>
    <t>Type daktoegang</t>
  </si>
  <si>
    <t>Aantal lijnbeveiligingssyst.</t>
  </si>
  <si>
    <t>Lengte kabelsysteem</t>
  </si>
  <si>
    <t>31</t>
  </si>
  <si>
    <t>Begane grond</t>
  </si>
  <si>
    <t>Nominaal koelvermogen inst.</t>
  </si>
  <si>
    <t>Nom.koelvermogen gebouw (comf)</t>
  </si>
  <si>
    <t>Aantal binnen units</t>
  </si>
  <si>
    <t>Hoeveelheid koelmiddel</t>
  </si>
  <si>
    <t>1,90</t>
  </si>
  <si>
    <t>CO2-equivalent inhoud</t>
  </si>
  <si>
    <t>2016</t>
  </si>
  <si>
    <t>Locatie luchtbehandelingskast</t>
  </si>
  <si>
    <t>Aantal elek bediende brandkl</t>
  </si>
  <si>
    <t>Aantal handbediende brandkl</t>
  </si>
  <si>
    <t>Aantal pneum bediende brandkl</t>
  </si>
  <si>
    <t>Technische Ruimte</t>
  </si>
  <si>
    <t>Gang</t>
  </si>
  <si>
    <t>Hoogte</t>
  </si>
  <si>
    <t>Breedte</t>
  </si>
  <si>
    <t>2018</t>
  </si>
  <si>
    <t>Slanglengte</t>
  </si>
  <si>
    <t>Ajax ( 0,75 inch )</t>
  </si>
  <si>
    <t>2001</t>
  </si>
  <si>
    <t>Inhoud boiler</t>
  </si>
  <si>
    <t>Cascadevermogen</t>
  </si>
  <si>
    <t>Nominale vermogen</t>
  </si>
  <si>
    <t>Hal</t>
  </si>
  <si>
    <t>2006</t>
  </si>
  <si>
    <t>2021</t>
  </si>
  <si>
    <t>Schijnbaar vermogen</t>
  </si>
  <si>
    <t>20,0</t>
  </si>
  <si>
    <t>2000</t>
  </si>
  <si>
    <t>0,500</t>
  </si>
  <si>
    <t>Aantal multisplit-units</t>
  </si>
  <si>
    <t>Aantal VRV-units</t>
  </si>
  <si>
    <t>2022</t>
  </si>
  <si>
    <t>2015</t>
  </si>
  <si>
    <t>Trappenhuis</t>
  </si>
  <si>
    <t>2004</t>
  </si>
  <si>
    <t>1998</t>
  </si>
  <si>
    <t>434</t>
  </si>
  <si>
    <t>Berging Algemeen</t>
  </si>
  <si>
    <t>2007</t>
  </si>
  <si>
    <t>2009</t>
  </si>
  <si>
    <t>2023</t>
  </si>
  <si>
    <t>2010</t>
  </si>
  <si>
    <t>54</t>
  </si>
  <si>
    <t>2012</t>
  </si>
  <si>
    <t>1,3</t>
  </si>
  <si>
    <t>1e Kelder</t>
  </si>
  <si>
    <t>1982</t>
  </si>
  <si>
    <t>Werkelijk vermogen</t>
  </si>
  <si>
    <t>Cilinderinhoud</t>
  </si>
  <si>
    <t>Inhoud brandstoftank</t>
  </si>
  <si>
    <t>Dagtank</t>
  </si>
  <si>
    <t>Generator</t>
  </si>
  <si>
    <t>Toepassing NSA</t>
  </si>
  <si>
    <t>0,600</t>
  </si>
  <si>
    <t>1992</t>
  </si>
  <si>
    <t>1993</t>
  </si>
  <si>
    <t>1,200</t>
  </si>
  <si>
    <t>Nevenpanelen</t>
  </si>
  <si>
    <t>Aspiratiesysteem aan BMI</t>
  </si>
  <si>
    <t>Ioniserende melder</t>
  </si>
  <si>
    <t>Inspectiecertificaat vereist</t>
  </si>
  <si>
    <t>Automatische melders</t>
  </si>
  <si>
    <t>Handmelders</t>
  </si>
  <si>
    <t>Sturing (brandweer) lift</t>
  </si>
  <si>
    <t>Geintegreerde OAI</t>
  </si>
  <si>
    <t>0,060</t>
  </si>
  <si>
    <t>22</t>
  </si>
  <si>
    <t>23</t>
  </si>
  <si>
    <t>24</t>
  </si>
  <si>
    <t>26</t>
  </si>
  <si>
    <t>6,000</t>
  </si>
  <si>
    <t>Ja, derden</t>
  </si>
  <si>
    <t>Aantal afsluiters gasterreinl.</t>
  </si>
  <si>
    <t>25</t>
  </si>
  <si>
    <t>IPG001</t>
  </si>
  <si>
    <t>TQ003</t>
  </si>
  <si>
    <t>TQ004</t>
  </si>
  <si>
    <t>TQ005</t>
  </si>
  <si>
    <t>TQ006</t>
  </si>
  <si>
    <t>SB003</t>
  </si>
  <si>
    <t>RP004</t>
  </si>
  <si>
    <t>RP005</t>
  </si>
  <si>
    <t>002</t>
  </si>
  <si>
    <t>7,000</t>
  </si>
  <si>
    <t>14B03</t>
  </si>
  <si>
    <t>COMPLEX NIEUWE HAVEN</t>
  </si>
  <si>
    <t>R007</t>
  </si>
  <si>
    <t>Meeuwenest</t>
  </si>
  <si>
    <t>190-060</t>
  </si>
  <si>
    <t>1965</t>
  </si>
  <si>
    <t>DVD code 24840 / 78 armaturen</t>
  </si>
  <si>
    <t>Aluminium / Handmatig / Buitenzonwering</t>
  </si>
  <si>
    <t>Aantal afz lichtweringen</t>
  </si>
  <si>
    <t>Amendex</t>
  </si>
  <si>
    <t>Loopt door op gebouw R008</t>
  </si>
  <si>
    <t>585,00</t>
  </si>
  <si>
    <t>Besam, Dubbele deuren</t>
  </si>
  <si>
    <t>Hoofdingang</t>
  </si>
  <si>
    <t>14B03-R007-001-01</t>
  </si>
  <si>
    <t>2,500</t>
  </si>
  <si>
    <t>4,000</t>
  </si>
  <si>
    <t>003</t>
  </si>
  <si>
    <t>berki</t>
  </si>
  <si>
    <t>tegen muur lok.003A</t>
  </si>
  <si>
    <t>006</t>
  </si>
  <si>
    <t>Uitgifteruimte</t>
  </si>
  <si>
    <t>Besam</t>
  </si>
  <si>
    <t>14B03-R007-006-51</t>
  </si>
  <si>
    <t>2,160</t>
  </si>
  <si>
    <t>1,500</t>
  </si>
  <si>
    <t>naar ruimte 019</t>
  </si>
  <si>
    <t>14B03-R007-006-52</t>
  </si>
  <si>
    <t>IJSKOUD</t>
  </si>
  <si>
    <t>CGR22TB3N</t>
  </si>
  <si>
    <t>K1522-1781-22100</t>
  </si>
  <si>
    <t>1996</t>
  </si>
  <si>
    <t>D15531</t>
  </si>
  <si>
    <t>2,00</t>
  </si>
  <si>
    <t>1,430</t>
  </si>
  <si>
    <t>2,86</t>
  </si>
  <si>
    <t>(na)bij de installatie</t>
  </si>
  <si>
    <t>644</t>
  </si>
  <si>
    <t>D-15533</t>
  </si>
  <si>
    <t>RVB</t>
  </si>
  <si>
    <t>642</t>
  </si>
  <si>
    <t>Frulinox</t>
  </si>
  <si>
    <t>FE75ZL</t>
  </si>
  <si>
    <t>D-15525</t>
  </si>
  <si>
    <t>1,40</t>
  </si>
  <si>
    <t>3,985</t>
  </si>
  <si>
    <t>5,58</t>
  </si>
  <si>
    <t>640</t>
  </si>
  <si>
    <t>CGR18TN3N</t>
  </si>
  <si>
    <t>D-15537</t>
  </si>
  <si>
    <t>1,80</t>
  </si>
  <si>
    <t>2,57</t>
  </si>
  <si>
    <t>641</t>
  </si>
  <si>
    <t>D-15532</t>
  </si>
  <si>
    <t>643</t>
  </si>
  <si>
    <t>D-15524</t>
  </si>
  <si>
    <t>2,72</t>
  </si>
  <si>
    <t>645</t>
  </si>
  <si>
    <t>LUH</t>
  </si>
  <si>
    <t>D-15536</t>
  </si>
  <si>
    <t>1,70</t>
  </si>
  <si>
    <t>2,43</t>
  </si>
  <si>
    <t>256</t>
  </si>
  <si>
    <t>Nabij ruimte 065</t>
  </si>
  <si>
    <t>Copeland</t>
  </si>
  <si>
    <t>Eazy Cool</t>
  </si>
  <si>
    <t>7,00</t>
  </si>
  <si>
    <t>27,90</t>
  </si>
  <si>
    <t>Op de dienstkring</t>
  </si>
  <si>
    <t>OMTQ-90D-TFD</t>
  </si>
  <si>
    <t>08G345867B</t>
  </si>
  <si>
    <t>D463801-MEEUWENEST</t>
  </si>
  <si>
    <t>25,00</t>
  </si>
  <si>
    <t>99,63</t>
  </si>
  <si>
    <t>RVB Regio Noord-West</t>
  </si>
  <si>
    <t>007</t>
  </si>
  <si>
    <t>Eetzaal All-ranks</t>
  </si>
  <si>
    <t>Berki</t>
  </si>
  <si>
    <t>008C</t>
  </si>
  <si>
    <t>Verkoopruimte</t>
  </si>
  <si>
    <t>Kovu</t>
  </si>
  <si>
    <t>Vrieskast (Installatie)</t>
  </si>
  <si>
    <t>KOVU NL-H030378</t>
  </si>
  <si>
    <t>KOVU F-gassennr 12601</t>
  </si>
  <si>
    <t>Koel- of vriescel</t>
  </si>
  <si>
    <t>2,10</t>
  </si>
  <si>
    <t>8,37</t>
  </si>
  <si>
    <t>Expertise Realisatie Defensie Den Helder</t>
  </si>
  <si>
    <t>Koelkast (Installatie)</t>
  </si>
  <si>
    <t>KOVU NL-H030380</t>
  </si>
  <si>
    <t>012</t>
  </si>
  <si>
    <t>019</t>
  </si>
  <si>
    <t>Keuken Warm</t>
  </si>
  <si>
    <t>14B03-R007-025-51</t>
  </si>
  <si>
    <t>Nabi ruimte 006</t>
  </si>
  <si>
    <t>14B03-R007-025-53</t>
  </si>
  <si>
    <t>Vaste keukenvoorzieningen</t>
  </si>
  <si>
    <t>NETAM</t>
  </si>
  <si>
    <t>TS50R131</t>
  </si>
  <si>
    <t>251686</t>
  </si>
  <si>
    <t>D000278</t>
  </si>
  <si>
    <t>1991</t>
  </si>
  <si>
    <t>Soort apparaat</t>
  </si>
  <si>
    <t>Vaste wateraansluiting</t>
  </si>
  <si>
    <t>Werkschakelaar 230V</t>
  </si>
  <si>
    <t>021</t>
  </si>
  <si>
    <t>1003-1575</t>
  </si>
  <si>
    <t>022</t>
  </si>
  <si>
    <t>Keuken Koud</t>
  </si>
  <si>
    <t>Keukenkoeling</t>
  </si>
  <si>
    <t>8122100</t>
  </si>
  <si>
    <t>Dienstkring Den Helder</t>
  </si>
  <si>
    <t>1003-1571</t>
  </si>
  <si>
    <t>Luvata</t>
  </si>
  <si>
    <t>DFE33EL7ED</t>
  </si>
  <si>
    <t>AD201501454</t>
  </si>
  <si>
    <t>Aan het plafond</t>
  </si>
  <si>
    <t>0,01</t>
  </si>
  <si>
    <t>3,922</t>
  </si>
  <si>
    <t>0,04</t>
  </si>
  <si>
    <t>AD201501452</t>
  </si>
  <si>
    <t>025</t>
  </si>
  <si>
    <t>Nabij lokaal 023</t>
  </si>
  <si>
    <t>17265-4</t>
  </si>
  <si>
    <t>Nabij lokaal 043</t>
  </si>
  <si>
    <t>17265-5</t>
  </si>
  <si>
    <t>14B03-R007-021-51</t>
  </si>
  <si>
    <t>1003-1572</t>
  </si>
  <si>
    <t>Assa Abloy</t>
  </si>
  <si>
    <t>14B03-R007-025-52</t>
  </si>
  <si>
    <t>026</t>
  </si>
  <si>
    <t>Nabij lokaal 006</t>
  </si>
  <si>
    <t>17265-6</t>
  </si>
  <si>
    <t>030</t>
  </si>
  <si>
    <t>Klima</t>
  </si>
  <si>
    <t>W121-35-1500</t>
  </si>
  <si>
    <t>1989</t>
  </si>
  <si>
    <t>Indirekt gestookte l</t>
  </si>
  <si>
    <t>031</t>
  </si>
  <si>
    <t>032</t>
  </si>
  <si>
    <t>Berging Levensmiddel Gekoeld</t>
  </si>
  <si>
    <t>Helpman eflo</t>
  </si>
  <si>
    <t>LEX 2-7</t>
  </si>
  <si>
    <t>54/8400-002</t>
  </si>
  <si>
    <t>7,84</t>
  </si>
  <si>
    <t>266</t>
  </si>
  <si>
    <t>033</t>
  </si>
  <si>
    <t>Berging Levensmiddel Bevroren</t>
  </si>
  <si>
    <t>Benefit LU-VE contardo</t>
  </si>
  <si>
    <t>Mals 300 B 75</t>
  </si>
  <si>
    <t>000392</t>
  </si>
  <si>
    <t>10,70</t>
  </si>
  <si>
    <t>41,97</t>
  </si>
  <si>
    <t>252</t>
  </si>
  <si>
    <t>034</t>
  </si>
  <si>
    <t>LU-VE</t>
  </si>
  <si>
    <t>B3HC 179 E 80</t>
  </si>
  <si>
    <t>452/2009</t>
  </si>
  <si>
    <t>Koelcel</t>
  </si>
  <si>
    <t>11,76</t>
  </si>
  <si>
    <t>16,82</t>
  </si>
  <si>
    <t>036</t>
  </si>
  <si>
    <t>IJskoud</t>
  </si>
  <si>
    <t>LEX6-7-E / 220-50-1</t>
  </si>
  <si>
    <t>5420-028</t>
  </si>
  <si>
    <t>267</t>
  </si>
  <si>
    <t>037</t>
  </si>
  <si>
    <t>LEX4-7-E</t>
  </si>
  <si>
    <t>150008 68</t>
  </si>
  <si>
    <t>Koelcel groente</t>
  </si>
  <si>
    <t>7,97</t>
  </si>
  <si>
    <t>268</t>
  </si>
  <si>
    <t>041</t>
  </si>
  <si>
    <t>Bitzer</t>
  </si>
  <si>
    <t>2CC-3.2Y-40S</t>
  </si>
  <si>
    <t>1275101665</t>
  </si>
  <si>
    <t>D-000392A</t>
  </si>
  <si>
    <t>D000392A</t>
  </si>
  <si>
    <t>D-000392 / D000392C</t>
  </si>
  <si>
    <t>1,4</t>
  </si>
  <si>
    <t>CAJ2428Z</t>
  </si>
  <si>
    <t>18C29 193300 3B40530206</t>
  </si>
  <si>
    <t>D000393A</t>
  </si>
  <si>
    <t>D000393</t>
  </si>
  <si>
    <t>1,0</t>
  </si>
  <si>
    <t>1,387</t>
  </si>
  <si>
    <t>2,77</t>
  </si>
  <si>
    <t>NJ9238GK</t>
  </si>
  <si>
    <t>K1522-1781-035</t>
  </si>
  <si>
    <t>D-18515A</t>
  </si>
  <si>
    <t>D18515A</t>
  </si>
  <si>
    <t>0,6</t>
  </si>
  <si>
    <t>2,80</t>
  </si>
  <si>
    <t>11,16</t>
  </si>
  <si>
    <t>042</t>
  </si>
  <si>
    <t>Op het dak</t>
  </si>
  <si>
    <t>025-255</t>
  </si>
  <si>
    <t>043</t>
  </si>
  <si>
    <t>CGS30TB3N</t>
  </si>
  <si>
    <t>044</t>
  </si>
  <si>
    <t>CI-1145</t>
  </si>
  <si>
    <t>80/5674-010</t>
  </si>
  <si>
    <t>Boon Edam</t>
  </si>
  <si>
    <t>14B03-R007-044-51</t>
  </si>
  <si>
    <t>045</t>
  </si>
  <si>
    <t>Berging Levensmiddel Algemeen</t>
  </si>
  <si>
    <t>055</t>
  </si>
  <si>
    <t>Hitec LU-VE contardo</t>
  </si>
  <si>
    <t>SHA 52 N 80</t>
  </si>
  <si>
    <t>5454/2009</t>
  </si>
  <si>
    <t>10050476</t>
  </si>
  <si>
    <t>Koelcel zuivel dagvoorraad</t>
  </si>
  <si>
    <t>3,81</t>
  </si>
  <si>
    <t>5,45</t>
  </si>
  <si>
    <t>Technisch beheer</t>
  </si>
  <si>
    <t>056</t>
  </si>
  <si>
    <t>Kast Schoonmaakdienst</t>
  </si>
  <si>
    <t>27</t>
  </si>
  <si>
    <t>4PES-12Y-40P</t>
  </si>
  <si>
    <t>B57793A</t>
  </si>
  <si>
    <t>B-57793A</t>
  </si>
  <si>
    <t>D18516 / B57793C</t>
  </si>
  <si>
    <t>5,2</t>
  </si>
  <si>
    <t>13,50</t>
  </si>
  <si>
    <t>18,72</t>
  </si>
  <si>
    <t>999</t>
  </si>
  <si>
    <t>Stahl</t>
  </si>
  <si>
    <t>Kr. KT 2000, T. T 202-8/2-1/1</t>
  </si>
  <si>
    <t>T. 1237050</t>
  </si>
  <si>
    <t>Monorail, takel, loopkat</t>
  </si>
  <si>
    <t>Maximaal hefvermogen</t>
  </si>
  <si>
    <t>250</t>
  </si>
  <si>
    <t>Hijshoogte</t>
  </si>
  <si>
    <t>K1001</t>
  </si>
  <si>
    <t>Nibe</t>
  </si>
  <si>
    <t>EkS2  500</t>
  </si>
  <si>
    <t>0754701 3221 005</t>
  </si>
  <si>
    <t>500</t>
  </si>
  <si>
    <t>Fleck</t>
  </si>
  <si>
    <t>Fleck 9500sxt eco 110 l. lcd</t>
  </si>
  <si>
    <t>110,000</t>
  </si>
  <si>
    <t>Proces demineraliseren</t>
  </si>
  <si>
    <t>Type altern. techn. legionella</t>
  </si>
  <si>
    <t>Altern. techn. gecertifieerd</t>
  </si>
  <si>
    <t>K1001A</t>
  </si>
  <si>
    <t>Lek- en condenswater</t>
  </si>
  <si>
    <t>230</t>
  </si>
  <si>
    <t>nabij pomp</t>
  </si>
  <si>
    <t>BO045</t>
  </si>
  <si>
    <t>Op steiger 006 en 007</t>
  </si>
  <si>
    <t>BO046</t>
  </si>
  <si>
    <t>BO047</t>
  </si>
  <si>
    <t>BO048</t>
  </si>
  <si>
    <t>BO057</t>
  </si>
  <si>
    <t>Op steiger 008 en 009</t>
  </si>
  <si>
    <t>BO059</t>
  </si>
  <si>
    <t>BO061</t>
  </si>
  <si>
    <t>Op steiger 010 en 011</t>
  </si>
  <si>
    <t>BO063</t>
  </si>
  <si>
    <t>BO065</t>
  </si>
  <si>
    <t>BO067</t>
  </si>
  <si>
    <t>BO073</t>
  </si>
  <si>
    <t>Op steiger 012 en 013</t>
  </si>
  <si>
    <t>BO081</t>
  </si>
  <si>
    <t>BO083</t>
  </si>
  <si>
    <t>BO085</t>
  </si>
  <si>
    <t>Op steiger 014 en 015</t>
  </si>
  <si>
    <t>BO087</t>
  </si>
  <si>
    <t>BO089</t>
  </si>
  <si>
    <t>BO091</t>
  </si>
  <si>
    <t>BO143</t>
  </si>
  <si>
    <t>Op steiger 016 en 017</t>
  </si>
  <si>
    <t>BO145</t>
  </si>
  <si>
    <t>BO147</t>
  </si>
  <si>
    <t>BO149</t>
  </si>
  <si>
    <t>BO161</t>
  </si>
  <si>
    <t>Op steiger 021</t>
  </si>
  <si>
    <t>BO163</t>
  </si>
  <si>
    <t>Op steiger 020</t>
  </si>
  <si>
    <t>BO165</t>
  </si>
  <si>
    <t>Op steiger A20</t>
  </si>
  <si>
    <t>BO167</t>
  </si>
  <si>
    <t>BO169</t>
  </si>
  <si>
    <t>Op steiger 022</t>
  </si>
  <si>
    <t>BO171</t>
  </si>
  <si>
    <t>Op steiger 023</t>
  </si>
  <si>
    <t>BO173</t>
  </si>
  <si>
    <t>BO175</t>
  </si>
  <si>
    <t>BO177</t>
  </si>
  <si>
    <t>Op steiger 024</t>
  </si>
  <si>
    <t>BO179</t>
  </si>
  <si>
    <t>BO185</t>
  </si>
  <si>
    <t>Z-zijde geb. 032</t>
  </si>
  <si>
    <t>BO229</t>
  </si>
  <si>
    <t>N-zijde geb. 050</t>
  </si>
  <si>
    <t>BO233</t>
  </si>
  <si>
    <t>O-zijde geb. X002</t>
  </si>
  <si>
    <t>BO235</t>
  </si>
  <si>
    <t>Z-zijde geb. 027</t>
  </si>
  <si>
    <t>BO237</t>
  </si>
  <si>
    <t>Z-zijde geb. 012</t>
  </si>
  <si>
    <t>BO259</t>
  </si>
  <si>
    <t>Z-zijde geb. 020</t>
  </si>
  <si>
    <t>31042</t>
  </si>
  <si>
    <t>23608</t>
  </si>
  <si>
    <t>76</t>
  </si>
  <si>
    <t>17027</t>
  </si>
  <si>
    <t>6407</t>
  </si>
  <si>
    <t>11211</t>
  </si>
  <si>
    <t>226</t>
  </si>
  <si>
    <t>4413</t>
  </si>
  <si>
    <t>2037</t>
  </si>
  <si>
    <t>Marsoft</t>
  </si>
  <si>
    <t>Steigers A1011</t>
  </si>
  <si>
    <t>Trafo 1</t>
  </si>
  <si>
    <t>Aantal versterkerkasten</t>
  </si>
  <si>
    <t>ABS (sulzer)</t>
  </si>
  <si>
    <t>Piranha S26-2D</t>
  </si>
  <si>
    <t>0278493</t>
  </si>
  <si>
    <t>PP12</t>
  </si>
  <si>
    <t>B003 steiger 22/23</t>
  </si>
  <si>
    <t>14B03-PP 12</t>
  </si>
  <si>
    <t>PP23</t>
  </si>
  <si>
    <t>2,6</t>
  </si>
  <si>
    <t>39</t>
  </si>
  <si>
    <t>Piranha S26/2</t>
  </si>
  <si>
    <t>05105830</t>
  </si>
  <si>
    <t>PP15</t>
  </si>
  <si>
    <t>Steiger 24 fietsenstalling</t>
  </si>
  <si>
    <t>2017</t>
  </si>
  <si>
    <t>14B03-PP 15</t>
  </si>
  <si>
    <t>PP39</t>
  </si>
  <si>
    <t>36</t>
  </si>
  <si>
    <t>Piranha S26/2D</t>
  </si>
  <si>
    <t>0039024</t>
  </si>
  <si>
    <t>PP16</t>
  </si>
  <si>
    <t>nabij steiger A2021</t>
  </si>
  <si>
    <t>14B03-PP16 en HW vlotter</t>
  </si>
  <si>
    <t>PP36</t>
  </si>
  <si>
    <t>Pp36</t>
  </si>
  <si>
    <t>3,0</t>
  </si>
  <si>
    <t>Piranha S17/2</t>
  </si>
  <si>
    <t>0376352</t>
  </si>
  <si>
    <t>14B03-PP20</t>
  </si>
  <si>
    <t>Tussen steiger A1213</t>
  </si>
  <si>
    <t>HW vlotter</t>
  </si>
  <si>
    <t>PP20</t>
  </si>
  <si>
    <t>Flygt (Xylem)</t>
  </si>
  <si>
    <t>MP 3068.170, W212</t>
  </si>
  <si>
    <t>0737431</t>
  </si>
  <si>
    <t>C-PP45</t>
  </si>
  <si>
    <t>Nabij gebouw C003</t>
  </si>
  <si>
    <t>PP31</t>
  </si>
  <si>
    <t>1,7</t>
  </si>
  <si>
    <t>77</t>
  </si>
  <si>
    <t>300671289</t>
  </si>
  <si>
    <t>F-PP 7</t>
  </si>
  <si>
    <t>object F, nabij gebouw G001</t>
  </si>
  <si>
    <t>PP07</t>
  </si>
  <si>
    <t>2,1</t>
  </si>
  <si>
    <t>MP 3068.170, W210</t>
  </si>
  <si>
    <t>1630221</t>
  </si>
  <si>
    <t>J-PP 18</t>
  </si>
  <si>
    <t>Ten westen van gebouw P001 langs fietspad</t>
  </si>
  <si>
    <t>PP18</t>
  </si>
  <si>
    <t>2,4</t>
  </si>
  <si>
    <t>Piranha PE30/2</t>
  </si>
  <si>
    <t>300821546</t>
  </si>
  <si>
    <t>Q-PP 19</t>
  </si>
  <si>
    <t>Zuidwest van steiger A1415</t>
  </si>
  <si>
    <t>PP19</t>
  </si>
  <si>
    <t>Piranha S25/2</t>
  </si>
  <si>
    <t>0292568</t>
  </si>
  <si>
    <t>R-PP 13</t>
  </si>
  <si>
    <t>Ten zuiden van gebouw D470</t>
  </si>
  <si>
    <t>PP05</t>
  </si>
  <si>
    <t>300613015</t>
  </si>
  <si>
    <t>R-PP 14</t>
  </si>
  <si>
    <t>nabij gebouw R044 rechts in bosjes</t>
  </si>
  <si>
    <t>300821544</t>
  </si>
  <si>
    <t>D-PP 3</t>
  </si>
  <si>
    <t>Bij portier hek bij gebouw D001</t>
  </si>
  <si>
    <t>PP25</t>
  </si>
  <si>
    <t>Flygt ( Xylem )</t>
  </si>
  <si>
    <t>NP 3127.161, W488</t>
  </si>
  <si>
    <t>2160092</t>
  </si>
  <si>
    <t>D-PP 4.1a</t>
  </si>
  <si>
    <t>nabij gebouw D170</t>
  </si>
  <si>
    <t>PP04a</t>
  </si>
  <si>
    <t>PP04</t>
  </si>
  <si>
    <t>5,9</t>
  </si>
  <si>
    <t>41</t>
  </si>
  <si>
    <t>NP 3127.161, W437</t>
  </si>
  <si>
    <t>2140034</t>
  </si>
  <si>
    <t>D-PP 4.2</t>
  </si>
  <si>
    <t>PP41a</t>
  </si>
  <si>
    <t>PP41</t>
  </si>
  <si>
    <t>410</t>
  </si>
  <si>
    <t>NP 3069.160, W432</t>
  </si>
  <si>
    <t>2150325</t>
  </si>
  <si>
    <t>D-PP 4.3</t>
  </si>
  <si>
    <t>PP41b</t>
  </si>
  <si>
    <t>1,5</t>
  </si>
  <si>
    <t>0371586</t>
  </si>
  <si>
    <t>G-PP 8</t>
  </si>
  <si>
    <t>Tussen gebouw G007 rn G016</t>
  </si>
  <si>
    <t>PP08</t>
  </si>
  <si>
    <t>34</t>
  </si>
  <si>
    <t>2140626</t>
  </si>
  <si>
    <t>H-PP 22</t>
  </si>
  <si>
    <t>nabij bunker H025 munitie terrein buiten hek onder windmolen</t>
  </si>
  <si>
    <t>PP34a</t>
  </si>
  <si>
    <t>PP34</t>
  </si>
  <si>
    <t>1361140</t>
  </si>
  <si>
    <t>Y-PP 17</t>
  </si>
  <si>
    <t>nabij gebouw Y050</t>
  </si>
  <si>
    <t>PP17</t>
  </si>
  <si>
    <t>Grundfos</t>
  </si>
  <si>
    <t>WL 4000/6 , Rotor 4APCC804</t>
  </si>
  <si>
    <t>0837 L 5137693</t>
  </si>
  <si>
    <t>14B45-PP 54</t>
  </si>
  <si>
    <t>nabij gebouw Z060</t>
  </si>
  <si>
    <t>PP54</t>
  </si>
  <si>
    <t>1,1</t>
  </si>
  <si>
    <t>BO471</t>
  </si>
  <si>
    <t>NW-zijde geb. U023</t>
  </si>
  <si>
    <t>BO445</t>
  </si>
  <si>
    <t>Z-zijde geb. H031</t>
  </si>
  <si>
    <t>BO447</t>
  </si>
  <si>
    <t>NO-zijde geb. H002</t>
  </si>
  <si>
    <t>BO475</t>
  </si>
  <si>
    <t>ZO-zijde geb. U023</t>
  </si>
  <si>
    <t>VE03</t>
  </si>
  <si>
    <t>Passavant</t>
  </si>
  <si>
    <t>plaatstaal</t>
  </si>
  <si>
    <t>Ten noorden van gebouw D440 (Phoenix)</t>
  </si>
  <si>
    <t>Capaciteit. 3 l/s</t>
  </si>
  <si>
    <t>0,300</t>
  </si>
  <si>
    <t>VE04</t>
  </si>
  <si>
    <t>Dywidag</t>
  </si>
  <si>
    <t>beton</t>
  </si>
  <si>
    <t>Ten zuiden van gebouwD004 (Dok VI)</t>
  </si>
  <si>
    <t>Monsternameput</t>
  </si>
  <si>
    <t>VE01</t>
  </si>
  <si>
    <t>3106/800</t>
  </si>
  <si>
    <t>Ten zuiden van gebouw G001 (Complex Specifieke Werkplaatsen</t>
  </si>
  <si>
    <t>Slibvang  1,2 m3 / Nr. VA01( L )</t>
  </si>
  <si>
    <t>0,240</t>
  </si>
  <si>
    <t>VE07</t>
  </si>
  <si>
    <t>Ten westen van gebouw W001 (Swaan)</t>
  </si>
  <si>
    <t>Capaciteit 4 l/s en monsternameput</t>
  </si>
  <si>
    <t>0,400</t>
  </si>
  <si>
    <t>VE08</t>
  </si>
  <si>
    <t>33001</t>
  </si>
  <si>
    <t>Ten oosten van gebouw Q001 (IJsduiker)</t>
  </si>
  <si>
    <t>Capaciteit  1 l/s / nr. VA01 ( A )</t>
  </si>
  <si>
    <t>VE05</t>
  </si>
  <si>
    <t>Ten zuidoosten van gebouw R042 (Witte Raaf)</t>
  </si>
  <si>
    <t>Nr. VA03 (P)</t>
  </si>
  <si>
    <t>VE06</t>
  </si>
  <si>
    <t>3309</t>
  </si>
  <si>
    <t>Ten zuiden van gebouw R007 (Meeuwennest) hoofdingang</t>
  </si>
  <si>
    <t>VE10</t>
  </si>
  <si>
    <t>4310</t>
  </si>
  <si>
    <t>Ten noorden van gebouw R007 (Meeuwennest) laad/los</t>
  </si>
  <si>
    <t>VE02</t>
  </si>
  <si>
    <t>Staal 7.304.20.40</t>
  </si>
  <si>
    <t>Oostzijde van gebouw N003 (Noorderkroon)</t>
  </si>
  <si>
    <t>Integraal cap 4l/s SV 0,4m3 Vet 0,18m3</t>
  </si>
  <si>
    <t>1,510</t>
  </si>
  <si>
    <t>20106</t>
  </si>
  <si>
    <t>Werk H042 Opstelplaats nabij gebouw H004</t>
  </si>
  <si>
    <t>Beveiligingsklasse LP 2</t>
  </si>
  <si>
    <t>Soort bliksemafleiding terrein</t>
  </si>
  <si>
    <t>14294</t>
  </si>
  <si>
    <t>Werk L038 tankenpark nabij gebouw L035</t>
  </si>
  <si>
    <t>20136</t>
  </si>
  <si>
    <t>Werk L015 steiger nabij gebouw L015A</t>
  </si>
  <si>
    <t>Beveiligingsklasse LP 1</t>
  </si>
  <si>
    <t>VE11</t>
  </si>
  <si>
    <t>4703</t>
  </si>
  <si>
    <t>Ten zuiden van gebouw R018 (Albatros)</t>
  </si>
  <si>
    <t>Afm. 640 x 640 mm / Nr. VA01</t>
  </si>
  <si>
    <t>VV004</t>
  </si>
  <si>
    <t>gebouw L036</t>
  </si>
  <si>
    <t>Bluswateropvangbak voor gebouw 036/037 ( terrein )</t>
  </si>
  <si>
    <t>Soort vloeistofd vzng terrein</t>
  </si>
  <si>
    <t>Opp vloeistofd voorziening</t>
  </si>
  <si>
    <t>123,21</t>
  </si>
  <si>
    <t>VV008</t>
  </si>
  <si>
    <t>gebouw L035</t>
  </si>
  <si>
    <t>Stortplaats</t>
  </si>
  <si>
    <t>76,35</t>
  </si>
  <si>
    <t>VV012</t>
  </si>
  <si>
    <t>Tankenpark gebouw 036</t>
  </si>
  <si>
    <t>414,00</t>
  </si>
  <si>
    <t>VV010</t>
  </si>
  <si>
    <t>gebouw L037</t>
  </si>
  <si>
    <t>voorzijde gebouw</t>
  </si>
  <si>
    <t>42,46</t>
  </si>
  <si>
    <t>VV003</t>
  </si>
  <si>
    <t>gebouw L026</t>
  </si>
  <si>
    <t>Tankauto opstelplaats (019)</t>
  </si>
  <si>
    <t>352,34</t>
  </si>
  <si>
    <t>VV013</t>
  </si>
  <si>
    <t>Nabij gebouw L015A</t>
  </si>
  <si>
    <t>1990</t>
  </si>
  <si>
    <t>18,00</t>
  </si>
  <si>
    <t>VV014</t>
  </si>
  <si>
    <t>Nabij gebouw L026</t>
  </si>
  <si>
    <t>Laad en Losplaats</t>
  </si>
  <si>
    <t>163,40</t>
  </si>
  <si>
    <t>VV022</t>
  </si>
  <si>
    <t>gebouw T001</t>
  </si>
  <si>
    <t>Tank 1  T-011</t>
  </si>
  <si>
    <t>20,00</t>
  </si>
  <si>
    <t>VV023</t>
  </si>
  <si>
    <t>Tank 2  T-012</t>
  </si>
  <si>
    <t>20,20</t>
  </si>
  <si>
    <t>VV024</t>
  </si>
  <si>
    <t>Tank 3 T-013</t>
  </si>
  <si>
    <t>22,00</t>
  </si>
  <si>
    <t>VV025</t>
  </si>
  <si>
    <t>Tank 4  T-014</t>
  </si>
  <si>
    <t>20,70</t>
  </si>
  <si>
    <t>VV026</t>
  </si>
  <si>
    <t>Tank 5  T-015</t>
  </si>
  <si>
    <t>O03</t>
  </si>
  <si>
    <t>Nabij gebouw M001</t>
  </si>
  <si>
    <t>IA001 ( U )</t>
  </si>
  <si>
    <t>Coalisentiefilter</t>
  </si>
  <si>
    <t>10,000</t>
  </si>
  <si>
    <t>Materiaal olieafsch in terrein</t>
  </si>
  <si>
    <t>Inhoud Integraal slibvang</t>
  </si>
  <si>
    <t>Inhoud Olieopvang</t>
  </si>
  <si>
    <t>O10</t>
  </si>
  <si>
    <t>Coalisator-crb</t>
  </si>
  <si>
    <t>Nabij gebouw D403</t>
  </si>
  <si>
    <t>CA04 ( X ) / B12-401-522-01</t>
  </si>
  <si>
    <t>3,800</t>
  </si>
  <si>
    <t>O12</t>
  </si>
  <si>
    <t>Curator-cbr</t>
  </si>
  <si>
    <t>1988</t>
  </si>
  <si>
    <t>CA05 ( Z ) / B12-401-522-01</t>
  </si>
  <si>
    <t>4,800</t>
  </si>
  <si>
    <t>48,000</t>
  </si>
  <si>
    <t>O05</t>
  </si>
  <si>
    <t>Nabij gebouw D300</t>
  </si>
  <si>
    <t>B12-300-522-01</t>
  </si>
  <si>
    <t>0,190</t>
  </si>
  <si>
    <t>5,000</t>
  </si>
  <si>
    <t>O04</t>
  </si>
  <si>
    <t>Nabij gebouw G014</t>
  </si>
  <si>
    <t>IA001 ( K )</t>
  </si>
  <si>
    <t>O15</t>
  </si>
  <si>
    <t>Nabij gebouw K005 (autohobbyclub)</t>
  </si>
  <si>
    <t>1994</t>
  </si>
  <si>
    <t>B19-005-522</t>
  </si>
  <si>
    <t>O17</t>
  </si>
  <si>
    <t>Noordwestzijde gebouw N001</t>
  </si>
  <si>
    <t>B24-001-522-09</t>
  </si>
  <si>
    <t>O18</t>
  </si>
  <si>
    <t>Natuur Beton Milieu</t>
  </si>
  <si>
    <t>Zuidoostzijde gebouw N001</t>
  </si>
  <si>
    <t>B24-001-522-13</t>
  </si>
  <si>
    <t>2,000</t>
  </si>
  <si>
    <t>O23</t>
  </si>
  <si>
    <t>Noordoostzijde gebouw N002</t>
  </si>
  <si>
    <t>956059 522-04</t>
  </si>
  <si>
    <t>O20</t>
  </si>
  <si>
    <t>Buderus</t>
  </si>
  <si>
    <t>Nabij gebouw P007</t>
  </si>
  <si>
    <t>1995</t>
  </si>
  <si>
    <t>OA03 ( C )</t>
  </si>
  <si>
    <t>O22</t>
  </si>
  <si>
    <t>Nabij gebouw P001</t>
  </si>
  <si>
    <t>OA1 ( B )</t>
  </si>
  <si>
    <t>O14</t>
  </si>
  <si>
    <t>Nabij gebouw D005</t>
  </si>
  <si>
    <t>B12-005-522-01</t>
  </si>
  <si>
    <t>O24</t>
  </si>
  <si>
    <t>Nabij gebouw D004</t>
  </si>
  <si>
    <t>O26</t>
  </si>
  <si>
    <t>Nabij gebouw N017 westzijde</t>
  </si>
  <si>
    <t>B24-017-522-04</t>
  </si>
  <si>
    <t>BO009</t>
  </si>
  <si>
    <t>O-zijde geb. 001</t>
  </si>
  <si>
    <t>BO011</t>
  </si>
  <si>
    <t>O-zijde geb. 001 CBRN</t>
  </si>
  <si>
    <t>BO021</t>
  </si>
  <si>
    <t>N-zijde geb. 004</t>
  </si>
  <si>
    <t>BO023</t>
  </si>
  <si>
    <t>BO025</t>
  </si>
  <si>
    <t>BO027</t>
  </si>
  <si>
    <t>BO029</t>
  </si>
  <si>
    <t>W-zijde geb. 005</t>
  </si>
  <si>
    <t>BO031</t>
  </si>
  <si>
    <t>O-zijde geb. 002</t>
  </si>
  <si>
    <t>BO033</t>
  </si>
  <si>
    <t>BO274</t>
  </si>
  <si>
    <t>Noord zijde gebouw R060</t>
  </si>
  <si>
    <t>ten noord westen van gebouw R060 bij stelconplaten</t>
  </si>
  <si>
    <t>BO035</t>
  </si>
  <si>
    <t>N-zijde geb. 014</t>
  </si>
  <si>
    <t>BO037</t>
  </si>
  <si>
    <t>NO-zijde geb. 005</t>
  </si>
  <si>
    <t>BO039</t>
  </si>
  <si>
    <t>N-zijde geb. 005</t>
  </si>
  <si>
    <t>BO041</t>
  </si>
  <si>
    <t>Z-zijde geb. 017</t>
  </si>
  <si>
    <t>BO043</t>
  </si>
  <si>
    <t>ZO-zijde geb. 019</t>
  </si>
  <si>
    <t>BO093</t>
  </si>
  <si>
    <t>Op steiger 062</t>
  </si>
  <si>
    <t>BO095</t>
  </si>
  <si>
    <t>N-zijde geb. 131</t>
  </si>
  <si>
    <t>BO097</t>
  </si>
  <si>
    <t>NO-zijde geb. 300</t>
  </si>
  <si>
    <t>BO101</t>
  </si>
  <si>
    <t>NW-zijde geb. 300</t>
  </si>
  <si>
    <t>BO103</t>
  </si>
  <si>
    <t>BO105</t>
  </si>
  <si>
    <t>O-zijde geb. 300</t>
  </si>
  <si>
    <t>BO107</t>
  </si>
  <si>
    <t>ZO-zijde geb. 300</t>
  </si>
  <si>
    <t>BO109</t>
  </si>
  <si>
    <t>NO-zijde geb. 401</t>
  </si>
  <si>
    <t>BO111</t>
  </si>
  <si>
    <t>W-zijde geb. 307</t>
  </si>
  <si>
    <t>BO113</t>
  </si>
  <si>
    <t>Z-zijde geb. 307A</t>
  </si>
  <si>
    <t>BO115</t>
  </si>
  <si>
    <t>ZW-zijde geb. 300</t>
  </si>
  <si>
    <t>BO117</t>
  </si>
  <si>
    <t>Z-zijde geb. 173</t>
  </si>
  <si>
    <t>BO119</t>
  </si>
  <si>
    <t>Z-zijde geb. 174A</t>
  </si>
  <si>
    <t>BO121</t>
  </si>
  <si>
    <t>ZW-zijde geb. 106</t>
  </si>
  <si>
    <t>BO123</t>
  </si>
  <si>
    <t>NW-zijde geb. 106</t>
  </si>
  <si>
    <t>BO125</t>
  </si>
  <si>
    <t>ZO-zijde geb. 002</t>
  </si>
  <si>
    <t>BO127</t>
  </si>
  <si>
    <t>Z-zijde geb. 002</t>
  </si>
  <si>
    <t>BO129</t>
  </si>
  <si>
    <t>O-zijde geb. 170</t>
  </si>
  <si>
    <t>BO131</t>
  </si>
  <si>
    <t>NO-zijde geb. 106</t>
  </si>
  <si>
    <t>BO191</t>
  </si>
  <si>
    <t>ZW-zijde geb. 470</t>
  </si>
  <si>
    <t>BO193</t>
  </si>
  <si>
    <t>ZO-zijde geb. 470</t>
  </si>
  <si>
    <t>BO195</t>
  </si>
  <si>
    <t>W-zijde geb. 441</t>
  </si>
  <si>
    <t>BO197</t>
  </si>
  <si>
    <t>N-zijde geb. 470</t>
  </si>
  <si>
    <t>BO199</t>
  </si>
  <si>
    <t>NO-zijde geb. 470</t>
  </si>
  <si>
    <t>BO201</t>
  </si>
  <si>
    <t>ZW-zijde geb. 401</t>
  </si>
  <si>
    <t>BO203</t>
  </si>
  <si>
    <t>NW-zijde geb. 440</t>
  </si>
  <si>
    <t>BO202</t>
  </si>
  <si>
    <t>O-zijde geb. 440</t>
  </si>
  <si>
    <t>BO205</t>
  </si>
  <si>
    <t>Z-zijde geb. 440</t>
  </si>
  <si>
    <t>BO207</t>
  </si>
  <si>
    <t>Z-zijde geb. 442</t>
  </si>
  <si>
    <t>BO099</t>
  </si>
  <si>
    <t>N-zijde geb. 003</t>
  </si>
  <si>
    <t>BO209</t>
  </si>
  <si>
    <t>NW-zijde geb. 441</t>
  </si>
  <si>
    <t>OT1221</t>
  </si>
  <si>
    <t>92741</t>
  </si>
  <si>
    <t>Tussen gebouw en rijbaan</t>
  </si>
  <si>
    <t>16,000</t>
  </si>
  <si>
    <t>OT106</t>
  </si>
  <si>
    <t>611</t>
  </si>
  <si>
    <t>Zuidoosten gebouw T001</t>
  </si>
  <si>
    <t>1245</t>
  </si>
  <si>
    <t>OT2484-226</t>
  </si>
  <si>
    <t>N-Zijde gebouw C027</t>
  </si>
  <si>
    <t>OT2481-118</t>
  </si>
  <si>
    <t>118</t>
  </si>
  <si>
    <t>OT100</t>
  </si>
  <si>
    <t>Westen gebouw M001</t>
  </si>
  <si>
    <t>15534</t>
  </si>
  <si>
    <t>20,000</t>
  </si>
  <si>
    <t>OT101</t>
  </si>
  <si>
    <t>14B29012</t>
  </si>
  <si>
    <t>1964</t>
  </si>
  <si>
    <t>6000,000</t>
  </si>
  <si>
    <t>OT29549</t>
  </si>
  <si>
    <t>3200</t>
  </si>
  <si>
    <t>Zuidoosten gebouw D005</t>
  </si>
  <si>
    <t>OT102</t>
  </si>
  <si>
    <t>14B29011</t>
  </si>
  <si>
    <t>OT103</t>
  </si>
  <si>
    <t>14B29013</t>
  </si>
  <si>
    <t>10000,000</t>
  </si>
  <si>
    <t>OT104</t>
  </si>
  <si>
    <t>14B29014</t>
  </si>
  <si>
    <t>OT105</t>
  </si>
  <si>
    <t>14B29015</t>
  </si>
  <si>
    <t>Oosten gebouw M001</t>
  </si>
  <si>
    <t>OT18122</t>
  </si>
  <si>
    <t>14B29004</t>
  </si>
  <si>
    <t>Noorden van gebouw T001</t>
  </si>
  <si>
    <t>0,001</t>
  </si>
  <si>
    <t>BO211</t>
  </si>
  <si>
    <t>N-zijde geb. 001</t>
  </si>
  <si>
    <t>BO213</t>
  </si>
  <si>
    <t>NO-zijde geb. 001</t>
  </si>
  <si>
    <t>BO215</t>
  </si>
  <si>
    <t>O-zijde geb. 005</t>
  </si>
  <si>
    <t>BO189</t>
  </si>
  <si>
    <t>N-zijde geb. 006</t>
  </si>
  <si>
    <t>BO371</t>
  </si>
  <si>
    <t>NW-zijde geb. F009</t>
  </si>
  <si>
    <t>BO373</t>
  </si>
  <si>
    <t>NO-zijde geb. F001</t>
  </si>
  <si>
    <t>BO385</t>
  </si>
  <si>
    <t>NW-zijde geb. G001A</t>
  </si>
  <si>
    <t>BO387</t>
  </si>
  <si>
    <t>N-zijde geb. G001A</t>
  </si>
  <si>
    <t>BO389</t>
  </si>
  <si>
    <t>Z-zijde geb. G001A</t>
  </si>
  <si>
    <t>BO391</t>
  </si>
  <si>
    <t>BO393</t>
  </si>
  <si>
    <t>W-zijde geb. G012</t>
  </si>
  <si>
    <t>BO395</t>
  </si>
  <si>
    <t>Z-zijde geb. G040</t>
  </si>
  <si>
    <t>BO497</t>
  </si>
  <si>
    <t>ZW-zijde geb. Z025</t>
  </si>
  <si>
    <t>BO399</t>
  </si>
  <si>
    <t>N-zije geb. G008</t>
  </si>
  <si>
    <t>BO401</t>
  </si>
  <si>
    <t>O-zijde geb. G008</t>
  </si>
  <si>
    <t>BO403</t>
  </si>
  <si>
    <t>NO-zijde geb. G008</t>
  </si>
  <si>
    <t>BO405</t>
  </si>
  <si>
    <t>NO-zijde geb. G016</t>
  </si>
  <si>
    <t>BO407</t>
  </si>
  <si>
    <t>NO-zijde geb. G013</t>
  </si>
  <si>
    <t>BO409</t>
  </si>
  <si>
    <t>N-zijde geb. G013</t>
  </si>
  <si>
    <t>BO411</t>
  </si>
  <si>
    <t>ZO-zijde geb. G008</t>
  </si>
  <si>
    <t>BO413</t>
  </si>
  <si>
    <t>N-zijde geb. G014</t>
  </si>
  <si>
    <t>BO415</t>
  </si>
  <si>
    <t>O-zijde geb. G016</t>
  </si>
  <si>
    <t>BO417</t>
  </si>
  <si>
    <t>ZW-zijde geb. G016</t>
  </si>
  <si>
    <t>BO419</t>
  </si>
  <si>
    <t>W-zijde geb. G049</t>
  </si>
  <si>
    <t>BO421</t>
  </si>
  <si>
    <t>N-zijde geb. G036</t>
  </si>
  <si>
    <t>BO423</t>
  </si>
  <si>
    <t>N-zijde geb. G030</t>
  </si>
  <si>
    <t>BO425</t>
  </si>
  <si>
    <t>O-zijde geb. G030</t>
  </si>
  <si>
    <t>BO427</t>
  </si>
  <si>
    <t>ZO-zijde geb. G031</t>
  </si>
  <si>
    <t>BO429</t>
  </si>
  <si>
    <t>NO-zijde geb. G026</t>
  </si>
  <si>
    <t>BO431</t>
  </si>
  <si>
    <t>Z-zijde geb. Z035</t>
  </si>
  <si>
    <t>BO433</t>
  </si>
  <si>
    <t>Z-zijde geb. G029B</t>
  </si>
  <si>
    <t>BO435</t>
  </si>
  <si>
    <t>NO-zijde geb. G021</t>
  </si>
  <si>
    <t>BO437</t>
  </si>
  <si>
    <t>ZW/zijde geb. G017</t>
  </si>
  <si>
    <t>BO439</t>
  </si>
  <si>
    <t>ZW-zijde geb. G017</t>
  </si>
  <si>
    <t>BO441</t>
  </si>
  <si>
    <t>NO-zijde geb. G050</t>
  </si>
  <si>
    <t>BO449</t>
  </si>
  <si>
    <t>ZO-zijde geb. G032</t>
  </si>
  <si>
    <t>BO451</t>
  </si>
  <si>
    <t>Z-zijde geb. G028</t>
  </si>
  <si>
    <t>BO453</t>
  </si>
  <si>
    <t>ZW-zijde geb. H001</t>
  </si>
  <si>
    <t>BO457</t>
  </si>
  <si>
    <t>NW-zijde geb. H017</t>
  </si>
  <si>
    <t>BO459</t>
  </si>
  <si>
    <t>ZW-zijde geb. H015</t>
  </si>
  <si>
    <t>BO462</t>
  </si>
  <si>
    <t>NW-zijde geb. H015</t>
  </si>
  <si>
    <t>BO467</t>
  </si>
  <si>
    <t>O-zijde geb. H035</t>
  </si>
  <si>
    <t>BO469</t>
  </si>
  <si>
    <t>O-zijde geb. H033</t>
  </si>
  <si>
    <t>BO299</t>
  </si>
  <si>
    <t>NW-zijde geb. K005</t>
  </si>
  <si>
    <t>BB313</t>
  </si>
  <si>
    <t>O-zijde geb. L026</t>
  </si>
  <si>
    <t>BO315</t>
  </si>
  <si>
    <t>W-zijde geb. L030</t>
  </si>
  <si>
    <t>BO317</t>
  </si>
  <si>
    <t>NO-zijde geb. L026</t>
  </si>
  <si>
    <t>BO319</t>
  </si>
  <si>
    <t>Z-zijde geb. L041</t>
  </si>
  <si>
    <t>BO321</t>
  </si>
  <si>
    <t>ZW-zijde geb. L041</t>
  </si>
  <si>
    <t>BO323</t>
  </si>
  <si>
    <t>W-zijde geb. L026</t>
  </si>
  <si>
    <t>BO325</t>
  </si>
  <si>
    <t>W-zijde geb. L001</t>
  </si>
  <si>
    <t>BO327</t>
  </si>
  <si>
    <t>BO329</t>
  </si>
  <si>
    <t>N-zijde geb. L001</t>
  </si>
  <si>
    <t>BO369</t>
  </si>
  <si>
    <t>W-zijde geb. L036</t>
  </si>
  <si>
    <t>BO375</t>
  </si>
  <si>
    <t>BO377</t>
  </si>
  <si>
    <t>ZW-zijde geb. L036</t>
  </si>
  <si>
    <t>BO379</t>
  </si>
  <si>
    <t>O-zijde geb. L036</t>
  </si>
  <si>
    <t>BO381</t>
  </si>
  <si>
    <t>ZO-zijde geb. L036</t>
  </si>
  <si>
    <t>BO133</t>
  </si>
  <si>
    <t>ZW-zijde geb. A001</t>
  </si>
  <si>
    <t>BO141</t>
  </si>
  <si>
    <t>ZO-zijde geb. Z003</t>
  </si>
  <si>
    <t>BO151</t>
  </si>
  <si>
    <t>BO153</t>
  </si>
  <si>
    <t>NW-zijde geb. P001</t>
  </si>
  <si>
    <t>BO181</t>
  </si>
  <si>
    <t>W-zijde KWS station</t>
  </si>
  <si>
    <t>BO183</t>
  </si>
  <si>
    <t>BO004</t>
  </si>
  <si>
    <t>west van gebouw N003</t>
  </si>
  <si>
    <t>BO003</t>
  </si>
  <si>
    <t>N-zijde geb. N003</t>
  </si>
  <si>
    <t>BO005</t>
  </si>
  <si>
    <t>Z-zijde geb. N003</t>
  </si>
  <si>
    <t>BO007</t>
  </si>
  <si>
    <t>W-zijde geb. 007</t>
  </si>
  <si>
    <t>BO015</t>
  </si>
  <si>
    <t>ZW-zijde geb. N003</t>
  </si>
  <si>
    <t>BO017</t>
  </si>
  <si>
    <t>ZW-zijde geb. 009</t>
  </si>
  <si>
    <t>BO019</t>
  </si>
  <si>
    <t>BO026</t>
  </si>
  <si>
    <t>BO028</t>
  </si>
  <si>
    <t>W-zijde geb. 017</t>
  </si>
  <si>
    <t>BB030</t>
  </si>
  <si>
    <t>BB044</t>
  </si>
  <si>
    <t>O-zijde geb. 017</t>
  </si>
  <si>
    <t>BO155</t>
  </si>
  <si>
    <t>W-zijde geb. P001</t>
  </si>
  <si>
    <t>BO157</t>
  </si>
  <si>
    <t>ZW-zijde geb. P001</t>
  </si>
  <si>
    <t>BO159</t>
  </si>
  <si>
    <t>W-zijde geb. X012</t>
  </si>
  <si>
    <t>BO049</t>
  </si>
  <si>
    <t>W-zijde geb. Q012</t>
  </si>
  <si>
    <t>BO051</t>
  </si>
  <si>
    <t>BO053</t>
  </si>
  <si>
    <t>BO055</t>
  </si>
  <si>
    <t>O-zijde geb. Q012</t>
  </si>
  <si>
    <t>BO069</t>
  </si>
  <si>
    <t>Z-zijde geb. Q012</t>
  </si>
  <si>
    <t>BO071</t>
  </si>
  <si>
    <t>NO-zijde geb. Q001</t>
  </si>
  <si>
    <t>BO077</t>
  </si>
  <si>
    <t>ZO-zijde geb. Q001</t>
  </si>
  <si>
    <t>BO079</t>
  </si>
  <si>
    <t>BO187</t>
  </si>
  <si>
    <t>Z-zijde geb. 001</t>
  </si>
  <si>
    <t>BO239</t>
  </si>
  <si>
    <t>O-zijde geb. 049</t>
  </si>
  <si>
    <t>BO241</t>
  </si>
  <si>
    <t>O-zijde geb. 050</t>
  </si>
  <si>
    <t>BO243</t>
  </si>
  <si>
    <t>Noordoost van gebouw R001</t>
  </si>
  <si>
    <t>BO245</t>
  </si>
  <si>
    <t>N-zijde geb. R045</t>
  </si>
  <si>
    <t>BO247</t>
  </si>
  <si>
    <t>ZO-zijde geb. R001</t>
  </si>
  <si>
    <t>BO249</t>
  </si>
  <si>
    <t>Z-zijde geb. R045</t>
  </si>
  <si>
    <t>BO251</t>
  </si>
  <si>
    <t>ZO-zijde geb. R045</t>
  </si>
  <si>
    <t>BO253</t>
  </si>
  <si>
    <t>NW-zijde geb. R016</t>
  </si>
  <si>
    <t>BO255</t>
  </si>
  <si>
    <t>O-zijde gebouw R046</t>
  </si>
  <si>
    <t>BO257</t>
  </si>
  <si>
    <t>W-zijde gebouw R016</t>
  </si>
  <si>
    <t>BO261</t>
  </si>
  <si>
    <t>W-zijde geb. R007A</t>
  </si>
  <si>
    <t>BO263</t>
  </si>
  <si>
    <t>W-zijde geb. R060</t>
  </si>
  <si>
    <t>BO265</t>
  </si>
  <si>
    <t>Z-zijde geb. R007</t>
  </si>
  <si>
    <t>BO277</t>
  </si>
  <si>
    <t>ZO-zijde geb. R061</t>
  </si>
  <si>
    <t>Installatienr B277 / Tekenblad 22 Nieuwe Haven</t>
  </si>
  <si>
    <t>BO279</t>
  </si>
  <si>
    <t>N-zijde geb. R004</t>
  </si>
  <si>
    <t>BO281</t>
  </si>
  <si>
    <t>NO-zijde geb. R004</t>
  </si>
  <si>
    <t>BO283</t>
  </si>
  <si>
    <t>Z-zijde geb. R005</t>
  </si>
  <si>
    <t>BO285</t>
  </si>
  <si>
    <t>N-zijde geb. R061</t>
  </si>
  <si>
    <t>BO287</t>
  </si>
  <si>
    <t>O-zijde geb. R061</t>
  </si>
  <si>
    <t>BO291</t>
  </si>
  <si>
    <t>NO-zijde geb. R077</t>
  </si>
  <si>
    <t>BO293</t>
  </si>
  <si>
    <t>NO-zijde geb. 076</t>
  </si>
  <si>
    <t>BO303</t>
  </si>
  <si>
    <t>ZW-zijde geb. R040</t>
  </si>
  <si>
    <t>BO307</t>
  </si>
  <si>
    <t>ZW-zijde geb. R044</t>
  </si>
  <si>
    <t>BO309</t>
  </si>
  <si>
    <t>BO311</t>
  </si>
  <si>
    <t>ZO-zijde geb. Z042 Sportveld</t>
  </si>
  <si>
    <t>BO331</t>
  </si>
  <si>
    <t>ZW-zijde geb. R008</t>
  </si>
  <si>
    <t>BO333</t>
  </si>
  <si>
    <t>N-zijde geb. R042</t>
  </si>
  <si>
    <t>BO335</t>
  </si>
  <si>
    <t>Z-zijde geb. R017</t>
  </si>
  <si>
    <t>BO337</t>
  </si>
  <si>
    <t>O-zijde geb. R043</t>
  </si>
  <si>
    <t>BO383</t>
  </si>
  <si>
    <t>ZO-zijde geb. L036 Schietbaan</t>
  </si>
  <si>
    <t>BO271</t>
  </si>
  <si>
    <t>Z-zijde geb. S001</t>
  </si>
  <si>
    <t>BO272</t>
  </si>
  <si>
    <t>ZW-zijde geb. S016</t>
  </si>
  <si>
    <t>BO273</t>
  </si>
  <si>
    <t>ZW-zijde geb. S003</t>
  </si>
  <si>
    <t>BO275</t>
  </si>
  <si>
    <t>Z-zijde geb. S003</t>
  </si>
  <si>
    <t>BO353</t>
  </si>
  <si>
    <t>ZW-zijde geb. S004</t>
  </si>
  <si>
    <t>BO355</t>
  </si>
  <si>
    <t>ZO-zijde geb. S007</t>
  </si>
  <si>
    <t>BO357</t>
  </si>
  <si>
    <t>Z-zijde geb. S011</t>
  </si>
  <si>
    <t>BO359</t>
  </si>
  <si>
    <t>ZO-zijde geb. S015</t>
  </si>
  <si>
    <t>BO361</t>
  </si>
  <si>
    <t>ZO-zijde geb. S027F</t>
  </si>
  <si>
    <t>BO363</t>
  </si>
  <si>
    <t>Z-zijde geb. S023</t>
  </si>
  <si>
    <t>BO365</t>
  </si>
  <si>
    <t>Z-zijde geb. S020</t>
  </si>
  <si>
    <t>BO367</t>
  </si>
  <si>
    <t>O-zijde geb. S003</t>
  </si>
  <si>
    <t>BO339</t>
  </si>
  <si>
    <t>ZO-zijde geb. R062</t>
  </si>
  <si>
    <t>BO341</t>
  </si>
  <si>
    <t>NW-zijde geb. T007</t>
  </si>
  <si>
    <t>BO345</t>
  </si>
  <si>
    <t>W-zijde geb. T001</t>
  </si>
  <si>
    <t>BO347</t>
  </si>
  <si>
    <t>BO349</t>
  </si>
  <si>
    <t>N-zijde geb. T007</t>
  </si>
  <si>
    <t>BO351</t>
  </si>
  <si>
    <t>BO479</t>
  </si>
  <si>
    <t>ZW-zijde geb. U013</t>
  </si>
  <si>
    <t>BO481</t>
  </si>
  <si>
    <t>NW-zijde geb. U005</t>
  </si>
  <si>
    <t>BO483</t>
  </si>
  <si>
    <t>NW-zijde geb. U003</t>
  </si>
  <si>
    <t>BO485</t>
  </si>
  <si>
    <t>N-zijde geb. U023</t>
  </si>
  <si>
    <t>BO487</t>
  </si>
  <si>
    <t>W-zijde geb. U016</t>
  </si>
  <si>
    <t>BO489</t>
  </si>
  <si>
    <t>N-zijde geb. U019</t>
  </si>
  <si>
    <t>BO491</t>
  </si>
  <si>
    <t>O-zijde geb. V010</t>
  </si>
  <si>
    <t>BO231</t>
  </si>
  <si>
    <t>Z-zijde geb. X002</t>
  </si>
  <si>
    <t>BO221</t>
  </si>
  <si>
    <t>BO223</t>
  </si>
  <si>
    <t>W-zijde geb. J050</t>
  </si>
  <si>
    <t>BO225</t>
  </si>
  <si>
    <t>N-zijde geb. Y050</t>
  </si>
  <si>
    <t>BO227</t>
  </si>
  <si>
    <t>NO-zijde geb. 050</t>
  </si>
  <si>
    <t>BO096</t>
  </si>
  <si>
    <t>Ten westen van gebouw R060</t>
  </si>
  <si>
    <t>BO297</t>
  </si>
  <si>
    <t>ZW-zijde geb. J050</t>
  </si>
  <si>
    <t>VV020</t>
  </si>
  <si>
    <t>Bij toegang T13</t>
  </si>
  <si>
    <t>Opvangbak 1</t>
  </si>
  <si>
    <t>6,00</t>
  </si>
  <si>
    <t>VV021</t>
  </si>
  <si>
    <t>Bij toegang T14 en T015</t>
  </si>
  <si>
    <t>Opvangbak 2</t>
  </si>
  <si>
    <t>6,75</t>
  </si>
  <si>
    <t>VV018</t>
  </si>
  <si>
    <t>gebouw P001</t>
  </si>
  <si>
    <t>1972</t>
  </si>
  <si>
    <t>wasplaats achter het gebouw</t>
  </si>
  <si>
    <t>222,84</t>
  </si>
  <si>
    <t>VV011</t>
  </si>
  <si>
    <t>gebouw T005</t>
  </si>
  <si>
    <t>laad- en losplateau</t>
  </si>
  <si>
    <t>69,47</t>
  </si>
  <si>
    <t>VV009</t>
  </si>
  <si>
    <t>gebouw D005</t>
  </si>
  <si>
    <t>126,52</t>
  </si>
  <si>
    <t>VV001</t>
  </si>
  <si>
    <t>Zuid-Westzijde gebouw D401</t>
  </si>
  <si>
    <t>platform schepen lift</t>
  </si>
  <si>
    <t>2573,61</t>
  </si>
  <si>
    <t>MP 3069.170, W250</t>
  </si>
  <si>
    <t>2140623</t>
  </si>
  <si>
    <t>PP2</t>
  </si>
  <si>
    <t>nabij gebouw N003</t>
  </si>
  <si>
    <t>PP26</t>
  </si>
  <si>
    <t>Piranha PE30 2CEX</t>
  </si>
  <si>
    <t>0021637</t>
  </si>
  <si>
    <t>Nabij gebouw N001</t>
  </si>
  <si>
    <t>14B03-PP 26</t>
  </si>
  <si>
    <t>PP02</t>
  </si>
  <si>
    <t>2140545</t>
  </si>
  <si>
    <t>G-PP 21</t>
  </si>
  <si>
    <t>nabij gebouw G040, buiten poort langs fietspad</t>
  </si>
  <si>
    <t>PP22a</t>
  </si>
  <si>
    <t>PP22</t>
  </si>
  <si>
    <t>Piranha 26/2</t>
  </si>
  <si>
    <t>0223044</t>
  </si>
  <si>
    <t>H-PP 9</t>
  </si>
  <si>
    <t>Nabij bunker G031</t>
  </si>
  <si>
    <t>PP09</t>
  </si>
  <si>
    <t>MP11</t>
  </si>
  <si>
    <t>MP03</t>
  </si>
  <si>
    <t>Wavin</t>
  </si>
  <si>
    <t>Pvc</t>
  </si>
  <si>
    <t>SO03</t>
  </si>
  <si>
    <t>Materiaal Slibvang</t>
  </si>
  <si>
    <t>SO04</t>
  </si>
  <si>
    <t>SO05</t>
  </si>
  <si>
    <t>SO07</t>
  </si>
  <si>
    <t>MP04</t>
  </si>
  <si>
    <t>MP05</t>
  </si>
  <si>
    <t>Smora</t>
  </si>
  <si>
    <t>O02</t>
  </si>
  <si>
    <t>Nabij gebouw  L026 ZO</t>
  </si>
  <si>
    <t>B20-046-522 (vloeistofdichtevloer en steiger)</t>
  </si>
  <si>
    <t>MP08</t>
  </si>
  <si>
    <t>Aco</t>
  </si>
  <si>
    <t>O16</t>
  </si>
  <si>
    <t>Gebouw L036</t>
  </si>
  <si>
    <t>in gras tegen waterkant</t>
  </si>
  <si>
    <t>SO01</t>
  </si>
  <si>
    <t>In gras tegen waterkant(verhard oppervlak2xvloeistofdichtevl</t>
  </si>
  <si>
    <t>O01</t>
  </si>
  <si>
    <t>Oleopator</t>
  </si>
  <si>
    <t>Nabij gebouw  L026 ZW</t>
  </si>
  <si>
    <t>Tankwagen Opstelplaats (2x vloeistofdichte vloer)</t>
  </si>
  <si>
    <t>MP06</t>
  </si>
  <si>
    <t>MP09</t>
  </si>
  <si>
    <t>MP10</t>
  </si>
  <si>
    <t>O30</t>
  </si>
  <si>
    <t>ACO Passavant</t>
  </si>
  <si>
    <t>Noordoost van gebouw S027</t>
  </si>
  <si>
    <t>1,530</t>
  </si>
  <si>
    <t>1,180</t>
  </si>
  <si>
    <t>0,236</t>
  </si>
  <si>
    <t>MP12</t>
  </si>
  <si>
    <t>O19</t>
  </si>
  <si>
    <t>Gebouw T005</t>
  </si>
  <si>
    <t>B29-005-522 (Vloeistofdichte vloer Spitsbergen)</t>
  </si>
  <si>
    <t>MP02</t>
  </si>
  <si>
    <t>Beuker</t>
  </si>
  <si>
    <t>SO02</t>
  </si>
  <si>
    <t>SO06</t>
  </si>
  <si>
    <t>VV019</t>
  </si>
  <si>
    <t>Tussen gebouw S017 en S018</t>
  </si>
  <si>
    <t>Spuitplaats naast gebouw</t>
  </si>
  <si>
    <t>103,00</t>
  </si>
  <si>
    <t>BO301</t>
  </si>
  <si>
    <t>Z-zijde geb. A017</t>
  </si>
  <si>
    <t>BO124</t>
  </si>
  <si>
    <t>Ten oosten van gebouw R062</t>
  </si>
  <si>
    <t>BO135</t>
  </si>
  <si>
    <t>Z-zijde geb. RWS</t>
  </si>
  <si>
    <t>BO137</t>
  </si>
  <si>
    <t>ZO-zijde geb. Z011</t>
  </si>
  <si>
    <t>BO139</t>
  </si>
  <si>
    <t>O-zijde geb. Z003</t>
  </si>
  <si>
    <t>BO217</t>
  </si>
  <si>
    <t>ZW-zijde geb. V005</t>
  </si>
  <si>
    <t>VV015</t>
  </si>
  <si>
    <t>Bij gebouw L042 en L043</t>
  </si>
  <si>
    <t>Tankautoverlaadplaats</t>
  </si>
  <si>
    <t>231,59</t>
  </si>
  <si>
    <t>VV016</t>
  </si>
  <si>
    <t>Nabij gebouw C004</t>
  </si>
  <si>
    <t>Brandweer oefenplaat fase 1</t>
  </si>
  <si>
    <t>1094,72</t>
  </si>
  <si>
    <t>VV017</t>
  </si>
  <si>
    <t>gebouw D106</t>
  </si>
  <si>
    <t>105,00</t>
  </si>
  <si>
    <t>VV005</t>
  </si>
  <si>
    <t>westzijde gebouw t.h.v. ruimte 009</t>
  </si>
  <si>
    <t>16,08</t>
  </si>
  <si>
    <t>VV006</t>
  </si>
  <si>
    <t>westzijde gebouw t.h.v. ruimte 010</t>
  </si>
  <si>
    <t>15,99</t>
  </si>
  <si>
    <t>VV007</t>
  </si>
  <si>
    <t>noordzijde gebouw t.h.v. ruimte 010</t>
  </si>
  <si>
    <t>16,00</t>
  </si>
  <si>
    <t>VV002</t>
  </si>
  <si>
    <t>gebouw M001</t>
  </si>
  <si>
    <t>laad- en losplaats chemicalien</t>
  </si>
  <si>
    <t>36,19</t>
  </si>
  <si>
    <t>23820</t>
  </si>
  <si>
    <t>14B03-T011 ( Tank 1 )</t>
  </si>
  <si>
    <t>Beveiligingsklasse Lp2</t>
  </si>
  <si>
    <t>23821</t>
  </si>
  <si>
    <t>14B03-T012 ( Tank 2 )</t>
  </si>
  <si>
    <t>23822</t>
  </si>
  <si>
    <t>14B03-T013 ( Tank 3 )</t>
  </si>
  <si>
    <t>23823</t>
  </si>
  <si>
    <t>14B03-T014 ( Tank 4 )</t>
  </si>
  <si>
    <t>23824</t>
  </si>
  <si>
    <t>14B03-T015 ( Tank 5 )</t>
  </si>
  <si>
    <t>BO013</t>
  </si>
  <si>
    <t>Op brandweerterrein zuid van gebouw C024</t>
  </si>
  <si>
    <t>BO042</t>
  </si>
  <si>
    <t>Z-zijde geb. N017</t>
  </si>
  <si>
    <t>BO075</t>
  </si>
  <si>
    <t>BO455</t>
  </si>
  <si>
    <t>O-zijde geb. H004</t>
  </si>
  <si>
    <t>BO465</t>
  </si>
  <si>
    <t>O-zijde geb. H037</t>
  </si>
  <si>
    <t>BO473</t>
  </si>
  <si>
    <t>ZW-zijde geb. U023</t>
  </si>
  <si>
    <t>IPW001</t>
  </si>
  <si>
    <t>n.v.t.</t>
  </si>
  <si>
    <t>150007</t>
  </si>
  <si>
    <t>Luik onder zitbank naast de watertoren</t>
  </si>
  <si>
    <t>Hoofdmeter</t>
  </si>
  <si>
    <t>42</t>
  </si>
  <si>
    <t>CP 3057.181, W262</t>
  </si>
  <si>
    <t>0611020</t>
  </si>
  <si>
    <t>Bereneiland tussen gebouw 021A en 022A</t>
  </si>
  <si>
    <t>Borrelbuis</t>
  </si>
  <si>
    <t>PP42</t>
  </si>
  <si>
    <t>44</t>
  </si>
  <si>
    <t>2160093</t>
  </si>
  <si>
    <t>D-PP 4.1b</t>
  </si>
  <si>
    <t>PP04b</t>
  </si>
  <si>
    <t>444</t>
  </si>
  <si>
    <t>2160174</t>
  </si>
  <si>
    <t>D-PP 4.1c</t>
  </si>
  <si>
    <t>PP04c</t>
  </si>
  <si>
    <t>340</t>
  </si>
  <si>
    <t>2140627</t>
  </si>
  <si>
    <t>PP34b</t>
  </si>
  <si>
    <t>14280</t>
  </si>
  <si>
    <t>111</t>
  </si>
  <si>
    <t>Vector</t>
  </si>
  <si>
    <t>Gebouw R019, ruimte B-033</t>
  </si>
  <si>
    <t>Beganegrond</t>
  </si>
  <si>
    <t>Mediastar</t>
  </si>
  <si>
    <t>cabletime systeem</t>
  </si>
  <si>
    <t>VV027</t>
  </si>
  <si>
    <t>Tussen gebouw C034 en C036</t>
  </si>
  <si>
    <t>De Plaat, fase 2, vuurvaste tegels</t>
  </si>
  <si>
    <t>4658,00</t>
  </si>
  <si>
    <t>BO154</t>
  </si>
  <si>
    <t>Op steiger 018</t>
  </si>
  <si>
    <t>BO156</t>
  </si>
  <si>
    <t>BO440</t>
  </si>
  <si>
    <t>NW-zijde geb. G034</t>
  </si>
  <si>
    <t>BO428</t>
  </si>
  <si>
    <t>W-zijde geb. G024</t>
  </si>
  <si>
    <t>HS001</t>
  </si>
  <si>
    <t>Bijlsma</t>
  </si>
  <si>
    <t>Portaal</t>
  </si>
  <si>
    <t>BJT.739785</t>
  </si>
  <si>
    <t>Op steiger 8/ buitenbassin</t>
  </si>
  <si>
    <t>Portaalkraan, Stahl takel</t>
  </si>
  <si>
    <t>Soort hijswerktuig in terrein</t>
  </si>
  <si>
    <t>BB046a</t>
  </si>
  <si>
    <t>noord zijde gebouw N017</t>
  </si>
  <si>
    <t>BB498</t>
  </si>
  <si>
    <t>ten O van C034  (115559/553190) oefenterrein brandweer</t>
  </si>
  <si>
    <t>drinkwater - Oefenbrandkraan</t>
  </si>
  <si>
    <t>BB499</t>
  </si>
  <si>
    <t>ten O van C034  (115562/553190) oefenterrein brandweer</t>
  </si>
  <si>
    <t>BB500</t>
  </si>
  <si>
    <t>ten O van C034  (115583/553190) oefenterrein brandweer</t>
  </si>
  <si>
    <t>BB501</t>
  </si>
  <si>
    <t>ten N/O van C031  (115622/553166) oefenterrein brandweer</t>
  </si>
  <si>
    <t>BB502</t>
  </si>
  <si>
    <t>ten N/O van C031  (115623/553163) oefenterrein brandweer</t>
  </si>
  <si>
    <t>BB503</t>
  </si>
  <si>
    <t>ten O van C032  (115630/553134) oefenterrein brandweer</t>
  </si>
  <si>
    <t>BB504</t>
  </si>
  <si>
    <t>ten Z/O van C036  (115637/553103) oefenterrein brandweer</t>
  </si>
  <si>
    <t>BB505</t>
  </si>
  <si>
    <t>ten Z van C036  (115602/553095) oefenterrein brandweer</t>
  </si>
  <si>
    <t>BB506</t>
  </si>
  <si>
    <t>tussen C032 en c036  (115595/553129) oefenterrein brandweer</t>
  </si>
  <si>
    <t>BB507</t>
  </si>
  <si>
    <t>naast C032  (115594/553132) oefenterrein brandweer</t>
  </si>
  <si>
    <t>BB508</t>
  </si>
  <si>
    <t>ten N/W van C031  (115586/553149) oefenterrein brandweer</t>
  </si>
  <si>
    <t>BB509</t>
  </si>
  <si>
    <t>ten N/O van C031  (115584/553151) oefenterrein brandweer</t>
  </si>
  <si>
    <t>BB510</t>
  </si>
  <si>
    <t>ten Z/O van C030  (115581/553154) oefenterrein brandweer</t>
  </si>
  <si>
    <t>BB511</t>
  </si>
  <si>
    <t>naast C030  (115562/553158) oefenterrein brandweer</t>
  </si>
  <si>
    <t>BB512</t>
  </si>
  <si>
    <t>ten W van C028  (115538/553157) oefenterrein brandweer</t>
  </si>
  <si>
    <t>BB513</t>
  </si>
  <si>
    <t>naast C033  (115564/553135)</t>
  </si>
  <si>
    <t>drinkwater</t>
  </si>
  <si>
    <t>BO243a</t>
  </si>
  <si>
    <t>zuidoost van gebouw Y050</t>
  </si>
  <si>
    <t>Noordoost van gebouw N017</t>
  </si>
  <si>
    <t>NP 3127.160, W488</t>
  </si>
  <si>
    <t>1510493</t>
  </si>
  <si>
    <t>PP 1.1a</t>
  </si>
  <si>
    <t>Tegenover gebouw Drachten/ Bereneiland</t>
  </si>
  <si>
    <t>PP01a</t>
  </si>
  <si>
    <t>PP01</t>
  </si>
  <si>
    <t>4,7</t>
  </si>
  <si>
    <t>110</t>
  </si>
  <si>
    <t>1510440</t>
  </si>
  <si>
    <t>PP 1.1b</t>
  </si>
  <si>
    <t>Tegenover gebouw Drachten Bereneiland</t>
  </si>
  <si>
    <t>PP01b</t>
  </si>
  <si>
    <t>47375</t>
  </si>
  <si>
    <t>322</t>
  </si>
  <si>
    <t>Grondwateronttrekkingsysteem in terrein</t>
  </si>
  <si>
    <t>GW011</t>
  </si>
  <si>
    <t>Zuidoost van gebouw A61</t>
  </si>
  <si>
    <t>Diepte onttrekking</t>
  </si>
  <si>
    <t>Soort grondw systeem terrein</t>
  </si>
  <si>
    <t>GW013</t>
  </si>
  <si>
    <t>zuidoost van gebouw A61</t>
  </si>
  <si>
    <t>GW015</t>
  </si>
  <si>
    <t>Oost van gebouw A60</t>
  </si>
  <si>
    <t>GW017</t>
  </si>
  <si>
    <t>GW019</t>
  </si>
  <si>
    <t>Oopst van gebouw A60</t>
  </si>
  <si>
    <t>GW021</t>
  </si>
  <si>
    <t>GW023</t>
  </si>
  <si>
    <t>GW025</t>
  </si>
  <si>
    <t>oost zuid oost van gebouw A61</t>
  </si>
  <si>
    <t>GW027</t>
  </si>
  <si>
    <t>Oost zuid oost van gebouw A61</t>
  </si>
  <si>
    <t>GW085</t>
  </si>
  <si>
    <t>Zuid van gebouw W007</t>
  </si>
  <si>
    <t>GW083</t>
  </si>
  <si>
    <t>Noordwest van gebouw W001</t>
  </si>
  <si>
    <t>GW149</t>
  </si>
  <si>
    <t>Tussen gebouw H001 en H005</t>
  </si>
  <si>
    <t>GW151</t>
  </si>
  <si>
    <t>Oost van gebouw U003</t>
  </si>
  <si>
    <t>GW087</t>
  </si>
  <si>
    <t>West van gebouw R012</t>
  </si>
  <si>
    <t>GW103</t>
  </si>
  <si>
    <t>Oost van gebouw S003</t>
  </si>
  <si>
    <t>GW131</t>
  </si>
  <si>
    <t>Noordwest van gebouw G016</t>
  </si>
  <si>
    <t>GW133</t>
  </si>
  <si>
    <t>Noordoost van gebouw G014</t>
  </si>
  <si>
    <t>GW135</t>
  </si>
  <si>
    <t>GW111</t>
  </si>
  <si>
    <t>West van gebouw T007</t>
  </si>
  <si>
    <t>GW105</t>
  </si>
  <si>
    <t>Oost van gebouw R043</t>
  </si>
  <si>
    <t>GW107</t>
  </si>
  <si>
    <t>oost van gebouw R043</t>
  </si>
  <si>
    <t>GW109</t>
  </si>
  <si>
    <t>GW113</t>
  </si>
  <si>
    <t>Noordoost van gebouw L036</t>
  </si>
  <si>
    <t>GW115</t>
  </si>
  <si>
    <t>Zuidoost van gebouw L036</t>
  </si>
  <si>
    <t>GW117</t>
  </si>
  <si>
    <t>Noordwest van gebouw F006</t>
  </si>
  <si>
    <t>GW119</t>
  </si>
  <si>
    <t>Zuidwest van gebouw F008</t>
  </si>
  <si>
    <t>GW121</t>
  </si>
  <si>
    <t>GW123</t>
  </si>
  <si>
    <t>West van gebouw G001A</t>
  </si>
  <si>
    <t>GW125</t>
  </si>
  <si>
    <t>GW137</t>
  </si>
  <si>
    <t>Noord van gebouw G036</t>
  </si>
  <si>
    <t>GW139</t>
  </si>
  <si>
    <t>Noordoost tegen gebouw G038</t>
  </si>
  <si>
    <t>GW145</t>
  </si>
  <si>
    <t>Oost van gebouw G036</t>
  </si>
  <si>
    <t>GW147</t>
  </si>
  <si>
    <t>Zuidoost van gebouw G030</t>
  </si>
  <si>
    <t>GW141</t>
  </si>
  <si>
    <t>Noord van gebouw G036A</t>
  </si>
  <si>
    <t>GW143</t>
  </si>
  <si>
    <t>Oost van gebouw G036A</t>
  </si>
  <si>
    <t>GW089</t>
  </si>
  <si>
    <t>Zuid van gebouw B029</t>
  </si>
  <si>
    <t>GW091</t>
  </si>
  <si>
    <t>GW097</t>
  </si>
  <si>
    <t>Noordwest van Gebouw R045</t>
  </si>
  <si>
    <t>GW093</t>
  </si>
  <si>
    <t>Noordwest van gebouw R045</t>
  </si>
  <si>
    <t>GW095</t>
  </si>
  <si>
    <t>GW099</t>
  </si>
  <si>
    <t>Noord van gebouw R001</t>
  </si>
  <si>
    <t>GW101</t>
  </si>
  <si>
    <t>GW127</t>
  </si>
  <si>
    <t>Zuidwest van gebouw G007</t>
  </si>
  <si>
    <t>GW129</t>
  </si>
  <si>
    <t>GW029</t>
  </si>
  <si>
    <t>Noord van gebouw D470</t>
  </si>
  <si>
    <t>GW031</t>
  </si>
  <si>
    <t>GW033</t>
  </si>
  <si>
    <t>GW035</t>
  </si>
  <si>
    <t>GW037</t>
  </si>
  <si>
    <t>GW039</t>
  </si>
  <si>
    <t>GW071</t>
  </si>
  <si>
    <t>Zuid van gebouw D401</t>
  </si>
  <si>
    <t>GW073</t>
  </si>
  <si>
    <t>GW075</t>
  </si>
  <si>
    <t>GW077</t>
  </si>
  <si>
    <t>GW079</t>
  </si>
  <si>
    <t>GW081</t>
  </si>
  <si>
    <t>GW041</t>
  </si>
  <si>
    <t>West van gebouw D401</t>
  </si>
  <si>
    <t>GW043</t>
  </si>
  <si>
    <t>GW045</t>
  </si>
  <si>
    <t>GW047</t>
  </si>
  <si>
    <t>GW049</t>
  </si>
  <si>
    <t>GW051</t>
  </si>
  <si>
    <t>GW053</t>
  </si>
  <si>
    <t>GW055</t>
  </si>
  <si>
    <t>GW057</t>
  </si>
  <si>
    <t>GW059</t>
  </si>
  <si>
    <t>GW061</t>
  </si>
  <si>
    <t>GW063</t>
  </si>
  <si>
    <t>GW065</t>
  </si>
  <si>
    <t>GW067</t>
  </si>
  <si>
    <t>GW069</t>
  </si>
  <si>
    <t>BO247A</t>
  </si>
  <si>
    <t>Zuidwest van gebouw J003</t>
  </si>
  <si>
    <t>OT17904</t>
  </si>
  <si>
    <t>nabij gebouw D005</t>
  </si>
  <si>
    <t>Noorden van gebouw G012</t>
  </si>
  <si>
    <t>RP012</t>
  </si>
  <si>
    <t>terrein op rijden nabij V009</t>
  </si>
  <si>
    <t>RP013</t>
  </si>
  <si>
    <t>terrein af rijden nabij V009</t>
  </si>
  <si>
    <t>VV028</t>
  </si>
  <si>
    <t>wasplaats</t>
  </si>
  <si>
    <t>180,70</t>
  </si>
  <si>
    <t>VV029</t>
  </si>
  <si>
    <t>Tankplaats</t>
  </si>
  <si>
    <t>180,00</t>
  </si>
  <si>
    <t>O29</t>
  </si>
  <si>
    <t>5554.206</t>
  </si>
  <si>
    <t>Zuid van gebouw K010</t>
  </si>
  <si>
    <t>O28</t>
  </si>
  <si>
    <t>5542.211</t>
  </si>
  <si>
    <t>Oost van gebouw K010</t>
  </si>
  <si>
    <t>0,750</t>
  </si>
  <si>
    <t>MP01</t>
  </si>
  <si>
    <t>BV003</t>
  </si>
  <si>
    <t>Oppervlakte</t>
  </si>
  <si>
    <t>357,00</t>
  </si>
  <si>
    <t>Prioriteit</t>
  </si>
  <si>
    <t>Inhoud blusvijver</t>
  </si>
  <si>
    <t>Zuighoogte</t>
  </si>
  <si>
    <t>Afrastering</t>
  </si>
  <si>
    <t>BV004</t>
  </si>
  <si>
    <t>568,00</t>
  </si>
  <si>
    <t>O25</t>
  </si>
  <si>
    <t>voorzijde gebouw P007</t>
  </si>
  <si>
    <t>GW477</t>
  </si>
  <si>
    <t>ZO-zijde geb. U022</t>
  </si>
  <si>
    <t>GW461</t>
  </si>
  <si>
    <t>ZO-zijde geb. H017</t>
  </si>
  <si>
    <t>GW463</t>
  </si>
  <si>
    <t>O-zijde geb. H024</t>
  </si>
  <si>
    <t>O27</t>
  </si>
  <si>
    <t>Ten noorden van gebouw N017</t>
  </si>
  <si>
    <t>O13</t>
  </si>
  <si>
    <t>Noord van gebouw S028</t>
  </si>
  <si>
    <t>MP30</t>
  </si>
  <si>
    <t>0396028</t>
  </si>
  <si>
    <t>35 meter noordoost van gebouw R045</t>
  </si>
  <si>
    <t>PP13</t>
  </si>
  <si>
    <t>Piranha 30/2</t>
  </si>
  <si>
    <t>0510701</t>
  </si>
  <si>
    <t>Nabij gebouw T001</t>
  </si>
  <si>
    <t>PP06</t>
  </si>
  <si>
    <t>3000</t>
  </si>
  <si>
    <t>0408133</t>
  </si>
  <si>
    <t>Nabij gebouw K010</t>
  </si>
  <si>
    <t>PP11</t>
  </si>
  <si>
    <t>MP 3069.170, W254</t>
  </si>
  <si>
    <t>2141207</t>
  </si>
  <si>
    <t>45 meter ten oosten van gebouw L026</t>
  </si>
  <si>
    <t>PP21</t>
  </si>
  <si>
    <t>270</t>
  </si>
  <si>
    <t>Landusstrie</t>
  </si>
  <si>
    <t>DTP4240DO</t>
  </si>
  <si>
    <t>1900505902</t>
  </si>
  <si>
    <t>Nabij gebouw N018</t>
  </si>
  <si>
    <t>PP27a</t>
  </si>
  <si>
    <t>PP27</t>
  </si>
  <si>
    <t>7,5</t>
  </si>
  <si>
    <t>2700</t>
  </si>
  <si>
    <t>1900505901</t>
  </si>
  <si>
    <t>PP27b</t>
  </si>
  <si>
    <t>NP 3069.160, W272</t>
  </si>
  <si>
    <t>2140873</t>
  </si>
  <si>
    <t>Nabij gebouw N021</t>
  </si>
  <si>
    <t>PP29</t>
  </si>
  <si>
    <t>Drainage</t>
  </si>
  <si>
    <t>DS 3069.180, W412</t>
  </si>
  <si>
    <t>2141031</t>
  </si>
  <si>
    <t>Nabij gebouw Y050</t>
  </si>
  <si>
    <t>PP32a</t>
  </si>
  <si>
    <t>PP32</t>
  </si>
  <si>
    <t>Y050-ruimte 109</t>
  </si>
  <si>
    <t>320</t>
  </si>
  <si>
    <t>2141032</t>
  </si>
  <si>
    <t>PP32b</t>
  </si>
  <si>
    <t>38</t>
  </si>
  <si>
    <t>0261750</t>
  </si>
  <si>
    <t>Nabij gebouw U003</t>
  </si>
  <si>
    <t>PP38</t>
  </si>
  <si>
    <t>2600</t>
  </si>
  <si>
    <t>ST001</t>
  </si>
  <si>
    <t>In ruimte K1.01 van gebouw V004 (Moormanbrug)</t>
  </si>
  <si>
    <t>222</t>
  </si>
  <si>
    <t>2140546</t>
  </si>
  <si>
    <t>Nabij gebouw G040</t>
  </si>
  <si>
    <t>PP22b</t>
  </si>
  <si>
    <t>gebouw N002</t>
  </si>
  <si>
    <t>Gebouw N004</t>
  </si>
  <si>
    <t>Zuiden van Gebouw N017</t>
  </si>
  <si>
    <t>Westen Gebouw N001</t>
  </si>
  <si>
    <t>Zuiden van gebouw D012</t>
  </si>
  <si>
    <t>RP006</t>
  </si>
  <si>
    <t>Westen van gebouw D002</t>
  </si>
  <si>
    <t>RP007</t>
  </si>
  <si>
    <t>Westen van gebouw W001</t>
  </si>
  <si>
    <t>RP008</t>
  </si>
  <si>
    <t>Zuiden van gebouw M001</t>
  </si>
  <si>
    <t>RP009</t>
  </si>
  <si>
    <t>ingang Bij gebouw Y050</t>
  </si>
  <si>
    <t>RP010</t>
  </si>
  <si>
    <t>Uitgang gebouw Y050</t>
  </si>
  <si>
    <t>RP011</t>
  </si>
  <si>
    <t>Gebouw D301A</t>
  </si>
  <si>
    <t>TQ007</t>
  </si>
  <si>
    <t>Zuidwesten gebouw S001</t>
  </si>
  <si>
    <t>GW003</t>
  </si>
  <si>
    <t>nabij  waterbassin  ten oosten van gebouw G038</t>
  </si>
  <si>
    <t>GW012</t>
  </si>
  <si>
    <t>nabij waterbassin, ten oosten van gebouw G030.</t>
  </si>
  <si>
    <t>toegang tot terrein nabij gebouw D440</t>
  </si>
  <si>
    <t>SB004</t>
  </si>
  <si>
    <t>SB007</t>
  </si>
  <si>
    <t>toegang tot terrein nabij gebouw  G007</t>
  </si>
  <si>
    <t>Leroy en Sommer</t>
  </si>
  <si>
    <t>185742</t>
  </si>
  <si>
    <t>NSA A</t>
  </si>
  <si>
    <t>Bij gebouw W001A</t>
  </si>
  <si>
    <t>1400,0</t>
  </si>
  <si>
    <t>185741</t>
  </si>
  <si>
    <t>O06</t>
  </si>
  <si>
    <t>3521/0</t>
  </si>
  <si>
    <t>0120.48</t>
  </si>
  <si>
    <t>VE09</t>
  </si>
  <si>
    <t>Ten oosten van gebouw Y050 (Arsenaal)</t>
  </si>
  <si>
    <t>OT109</t>
  </si>
  <si>
    <t>16CDW60707</t>
  </si>
  <si>
    <t>Zuidzijde K010 aan de kade</t>
  </si>
  <si>
    <t>OT108</t>
  </si>
  <si>
    <t>R60A noodstroomgebouw in talud bij toegangsdeur</t>
  </si>
  <si>
    <t>TQ008</t>
  </si>
  <si>
    <t>Ten westen van gebouw J004</t>
  </si>
  <si>
    <t>TQ009</t>
  </si>
  <si>
    <t>Ten noorden van gebouw J004 ( toegang bij Moormanbrug)</t>
  </si>
  <si>
    <t>TQ010</t>
  </si>
  <si>
    <t>TQ011</t>
  </si>
  <si>
    <t>TQ012</t>
  </si>
  <si>
    <t>Ten noorden van gebouw V009 ( toegang Zuidpoort)</t>
  </si>
  <si>
    <t>SB008</t>
  </si>
  <si>
    <t>SB009</t>
  </si>
  <si>
    <t>SB010</t>
  </si>
  <si>
    <t>SB011</t>
  </si>
  <si>
    <t>SB012</t>
  </si>
  <si>
    <t>SB-e</t>
  </si>
  <si>
    <t>Sportgebied</t>
  </si>
  <si>
    <t>survivalbaan onderh door mega en bruggink sport construction</t>
  </si>
  <si>
    <t>Hoogte trainingsfaciliteit WoH</t>
  </si>
  <si>
    <t>Ankerpunten trainingsfac WoH</t>
  </si>
  <si>
    <t>SB013</t>
  </si>
  <si>
    <t>Ten noorden van gebouw V009 ( uitgang Zuidpoort )</t>
  </si>
  <si>
    <t>Werk L040 tankwagenplaats nabij gebouw L041</t>
  </si>
  <si>
    <t>Beveiligingsklasse n.v.t.</t>
  </si>
  <si>
    <t>Soort statisch aarding terrein</t>
  </si>
  <si>
    <t>IPG002</t>
  </si>
  <si>
    <t>Ten zuiden van gebouw V005</t>
  </si>
  <si>
    <t>HS002</t>
  </si>
  <si>
    <t>Ten noorden van gebouw D475</t>
  </si>
  <si>
    <t>HS003</t>
  </si>
  <si>
    <t>Ten noordoosten van trafo Z151 (aannemershoek)</t>
  </si>
  <si>
    <t>HS004</t>
  </si>
  <si>
    <t>Ten westen van gebouw D170</t>
  </si>
  <si>
    <t>MP28</t>
  </si>
  <si>
    <t>Ten oosten van gebouw K010, in de grasstrook</t>
  </si>
  <si>
    <t>MP29</t>
  </si>
  <si>
    <t>Ten zuiden van gebouw K010, zuiden van hekwerk in grasstrook</t>
  </si>
  <si>
    <t>HS005</t>
  </si>
  <si>
    <t>ten noorden van containers Q006 en Q006A op steiger 8-9</t>
  </si>
  <si>
    <t>100</t>
  </si>
  <si>
    <t>Ziggo</t>
  </si>
  <si>
    <t>Gebouw R008 ( 004 )</t>
  </si>
  <si>
    <t>ST002</t>
  </si>
  <si>
    <t>Ten noorden van gebouw V009</t>
  </si>
  <si>
    <t>Conform NEN-EN 12566-1</t>
  </si>
  <si>
    <t>Entreegebied en binnentuin R003</t>
  </si>
  <si>
    <t>EDB doet het onderhoud</t>
  </si>
  <si>
    <t>57</t>
  </si>
  <si>
    <t>983</t>
  </si>
  <si>
    <t>133</t>
  </si>
  <si>
    <t>BG1</t>
  </si>
  <si>
    <t>Omvang begroeiing</t>
  </si>
  <si>
    <t>Aantal munitiegebouwen</t>
  </si>
  <si>
    <t>Aardoverdekte munitiegebouwen</t>
  </si>
  <si>
    <t>52</t>
  </si>
  <si>
    <t>Aangeaarde munitiegebouwen</t>
  </si>
  <si>
    <t>Niet-aardoverdekte munitiegeb.</t>
  </si>
  <si>
    <t>Munitieopstelplaatsen</t>
  </si>
  <si>
    <t>BO498</t>
  </si>
  <si>
    <t>Steiger 019</t>
  </si>
  <si>
    <t>Ten oosten van gebouw P007</t>
  </si>
  <si>
    <t>BO499</t>
  </si>
  <si>
    <t>Ten oosten van gebouw X011 -X001</t>
  </si>
  <si>
    <t>SB014</t>
  </si>
  <si>
    <t>Rusthoven Verkeerstechniek</t>
  </si>
  <si>
    <t>RHS</t>
  </si>
  <si>
    <t>NVT</t>
  </si>
  <si>
    <t>Brugdek moormanbrug nabij gebouw V004</t>
  </si>
  <si>
    <t>Afsluitboomkast slagboom 4x</t>
  </si>
  <si>
    <t>Homa</t>
  </si>
  <si>
    <t>TP50V23/4 D</t>
  </si>
  <si>
    <t>258704</t>
  </si>
  <si>
    <t>Nabij gebouw E015, ZO</t>
  </si>
  <si>
    <t>HCON 15</t>
  </si>
  <si>
    <t>PP44</t>
  </si>
  <si>
    <t>1,8</t>
  </si>
  <si>
    <t>BO290</t>
  </si>
  <si>
    <t>Nabij gebouw W009</t>
  </si>
  <si>
    <t>BO514</t>
  </si>
  <si>
    <t>nabij gebouw K010</t>
  </si>
  <si>
    <t>Algemene voorzieningen op en langs wegen</t>
  </si>
  <si>
    <t>zuider wachtpost voor ingang</t>
  </si>
  <si>
    <t>nieuw welkomstbord</t>
  </si>
  <si>
    <t>43</t>
  </si>
  <si>
    <t>NP 3085.190, W460</t>
  </si>
  <si>
    <t>2370002</t>
  </si>
  <si>
    <t>nabij gebouw C024</t>
  </si>
  <si>
    <t>Ex pompen</t>
  </si>
  <si>
    <t>PP43a</t>
  </si>
  <si>
    <t>PP43</t>
  </si>
  <si>
    <t>2,0</t>
  </si>
  <si>
    <t>2370003</t>
  </si>
  <si>
    <t>PP43b</t>
  </si>
  <si>
    <t>Havenlocatie</t>
  </si>
  <si>
    <t>Het Nieuwe Diep</t>
  </si>
  <si>
    <t>1781AD</t>
  </si>
  <si>
    <t>Den Helder</t>
  </si>
  <si>
    <t>Eetzaal met keuken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</si>
</sst>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00"/>
    <numFmt numFmtId="165" formatCode="0.0"/>
  </numFmts>
  <fonts count="6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b/>
      <sz val="10"/>
      <name val="Arial"/>
      <family val="2"/>
    </font>
    <font>
      <u/>
      <sz val="10"/>
      <color indexed="12"/>
      <name val="Arial"/>
      <family val="2"/>
    </font>
    <font>
      <sz val="10"/>
      <color indexed="8"/>
      <name val="Arial"/>
      <family val="2"/>
    </font>
    <font>
      <sz val="10"/>
      <color indexed="8"/>
      <name val="MS Sans Serif"/>
      <family val="2"/>
    </font>
    <font>
      <sz val="10"/>
      <name val="Arial"/>
      <family val="2"/>
    </font>
    <font>
      <sz val="8"/>
      <name val="Arial"/>
      <family val="2"/>
    </font>
    <font>
      <sz val="8"/>
      <name val="Arial"/>
      <family val="2"/>
    </font>
    <font>
      <b/>
      <sz val="8"/>
      <name val="Arial"/>
      <family val="2"/>
    </font>
    <font>
      <sz val="8"/>
      <color indexed="23"/>
      <name val="Arial"/>
      <family val="2"/>
    </font>
    <font>
      <b/>
      <sz val="10"/>
      <color indexed="8"/>
      <name val="Arial"/>
      <family val="2"/>
    </font>
    <font>
      <sz val="8"/>
      <color indexed="8"/>
      <name val="Arial"/>
      <family val="2"/>
    </font>
    <font>
      <b/>
      <sz val="16"/>
      <name val="Arial"/>
      <family val="2"/>
    </font>
    <font>
      <b/>
      <sz val="20"/>
      <name val="Arial"/>
      <family val="2"/>
    </font>
    <font>
      <sz val="10"/>
      <color indexed="12"/>
      <name val="Arial"/>
      <family val="2"/>
    </font>
    <font>
      <sz val="12"/>
      <name val="Arial"/>
      <family val="2"/>
    </font>
    <font>
      <sz val="7"/>
      <color indexed="8"/>
      <name val="Arial"/>
      <family val="2"/>
    </font>
    <font>
      <b/>
      <sz val="8"/>
      <color indexed="8"/>
      <name val="Arial"/>
      <family val="2"/>
    </font>
    <font>
      <b/>
      <u/>
      <sz val="8"/>
      <color indexed="8"/>
      <name val="Arial"/>
      <family val="2"/>
    </font>
    <font>
      <b/>
      <i/>
      <sz val="8"/>
      <color indexed="8"/>
      <name val="Arial"/>
      <family val="2"/>
    </font>
    <font>
      <b/>
      <u/>
      <sz val="16"/>
      <color indexed="8"/>
      <name val="Arial"/>
      <family val="2"/>
    </font>
    <font>
      <sz val="8"/>
      <color indexed="63"/>
      <name val="Arial"/>
      <family val="2"/>
    </font>
    <font>
      <b/>
      <sz val="8"/>
      <color indexed="63"/>
      <name val="Arial"/>
      <family val="2"/>
    </font>
    <font>
      <b/>
      <sz val="10"/>
      <color indexed="10"/>
      <name val="Arial"/>
      <family val="2"/>
    </font>
    <font>
      <sz val="8"/>
      <color indexed="10"/>
      <name val="Arial"/>
      <family val="2"/>
    </font>
    <font>
      <sz val="10"/>
      <color indexed="9"/>
      <name val="Arial"/>
      <family val="2"/>
    </font>
    <font>
      <sz val="8"/>
      <color indexed="22"/>
      <name val="Arial"/>
      <family val="2"/>
    </font>
    <font>
      <sz val="10"/>
      <color indexed="22"/>
      <name val="Arial"/>
      <family val="2"/>
    </font>
    <font>
      <b/>
      <sz val="8"/>
      <color theme="0" tint="-4.9989318521683403E-2"/>
      <name val="Arial"/>
      <family val="2"/>
    </font>
    <font>
      <u/>
      <sz val="10"/>
      <color indexed="12"/>
      <name val="Arial"/>
      <family val="2"/>
    </font>
    <font>
      <sz val="10"/>
      <color theme="1"/>
      <name val="Arial"/>
      <family val="2"/>
    </font>
    <font>
      <sz val="11"/>
      <color theme="1"/>
      <name val="Calibri"/>
      <family val="2"/>
      <scheme val="minor"/>
    </font>
    <font>
      <b/>
      <sz val="18"/>
      <color theme="1"/>
      <name val="Calibri"/>
      <family val="2"/>
      <scheme val="minor"/>
    </font>
    <font>
      <b/>
      <i/>
      <sz val="12"/>
      <color rgb="FFFF0000"/>
      <name val="Arial"/>
      <family val="2"/>
    </font>
    <font>
      <sz val="9"/>
      <color rgb="FFFF0000"/>
      <name val="Arial"/>
      <family val="2"/>
    </font>
    <font>
      <sz val="10"/>
      <color theme="1"/>
      <name val="Verdana"/>
      <family val="2"/>
    </font>
    <font>
      <sz val="11"/>
      <color theme="1"/>
      <name val="Calibri"/>
      <family val="2"/>
      <scheme val="minor"/>
    </font>
    <font>
      <sz val="10"/>
      <color indexed="43"/>
      <name val="Arial"/>
      <family val="2"/>
    </font>
    <font>
      <sz val="8"/>
      <color rgb="FF808080"/>
      <name val="Arial"/>
      <family val="2"/>
    </font>
    <font>
      <sz val="10"/>
      <color rgb="FF808080"/>
      <name val="Arial"/>
      <family val="2"/>
    </font>
    <font>
      <sz val="8"/>
      <color theme="0"/>
      <name val="Arial"/>
      <family val="2"/>
    </font>
    <font>
      <sz val="8"/>
      <color indexed="43"/>
      <name val="Arial"/>
      <family val="2"/>
    </font>
    <font>
      <sz val="8"/>
      <color theme="1"/>
      <name val="Arial"/>
      <family val="2"/>
    </font>
    <font>
      <sz val="8"/>
      <color theme="0" tint="-0.499984740745262"/>
      <name val="Arial"/>
      <family val="2"/>
    </font>
    <font>
      <sz val="8"/>
      <color rgb="FF333333"/>
      <name val="Arial"/>
      <family val="2"/>
    </font>
    <font>
      <sz val="8"/>
      <color rgb="FF808080"/>
      <name val="Calibri"/>
      <family val="2"/>
    </font>
    <font>
      <u/>
      <sz val="8"/>
      <color indexed="23"/>
      <name val="Arial"/>
      <family val="2"/>
    </font>
    <font>
      <u/>
      <sz val="8"/>
      <color rgb="FF808080"/>
      <name val="Arial"/>
      <family val="2"/>
    </font>
    <font>
      <u/>
      <sz val="10"/>
      <name val="Calibri"/>
      <family val="2"/>
      <scheme val="minor"/>
    </font>
    <font>
      <sz val="10"/>
      <name val="Calibri"/>
      <family val="2"/>
      <scheme val="minor"/>
    </font>
    <font>
      <b/>
      <sz val="8"/>
      <color rgb="FF333333"/>
      <name val="Arial"/>
      <family val="2"/>
    </font>
    <font>
      <sz val="20"/>
      <name val="Calibri"/>
      <family val="2"/>
      <scheme val="minor"/>
    </font>
    <font>
      <sz val="11"/>
      <color rgb="FFFF0000"/>
      <name val="Calibri"/>
      <family val="2"/>
      <scheme val="minor"/>
    </font>
    <font>
      <b/>
      <u/>
      <sz val="10"/>
      <name val="Arial"/>
      <family val="2"/>
    </font>
    <font>
      <vertAlign val="superscript"/>
      <sz val="8"/>
      <color rgb="FF808080"/>
      <name val="Arial"/>
      <family val="2"/>
    </font>
    <font>
      <b/>
      <sz val="8"/>
      <color rgb="FF808080"/>
      <name val="Arial"/>
      <family val="2"/>
    </font>
    <font>
      <sz val="8"/>
      <color rgb="FF808080"/>
      <name val="Georgia"/>
      <family val="1"/>
    </font>
    <font>
      <u/>
      <sz val="8"/>
      <name val="Arial"/>
      <family val="2"/>
    </font>
    <font>
      <sz val="8"/>
      <color indexed="63"/>
      <name val="Georgia"/>
      <family val="1"/>
    </font>
    <font>
      <sz val="8"/>
      <color indexed="23"/>
      <name val="Georgia"/>
      <family val="1"/>
    </font>
  </fonts>
  <fills count="29">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9"/>
        <bgColor indexed="8"/>
      </patternFill>
    </fill>
    <fill>
      <patternFill patternType="solid">
        <fgColor indexed="47"/>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FF99"/>
        <bgColor indexed="64"/>
      </patternFill>
    </fill>
    <fill>
      <patternFill patternType="solid">
        <fgColor theme="9" tint="0.39997558519241921"/>
        <bgColor indexed="64"/>
      </patternFill>
    </fill>
    <fill>
      <patternFill patternType="solid">
        <fgColor theme="0" tint="-0.14999847407452621"/>
        <bgColor indexed="0"/>
      </patternFill>
    </fill>
    <fill>
      <patternFill patternType="solid">
        <fgColor theme="0"/>
        <bgColor indexed="64"/>
      </patternFill>
    </fill>
    <fill>
      <patternFill patternType="solid">
        <fgColor theme="8" tint="0.79998168889431442"/>
        <bgColor indexed="65"/>
      </patternFill>
    </fill>
    <fill>
      <patternFill patternType="solid">
        <fgColor theme="3" tint="0.79998168889431442"/>
        <bgColor indexed="64"/>
      </patternFill>
    </fill>
    <fill>
      <patternFill patternType="solid">
        <fgColor rgb="FFCCFFCC"/>
        <bgColor indexed="64"/>
      </patternFill>
    </fill>
    <fill>
      <patternFill patternType="solid">
        <fgColor indexed="65"/>
        <bgColor theme="0"/>
      </patternFill>
    </fill>
    <fill>
      <patternFill patternType="solid">
        <fgColor theme="0"/>
        <bgColor theme="0"/>
      </patternFill>
    </fill>
    <fill>
      <patternFill patternType="solid">
        <fgColor indexed="42"/>
        <bgColor theme="0"/>
      </patternFill>
    </fill>
    <fill>
      <patternFill patternType="solid">
        <fgColor rgb="FFFFFFFF"/>
        <bgColor indexed="64"/>
      </patternFill>
    </fill>
    <fill>
      <patternFill patternType="solid">
        <fgColor rgb="FFCCFFFF"/>
        <bgColor indexed="64"/>
      </patternFill>
    </fill>
    <fill>
      <patternFill patternType="solid">
        <fgColor rgb="FFD8D8D8"/>
        <bgColor indexed="64"/>
      </patternFill>
    </fill>
    <fill>
      <patternFill patternType="solid">
        <fgColor rgb="FFD8D8D8"/>
        <bgColor theme="0"/>
      </patternFill>
    </fill>
    <fill>
      <patternFill patternType="solid">
        <fgColor rgb="FFFFFF99"/>
        <bgColor theme="0"/>
      </patternFill>
    </fill>
    <fill>
      <patternFill patternType="solid">
        <fgColor rgb="FFCCFFCC"/>
        <bgColor theme="0"/>
      </patternFill>
    </fill>
    <fill>
      <patternFill patternType="solid">
        <fgColor rgb="FFCCFFFF"/>
        <bgColor theme="0"/>
      </patternFill>
    </fill>
    <fill>
      <patternFill patternType="solid">
        <fgColor theme="5" tint="0.59999389629810485"/>
        <bgColor indexed="64"/>
      </patternFill>
    </fill>
    <fill>
      <patternFill patternType="solid">
        <fgColor theme="0"/>
        <bgColor indexed="8"/>
      </patternFill>
    </fill>
  </fills>
  <borders count="64">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hair">
        <color indexed="64"/>
      </left>
      <right style="hair">
        <color indexed="64"/>
      </right>
      <top style="hair">
        <color indexed="64"/>
      </top>
      <bottom style="hair">
        <color indexed="64"/>
      </bottom>
      <diagonal/>
    </border>
    <border>
      <left/>
      <right/>
      <top style="hair">
        <color indexed="22"/>
      </top>
      <bottom/>
      <diagonal/>
    </border>
    <border>
      <left/>
      <right/>
      <top/>
      <bottom style="hair">
        <color indexed="22"/>
      </bottom>
      <diagonal/>
    </border>
    <border>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style="hair">
        <color indexed="55"/>
      </left>
      <right style="hair">
        <color indexed="55"/>
      </right>
      <top style="hair">
        <color indexed="55"/>
      </top>
      <bottom style="hair">
        <color indexed="55"/>
      </bottom>
      <diagonal/>
    </border>
    <border>
      <left/>
      <right style="hair">
        <color indexed="55"/>
      </right>
      <top style="hair">
        <color indexed="55"/>
      </top>
      <bottom style="hair">
        <color indexed="55"/>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style="thin">
        <color indexed="22"/>
      </left>
      <right style="medium">
        <color indexed="64"/>
      </right>
      <top style="thin">
        <color indexed="64"/>
      </top>
      <bottom style="thin">
        <color indexed="22"/>
      </bottom>
      <diagonal/>
    </border>
    <border>
      <left style="thin">
        <color indexed="22"/>
      </left>
      <right style="medium">
        <color indexed="64"/>
      </right>
      <top style="thin">
        <color indexed="22"/>
      </top>
      <bottom style="thin">
        <color indexed="22"/>
      </bottom>
      <diagonal/>
    </border>
    <border>
      <left style="thin">
        <color indexed="22"/>
      </left>
      <right style="medium">
        <color indexed="64"/>
      </right>
      <top style="thin">
        <color indexed="22"/>
      </top>
      <bottom/>
      <diagonal/>
    </border>
    <border>
      <left style="thin">
        <color indexed="22"/>
      </left>
      <right style="medium">
        <color indexed="64"/>
      </right>
      <top/>
      <bottom style="thin">
        <color indexed="22"/>
      </bottom>
      <diagonal/>
    </border>
    <border>
      <left style="thin">
        <color indexed="22"/>
      </left>
      <right style="medium">
        <color indexed="64"/>
      </right>
      <top/>
      <bottom/>
      <diagonal/>
    </border>
    <border>
      <left style="thin">
        <color indexed="64"/>
      </left>
      <right style="thin">
        <color indexed="22"/>
      </right>
      <top style="thin">
        <color indexed="22"/>
      </top>
      <bottom style="thin">
        <color indexed="22"/>
      </bottom>
      <diagonal/>
    </border>
    <border>
      <left style="thin">
        <color indexed="64"/>
      </left>
      <right style="thin">
        <color indexed="22"/>
      </right>
      <top style="thin">
        <color indexed="22"/>
      </top>
      <bottom/>
      <diagonal/>
    </border>
    <border>
      <left style="thin">
        <color indexed="64"/>
      </left>
      <right style="thin">
        <color indexed="22"/>
      </right>
      <top/>
      <bottom style="thin">
        <color indexed="22"/>
      </bottom>
      <diagonal/>
    </border>
    <border>
      <left style="thin">
        <color indexed="64"/>
      </left>
      <right style="thin">
        <color indexed="22"/>
      </right>
      <top/>
      <bottom/>
      <diagonal/>
    </border>
    <border>
      <left style="thin">
        <color indexed="64"/>
      </left>
      <right style="thin">
        <color indexed="22"/>
      </right>
      <top/>
      <bottom style="thin">
        <color indexed="64"/>
      </bottom>
      <diagonal/>
    </border>
    <border>
      <left style="thin">
        <color indexed="22"/>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auto="1"/>
      </left>
      <right style="hair">
        <color auto="1"/>
      </right>
      <top style="hair">
        <color auto="1"/>
      </top>
      <bottom style="hair">
        <color auto="1"/>
      </bottom>
      <diagonal/>
    </border>
    <border>
      <left/>
      <right/>
      <top style="hair">
        <color indexed="22"/>
      </top>
      <bottom/>
      <diagonal/>
    </border>
    <border>
      <left style="thin">
        <color indexed="64"/>
      </left>
      <right style="thin">
        <color indexed="22"/>
      </right>
      <top style="thin">
        <color indexed="64"/>
      </top>
      <bottom/>
      <diagonal/>
    </border>
    <border>
      <left style="hair">
        <color rgb="FFC0C0C0"/>
      </left>
      <right style="hair">
        <color rgb="FFC0C0C0"/>
      </right>
      <top style="hair">
        <color rgb="FFC0C0C0"/>
      </top>
      <bottom style="hair">
        <color rgb="FFC0C0C0"/>
      </bottom>
      <diagonal/>
    </border>
    <border>
      <left/>
      <right/>
      <top style="hair">
        <color indexed="55"/>
      </top>
      <bottom/>
      <diagonal/>
    </border>
    <border>
      <left style="thin">
        <color indexed="64"/>
      </left>
      <right/>
      <top/>
      <bottom/>
      <diagonal/>
    </border>
    <border>
      <left style="thin">
        <color auto="1"/>
      </left>
      <right style="thin">
        <color theme="0"/>
      </right>
      <top style="thin">
        <color theme="0"/>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dashed">
        <color rgb="FF808080"/>
      </left>
      <right style="dashed">
        <color rgb="FF808080"/>
      </right>
      <top style="dashed">
        <color rgb="FF808080"/>
      </top>
      <bottom style="dashed">
        <color rgb="FF808080"/>
      </bottom>
      <diagonal/>
    </border>
    <border>
      <left/>
      <right style="dashed">
        <color rgb="FF808080"/>
      </right>
      <top/>
      <bottom/>
      <diagonal/>
    </border>
  </borders>
  <cellStyleXfs count="19">
    <xf numFmtId="0" fontId="0" fillId="0" borderId="0"/>
    <xf numFmtId="0" fontId="11" fillId="0" borderId="0"/>
    <xf numFmtId="0" fontId="36" fillId="0" borderId="0" applyNumberFormat="0" applyFill="0" applyBorder="0" applyAlignment="0" applyProtection="0">
      <alignment vertical="top"/>
      <protection locked="0"/>
    </xf>
    <xf numFmtId="0" fontId="12" fillId="0" borderId="0"/>
    <xf numFmtId="0" fontId="7" fillId="0" borderId="0"/>
    <xf numFmtId="0" fontId="38" fillId="0" borderId="0"/>
    <xf numFmtId="0" fontId="10" fillId="0" borderId="0"/>
    <xf numFmtId="0" fontId="6" fillId="14" borderId="0" applyNumberFormat="0" applyBorder="0" applyAlignment="0" applyProtection="0"/>
    <xf numFmtId="0" fontId="9" fillId="0" borderId="0" applyNumberFormat="0" applyFill="0" applyBorder="0" applyAlignment="0" applyProtection="0">
      <alignment vertical="top"/>
      <protection locked="0"/>
    </xf>
    <xf numFmtId="0" fontId="12" fillId="0" borderId="0"/>
    <xf numFmtId="0" fontId="42" fillId="0" borderId="0"/>
    <xf numFmtId="0" fontId="5" fillId="0" borderId="0"/>
    <xf numFmtId="0" fontId="5" fillId="14" borderId="0" applyNumberFormat="0" applyBorder="0" applyAlignment="0" applyProtection="0"/>
    <xf numFmtId="0" fontId="4" fillId="0" borderId="0"/>
    <xf numFmtId="0" fontId="4" fillId="14" borderId="0" applyNumberFormat="0" applyBorder="0" applyAlignment="0" applyProtection="0"/>
    <xf numFmtId="0" fontId="4" fillId="0" borderId="0"/>
    <xf numFmtId="0" fontId="4" fillId="14" borderId="0" applyNumberFormat="0" applyBorder="0" applyAlignment="0" applyProtection="0"/>
    <xf numFmtId="0" fontId="11" fillId="0" borderId="0"/>
    <xf numFmtId="43" fontId="12" fillId="0" borderId="0" applyFont="0" applyFill="0" applyBorder="0" applyAlignment="0" applyProtection="0"/>
  </cellStyleXfs>
  <cellXfs count="917">
    <xf numFmtId="0" fontId="0" fillId="0" borderId="0" xfId="0"/>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0" fillId="3" borderId="0" xfId="0" applyFill="1" applyBorder="1"/>
    <xf numFmtId="0" fontId="0" fillId="3" borderId="9" xfId="0" applyFill="1" applyBorder="1"/>
    <xf numFmtId="0" fontId="0" fillId="3" borderId="0" xfId="0" applyFill="1"/>
    <xf numFmtId="0" fontId="0" fillId="3" borderId="15" xfId="0" applyFill="1" applyBorder="1"/>
    <xf numFmtId="0" fontId="0" fillId="3" borderId="16" xfId="0" applyFill="1" applyBorder="1"/>
    <xf numFmtId="0" fontId="0" fillId="3" borderId="17" xfId="0" applyFill="1" applyBorder="1"/>
    <xf numFmtId="49" fontId="24" fillId="0" borderId="0" xfId="0" applyNumberFormat="1" applyFont="1" applyFill="1" applyBorder="1" applyAlignment="1">
      <alignment horizontal="left" vertical="top"/>
    </xf>
    <xf numFmtId="49" fontId="18" fillId="0" borderId="0" xfId="0" applyNumberFormat="1" applyFont="1" applyFill="1" applyBorder="1" applyAlignment="1">
      <alignment horizontal="left" vertical="top"/>
    </xf>
    <xf numFmtId="49" fontId="18" fillId="0" borderId="0" xfId="0" applyNumberFormat="1" applyFont="1" applyFill="1" applyBorder="1" applyAlignment="1">
      <alignment vertical="top"/>
    </xf>
    <xf numFmtId="49" fontId="18" fillId="0" borderId="0" xfId="0" applyNumberFormat="1" applyFont="1" applyFill="1" applyBorder="1" applyAlignment="1">
      <alignment horizontal="center" vertical="center"/>
    </xf>
    <xf numFmtId="49" fontId="18" fillId="0" borderId="0" xfId="0" applyNumberFormat="1" applyFont="1" applyFill="1" applyBorder="1" applyAlignment="1">
      <alignment vertical="center"/>
    </xf>
    <xf numFmtId="49" fontId="24" fillId="0" borderId="0" xfId="0" applyNumberFormat="1" applyFont="1" applyFill="1" applyBorder="1" applyAlignment="1">
      <alignment horizontal="left" vertical="center"/>
    </xf>
    <xf numFmtId="49" fontId="18" fillId="0" borderId="0" xfId="0" applyNumberFormat="1" applyFont="1" applyFill="1" applyBorder="1" applyAlignment="1">
      <alignment horizontal="left" vertical="center"/>
    </xf>
    <xf numFmtId="0" fontId="12" fillId="0" borderId="0" xfId="0" applyFont="1" applyAlignment="1">
      <alignment vertical="center"/>
    </xf>
    <xf numFmtId="49" fontId="25" fillId="0" borderId="0" xfId="0" applyNumberFormat="1" applyFont="1" applyFill="1" applyBorder="1" applyAlignment="1">
      <alignment vertical="center"/>
    </xf>
    <xf numFmtId="49" fontId="24" fillId="0" borderId="0" xfId="0" applyNumberFormat="1" applyFont="1" applyFill="1" applyBorder="1" applyAlignment="1">
      <alignment vertical="center"/>
    </xf>
    <xf numFmtId="0" fontId="18" fillId="0" borderId="0" xfId="0" applyFont="1" applyFill="1" applyBorder="1" applyAlignment="1">
      <alignment vertical="center"/>
    </xf>
    <xf numFmtId="49" fontId="26" fillId="0" borderId="0" xfId="0" applyNumberFormat="1" applyFont="1" applyFill="1" applyBorder="1" applyAlignment="1">
      <alignment horizontal="center" vertical="center"/>
    </xf>
    <xf numFmtId="49" fontId="18" fillId="0" borderId="0" xfId="0" applyNumberFormat="1" applyFont="1" applyFill="1" applyBorder="1" applyAlignment="1">
      <alignment vertical="center" wrapText="1"/>
    </xf>
    <xf numFmtId="49" fontId="25" fillId="0" borderId="0" xfId="0" applyNumberFormat="1" applyFont="1" applyFill="1" applyBorder="1" applyAlignment="1">
      <alignment horizontal="left" vertical="center"/>
    </xf>
    <xf numFmtId="49" fontId="16" fillId="0" borderId="0" xfId="0" applyNumberFormat="1" applyFont="1" applyFill="1" applyBorder="1" applyAlignment="1">
      <alignment horizontal="right" vertical="center"/>
    </xf>
    <xf numFmtId="0" fontId="14" fillId="5" borderId="18" xfId="0" applyNumberFormat="1" applyFont="1" applyFill="1" applyBorder="1" applyAlignment="1">
      <alignment vertical="center"/>
    </xf>
    <xf numFmtId="49" fontId="16" fillId="0" borderId="0" xfId="0" applyNumberFormat="1" applyFont="1" applyFill="1" applyBorder="1" applyAlignment="1">
      <alignment horizontal="left" vertical="center"/>
    </xf>
    <xf numFmtId="49" fontId="18" fillId="0" borderId="0" xfId="0" applyNumberFormat="1" applyFont="1" applyFill="1" applyBorder="1" applyAlignment="1">
      <alignment horizontal="left" vertical="center" wrapText="1"/>
    </xf>
    <xf numFmtId="0" fontId="18" fillId="0" borderId="0" xfId="0" applyNumberFormat="1" applyFont="1" applyFill="1" applyBorder="1" applyAlignment="1">
      <alignment vertical="center"/>
    </xf>
    <xf numFmtId="49" fontId="16" fillId="0" borderId="0" xfId="0" applyNumberFormat="1" applyFont="1" applyFill="1" applyBorder="1" applyAlignment="1">
      <alignment vertical="center"/>
    </xf>
    <xf numFmtId="49" fontId="14" fillId="0" borderId="0" xfId="0" applyNumberFormat="1" applyFont="1" applyFill="1" applyAlignment="1">
      <alignment vertical="center"/>
    </xf>
    <xf numFmtId="0" fontId="18" fillId="0" borderId="0" xfId="0" applyFont="1" applyFill="1" applyBorder="1" applyAlignment="1">
      <alignment horizontal="left" vertical="center"/>
    </xf>
    <xf numFmtId="49" fontId="16" fillId="0" borderId="0" xfId="0" applyNumberFormat="1" applyFont="1" applyFill="1" applyBorder="1" applyAlignment="1">
      <alignment horizontal="left" vertical="center" wrapText="1"/>
    </xf>
    <xf numFmtId="49" fontId="16" fillId="0" borderId="0" xfId="0" applyNumberFormat="1" applyFont="1" applyFill="1" applyBorder="1" applyAlignment="1">
      <alignment vertical="center" wrapText="1"/>
    </xf>
    <xf numFmtId="0" fontId="16" fillId="0" borderId="0" xfId="0" applyFont="1" applyAlignment="1">
      <alignment vertical="center" wrapText="1"/>
    </xf>
    <xf numFmtId="49" fontId="14" fillId="0" borderId="0" xfId="0" applyNumberFormat="1" applyFont="1" applyFill="1" applyBorder="1" applyAlignment="1">
      <alignment vertical="center"/>
    </xf>
    <xf numFmtId="49" fontId="27" fillId="0" borderId="0" xfId="0" applyNumberFormat="1" applyFont="1" applyFill="1" applyBorder="1" applyAlignment="1">
      <alignment horizontal="left" vertical="center"/>
    </xf>
    <xf numFmtId="49" fontId="27" fillId="0" borderId="0" xfId="0" applyNumberFormat="1" applyFont="1" applyFill="1" applyBorder="1" applyAlignment="1">
      <alignment vertical="center"/>
    </xf>
    <xf numFmtId="0" fontId="0" fillId="0" borderId="0" xfId="0" applyAlignment="1">
      <alignment vertical="top"/>
    </xf>
    <xf numFmtId="49" fontId="24" fillId="0" borderId="0" xfId="0" applyNumberFormat="1" applyFont="1" applyFill="1" applyBorder="1" applyAlignment="1">
      <alignment horizontal="right" vertical="center"/>
    </xf>
    <xf numFmtId="1" fontId="14" fillId="0" borderId="0" xfId="0" applyNumberFormat="1" applyFont="1" applyFill="1" applyAlignment="1">
      <alignment horizontal="left" vertical="center"/>
    </xf>
    <xf numFmtId="1" fontId="14" fillId="0" borderId="0" xfId="0" applyNumberFormat="1" applyFont="1" applyFill="1" applyBorder="1" applyAlignment="1">
      <alignment horizontal="left" vertical="center"/>
    </xf>
    <xf numFmtId="49" fontId="14" fillId="3" borderId="19" xfId="0" applyNumberFormat="1" applyFont="1" applyFill="1" applyBorder="1" applyAlignment="1">
      <alignment vertical="top"/>
    </xf>
    <xf numFmtId="49" fontId="14" fillId="3" borderId="0" xfId="0" applyNumberFormat="1" applyFont="1" applyFill="1" applyBorder="1" applyAlignment="1">
      <alignment vertical="top"/>
    </xf>
    <xf numFmtId="49" fontId="14" fillId="0" borderId="0" xfId="0" applyNumberFormat="1" applyFont="1" applyFill="1" applyAlignment="1">
      <alignment horizontal="left" vertical="center"/>
    </xf>
    <xf numFmtId="1" fontId="18" fillId="0" borderId="0" xfId="0" applyNumberFormat="1" applyFont="1" applyFill="1" applyBorder="1" applyAlignment="1">
      <alignment vertical="center"/>
    </xf>
    <xf numFmtId="0" fontId="16" fillId="0" borderId="0" xfId="0" applyNumberFormat="1" applyFont="1" applyFill="1" applyBorder="1" applyAlignment="1">
      <alignment horizontal="left" vertical="center" wrapText="1"/>
    </xf>
    <xf numFmtId="49" fontId="14" fillId="3" borderId="0" xfId="0" applyNumberFormat="1" applyFont="1" applyFill="1" applyBorder="1"/>
    <xf numFmtId="0" fontId="12" fillId="0" borderId="0" xfId="0" applyFont="1" applyBorder="1" applyAlignment="1">
      <alignment vertical="center"/>
    </xf>
    <xf numFmtId="49" fontId="28" fillId="0" borderId="20" xfId="0" applyNumberFormat="1" applyFont="1" applyFill="1" applyBorder="1" applyAlignment="1">
      <alignment vertical="top" wrapText="1"/>
    </xf>
    <xf numFmtId="49" fontId="28" fillId="0" borderId="21" xfId="0" applyNumberFormat="1" applyFont="1" applyFill="1" applyBorder="1" applyAlignment="1">
      <alignment vertical="top" wrapText="1"/>
    </xf>
    <xf numFmtId="49" fontId="28" fillId="0" borderId="19" xfId="0" applyNumberFormat="1" applyFont="1" applyFill="1" applyBorder="1" applyAlignment="1">
      <alignment vertical="top" wrapText="1"/>
    </xf>
    <xf numFmtId="49" fontId="14" fillId="2" borderId="22" xfId="0" applyNumberFormat="1" applyFont="1" applyFill="1" applyBorder="1" applyAlignment="1" applyProtection="1">
      <alignment vertical="center"/>
      <protection locked="0"/>
    </xf>
    <xf numFmtId="49" fontId="14" fillId="2" borderId="22" xfId="0" applyNumberFormat="1" applyFont="1" applyFill="1" applyBorder="1" applyAlignment="1" applyProtection="1">
      <alignment vertical="center" wrapText="1"/>
      <protection locked="0"/>
    </xf>
    <xf numFmtId="164" fontId="14" fillId="2" borderId="22" xfId="0" applyNumberFormat="1" applyFont="1" applyFill="1" applyBorder="1" applyAlignment="1" applyProtection="1">
      <alignment horizontal="left" vertical="center"/>
      <protection locked="0"/>
    </xf>
    <xf numFmtId="164" fontId="18" fillId="2" borderId="22" xfId="0" applyNumberFormat="1" applyFont="1" applyFill="1" applyBorder="1" applyAlignment="1" applyProtection="1">
      <alignment horizontal="left" vertical="center"/>
      <protection locked="0"/>
    </xf>
    <xf numFmtId="1" fontId="14" fillId="2" borderId="22" xfId="0" applyNumberFormat="1" applyFont="1" applyFill="1" applyBorder="1" applyAlignment="1" applyProtection="1">
      <alignment horizontal="left" vertical="center"/>
      <protection locked="0"/>
    </xf>
    <xf numFmtId="0" fontId="18" fillId="2" borderId="22" xfId="0" applyNumberFormat="1" applyFont="1" applyFill="1" applyBorder="1" applyAlignment="1" applyProtection="1">
      <alignment horizontal="left" vertical="center"/>
      <protection locked="0"/>
    </xf>
    <xf numFmtId="49" fontId="16" fillId="0" borderId="23" xfId="0" applyNumberFormat="1" applyFont="1" applyFill="1" applyBorder="1" applyAlignment="1">
      <alignment horizontal="left" vertical="center" wrapText="1"/>
    </xf>
    <xf numFmtId="49" fontId="29" fillId="4" borderId="24" xfId="0" applyNumberFormat="1" applyFont="1" applyFill="1" applyBorder="1" applyAlignment="1">
      <alignment vertical="top" wrapText="1"/>
    </xf>
    <xf numFmtId="49" fontId="16" fillId="0" borderId="0" xfId="0" applyNumberFormat="1" applyFont="1" applyFill="1" applyBorder="1" applyAlignment="1">
      <alignment vertical="top" wrapText="1"/>
    </xf>
    <xf numFmtId="0" fontId="12" fillId="3" borderId="0" xfId="0" applyNumberFormat="1" applyFont="1" applyFill="1" applyAlignment="1">
      <alignment vertical="top" wrapText="1"/>
    </xf>
    <xf numFmtId="0" fontId="14" fillId="0" borderId="0" xfId="0" applyFont="1"/>
    <xf numFmtId="49" fontId="31" fillId="0" borderId="0" xfId="0" applyNumberFormat="1" applyFont="1" applyFill="1" applyBorder="1" applyAlignment="1">
      <alignment horizontal="left" vertical="center" wrapText="1"/>
    </xf>
    <xf numFmtId="49" fontId="14" fillId="0" borderId="0" xfId="0" applyNumberFormat="1" applyFont="1" applyFill="1" applyBorder="1" applyAlignment="1">
      <alignment vertical="top"/>
    </xf>
    <xf numFmtId="49" fontId="18" fillId="0" borderId="0" xfId="0" applyNumberFormat="1" applyFont="1" applyFill="1" applyBorder="1"/>
    <xf numFmtId="49" fontId="18" fillId="3" borderId="0" xfId="0" applyNumberFormat="1" applyFont="1" applyFill="1" applyBorder="1"/>
    <xf numFmtId="49" fontId="31" fillId="0" borderId="0" xfId="0" applyNumberFormat="1" applyFont="1" applyFill="1" applyBorder="1" applyAlignment="1">
      <alignment vertical="top"/>
    </xf>
    <xf numFmtId="49" fontId="29" fillId="4" borderId="25" xfId="0" applyNumberFormat="1" applyFont="1" applyFill="1" applyBorder="1" applyAlignment="1">
      <alignment vertical="top" wrapText="1"/>
    </xf>
    <xf numFmtId="49" fontId="28" fillId="4" borderId="24" xfId="0" applyNumberFormat="1" applyFont="1" applyFill="1" applyBorder="1" applyAlignment="1">
      <alignment vertical="top" wrapText="1"/>
    </xf>
    <xf numFmtId="49" fontId="18" fillId="0" borderId="0" xfId="0" applyNumberFormat="1" applyFont="1" applyFill="1" applyAlignment="1">
      <alignment horizontal="left" vertical="center"/>
    </xf>
    <xf numFmtId="165" fontId="14" fillId="2" borderId="22" xfId="0" applyNumberFormat="1" applyFont="1" applyFill="1" applyBorder="1" applyAlignment="1" applyProtection="1">
      <alignment horizontal="left" vertical="center"/>
      <protection locked="0"/>
    </xf>
    <xf numFmtId="49" fontId="33" fillId="0" borderId="0" xfId="0" applyNumberFormat="1" applyFont="1" applyFill="1" applyBorder="1" applyAlignment="1">
      <alignment horizontal="right" vertical="center"/>
    </xf>
    <xf numFmtId="49" fontId="33" fillId="0" borderId="0" xfId="0" applyNumberFormat="1" applyFont="1" applyFill="1" applyBorder="1" applyAlignment="1">
      <alignment horizontal="center" vertical="center"/>
    </xf>
    <xf numFmtId="49" fontId="33" fillId="0" borderId="0" xfId="0" applyNumberFormat="1" applyFont="1" applyFill="1" applyBorder="1" applyAlignment="1">
      <alignment horizontal="left" vertical="center"/>
    </xf>
    <xf numFmtId="0" fontId="34" fillId="0" borderId="0" xfId="0" applyFont="1" applyAlignment="1">
      <alignment horizontal="right"/>
    </xf>
    <xf numFmtId="0" fontId="0" fillId="3" borderId="12" xfId="0" applyFill="1" applyBorder="1"/>
    <xf numFmtId="0" fontId="0" fillId="3" borderId="13" xfId="0" applyFill="1" applyBorder="1"/>
    <xf numFmtId="0" fontId="0" fillId="3" borderId="26" xfId="0" applyFill="1" applyBorder="1"/>
    <xf numFmtId="49" fontId="13" fillId="0" borderId="0" xfId="0" applyNumberFormat="1" applyFont="1" applyFill="1" applyBorder="1" applyAlignment="1">
      <alignment vertical="center"/>
    </xf>
    <xf numFmtId="0" fontId="35" fillId="3" borderId="0" xfId="0" applyFont="1" applyFill="1" applyAlignment="1">
      <alignment horizontal="left" vertical="top"/>
    </xf>
    <xf numFmtId="0" fontId="32" fillId="8" borderId="32" xfId="0" applyFont="1" applyFill="1" applyBorder="1" applyAlignment="1">
      <alignment wrapText="1"/>
    </xf>
    <xf numFmtId="0" fontId="32" fillId="8" borderId="33" xfId="0" applyFont="1" applyFill="1" applyBorder="1" applyAlignment="1">
      <alignment wrapText="1"/>
    </xf>
    <xf numFmtId="0" fontId="32" fillId="8" borderId="34" xfId="0" applyFont="1" applyFill="1" applyBorder="1" applyAlignment="1">
      <alignment wrapText="1"/>
    </xf>
    <xf numFmtId="0" fontId="32" fillId="8" borderId="35" xfId="0" applyFont="1" applyFill="1" applyBorder="1" applyAlignment="1">
      <alignment wrapText="1"/>
    </xf>
    <xf numFmtId="0" fontId="32" fillId="8" borderId="36" xfId="0" applyFont="1" applyFill="1" applyBorder="1" applyAlignment="1">
      <alignment wrapText="1"/>
    </xf>
    <xf numFmtId="0" fontId="32" fillId="8" borderId="42" xfId="0" applyFont="1" applyFill="1" applyBorder="1" applyAlignment="1">
      <alignment wrapText="1"/>
    </xf>
    <xf numFmtId="0" fontId="35" fillId="8" borderId="37" xfId="0" applyFont="1" applyFill="1" applyBorder="1" applyAlignment="1">
      <alignment horizontal="left" vertical="top" wrapText="1"/>
    </xf>
    <xf numFmtId="0" fontId="35" fillId="8" borderId="38" xfId="0" applyFont="1" applyFill="1" applyBorder="1" applyAlignment="1">
      <alignment horizontal="left" vertical="top" wrapText="1"/>
    </xf>
    <xf numFmtId="0" fontId="35" fillId="8" borderId="39" xfId="0" applyFont="1" applyFill="1" applyBorder="1" applyAlignment="1">
      <alignment horizontal="left" vertical="top" wrapText="1"/>
    </xf>
    <xf numFmtId="0" fontId="35" fillId="8" borderId="40" xfId="0" applyFont="1" applyFill="1" applyBorder="1" applyAlignment="1">
      <alignment horizontal="left" vertical="top" wrapText="1"/>
    </xf>
    <xf numFmtId="0" fontId="35" fillId="8" borderId="41" xfId="0" applyFont="1" applyFill="1" applyBorder="1" applyAlignment="1">
      <alignment horizontal="left" vertical="top" wrapText="1"/>
    </xf>
    <xf numFmtId="0" fontId="8" fillId="3" borderId="0" xfId="3" applyFont="1" applyFill="1" applyBorder="1" applyAlignment="1">
      <alignment vertical="top"/>
    </xf>
    <xf numFmtId="0" fontId="12" fillId="3" borderId="0" xfId="3" applyFill="1" applyAlignment="1">
      <alignment vertical="top"/>
    </xf>
    <xf numFmtId="0" fontId="8" fillId="3" borderId="0" xfId="3" applyFont="1" applyFill="1" applyAlignment="1">
      <alignment horizontal="center" vertical="top"/>
    </xf>
    <xf numFmtId="0" fontId="12" fillId="0" borderId="0" xfId="3"/>
    <xf numFmtId="0" fontId="8" fillId="3" borderId="0" xfId="3" applyFont="1" applyFill="1" applyAlignment="1">
      <alignment vertical="top"/>
    </xf>
    <xf numFmtId="0" fontId="17" fillId="3" borderId="0" xfId="1" applyFont="1" applyFill="1" applyBorder="1" applyAlignment="1">
      <alignment horizontal="left" vertical="top"/>
    </xf>
    <xf numFmtId="0" fontId="10" fillId="3" borderId="0" xfId="1" applyFont="1" applyFill="1" applyBorder="1" applyAlignment="1">
      <alignment horizontal="center" vertical="top"/>
    </xf>
    <xf numFmtId="0" fontId="12" fillId="3" borderId="0" xfId="3" applyFill="1" applyBorder="1" applyAlignment="1">
      <alignment vertical="top"/>
    </xf>
    <xf numFmtId="0" fontId="10" fillId="6" borderId="0" xfId="3" applyFont="1" applyFill="1" applyBorder="1" applyAlignment="1">
      <alignment horizontal="left" vertical="top" wrapText="1"/>
    </xf>
    <xf numFmtId="0" fontId="10" fillId="6" borderId="0" xfId="1" applyFont="1" applyFill="1" applyBorder="1" applyAlignment="1">
      <alignment horizontal="left" vertical="top" wrapText="1"/>
    </xf>
    <xf numFmtId="0" fontId="8" fillId="7" borderId="27" xfId="3" applyFont="1" applyFill="1" applyBorder="1" applyAlignment="1">
      <alignment horizontal="left" vertical="top"/>
    </xf>
    <xf numFmtId="0" fontId="8" fillId="7" borderId="28" xfId="3" applyFont="1" applyFill="1" applyBorder="1" applyAlignment="1">
      <alignment horizontal="center" vertical="top"/>
    </xf>
    <xf numFmtId="0" fontId="8" fillId="7" borderId="29" xfId="3" applyFont="1" applyFill="1" applyBorder="1" applyAlignment="1">
      <alignment horizontal="center" vertical="top"/>
    </xf>
    <xf numFmtId="0" fontId="23" fillId="6" borderId="0" xfId="3" applyFont="1" applyFill="1" applyBorder="1" applyAlignment="1">
      <alignment horizontal="left" vertical="top" wrapText="1"/>
    </xf>
    <xf numFmtId="0" fontId="10" fillId="6" borderId="0" xfId="1" applyFont="1" applyFill="1" applyBorder="1" applyAlignment="1">
      <alignment horizontal="center" vertical="top" wrapText="1"/>
    </xf>
    <xf numFmtId="0" fontId="38" fillId="0" borderId="0" xfId="5"/>
    <xf numFmtId="0" fontId="38" fillId="0" borderId="0" xfId="5" applyAlignment="1">
      <alignment wrapText="1"/>
    </xf>
    <xf numFmtId="0" fontId="38" fillId="0" borderId="0" xfId="5" applyAlignment="1">
      <alignment vertical="center"/>
    </xf>
    <xf numFmtId="0" fontId="38" fillId="0" borderId="0" xfId="5" applyAlignment="1">
      <alignment horizontal="center"/>
    </xf>
    <xf numFmtId="0" fontId="40" fillId="0" borderId="3" xfId="3" applyFont="1" applyBorder="1" applyAlignment="1">
      <alignment horizontal="center" vertical="center" wrapText="1"/>
    </xf>
    <xf numFmtId="0" fontId="38" fillId="0" borderId="0" xfId="5" applyAlignment="1">
      <alignment horizontal="left"/>
    </xf>
    <xf numFmtId="0" fontId="17" fillId="12" borderId="46" xfId="6" applyFont="1" applyFill="1" applyBorder="1" applyAlignment="1">
      <alignment horizontal="center" wrapText="1"/>
    </xf>
    <xf numFmtId="0" fontId="8" fillId="9" borderId="45" xfId="3" applyFont="1" applyFill="1" applyBorder="1" applyAlignment="1"/>
    <xf numFmtId="0" fontId="8" fillId="9" borderId="45" xfId="3" applyFont="1" applyFill="1" applyBorder="1" applyAlignment="1">
      <alignment horizontal="center" wrapText="1"/>
    </xf>
    <xf numFmtId="0" fontId="17" fillId="12" borderId="45" xfId="6" applyFont="1" applyFill="1" applyBorder="1" applyAlignment="1">
      <alignment horizontal="center" wrapText="1"/>
    </xf>
    <xf numFmtId="0" fontId="8" fillId="12" borderId="45" xfId="6" applyFont="1" applyFill="1" applyBorder="1" applyAlignment="1">
      <alignment horizontal="center" wrapText="1"/>
    </xf>
    <xf numFmtId="0" fontId="38" fillId="0" borderId="3" xfId="5" applyBorder="1"/>
    <xf numFmtId="0" fontId="8" fillId="7" borderId="10" xfId="3" applyFont="1" applyFill="1" applyBorder="1" applyAlignment="1">
      <alignment horizontal="center" vertical="top"/>
    </xf>
    <xf numFmtId="0" fontId="12" fillId="13" borderId="0" xfId="3" applyFont="1" applyFill="1" applyBorder="1" applyAlignment="1">
      <alignment vertical="top"/>
    </xf>
    <xf numFmtId="0" fontId="12" fillId="13" borderId="0" xfId="3" applyFill="1" applyBorder="1" applyAlignment="1">
      <alignment vertical="top"/>
    </xf>
    <xf numFmtId="0" fontId="38" fillId="0" borderId="3" xfId="5" applyBorder="1" applyAlignment="1">
      <alignment horizontal="center"/>
    </xf>
    <xf numFmtId="0" fontId="6" fillId="15" borderId="11" xfId="7" applyFill="1" applyBorder="1"/>
    <xf numFmtId="0" fontId="6" fillId="15" borderId="3" xfId="7" applyFill="1" applyBorder="1"/>
    <xf numFmtId="0" fontId="6" fillId="15" borderId="43" xfId="7" applyFill="1" applyBorder="1"/>
    <xf numFmtId="0" fontId="6" fillId="15" borderId="3" xfId="7" applyFill="1" applyBorder="1" applyAlignment="1">
      <alignment horizontal="center"/>
    </xf>
    <xf numFmtId="0" fontId="6" fillId="15" borderId="0" xfId="7" applyFill="1"/>
    <xf numFmtId="0" fontId="6" fillId="15" borderId="0" xfId="7" applyFill="1" applyAlignment="1">
      <alignment horizontal="center"/>
    </xf>
    <xf numFmtId="0" fontId="12" fillId="0" borderId="0" xfId="3" applyAlignment="1">
      <alignment vertical="top"/>
    </xf>
    <xf numFmtId="49" fontId="18" fillId="0" borderId="0" xfId="3" applyNumberFormat="1" applyFont="1" applyFill="1" applyBorder="1" applyAlignment="1">
      <alignment vertical="center"/>
    </xf>
    <xf numFmtId="49" fontId="24" fillId="0" borderId="0" xfId="3" applyNumberFormat="1" applyFont="1" applyFill="1" applyBorder="1" applyAlignment="1">
      <alignment horizontal="left" vertical="center"/>
    </xf>
    <xf numFmtId="49" fontId="27" fillId="0" borderId="0" xfId="3" applyNumberFormat="1" applyFont="1" applyFill="1" applyBorder="1" applyAlignment="1">
      <alignment horizontal="left" vertical="center"/>
    </xf>
    <xf numFmtId="49" fontId="27" fillId="0" borderId="0" xfId="3" applyNumberFormat="1" applyFont="1" applyFill="1" applyBorder="1" applyAlignment="1">
      <alignment vertical="center"/>
    </xf>
    <xf numFmtId="49" fontId="18" fillId="0" borderId="0" xfId="3" applyNumberFormat="1" applyFont="1" applyFill="1" applyBorder="1" applyAlignment="1">
      <alignment horizontal="left" vertical="center"/>
    </xf>
    <xf numFmtId="0" fontId="12" fillId="0" borderId="0" xfId="3" applyFont="1" applyAlignment="1">
      <alignment vertical="center"/>
    </xf>
    <xf numFmtId="49" fontId="25" fillId="0" borderId="0" xfId="3" applyNumberFormat="1" applyFont="1" applyFill="1" applyBorder="1" applyAlignment="1">
      <alignment vertical="center"/>
    </xf>
    <xf numFmtId="49" fontId="24" fillId="0" borderId="0" xfId="3" applyNumberFormat="1" applyFont="1" applyFill="1" applyBorder="1" applyAlignment="1">
      <alignment vertical="center"/>
    </xf>
    <xf numFmtId="49" fontId="18" fillId="0" borderId="0" xfId="3" applyNumberFormat="1" applyFont="1" applyFill="1" applyBorder="1" applyAlignment="1">
      <alignment horizontal="center" vertical="center"/>
    </xf>
    <xf numFmtId="0" fontId="18" fillId="0" borderId="0" xfId="3" applyFont="1" applyFill="1" applyBorder="1" applyAlignment="1">
      <alignment vertical="center"/>
    </xf>
    <xf numFmtId="49" fontId="24" fillId="0" borderId="0" xfId="3" applyNumberFormat="1" applyFont="1" applyFill="1" applyBorder="1" applyAlignment="1">
      <alignment horizontal="left" vertical="top"/>
    </xf>
    <xf numFmtId="49" fontId="18" fillId="0" borderId="0" xfId="3" applyNumberFormat="1" applyFont="1" applyFill="1" applyBorder="1" applyAlignment="1">
      <alignment vertical="top"/>
    </xf>
    <xf numFmtId="49" fontId="18" fillId="0" borderId="0" xfId="3" applyNumberFormat="1" applyFont="1" applyFill="1" applyBorder="1" applyAlignment="1">
      <alignment horizontal="left" vertical="top"/>
    </xf>
    <xf numFmtId="49" fontId="26" fillId="0" borderId="0" xfId="3" applyNumberFormat="1" applyFont="1" applyFill="1" applyBorder="1" applyAlignment="1">
      <alignment horizontal="center" vertical="center"/>
    </xf>
    <xf numFmtId="49" fontId="18" fillId="0" borderId="0" xfId="3" applyNumberFormat="1" applyFont="1" applyFill="1" applyBorder="1" applyAlignment="1">
      <alignment vertical="center" wrapText="1"/>
    </xf>
    <xf numFmtId="49" fontId="25" fillId="0" borderId="0" xfId="3" applyNumberFormat="1" applyFont="1" applyFill="1" applyBorder="1" applyAlignment="1">
      <alignment horizontal="left" vertical="center"/>
    </xf>
    <xf numFmtId="49" fontId="16" fillId="0" borderId="0" xfId="3" applyNumberFormat="1" applyFont="1" applyFill="1" applyBorder="1" applyAlignment="1">
      <alignment horizontal="right" vertical="center"/>
    </xf>
    <xf numFmtId="49" fontId="18" fillId="0" borderId="0" xfId="3" applyNumberFormat="1" applyFont="1" applyFill="1" applyBorder="1" applyAlignment="1">
      <alignment horizontal="left" vertical="center" wrapText="1"/>
    </xf>
    <xf numFmtId="0" fontId="18" fillId="0" borderId="0" xfId="3" applyNumberFormat="1" applyFont="1" applyFill="1" applyBorder="1" applyAlignment="1">
      <alignment vertical="center"/>
    </xf>
    <xf numFmtId="49" fontId="16" fillId="0" borderId="0" xfId="3" applyNumberFormat="1" applyFont="1" applyFill="1" applyBorder="1" applyAlignment="1">
      <alignment horizontal="left" vertical="center" wrapText="1"/>
    </xf>
    <xf numFmtId="49" fontId="13" fillId="2" borderId="22" xfId="3" applyNumberFormat="1" applyFont="1" applyFill="1" applyBorder="1" applyAlignment="1" applyProtection="1">
      <alignment vertical="center"/>
      <protection locked="0"/>
    </xf>
    <xf numFmtId="49" fontId="16" fillId="0" borderId="0" xfId="3" applyNumberFormat="1" applyFont="1" applyFill="1" applyBorder="1" applyAlignment="1">
      <alignment vertical="center"/>
    </xf>
    <xf numFmtId="49" fontId="16" fillId="0" borderId="0" xfId="3" applyNumberFormat="1" applyFont="1" applyFill="1" applyBorder="1" applyAlignment="1">
      <alignment vertical="center" wrapText="1"/>
    </xf>
    <xf numFmtId="49" fontId="13" fillId="0" borderId="0" xfId="3" applyNumberFormat="1" applyFont="1" applyFill="1" applyAlignment="1">
      <alignment vertical="center"/>
    </xf>
    <xf numFmtId="49" fontId="13" fillId="2" borderId="22" xfId="3" applyNumberFormat="1" applyFont="1" applyFill="1" applyBorder="1" applyAlignment="1" applyProtection="1">
      <alignment vertical="center" wrapText="1"/>
      <protection locked="0"/>
    </xf>
    <xf numFmtId="0" fontId="18" fillId="2" borderId="22" xfId="3" applyNumberFormat="1" applyFont="1" applyFill="1" applyBorder="1" applyAlignment="1" applyProtection="1">
      <alignment horizontal="left" vertical="center"/>
      <protection locked="0"/>
    </xf>
    <xf numFmtId="0" fontId="18" fillId="0" borderId="0" xfId="3" applyFont="1" applyFill="1" applyBorder="1" applyAlignment="1">
      <alignment horizontal="left" vertical="center"/>
    </xf>
    <xf numFmtId="49" fontId="33" fillId="0" borderId="0" xfId="3" applyNumberFormat="1" applyFont="1" applyFill="1" applyBorder="1" applyAlignment="1">
      <alignment horizontal="right" vertical="center"/>
    </xf>
    <xf numFmtId="0" fontId="16" fillId="0" borderId="0" xfId="3" applyFont="1" applyAlignment="1">
      <alignment vertical="center" wrapText="1"/>
    </xf>
    <xf numFmtId="1" fontId="13" fillId="0" borderId="0" xfId="3" applyNumberFormat="1" applyFont="1" applyFill="1" applyBorder="1" applyAlignment="1">
      <alignment horizontal="left" vertical="center"/>
    </xf>
    <xf numFmtId="1" fontId="13" fillId="0" borderId="0" xfId="3" applyNumberFormat="1" applyFont="1" applyFill="1" applyAlignment="1">
      <alignment horizontal="left" vertical="center"/>
    </xf>
    <xf numFmtId="49" fontId="13" fillId="2" borderId="22" xfId="0" applyNumberFormat="1" applyFont="1" applyFill="1" applyBorder="1" applyAlignment="1" applyProtection="1">
      <alignment vertical="center"/>
      <protection locked="0"/>
    </xf>
    <xf numFmtId="49" fontId="13" fillId="0" borderId="0" xfId="0" applyNumberFormat="1" applyFont="1" applyFill="1" applyAlignment="1">
      <alignment vertical="center"/>
    </xf>
    <xf numFmtId="49" fontId="13" fillId="2" borderId="22" xfId="0" applyNumberFormat="1" applyFont="1" applyFill="1" applyBorder="1" applyAlignment="1" applyProtection="1">
      <alignment vertical="center" wrapText="1"/>
      <protection locked="0"/>
    </xf>
    <xf numFmtId="49" fontId="28" fillId="0" borderId="0" xfId="0" applyNumberFormat="1" applyFont="1" applyFill="1" applyBorder="1" applyAlignment="1">
      <alignment vertical="top" wrapText="1"/>
    </xf>
    <xf numFmtId="0" fontId="43" fillId="15" borderId="0" xfId="7" applyFont="1" applyFill="1"/>
    <xf numFmtId="0" fontId="43" fillId="15" borderId="0" xfId="7" applyFont="1" applyFill="1" applyAlignment="1">
      <alignment horizontal="center"/>
    </xf>
    <xf numFmtId="49" fontId="24" fillId="17" borderId="0" xfId="0" applyNumberFormat="1" applyFont="1" applyFill="1" applyBorder="1" applyAlignment="1">
      <alignment horizontal="left" vertical="center"/>
    </xf>
    <xf numFmtId="49" fontId="27" fillId="17" borderId="0" xfId="0" applyNumberFormat="1" applyFont="1" applyFill="1" applyBorder="1" applyAlignment="1">
      <alignment horizontal="left" vertical="center"/>
    </xf>
    <xf numFmtId="49" fontId="27" fillId="17" borderId="0" xfId="0" applyNumberFormat="1" applyFont="1" applyFill="1" applyBorder="1" applyAlignment="1">
      <alignment vertical="center"/>
    </xf>
    <xf numFmtId="49" fontId="18" fillId="17" borderId="0" xfId="0" applyNumberFormat="1" applyFont="1" applyFill="1" applyBorder="1" applyAlignment="1">
      <alignment horizontal="left" vertical="center"/>
    </xf>
    <xf numFmtId="49" fontId="22" fillId="17" borderId="0" xfId="0" applyNumberFormat="1" applyFont="1" applyFill="1" applyBorder="1" applyAlignment="1">
      <alignment horizontal="left" vertical="center"/>
    </xf>
    <xf numFmtId="49" fontId="12" fillId="17" borderId="0" xfId="0" applyNumberFormat="1" applyFont="1" applyFill="1" applyBorder="1" applyAlignment="1">
      <alignment vertical="top"/>
    </xf>
    <xf numFmtId="49" fontId="32" fillId="17" borderId="0" xfId="0" applyNumberFormat="1" applyFont="1" applyFill="1" applyBorder="1" applyAlignment="1">
      <alignment vertical="top"/>
    </xf>
    <xf numFmtId="49" fontId="32" fillId="18" borderId="0" xfId="0" applyNumberFormat="1" applyFont="1" applyFill="1" applyBorder="1" applyAlignment="1">
      <alignment vertical="top"/>
    </xf>
    <xf numFmtId="49" fontId="18" fillId="17" borderId="0" xfId="0" applyNumberFormat="1" applyFont="1" applyFill="1" applyBorder="1" applyAlignment="1">
      <alignment vertical="center"/>
    </xf>
    <xf numFmtId="49" fontId="17" fillId="17" borderId="0" xfId="0" applyNumberFormat="1" applyFont="1" applyFill="1" applyBorder="1" applyAlignment="1">
      <alignment vertical="top"/>
    </xf>
    <xf numFmtId="49" fontId="10" fillId="17" borderId="0" xfId="0" applyNumberFormat="1" applyFont="1" applyFill="1" applyBorder="1" applyAlignment="1">
      <alignment vertical="top"/>
    </xf>
    <xf numFmtId="49" fontId="10" fillId="18" borderId="0" xfId="0" applyNumberFormat="1" applyFont="1" applyFill="1" applyBorder="1" applyAlignment="1">
      <alignment vertical="top"/>
    </xf>
    <xf numFmtId="49" fontId="18" fillId="17" borderId="0" xfId="0" applyNumberFormat="1" applyFont="1" applyFill="1" applyBorder="1" applyAlignment="1">
      <alignment horizontal="center" vertical="center"/>
    </xf>
    <xf numFmtId="49" fontId="12" fillId="18" borderId="0" xfId="0" applyNumberFormat="1" applyFont="1" applyFill="1" applyBorder="1" applyAlignment="1">
      <alignment vertical="top"/>
    </xf>
    <xf numFmtId="49" fontId="24" fillId="17" borderId="0" xfId="0" applyNumberFormat="1" applyFont="1" applyFill="1" applyBorder="1" applyAlignment="1">
      <alignment horizontal="left" vertical="top"/>
    </xf>
    <xf numFmtId="49" fontId="18" fillId="17" borderId="0" xfId="0" applyNumberFormat="1" applyFont="1" applyFill="1" applyBorder="1" applyAlignment="1">
      <alignment vertical="top"/>
    </xf>
    <xf numFmtId="0" fontId="12" fillId="17" borderId="0" xfId="0" applyFont="1" applyFill="1" applyBorder="1" applyAlignment="1">
      <alignment vertical="top"/>
    </xf>
    <xf numFmtId="49" fontId="18" fillId="17" borderId="0" xfId="0" applyNumberFormat="1" applyFont="1" applyFill="1" applyBorder="1" applyAlignment="1">
      <alignment horizontal="left" vertical="top"/>
    </xf>
    <xf numFmtId="49" fontId="26" fillId="17" borderId="0" xfId="0" applyNumberFormat="1" applyFont="1" applyFill="1" applyBorder="1" applyAlignment="1">
      <alignment horizontal="center" vertical="center"/>
    </xf>
    <xf numFmtId="49" fontId="25" fillId="17" borderId="0" xfId="0" applyNumberFormat="1" applyFont="1" applyFill="1" applyBorder="1" applyAlignment="1">
      <alignment horizontal="left" vertical="center"/>
    </xf>
    <xf numFmtId="49" fontId="16" fillId="17" borderId="0" xfId="0" applyNumberFormat="1" applyFont="1" applyFill="1" applyBorder="1" applyAlignment="1">
      <alignment horizontal="right" vertical="center"/>
    </xf>
    <xf numFmtId="49" fontId="37" fillId="17" borderId="0" xfId="0" applyNumberFormat="1" applyFont="1" applyFill="1" applyBorder="1" applyAlignment="1">
      <alignment horizontal="left" vertical="top" wrapText="1"/>
    </xf>
    <xf numFmtId="49" fontId="44" fillId="18" borderId="0" xfId="0" applyNumberFormat="1" applyFont="1" applyFill="1" applyBorder="1" applyAlignment="1">
      <alignment vertical="top"/>
    </xf>
    <xf numFmtId="0" fontId="18" fillId="17" borderId="0" xfId="0" applyNumberFormat="1" applyFont="1" applyFill="1" applyBorder="1" applyAlignment="1">
      <alignment vertical="center"/>
    </xf>
    <xf numFmtId="49" fontId="14" fillId="17" borderId="0" xfId="0" applyNumberFormat="1" applyFont="1" applyFill="1" applyBorder="1" applyAlignment="1" applyProtection="1">
      <alignment vertical="center"/>
      <protection locked="0"/>
    </xf>
    <xf numFmtId="49" fontId="16" fillId="17" borderId="0" xfId="0" applyNumberFormat="1" applyFont="1" applyFill="1" applyBorder="1" applyAlignment="1">
      <alignment vertical="center"/>
    </xf>
    <xf numFmtId="49" fontId="10" fillId="18" borderId="0" xfId="0" applyNumberFormat="1" applyFont="1" applyFill="1" applyBorder="1"/>
    <xf numFmtId="49" fontId="14" fillId="17" borderId="0" xfId="0" applyNumberFormat="1" applyFont="1" applyFill="1" applyBorder="1" applyAlignment="1">
      <alignment vertical="center"/>
    </xf>
    <xf numFmtId="0" fontId="18" fillId="17" borderId="0" xfId="0" applyFont="1" applyFill="1" applyBorder="1" applyAlignment="1">
      <alignment horizontal="left" vertical="center"/>
    </xf>
    <xf numFmtId="49" fontId="33" fillId="17" borderId="0" xfId="0" applyNumberFormat="1" applyFont="1" applyFill="1" applyBorder="1" applyAlignment="1">
      <alignment horizontal="right" vertical="center"/>
    </xf>
    <xf numFmtId="0" fontId="34" fillId="17" borderId="0" xfId="0" applyFont="1" applyFill="1" applyBorder="1" applyAlignment="1">
      <alignment horizontal="right"/>
    </xf>
    <xf numFmtId="0" fontId="0" fillId="17" borderId="0" xfId="0" applyFill="1" applyBorder="1"/>
    <xf numFmtId="1" fontId="18" fillId="17" borderId="0" xfId="0" applyNumberFormat="1" applyFont="1" applyFill="1" applyBorder="1" applyAlignment="1" applyProtection="1">
      <alignment horizontal="left" vertical="center"/>
      <protection locked="0"/>
    </xf>
    <xf numFmtId="49" fontId="18" fillId="17" borderId="0" xfId="0" applyNumberFormat="1" applyFont="1" applyFill="1" applyBorder="1" applyAlignment="1">
      <alignment horizontal="right" vertical="top"/>
    </xf>
    <xf numFmtId="49" fontId="18" fillId="18" borderId="0" xfId="0" applyNumberFormat="1" applyFont="1" applyFill="1" applyBorder="1" applyAlignment="1">
      <alignment vertical="top"/>
    </xf>
    <xf numFmtId="49" fontId="18" fillId="18" borderId="0" xfId="0" applyNumberFormat="1" applyFont="1" applyFill="1" applyBorder="1" applyAlignment="1">
      <alignment horizontal="right" vertical="top"/>
    </xf>
    <xf numFmtId="49" fontId="18" fillId="17" borderId="0" xfId="0" applyNumberFormat="1" applyFont="1" applyFill="1" applyAlignment="1">
      <alignment vertical="top"/>
    </xf>
    <xf numFmtId="49" fontId="18" fillId="17" borderId="0" xfId="0" applyNumberFormat="1" applyFont="1" applyFill="1" applyAlignment="1">
      <alignment horizontal="right" vertical="top"/>
    </xf>
    <xf numFmtId="49" fontId="10" fillId="17" borderId="0" xfId="0" applyNumberFormat="1" applyFont="1" applyFill="1" applyAlignment="1">
      <alignment vertical="top"/>
    </xf>
    <xf numFmtId="49" fontId="24" fillId="17" borderId="0" xfId="0" applyNumberFormat="1" applyFont="1" applyFill="1" applyBorder="1" applyAlignment="1">
      <alignment vertical="top"/>
    </xf>
    <xf numFmtId="49" fontId="10" fillId="17" borderId="0" xfId="0" applyNumberFormat="1" applyFont="1" applyFill="1" applyBorder="1" applyAlignment="1">
      <alignment vertical="top" wrapText="1"/>
    </xf>
    <xf numFmtId="0" fontId="10" fillId="17" borderId="0" xfId="0" applyFont="1" applyFill="1" applyBorder="1" applyAlignment="1">
      <alignment vertical="top" wrapText="1"/>
    </xf>
    <xf numFmtId="49" fontId="32" fillId="18" borderId="0" xfId="0" applyNumberFormat="1" applyFont="1" applyFill="1" applyAlignment="1">
      <alignment vertical="top"/>
    </xf>
    <xf numFmtId="49" fontId="32" fillId="17" borderId="0" xfId="0" applyNumberFormat="1" applyFont="1" applyFill="1" applyAlignment="1">
      <alignment vertical="top"/>
    </xf>
    <xf numFmtId="49" fontId="10" fillId="17" borderId="8" xfId="0" applyNumberFormat="1" applyFont="1" applyFill="1" applyBorder="1" applyAlignment="1">
      <alignment vertical="top"/>
    </xf>
    <xf numFmtId="49" fontId="10" fillId="18" borderId="0" xfId="0" applyNumberFormat="1" applyFont="1" applyFill="1" applyAlignment="1">
      <alignment vertical="top"/>
    </xf>
    <xf numFmtId="49" fontId="12" fillId="17" borderId="8" xfId="0" applyNumberFormat="1" applyFont="1" applyFill="1" applyBorder="1" applyAlignment="1">
      <alignment vertical="top"/>
    </xf>
    <xf numFmtId="49" fontId="12" fillId="18" borderId="0" xfId="0" applyNumberFormat="1" applyFont="1" applyFill="1" applyAlignment="1">
      <alignment vertical="top"/>
    </xf>
    <xf numFmtId="49" fontId="12" fillId="17" borderId="0" xfId="0" applyNumberFormat="1" applyFont="1" applyFill="1" applyAlignment="1">
      <alignment vertical="top"/>
    </xf>
    <xf numFmtId="49" fontId="44" fillId="17" borderId="8" xfId="0" applyNumberFormat="1" applyFont="1" applyFill="1" applyBorder="1" applyAlignment="1">
      <alignment vertical="top"/>
    </xf>
    <xf numFmtId="49" fontId="44" fillId="18" borderId="0" xfId="0" applyNumberFormat="1" applyFont="1" applyFill="1" applyAlignment="1">
      <alignment vertical="top"/>
    </xf>
    <xf numFmtId="49" fontId="44" fillId="17" borderId="0" xfId="0" applyNumberFormat="1" applyFont="1" applyFill="1" applyAlignment="1">
      <alignment vertical="top"/>
    </xf>
    <xf numFmtId="49" fontId="14" fillId="19" borderId="22" xfId="0" applyNumberFormat="1" applyFont="1" applyFill="1" applyBorder="1" applyAlignment="1" applyProtection="1">
      <alignment vertical="center"/>
      <protection locked="0"/>
    </xf>
    <xf numFmtId="49" fontId="10" fillId="17" borderId="8" xfId="0" applyNumberFormat="1" applyFont="1" applyFill="1" applyBorder="1"/>
    <xf numFmtId="49" fontId="37" fillId="18" borderId="0" xfId="0" applyNumberFormat="1" applyFont="1" applyFill="1" applyBorder="1" applyAlignment="1">
      <alignment vertical="top" wrapText="1"/>
    </xf>
    <xf numFmtId="49" fontId="10" fillId="18" borderId="0" xfId="0" applyNumberFormat="1" applyFont="1" applyFill="1"/>
    <xf numFmtId="49" fontId="10" fillId="17" borderId="0" xfId="0" applyNumberFormat="1" applyFont="1" applyFill="1"/>
    <xf numFmtId="0" fontId="37" fillId="18" borderId="0" xfId="0" applyFont="1" applyFill="1" applyBorder="1" applyAlignment="1">
      <alignment vertical="top" wrapText="1"/>
    </xf>
    <xf numFmtId="0" fontId="37" fillId="18" borderId="0" xfId="0" applyFont="1" applyFill="1" applyBorder="1" applyAlignment="1">
      <alignment vertical="top"/>
    </xf>
    <xf numFmtId="49" fontId="12" fillId="18" borderId="0" xfId="0" applyNumberFormat="1" applyFont="1" applyFill="1" applyBorder="1"/>
    <xf numFmtId="49" fontId="18" fillId="0" borderId="0" xfId="0" applyNumberFormat="1" applyFont="1" applyFill="1" applyBorder="1" applyAlignment="1" applyProtection="1">
      <alignment horizontal="left" vertical="center"/>
    </xf>
    <xf numFmtId="49" fontId="45" fillId="17" borderId="0" xfId="0" applyNumberFormat="1" applyFont="1" applyFill="1" applyBorder="1" applyAlignment="1">
      <alignment horizontal="left" vertical="center" wrapText="1"/>
    </xf>
    <xf numFmtId="49" fontId="46" fillId="17" borderId="0" xfId="0" applyNumberFormat="1" applyFont="1" applyFill="1" applyBorder="1" applyAlignment="1">
      <alignment horizontal="left" vertical="top" wrapText="1"/>
    </xf>
    <xf numFmtId="49" fontId="45" fillId="18" borderId="0" xfId="0" applyNumberFormat="1" applyFont="1" applyFill="1" applyBorder="1" applyAlignment="1">
      <alignment horizontal="left" vertical="center" wrapText="1"/>
    </xf>
    <xf numFmtId="0" fontId="46" fillId="17" borderId="0" xfId="0" applyFont="1" applyFill="1" applyBorder="1" applyAlignment="1"/>
    <xf numFmtId="0" fontId="46" fillId="18" borderId="0" xfId="0" applyFont="1" applyFill="1" applyBorder="1" applyAlignment="1">
      <alignment wrapText="1"/>
    </xf>
    <xf numFmtId="49" fontId="45" fillId="17" borderId="0" xfId="0" applyNumberFormat="1" applyFont="1" applyFill="1" applyBorder="1" applyAlignment="1">
      <alignment vertical="center" wrapText="1"/>
    </xf>
    <xf numFmtId="49" fontId="46" fillId="17" borderId="0" xfId="0" applyNumberFormat="1" applyFont="1" applyFill="1" applyBorder="1"/>
    <xf numFmtId="49" fontId="46" fillId="17" borderId="0" xfId="0" applyNumberFormat="1" applyFont="1" applyFill="1" applyAlignment="1">
      <alignment vertical="top"/>
    </xf>
    <xf numFmtId="0" fontId="46" fillId="18" borderId="0" xfId="0" applyFont="1" applyFill="1" applyBorder="1" applyAlignment="1">
      <alignment vertical="top" wrapText="1"/>
    </xf>
    <xf numFmtId="49" fontId="14" fillId="18" borderId="0" xfId="0" applyNumberFormat="1" applyFont="1" applyFill="1" applyBorder="1" applyAlignment="1" applyProtection="1">
      <alignment vertical="center"/>
      <protection locked="0"/>
    </xf>
    <xf numFmtId="49" fontId="45" fillId="18" borderId="0" xfId="0" applyNumberFormat="1" applyFont="1" applyFill="1" applyBorder="1" applyAlignment="1" applyProtection="1">
      <alignment vertical="center"/>
      <protection locked="0"/>
    </xf>
    <xf numFmtId="49" fontId="46" fillId="17" borderId="0" xfId="0" applyNumberFormat="1" applyFont="1" applyFill="1" applyBorder="1" applyAlignment="1">
      <alignment vertical="top"/>
    </xf>
    <xf numFmtId="0" fontId="46" fillId="17" borderId="0" xfId="0" applyFont="1" applyFill="1" applyBorder="1" applyAlignment="1">
      <alignment vertical="top"/>
    </xf>
    <xf numFmtId="49" fontId="46" fillId="17" borderId="0" xfId="0" applyNumberFormat="1" applyFont="1" applyFill="1" applyBorder="1" applyAlignment="1">
      <alignment vertical="top" wrapText="1"/>
    </xf>
    <xf numFmtId="0" fontId="46" fillId="17" borderId="0" xfId="0" applyFont="1" applyFill="1" applyBorder="1" applyAlignment="1">
      <alignment vertical="top" wrapText="1"/>
    </xf>
    <xf numFmtId="49" fontId="12" fillId="17" borderId="0" xfId="0" applyNumberFormat="1" applyFont="1" applyFill="1" applyBorder="1" applyAlignment="1">
      <alignment vertical="top"/>
    </xf>
    <xf numFmtId="0" fontId="12" fillId="17" borderId="0" xfId="0" applyFont="1" applyFill="1" applyBorder="1" applyAlignment="1">
      <alignment vertical="top"/>
    </xf>
    <xf numFmtId="49" fontId="10" fillId="17" borderId="0" xfId="0" applyNumberFormat="1" applyFont="1" applyFill="1" applyBorder="1" applyAlignment="1">
      <alignment vertical="top" wrapText="1"/>
    </xf>
    <xf numFmtId="0" fontId="10" fillId="17" borderId="0" xfId="0" applyFont="1" applyFill="1" applyBorder="1" applyAlignment="1">
      <alignment vertical="top" wrapText="1"/>
    </xf>
    <xf numFmtId="49" fontId="45" fillId="18" borderId="0" xfId="0" applyNumberFormat="1" applyFont="1" applyFill="1" applyBorder="1" applyAlignment="1">
      <alignment vertical="top" wrapText="1"/>
    </xf>
    <xf numFmtId="49" fontId="45" fillId="3" borderId="0" xfId="0" applyNumberFormat="1" applyFont="1" applyFill="1" applyBorder="1" applyAlignment="1">
      <alignment vertical="top"/>
    </xf>
    <xf numFmtId="49" fontId="45" fillId="18" borderId="0" xfId="0" applyNumberFormat="1" applyFont="1" applyFill="1" applyBorder="1" applyAlignment="1">
      <alignment vertical="top"/>
    </xf>
    <xf numFmtId="49" fontId="45" fillId="17" borderId="0" xfId="0" applyNumberFormat="1" applyFont="1" applyFill="1" applyBorder="1" applyAlignment="1">
      <alignment vertical="top"/>
    </xf>
    <xf numFmtId="2" fontId="18" fillId="13" borderId="0" xfId="0" applyNumberFormat="1" applyFont="1" applyFill="1" applyBorder="1" applyAlignment="1" applyProtection="1">
      <alignment horizontal="left" vertical="center"/>
      <protection locked="0"/>
    </xf>
    <xf numFmtId="0" fontId="13" fillId="0" borderId="0" xfId="0" applyFont="1" applyAlignment="1">
      <alignment vertical="center" wrapText="1"/>
    </xf>
    <xf numFmtId="0" fontId="45" fillId="0" borderId="0" xfId="0" applyFont="1" applyAlignment="1">
      <alignment vertical="justify"/>
    </xf>
    <xf numFmtId="49" fontId="45" fillId="0" borderId="0" xfId="0" applyNumberFormat="1" applyFont="1" applyFill="1" applyBorder="1" applyAlignment="1">
      <alignment vertical="center"/>
    </xf>
    <xf numFmtId="49" fontId="16" fillId="0" borderId="0" xfId="0" applyNumberFormat="1" applyFont="1" applyFill="1" applyBorder="1" applyAlignment="1">
      <alignment horizontal="left" vertical="center" wrapText="1"/>
    </xf>
    <xf numFmtId="49" fontId="47" fillId="0" borderId="0" xfId="0" applyNumberFormat="1" applyFont="1" applyFill="1" applyBorder="1" applyAlignment="1">
      <alignment horizontal="right" vertical="center"/>
    </xf>
    <xf numFmtId="49" fontId="16" fillId="0" borderId="0" xfId="0" applyNumberFormat="1" applyFont="1" applyFill="1" applyBorder="1" applyAlignment="1">
      <alignment horizontal="left" vertical="center" wrapText="1"/>
    </xf>
    <xf numFmtId="0" fontId="32" fillId="8" borderId="9" xfId="0" applyFont="1" applyFill="1" applyBorder="1" applyAlignment="1">
      <alignment wrapText="1"/>
    </xf>
    <xf numFmtId="0" fontId="12" fillId="0" borderId="0" xfId="3" applyAlignment="1">
      <alignment vertical="top"/>
    </xf>
    <xf numFmtId="49" fontId="16" fillId="0" borderId="23" xfId="0" applyNumberFormat="1" applyFont="1" applyFill="1" applyBorder="1" applyAlignment="1">
      <alignment horizontal="left" vertical="center" wrapText="1"/>
    </xf>
    <xf numFmtId="49" fontId="16" fillId="0" borderId="0" xfId="0" applyNumberFormat="1" applyFont="1" applyFill="1" applyBorder="1" applyAlignment="1">
      <alignment horizontal="left" vertical="center" wrapText="1"/>
    </xf>
    <xf numFmtId="0" fontId="0" fillId="0" borderId="0" xfId="0"/>
    <xf numFmtId="0" fontId="45" fillId="17" borderId="0" xfId="0" applyFont="1" applyFill="1" applyBorder="1" applyAlignment="1">
      <alignment wrapText="1"/>
    </xf>
    <xf numFmtId="49" fontId="45" fillId="17" borderId="0" xfId="0" applyNumberFormat="1" applyFont="1" applyFill="1" applyBorder="1" applyAlignment="1">
      <alignment vertical="top" wrapText="1"/>
    </xf>
    <xf numFmtId="49" fontId="13" fillId="18" borderId="0" xfId="0" applyNumberFormat="1" applyFont="1" applyFill="1" applyBorder="1" applyAlignment="1">
      <alignment vertical="top"/>
    </xf>
    <xf numFmtId="0" fontId="45" fillId="18" borderId="0" xfId="0" applyFont="1" applyFill="1" applyBorder="1" applyAlignment="1">
      <alignment wrapText="1"/>
    </xf>
    <xf numFmtId="0" fontId="45" fillId="17" borderId="0" xfId="0" applyFont="1" applyFill="1" applyBorder="1" applyAlignment="1">
      <alignment vertical="top"/>
    </xf>
    <xf numFmtId="0" fontId="45" fillId="17" borderId="0" xfId="0" applyFont="1" applyFill="1" applyBorder="1" applyAlignment="1"/>
    <xf numFmtId="49" fontId="16" fillId="0" borderId="0" xfId="3" applyNumberFormat="1" applyFont="1" applyFill="1" applyBorder="1" applyAlignment="1">
      <alignment horizontal="left" vertical="center" wrapText="1"/>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0" fontId="45" fillId="17" borderId="0" xfId="0" applyFont="1" applyFill="1" applyBorder="1" applyAlignment="1">
      <alignment vertical="top" wrapText="1"/>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0" fontId="12" fillId="0" borderId="0" xfId="3"/>
    <xf numFmtId="49" fontId="2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49" fontId="18" fillId="0" borderId="0" xfId="3" applyNumberFormat="1" applyFont="1" applyFill="1" applyBorder="1" applyAlignment="1">
      <alignment vertical="top"/>
    </xf>
    <xf numFmtId="49" fontId="18" fillId="0" borderId="0" xfId="3" applyNumberFormat="1" applyFont="1" applyFill="1" applyBorder="1" applyAlignment="1">
      <alignment vertical="center"/>
    </xf>
    <xf numFmtId="49" fontId="24" fillId="0" borderId="0" xfId="3" applyNumberFormat="1" applyFont="1" applyFill="1" applyBorder="1" applyAlignment="1">
      <alignment horizontal="left" vertical="center"/>
    </xf>
    <xf numFmtId="49" fontId="18" fillId="0" borderId="0" xfId="3" applyNumberFormat="1" applyFont="1" applyFill="1" applyBorder="1" applyAlignment="1">
      <alignment horizontal="left" vertical="center"/>
    </xf>
    <xf numFmtId="0" fontId="12" fillId="0" borderId="0" xfId="3" applyFont="1" applyAlignment="1">
      <alignment vertical="center"/>
    </xf>
    <xf numFmtId="49" fontId="25" fillId="0" borderId="0" xfId="3" applyNumberFormat="1" applyFont="1" applyFill="1" applyBorder="1" applyAlignment="1">
      <alignment vertical="center"/>
    </xf>
    <xf numFmtId="49" fontId="24" fillId="0" borderId="0" xfId="3" applyNumberFormat="1" applyFont="1" applyFill="1" applyBorder="1" applyAlignment="1">
      <alignment vertical="center"/>
    </xf>
    <xf numFmtId="0" fontId="18" fillId="0" borderId="0" xfId="3" applyFont="1" applyFill="1" applyBorder="1" applyAlignment="1">
      <alignment vertical="center"/>
    </xf>
    <xf numFmtId="49" fontId="26" fillId="0" borderId="0" xfId="3" applyNumberFormat="1" applyFont="1" applyFill="1" applyBorder="1" applyAlignment="1">
      <alignment horizontal="center" vertical="center"/>
    </xf>
    <xf numFmtId="49" fontId="18" fillId="0" borderId="0" xfId="3" applyNumberFormat="1" applyFont="1" applyFill="1" applyBorder="1" applyAlignment="1">
      <alignment vertical="center" wrapText="1"/>
    </xf>
    <xf numFmtId="49" fontId="25" fillId="0" borderId="0" xfId="3" applyNumberFormat="1" applyFont="1" applyFill="1" applyBorder="1" applyAlignment="1">
      <alignment horizontal="left" vertical="center"/>
    </xf>
    <xf numFmtId="49" fontId="16" fillId="0" borderId="0" xfId="3" applyNumberFormat="1" applyFont="1" applyFill="1" applyBorder="1" applyAlignment="1">
      <alignment horizontal="right" vertical="center"/>
    </xf>
    <xf numFmtId="49" fontId="18" fillId="0" borderId="0" xfId="3" applyNumberFormat="1" applyFont="1" applyFill="1" applyBorder="1" applyAlignment="1">
      <alignment horizontal="left" vertical="center" wrapText="1"/>
    </xf>
    <xf numFmtId="0" fontId="18" fillId="0" borderId="0" xfId="3" applyNumberFormat="1" applyFont="1" applyFill="1" applyBorder="1" applyAlignment="1">
      <alignment vertical="center"/>
    </xf>
    <xf numFmtId="49" fontId="16" fillId="0" borderId="0" xfId="3" applyNumberFormat="1" applyFont="1" applyFill="1" applyBorder="1" applyAlignment="1">
      <alignment vertical="center"/>
    </xf>
    <xf numFmtId="49" fontId="13" fillId="0" borderId="0" xfId="3" applyNumberFormat="1" applyFont="1" applyFill="1" applyAlignment="1">
      <alignment vertical="center"/>
    </xf>
    <xf numFmtId="0" fontId="18" fillId="0" borderId="0" xfId="3" applyFont="1" applyFill="1" applyBorder="1" applyAlignment="1">
      <alignment horizontal="left" vertical="center"/>
    </xf>
    <xf numFmtId="49" fontId="16" fillId="0" borderId="0" xfId="3" applyNumberFormat="1" applyFont="1" applyFill="1" applyBorder="1" applyAlignment="1">
      <alignment horizontal="left" vertical="center" wrapText="1"/>
    </xf>
    <xf numFmtId="49" fontId="16" fillId="0" borderId="0" xfId="3" applyNumberFormat="1" applyFont="1" applyFill="1" applyBorder="1" applyAlignment="1">
      <alignment vertical="center" wrapText="1"/>
    </xf>
    <xf numFmtId="49" fontId="27" fillId="0" borderId="0" xfId="3" applyNumberFormat="1" applyFont="1" applyFill="1" applyBorder="1" applyAlignment="1">
      <alignment horizontal="left" vertical="center"/>
    </xf>
    <xf numFmtId="49" fontId="27" fillId="0" borderId="0" xfId="3" applyNumberFormat="1" applyFont="1" applyFill="1" applyBorder="1" applyAlignment="1">
      <alignment vertical="center"/>
    </xf>
    <xf numFmtId="0" fontId="12" fillId="0" borderId="0" xfId="3" applyAlignment="1">
      <alignment vertical="top"/>
    </xf>
    <xf numFmtId="49" fontId="13" fillId="2" borderId="22" xfId="3" applyNumberFormat="1" applyFont="1" applyFill="1" applyBorder="1" applyAlignment="1" applyProtection="1">
      <alignment vertical="center"/>
      <protection locked="0"/>
    </xf>
    <xf numFmtId="49" fontId="13" fillId="2" borderId="22" xfId="3" applyNumberFormat="1" applyFont="1" applyFill="1" applyBorder="1" applyAlignment="1" applyProtection="1">
      <alignment vertical="center" wrapText="1"/>
      <protection locked="0"/>
    </xf>
    <xf numFmtId="0" fontId="18" fillId="2" borderId="22" xfId="3" applyNumberFormat="1" applyFont="1" applyFill="1" applyBorder="1" applyAlignment="1" applyProtection="1">
      <alignment horizontal="left" vertical="center"/>
      <protection locked="0"/>
    </xf>
    <xf numFmtId="1" fontId="18" fillId="2" borderId="22" xfId="3" applyNumberFormat="1" applyFont="1" applyFill="1" applyBorder="1" applyAlignment="1" applyProtection="1">
      <alignment horizontal="left" vertical="center"/>
      <protection locked="0"/>
    </xf>
    <xf numFmtId="49" fontId="33" fillId="0" borderId="0" xfId="3" applyNumberFormat="1" applyFont="1" applyFill="1" applyBorder="1" applyAlignment="1">
      <alignment horizontal="right" vertical="center"/>
    </xf>
    <xf numFmtId="49" fontId="45" fillId="0" borderId="0" xfId="3" applyNumberFormat="1" applyFont="1" applyFill="1" applyBorder="1" applyAlignment="1">
      <alignment horizontal="left" vertical="center"/>
    </xf>
    <xf numFmtId="49" fontId="45" fillId="0" borderId="0" xfId="3" applyNumberFormat="1" applyFont="1" applyFill="1" applyBorder="1" applyAlignment="1" applyProtection="1">
      <alignment vertical="center"/>
      <protection locked="0"/>
    </xf>
    <xf numFmtId="49" fontId="45" fillId="17" borderId="0" xfId="0" applyNumberFormat="1" applyFont="1" applyFill="1" applyBorder="1" applyAlignment="1">
      <alignment horizontal="left" vertical="top" wrapText="1"/>
    </xf>
    <xf numFmtId="49" fontId="48" fillId="18" borderId="0" xfId="0" applyNumberFormat="1" applyFont="1" applyFill="1" applyBorder="1" applyAlignment="1">
      <alignment vertical="top"/>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0" fontId="12" fillId="0" borderId="0" xfId="3"/>
    <xf numFmtId="49" fontId="2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49" fontId="18" fillId="0" borderId="0" xfId="3" applyNumberFormat="1" applyFont="1" applyFill="1" applyBorder="1" applyAlignment="1">
      <alignment vertical="top"/>
    </xf>
    <xf numFmtId="49" fontId="18" fillId="0" borderId="0" xfId="3" applyNumberFormat="1" applyFont="1" applyFill="1" applyBorder="1" applyAlignment="1">
      <alignment vertical="center"/>
    </xf>
    <xf numFmtId="49" fontId="24" fillId="0" borderId="0" xfId="3" applyNumberFormat="1" applyFont="1" applyFill="1" applyBorder="1" applyAlignment="1">
      <alignment horizontal="left" vertical="center"/>
    </xf>
    <xf numFmtId="49" fontId="18" fillId="0" borderId="0" xfId="3" applyNumberFormat="1" applyFont="1" applyFill="1" applyBorder="1" applyAlignment="1">
      <alignment horizontal="left" vertical="center"/>
    </xf>
    <xf numFmtId="49" fontId="24" fillId="0" borderId="0" xfId="3" applyNumberFormat="1" applyFont="1" applyFill="1" applyBorder="1" applyAlignment="1">
      <alignment vertical="center"/>
    </xf>
    <xf numFmtId="49" fontId="26" fillId="0" borderId="0" xfId="3" applyNumberFormat="1" applyFont="1" applyFill="1" applyBorder="1" applyAlignment="1">
      <alignment horizontal="center" vertical="center"/>
    </xf>
    <xf numFmtId="49" fontId="25" fillId="0" borderId="0" xfId="3" applyNumberFormat="1" applyFont="1" applyFill="1" applyBorder="1" applyAlignment="1">
      <alignment horizontal="left" vertical="center"/>
    </xf>
    <xf numFmtId="49" fontId="16" fillId="0" borderId="0" xfId="3" applyNumberFormat="1" applyFont="1" applyFill="1" applyBorder="1" applyAlignment="1">
      <alignment horizontal="right" vertical="center"/>
    </xf>
    <xf numFmtId="49" fontId="18" fillId="0" borderId="0" xfId="3" applyNumberFormat="1" applyFont="1" applyFill="1" applyBorder="1" applyAlignment="1">
      <alignment horizontal="left" vertical="center" wrapText="1"/>
    </xf>
    <xf numFmtId="0" fontId="18" fillId="0" borderId="0" xfId="3" applyNumberFormat="1" applyFont="1" applyFill="1" applyBorder="1" applyAlignment="1">
      <alignment vertical="center"/>
    </xf>
    <xf numFmtId="49" fontId="16" fillId="0" borderId="0" xfId="3" applyNumberFormat="1" applyFont="1" applyFill="1" applyBorder="1" applyAlignment="1">
      <alignment vertical="center"/>
    </xf>
    <xf numFmtId="49" fontId="13" fillId="0" borderId="0" xfId="3" applyNumberFormat="1" applyFont="1" applyFill="1" applyAlignment="1">
      <alignment vertical="center"/>
    </xf>
    <xf numFmtId="0" fontId="18" fillId="0" borderId="0" xfId="3" applyFont="1" applyFill="1" applyBorder="1" applyAlignment="1">
      <alignment horizontal="left" vertical="center"/>
    </xf>
    <xf numFmtId="49" fontId="16" fillId="0" borderId="0" xfId="3" applyNumberFormat="1" applyFont="1" applyFill="1" applyBorder="1" applyAlignment="1">
      <alignment horizontal="left" vertical="center" wrapText="1"/>
    </xf>
    <xf numFmtId="49" fontId="16" fillId="0" borderId="0" xfId="3" applyNumberFormat="1" applyFont="1" applyFill="1" applyBorder="1" applyAlignment="1">
      <alignment vertical="center" wrapText="1"/>
    </xf>
    <xf numFmtId="0" fontId="16" fillId="0" borderId="0" xfId="3" applyFont="1" applyAlignment="1">
      <alignment vertical="center" wrapText="1"/>
    </xf>
    <xf numFmtId="49" fontId="27" fillId="0" borderId="0" xfId="3" applyNumberFormat="1" applyFont="1" applyFill="1" applyBorder="1" applyAlignment="1">
      <alignment horizontal="left" vertical="center"/>
    </xf>
    <xf numFmtId="49" fontId="27" fillId="0" borderId="0" xfId="3" applyNumberFormat="1" applyFont="1" applyFill="1" applyBorder="1" applyAlignment="1">
      <alignment vertical="center"/>
    </xf>
    <xf numFmtId="1" fontId="13" fillId="0" borderId="0" xfId="3" applyNumberFormat="1" applyFont="1" applyFill="1" applyAlignment="1">
      <alignment horizontal="left" vertical="center"/>
    </xf>
    <xf numFmtId="1" fontId="13" fillId="0" borderId="0" xfId="3" applyNumberFormat="1" applyFont="1" applyFill="1" applyBorder="1" applyAlignment="1">
      <alignment horizontal="left" vertical="center"/>
    </xf>
    <xf numFmtId="49" fontId="13" fillId="2" borderId="22" xfId="3" applyNumberFormat="1" applyFont="1" applyFill="1" applyBorder="1" applyAlignment="1" applyProtection="1">
      <alignment vertical="center"/>
      <protection locked="0"/>
    </xf>
    <xf numFmtId="49" fontId="13" fillId="2" borderId="22" xfId="3" applyNumberFormat="1" applyFont="1" applyFill="1" applyBorder="1" applyAlignment="1" applyProtection="1">
      <alignment vertical="center" wrapText="1"/>
      <protection locked="0"/>
    </xf>
    <xf numFmtId="0" fontId="18" fillId="2" borderId="22" xfId="3" applyNumberFormat="1" applyFont="1" applyFill="1" applyBorder="1" applyAlignment="1" applyProtection="1">
      <alignment horizontal="left" vertical="center"/>
      <protection locked="0"/>
    </xf>
    <xf numFmtId="49" fontId="33" fillId="0" borderId="0" xfId="3" applyNumberFormat="1" applyFont="1" applyFill="1" applyBorder="1" applyAlignment="1">
      <alignment horizontal="right" vertical="center"/>
    </xf>
    <xf numFmtId="49" fontId="45" fillId="0" borderId="0" xfId="3" applyNumberFormat="1" applyFont="1" applyFill="1" applyBorder="1" applyAlignment="1" applyProtection="1">
      <alignment vertical="center"/>
      <protection locked="0"/>
    </xf>
    <xf numFmtId="0" fontId="12" fillId="0" borderId="0" xfId="3"/>
    <xf numFmtId="49" fontId="2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49" fontId="18" fillId="0" borderId="0" xfId="3" applyNumberFormat="1" applyFont="1" applyFill="1" applyBorder="1" applyAlignment="1">
      <alignment vertical="top"/>
    </xf>
    <xf numFmtId="49" fontId="18" fillId="0" borderId="0" xfId="3" applyNumberFormat="1" applyFont="1" applyFill="1" applyBorder="1" applyAlignment="1">
      <alignment vertical="center"/>
    </xf>
    <xf numFmtId="49" fontId="24" fillId="0" borderId="0" xfId="3" applyNumberFormat="1" applyFont="1" applyFill="1" applyBorder="1" applyAlignment="1">
      <alignment horizontal="left" vertical="center"/>
    </xf>
    <xf numFmtId="49" fontId="18" fillId="0" borderId="0" xfId="3" applyNumberFormat="1" applyFont="1" applyFill="1" applyBorder="1" applyAlignment="1">
      <alignment horizontal="left" vertical="center"/>
    </xf>
    <xf numFmtId="49" fontId="24" fillId="0" borderId="0" xfId="3" applyNumberFormat="1" applyFont="1" applyFill="1" applyBorder="1" applyAlignment="1">
      <alignment vertical="center"/>
    </xf>
    <xf numFmtId="49" fontId="26" fillId="0" borderId="0" xfId="3" applyNumberFormat="1" applyFont="1" applyFill="1" applyBorder="1" applyAlignment="1">
      <alignment horizontal="center" vertical="center"/>
    </xf>
    <xf numFmtId="49" fontId="25" fillId="0" borderId="0" xfId="3" applyNumberFormat="1" applyFont="1" applyFill="1" applyBorder="1" applyAlignment="1">
      <alignment horizontal="left" vertical="center"/>
    </xf>
    <xf numFmtId="49" fontId="16" fillId="0" borderId="0" xfId="3" applyNumberFormat="1" applyFont="1" applyFill="1" applyBorder="1" applyAlignment="1">
      <alignment horizontal="right" vertical="center"/>
    </xf>
    <xf numFmtId="49" fontId="18" fillId="0" borderId="0" xfId="3" applyNumberFormat="1" applyFont="1" applyFill="1" applyBorder="1" applyAlignment="1">
      <alignment horizontal="left" vertical="center" wrapText="1"/>
    </xf>
    <xf numFmtId="0" fontId="18" fillId="0" borderId="0" xfId="3" applyNumberFormat="1" applyFont="1" applyFill="1" applyBorder="1" applyAlignment="1">
      <alignment vertical="center"/>
    </xf>
    <xf numFmtId="49" fontId="16" fillId="0" borderId="0" xfId="3" applyNumberFormat="1" applyFont="1" applyFill="1" applyBorder="1" applyAlignment="1">
      <alignment vertical="center"/>
    </xf>
    <xf numFmtId="49" fontId="13" fillId="0" borderId="0" xfId="3" applyNumberFormat="1" applyFont="1" applyFill="1" applyAlignment="1">
      <alignment vertical="center"/>
    </xf>
    <xf numFmtId="0" fontId="18" fillId="0" borderId="0" xfId="3" applyFont="1" applyFill="1" applyBorder="1" applyAlignment="1">
      <alignment horizontal="left" vertical="center"/>
    </xf>
    <xf numFmtId="49" fontId="16" fillId="0" borderId="0" xfId="3" applyNumberFormat="1" applyFont="1" applyFill="1" applyBorder="1" applyAlignment="1">
      <alignment horizontal="left" vertical="center" wrapText="1"/>
    </xf>
    <xf numFmtId="49" fontId="16" fillId="0" borderId="0" xfId="3" applyNumberFormat="1" applyFont="1" applyFill="1" applyBorder="1" applyAlignment="1">
      <alignment vertical="center" wrapText="1"/>
    </xf>
    <xf numFmtId="0" fontId="16" fillId="0" borderId="0" xfId="3" applyFont="1" applyAlignment="1">
      <alignment vertical="center" wrapText="1"/>
    </xf>
    <xf numFmtId="49" fontId="27" fillId="0" borderId="0" xfId="3" applyNumberFormat="1" applyFont="1" applyFill="1" applyBorder="1" applyAlignment="1">
      <alignment horizontal="left" vertical="center"/>
    </xf>
    <xf numFmtId="49" fontId="27" fillId="0" borderId="0" xfId="3" applyNumberFormat="1" applyFont="1" applyFill="1" applyBorder="1" applyAlignment="1">
      <alignment vertical="center"/>
    </xf>
    <xf numFmtId="1" fontId="13" fillId="0" borderId="0" xfId="3" applyNumberFormat="1" applyFont="1" applyFill="1" applyAlignment="1">
      <alignment horizontal="left" vertical="center"/>
    </xf>
    <xf numFmtId="1" fontId="13" fillId="0" borderId="0" xfId="3" applyNumberFormat="1" applyFont="1" applyFill="1" applyBorder="1" applyAlignment="1">
      <alignment horizontal="left" vertical="center"/>
    </xf>
    <xf numFmtId="49" fontId="13" fillId="2" borderId="22" xfId="3" applyNumberFormat="1" applyFont="1" applyFill="1" applyBorder="1" applyAlignment="1" applyProtection="1">
      <alignment vertical="center"/>
      <protection locked="0"/>
    </xf>
    <xf numFmtId="49" fontId="13" fillId="2" borderId="22" xfId="3" applyNumberFormat="1" applyFont="1" applyFill="1" applyBorder="1" applyAlignment="1" applyProtection="1">
      <alignment vertical="center" wrapText="1"/>
      <protection locked="0"/>
    </xf>
    <xf numFmtId="0" fontId="18" fillId="2" borderId="22" xfId="3" applyNumberFormat="1" applyFont="1" applyFill="1" applyBorder="1" applyAlignment="1" applyProtection="1">
      <alignment horizontal="left" vertical="center"/>
      <protection locked="0"/>
    </xf>
    <xf numFmtId="49" fontId="16" fillId="0" borderId="0" xfId="3" applyNumberFormat="1" applyFont="1" applyFill="1" applyBorder="1" applyAlignment="1">
      <alignment vertical="top" wrapText="1"/>
    </xf>
    <xf numFmtId="49" fontId="33" fillId="0" borderId="0" xfId="3" applyNumberFormat="1" applyFont="1" applyFill="1" applyBorder="1" applyAlignment="1">
      <alignment horizontal="right" vertical="center"/>
    </xf>
    <xf numFmtId="0" fontId="12" fillId="0" borderId="0" xfId="3"/>
    <xf numFmtId="49" fontId="16" fillId="0" borderId="0" xfId="3" applyNumberFormat="1" applyFont="1" applyFill="1" applyBorder="1" applyAlignment="1">
      <alignment horizontal="left" vertical="center" wrapText="1"/>
    </xf>
    <xf numFmtId="49" fontId="16" fillId="0" borderId="0" xfId="3" applyNumberFormat="1" applyFont="1" applyFill="1" applyBorder="1" applyAlignment="1">
      <alignment vertical="center" wrapText="1"/>
    </xf>
    <xf numFmtId="49" fontId="33" fillId="0" borderId="0" xfId="3" applyNumberFormat="1" applyFont="1" applyFill="1" applyBorder="1" applyAlignment="1">
      <alignment horizontal="right" vertical="center"/>
    </xf>
    <xf numFmtId="1" fontId="13" fillId="0" borderId="0" xfId="3" applyNumberFormat="1" applyFont="1" applyFill="1" applyAlignment="1">
      <alignment horizontal="left" vertical="center"/>
    </xf>
    <xf numFmtId="49" fontId="45" fillId="0" borderId="0" xfId="3" applyNumberFormat="1" applyFont="1" applyFill="1" applyBorder="1" applyAlignment="1" applyProtection="1">
      <alignment vertical="center"/>
      <protection locked="0"/>
    </xf>
    <xf numFmtId="49" fontId="18" fillId="18" borderId="0" xfId="0" applyNumberFormat="1" applyFont="1" applyFill="1" applyBorder="1"/>
    <xf numFmtId="0" fontId="45" fillId="18" borderId="0" xfId="0" applyFont="1" applyFill="1" applyBorder="1" applyAlignment="1">
      <alignment vertical="top" wrapText="1"/>
    </xf>
    <xf numFmtId="0" fontId="49" fillId="18" borderId="0" xfId="0" applyFont="1" applyFill="1" applyBorder="1" applyAlignment="1">
      <alignment vertical="top"/>
    </xf>
    <xf numFmtId="49" fontId="45" fillId="18" borderId="0" xfId="0" applyNumberFormat="1" applyFont="1" applyFill="1" applyBorder="1" applyAlignment="1">
      <alignment vertical="center" wrapText="1"/>
    </xf>
    <xf numFmtId="49" fontId="45" fillId="18" borderId="0" xfId="0" applyNumberFormat="1" applyFont="1" applyFill="1" applyBorder="1" applyAlignment="1">
      <alignment horizontal="left" vertical="top" wrapText="1"/>
    </xf>
    <xf numFmtId="49" fontId="45" fillId="17" borderId="0" xfId="0" applyNumberFormat="1" applyFont="1" applyFill="1" applyAlignment="1">
      <alignment vertical="top"/>
    </xf>
    <xf numFmtId="0" fontId="49" fillId="17" borderId="0" xfId="0" applyFont="1" applyFill="1" applyBorder="1" applyAlignment="1">
      <alignment vertical="top"/>
    </xf>
    <xf numFmtId="0" fontId="49" fillId="18" borderId="0" xfId="0" applyFont="1" applyFill="1" applyBorder="1" applyAlignment="1">
      <alignment vertical="top" wrapText="1"/>
    </xf>
    <xf numFmtId="49" fontId="49" fillId="18" borderId="0" xfId="0" applyNumberFormat="1" applyFont="1" applyFill="1" applyBorder="1" applyAlignment="1">
      <alignment vertical="top" wrapText="1"/>
    </xf>
    <xf numFmtId="49" fontId="49" fillId="18" borderId="0" xfId="0" applyNumberFormat="1" applyFont="1" applyFill="1" applyBorder="1"/>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0" fontId="12" fillId="0" borderId="0" xfId="3"/>
    <xf numFmtId="49" fontId="2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49" fontId="18" fillId="0" borderId="0" xfId="3" applyNumberFormat="1" applyFont="1" applyFill="1" applyBorder="1" applyAlignment="1">
      <alignment vertical="top"/>
    </xf>
    <xf numFmtId="49" fontId="18" fillId="0" borderId="0" xfId="3" applyNumberFormat="1" applyFont="1" applyFill="1" applyBorder="1" applyAlignment="1">
      <alignment vertical="center"/>
    </xf>
    <xf numFmtId="49" fontId="24" fillId="0" borderId="0" xfId="3" applyNumberFormat="1" applyFont="1" applyFill="1" applyBorder="1" applyAlignment="1">
      <alignment horizontal="left" vertical="center"/>
    </xf>
    <xf numFmtId="49" fontId="18" fillId="0" borderId="0" xfId="3" applyNumberFormat="1" applyFont="1" applyFill="1" applyBorder="1" applyAlignment="1">
      <alignment horizontal="left" vertical="center"/>
    </xf>
    <xf numFmtId="49" fontId="24" fillId="0" borderId="0" xfId="3" applyNumberFormat="1" applyFont="1" applyFill="1" applyBorder="1" applyAlignment="1">
      <alignment vertical="center"/>
    </xf>
    <xf numFmtId="49" fontId="26" fillId="0" borderId="0" xfId="3" applyNumberFormat="1" applyFont="1" applyFill="1" applyBorder="1" applyAlignment="1">
      <alignment horizontal="center" vertical="center"/>
    </xf>
    <xf numFmtId="49" fontId="25" fillId="0" borderId="0" xfId="3" applyNumberFormat="1" applyFont="1" applyFill="1" applyBorder="1" applyAlignment="1">
      <alignment horizontal="left" vertical="center"/>
    </xf>
    <xf numFmtId="49" fontId="16" fillId="0" borderId="0" xfId="3" applyNumberFormat="1" applyFont="1" applyFill="1" applyBorder="1" applyAlignment="1">
      <alignment horizontal="right" vertical="center"/>
    </xf>
    <xf numFmtId="49" fontId="18" fillId="0" borderId="0" xfId="3" applyNumberFormat="1" applyFont="1" applyFill="1" applyBorder="1" applyAlignment="1">
      <alignment horizontal="left" vertical="center" wrapText="1"/>
    </xf>
    <xf numFmtId="0" fontId="18" fillId="0" borderId="0" xfId="3" applyNumberFormat="1" applyFont="1" applyFill="1" applyBorder="1" applyAlignment="1">
      <alignment vertical="center"/>
    </xf>
    <xf numFmtId="49" fontId="16" fillId="0" borderId="0" xfId="3" applyNumberFormat="1" applyFont="1" applyFill="1" applyBorder="1" applyAlignment="1">
      <alignment vertical="center"/>
    </xf>
    <xf numFmtId="49" fontId="13" fillId="0" borderId="0" xfId="3" applyNumberFormat="1" applyFont="1" applyFill="1" applyAlignment="1">
      <alignment vertical="center"/>
    </xf>
    <xf numFmtId="0" fontId="18" fillId="0" borderId="0" xfId="3" applyFont="1" applyFill="1" applyBorder="1" applyAlignment="1">
      <alignment horizontal="left" vertical="center"/>
    </xf>
    <xf numFmtId="49" fontId="16" fillId="0" borderId="0" xfId="3" applyNumberFormat="1" applyFont="1" applyFill="1" applyBorder="1" applyAlignment="1">
      <alignment horizontal="left" vertical="center" wrapText="1"/>
    </xf>
    <xf numFmtId="49" fontId="16" fillId="0" borderId="0" xfId="3" applyNumberFormat="1" applyFont="1" applyFill="1" applyBorder="1" applyAlignment="1">
      <alignment vertical="center" wrapText="1"/>
    </xf>
    <xf numFmtId="0" fontId="16" fillId="0" borderId="0" xfId="3" applyFont="1" applyAlignment="1">
      <alignment vertical="center" wrapText="1"/>
    </xf>
    <xf numFmtId="49" fontId="27" fillId="0" borderId="0" xfId="3" applyNumberFormat="1" applyFont="1" applyFill="1" applyBorder="1" applyAlignment="1">
      <alignment horizontal="left" vertical="center"/>
    </xf>
    <xf numFmtId="49" fontId="27" fillId="0" borderId="0" xfId="3" applyNumberFormat="1" applyFont="1" applyFill="1" applyBorder="1" applyAlignment="1">
      <alignment vertical="center"/>
    </xf>
    <xf numFmtId="1" fontId="13" fillId="0" borderId="0" xfId="3" applyNumberFormat="1" applyFont="1" applyFill="1" applyAlignment="1">
      <alignment horizontal="left" vertical="center"/>
    </xf>
    <xf numFmtId="1" fontId="13" fillId="0" borderId="0" xfId="3" applyNumberFormat="1" applyFont="1" applyFill="1" applyBorder="1" applyAlignment="1">
      <alignment horizontal="left" vertical="center"/>
    </xf>
    <xf numFmtId="49" fontId="13" fillId="2" borderId="22" xfId="3" applyNumberFormat="1" applyFont="1" applyFill="1" applyBorder="1" applyAlignment="1" applyProtection="1">
      <alignment vertical="center"/>
      <protection locked="0"/>
    </xf>
    <xf numFmtId="49" fontId="13" fillId="2" borderId="22" xfId="3" applyNumberFormat="1" applyFont="1" applyFill="1" applyBorder="1" applyAlignment="1" applyProtection="1">
      <alignment vertical="center" wrapText="1"/>
      <protection locked="0"/>
    </xf>
    <xf numFmtId="0" fontId="18" fillId="2" borderId="22" xfId="3" applyNumberFormat="1" applyFont="1" applyFill="1" applyBorder="1" applyAlignment="1" applyProtection="1">
      <alignment horizontal="left" vertical="center"/>
      <protection locked="0"/>
    </xf>
    <xf numFmtId="0" fontId="12" fillId="0" borderId="0" xfId="3"/>
    <xf numFmtId="49" fontId="18" fillId="0" borderId="0" xfId="3" applyNumberFormat="1" applyFont="1" applyFill="1" applyBorder="1" applyAlignment="1">
      <alignment vertical="center"/>
    </xf>
    <xf numFmtId="49" fontId="24" fillId="0" borderId="0" xfId="3" applyNumberFormat="1" applyFont="1" applyFill="1" applyBorder="1" applyAlignment="1">
      <alignment horizontal="left" vertical="center"/>
    </xf>
    <xf numFmtId="49" fontId="16" fillId="0" borderId="0" xfId="3" applyNumberFormat="1" applyFont="1" applyFill="1" applyBorder="1" applyAlignment="1">
      <alignment horizontal="right" vertical="center"/>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lignment horizontal="left" vertical="center"/>
    </xf>
    <xf numFmtId="49" fontId="45" fillId="0" borderId="0" xfId="3" applyNumberFormat="1" applyFont="1" applyFill="1" applyBorder="1" applyAlignment="1" applyProtection="1">
      <alignment vertical="center"/>
      <protection locked="0"/>
    </xf>
    <xf numFmtId="0" fontId="13" fillId="20" borderId="0" xfId="3" applyFont="1" applyFill="1" applyBorder="1" applyAlignment="1">
      <alignment vertical="center" wrapText="1"/>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49" fontId="16" fillId="0" borderId="0" xfId="3" applyNumberFormat="1" applyFont="1" applyFill="1" applyBorder="1" applyAlignment="1">
      <alignment horizontal="left" vertical="center" wrapText="1"/>
    </xf>
    <xf numFmtId="49" fontId="45" fillId="0" borderId="0" xfId="3" applyNumberFormat="1" applyFont="1" applyFill="1" applyBorder="1" applyAlignment="1" applyProtection="1">
      <alignment vertical="center"/>
      <protection locked="0"/>
    </xf>
    <xf numFmtId="0" fontId="12" fillId="0" borderId="0" xfId="3"/>
    <xf numFmtId="49" fontId="2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49" fontId="18" fillId="0" borderId="0" xfId="3" applyNumberFormat="1" applyFont="1" applyFill="1" applyBorder="1" applyAlignment="1">
      <alignment vertical="top"/>
    </xf>
    <xf numFmtId="49" fontId="18" fillId="0" borderId="0" xfId="3" applyNumberFormat="1" applyFont="1" applyFill="1" applyBorder="1" applyAlignment="1">
      <alignment vertical="center"/>
    </xf>
    <xf numFmtId="49" fontId="24" fillId="0" borderId="0" xfId="3" applyNumberFormat="1" applyFont="1" applyFill="1" applyBorder="1" applyAlignment="1">
      <alignment horizontal="left" vertical="center"/>
    </xf>
    <xf numFmtId="49" fontId="18" fillId="0" borderId="0" xfId="3" applyNumberFormat="1" applyFont="1" applyFill="1" applyBorder="1" applyAlignment="1">
      <alignment horizontal="left" vertical="center"/>
    </xf>
    <xf numFmtId="49" fontId="24" fillId="0" borderId="0" xfId="3" applyNumberFormat="1" applyFont="1" applyFill="1" applyBorder="1" applyAlignment="1">
      <alignment vertical="center"/>
    </xf>
    <xf numFmtId="49" fontId="26" fillId="0" borderId="0" xfId="3" applyNumberFormat="1" applyFont="1" applyFill="1" applyBorder="1" applyAlignment="1">
      <alignment horizontal="center" vertical="center"/>
    </xf>
    <xf numFmtId="49" fontId="25" fillId="0" borderId="0" xfId="3" applyNumberFormat="1" applyFont="1" applyFill="1" applyBorder="1" applyAlignment="1">
      <alignment horizontal="left" vertical="center"/>
    </xf>
    <xf numFmtId="49" fontId="16" fillId="0" borderId="0" xfId="3" applyNumberFormat="1" applyFont="1" applyFill="1" applyBorder="1" applyAlignment="1">
      <alignment horizontal="right" vertical="center"/>
    </xf>
    <xf numFmtId="49" fontId="18" fillId="0" borderId="0" xfId="3" applyNumberFormat="1" applyFont="1" applyFill="1" applyBorder="1" applyAlignment="1">
      <alignment horizontal="left" vertical="center" wrapText="1"/>
    </xf>
    <xf numFmtId="49" fontId="13" fillId="0" borderId="0" xfId="3" applyNumberFormat="1" applyFont="1" applyFill="1" applyAlignment="1">
      <alignment vertical="center"/>
    </xf>
    <xf numFmtId="0" fontId="18" fillId="0" borderId="0" xfId="3" applyFont="1" applyFill="1" applyBorder="1" applyAlignment="1">
      <alignment horizontal="left" vertical="center"/>
    </xf>
    <xf numFmtId="49" fontId="16" fillId="0" borderId="0" xfId="3" applyNumberFormat="1" applyFont="1" applyFill="1" applyBorder="1" applyAlignment="1">
      <alignment horizontal="left" vertical="center" wrapText="1"/>
    </xf>
    <xf numFmtId="49" fontId="27" fillId="0" borderId="0" xfId="3" applyNumberFormat="1" applyFont="1" applyFill="1" applyBorder="1" applyAlignment="1">
      <alignment horizontal="left" vertical="center"/>
    </xf>
    <xf numFmtId="49" fontId="27" fillId="0" borderId="0" xfId="3" applyNumberFormat="1" applyFont="1" applyFill="1" applyBorder="1" applyAlignment="1">
      <alignment vertical="center"/>
    </xf>
    <xf numFmtId="49" fontId="13" fillId="2" borderId="22" xfId="3" applyNumberFormat="1" applyFont="1" applyFill="1" applyBorder="1" applyAlignment="1" applyProtection="1">
      <alignment vertical="center" wrapText="1"/>
      <protection locked="0"/>
    </xf>
    <xf numFmtId="0" fontId="18" fillId="2" borderId="22" xfId="3" applyNumberFormat="1" applyFont="1" applyFill="1" applyBorder="1" applyAlignment="1" applyProtection="1">
      <alignment horizontal="left" vertical="center"/>
      <protection locked="0"/>
    </xf>
    <xf numFmtId="49" fontId="13" fillId="0" borderId="0" xfId="3" applyNumberFormat="1" applyFont="1" applyFill="1" applyBorder="1" applyAlignment="1" applyProtection="1">
      <alignment vertical="center" wrapText="1"/>
      <protection locked="0"/>
    </xf>
    <xf numFmtId="49" fontId="16" fillId="0" borderId="0" xfId="0" applyNumberFormat="1" applyFont="1" applyFill="1" applyBorder="1" applyAlignment="1">
      <alignment horizontal="left" vertical="center" wrapText="1"/>
    </xf>
    <xf numFmtId="1" fontId="13" fillId="0" borderId="0" xfId="0" applyNumberFormat="1" applyFont="1" applyFill="1" applyAlignment="1">
      <alignment horizontal="left" vertical="center"/>
    </xf>
    <xf numFmtId="1" fontId="13" fillId="0" borderId="0" xfId="0" applyNumberFormat="1" applyFont="1" applyFill="1" applyBorder="1" applyAlignment="1">
      <alignment horizontal="left" vertical="center"/>
    </xf>
    <xf numFmtId="0" fontId="12" fillId="0" borderId="0" xfId="0" applyFont="1" applyFill="1" applyAlignment="1">
      <alignment vertical="center"/>
    </xf>
    <xf numFmtId="49" fontId="28" fillId="0" borderId="48" xfId="0" applyNumberFormat="1" applyFont="1" applyFill="1" applyBorder="1" applyAlignment="1">
      <alignment vertical="top" wrapText="1"/>
    </xf>
    <xf numFmtId="49" fontId="45" fillId="0" borderId="0" xfId="0" applyNumberFormat="1" applyFont="1" applyFill="1" applyBorder="1" applyAlignment="1">
      <alignment vertical="top" wrapText="1"/>
    </xf>
    <xf numFmtId="49" fontId="16" fillId="0" borderId="0" xfId="0" applyNumberFormat="1" applyFont="1" applyFill="1" applyBorder="1" applyAlignment="1">
      <alignment horizontal="left" vertical="center" wrapText="1"/>
    </xf>
    <xf numFmtId="49" fontId="16" fillId="0" borderId="0" xfId="0" applyNumberFormat="1" applyFont="1" applyFill="1" applyBorder="1" applyAlignment="1">
      <alignment horizontal="left" vertical="center" wrapText="1"/>
    </xf>
    <xf numFmtId="0" fontId="35" fillId="8" borderId="49" xfId="0" applyFont="1" applyFill="1" applyBorder="1" applyAlignment="1">
      <alignment horizontal="left" vertical="top" wrapText="1"/>
    </xf>
    <xf numFmtId="49" fontId="50" fillId="0" borderId="0" xfId="0" applyNumberFormat="1" applyFont="1" applyFill="1" applyBorder="1" applyAlignment="1">
      <alignment horizontal="left" vertical="center" wrapText="1"/>
    </xf>
    <xf numFmtId="49" fontId="50" fillId="0" borderId="0" xfId="0" applyNumberFormat="1" applyFont="1" applyFill="1" applyBorder="1" applyAlignment="1">
      <alignment horizontal="left" vertical="center"/>
    </xf>
    <xf numFmtId="49" fontId="51" fillId="0" borderId="0" xfId="0" applyNumberFormat="1" applyFont="1" applyFill="1" applyBorder="1" applyAlignment="1">
      <alignment horizontal="left" vertical="center" wrapText="1"/>
    </xf>
    <xf numFmtId="49" fontId="51" fillId="21" borderId="47" xfId="0" applyNumberFormat="1" applyFont="1" applyFill="1" applyBorder="1" applyAlignment="1">
      <alignment horizontal="left" vertical="center" wrapText="1"/>
    </xf>
    <xf numFmtId="49" fontId="10" fillId="3" borderId="0" xfId="3" applyNumberFormat="1" applyFont="1" applyFill="1" applyBorder="1" applyAlignment="1">
      <alignment horizontal="left" vertical="top" wrapText="1"/>
    </xf>
    <xf numFmtId="49" fontId="18" fillId="21" borderId="47" xfId="3" applyNumberFormat="1" applyFont="1" applyFill="1" applyBorder="1" applyAlignment="1">
      <alignment horizontal="left" vertical="top" wrapText="1"/>
    </xf>
    <xf numFmtId="49" fontId="18" fillId="21" borderId="47" xfId="0" applyNumberFormat="1" applyFont="1" applyFill="1" applyBorder="1" applyAlignment="1">
      <alignment horizontal="left" vertical="center" wrapText="1"/>
    </xf>
    <xf numFmtId="49" fontId="45" fillId="0" borderId="0" xfId="0" applyNumberFormat="1" applyFont="1" applyFill="1" applyBorder="1" applyAlignment="1">
      <alignment horizontal="left" vertical="center"/>
    </xf>
    <xf numFmtId="0" fontId="12" fillId="0" borderId="0" xfId="3"/>
    <xf numFmtId="0" fontId="15" fillId="0" borderId="0" xfId="0" applyFont="1" applyAlignment="1">
      <alignment horizontal="left" vertical="top" wrapText="1"/>
    </xf>
    <xf numFmtId="0" fontId="14" fillId="0" borderId="0" xfId="0" applyFont="1" applyAlignment="1">
      <alignment horizontal="left" vertical="top" wrapText="1"/>
    </xf>
    <xf numFmtId="49" fontId="12" fillId="17" borderId="0" xfId="0" applyNumberFormat="1" applyFont="1" applyFill="1" applyBorder="1" applyAlignment="1">
      <alignment vertical="top"/>
    </xf>
    <xf numFmtId="0" fontId="12" fillId="17" borderId="0" xfId="0" applyFont="1" applyFill="1" applyBorder="1" applyAlignment="1">
      <alignment vertical="top"/>
    </xf>
    <xf numFmtId="49" fontId="16" fillId="0" borderId="0" xfId="0" applyNumberFormat="1" applyFont="1" applyFill="1" applyBorder="1" applyAlignment="1">
      <alignment horizontal="left" vertical="center" wrapText="1"/>
    </xf>
    <xf numFmtId="0" fontId="0" fillId="13" borderId="0" xfId="0" applyFill="1" applyBorder="1"/>
    <xf numFmtId="49" fontId="16" fillId="0" borderId="0" xfId="0" applyNumberFormat="1" applyFont="1" applyFill="1" applyBorder="1" applyAlignment="1">
      <alignment horizontal="left" vertical="center" wrapText="1"/>
    </xf>
    <xf numFmtId="49" fontId="13" fillId="10" borderId="22" xfId="3" applyNumberFormat="1" applyFont="1" applyFill="1" applyBorder="1" applyAlignment="1" applyProtection="1">
      <alignment vertical="center"/>
      <protection locked="0"/>
    </xf>
    <xf numFmtId="49" fontId="14" fillId="10" borderId="22" xfId="0" applyNumberFormat="1" applyFont="1" applyFill="1" applyBorder="1" applyAlignment="1" applyProtection="1">
      <alignment vertical="center"/>
      <protection locked="0"/>
    </xf>
    <xf numFmtId="2" fontId="14" fillId="10" borderId="22" xfId="0" applyNumberFormat="1" applyFont="1" applyFill="1" applyBorder="1" applyAlignment="1" applyProtection="1">
      <alignment horizontal="left" vertical="center"/>
      <protection locked="0"/>
    </xf>
    <xf numFmtId="0" fontId="14" fillId="22" borderId="18" xfId="0" applyNumberFormat="1" applyFont="1" applyFill="1" applyBorder="1" applyAlignment="1">
      <alignment vertical="center"/>
    </xf>
    <xf numFmtId="49" fontId="14" fillId="16" borderId="22" xfId="0" applyNumberFormat="1" applyFont="1" applyFill="1" applyBorder="1" applyAlignment="1" applyProtection="1">
      <alignment vertical="center"/>
      <protection locked="0"/>
    </xf>
    <xf numFmtId="1" fontId="14" fillId="10" borderId="22" xfId="0" applyNumberFormat="1" applyFont="1" applyFill="1" applyBorder="1" applyAlignment="1" applyProtection="1">
      <alignment horizontal="left" vertical="center"/>
      <protection locked="0"/>
    </xf>
    <xf numFmtId="0" fontId="18" fillId="16" borderId="22" xfId="0" applyNumberFormat="1" applyFont="1" applyFill="1" applyBorder="1" applyAlignment="1" applyProtection="1">
      <alignment horizontal="left" vertical="center"/>
      <protection locked="0"/>
    </xf>
    <xf numFmtId="49" fontId="14" fillId="16" borderId="22" xfId="0" applyNumberFormat="1" applyFont="1" applyFill="1" applyBorder="1" applyAlignment="1" applyProtection="1">
      <alignment vertical="center" wrapText="1"/>
      <protection locked="0"/>
    </xf>
    <xf numFmtId="1" fontId="14" fillId="16" borderId="22" xfId="0" applyNumberFormat="1" applyFont="1" applyFill="1" applyBorder="1" applyAlignment="1" applyProtection="1">
      <alignment horizontal="left" vertical="center"/>
      <protection locked="0"/>
    </xf>
    <xf numFmtId="2" fontId="18" fillId="10" borderId="22" xfId="0" applyNumberFormat="1" applyFont="1" applyFill="1" applyBorder="1" applyAlignment="1" applyProtection="1">
      <alignment horizontal="left" vertical="center"/>
      <protection locked="0"/>
    </xf>
    <xf numFmtId="49" fontId="13" fillId="10" borderId="22" xfId="0" applyNumberFormat="1" applyFont="1" applyFill="1" applyBorder="1" applyAlignment="1" applyProtection="1">
      <alignment vertical="center" wrapText="1"/>
      <protection locked="0"/>
    </xf>
    <xf numFmtId="0" fontId="13" fillId="22" borderId="18" xfId="3" applyNumberFormat="1" applyFont="1" applyFill="1" applyBorder="1" applyAlignment="1">
      <alignment vertical="center"/>
    </xf>
    <xf numFmtId="165" fontId="18" fillId="10" borderId="22" xfId="0" applyNumberFormat="1" applyFont="1" applyFill="1" applyBorder="1" applyAlignment="1" applyProtection="1">
      <alignment horizontal="left" vertical="center"/>
      <protection locked="0"/>
    </xf>
    <xf numFmtId="1" fontId="13" fillId="10" borderId="22" xfId="3" applyNumberFormat="1" applyFont="1" applyFill="1" applyBorder="1" applyAlignment="1" applyProtection="1">
      <alignment horizontal="left" vertical="center"/>
      <protection locked="0"/>
    </xf>
    <xf numFmtId="2" fontId="18" fillId="10" borderId="22" xfId="3" applyNumberFormat="1" applyFont="1" applyFill="1" applyBorder="1" applyAlignment="1" applyProtection="1">
      <alignment horizontal="left" vertical="center"/>
      <protection locked="0"/>
    </xf>
    <xf numFmtId="0" fontId="16" fillId="0" borderId="0" xfId="3" applyNumberFormat="1" applyFont="1" applyFill="1" applyBorder="1" applyAlignment="1">
      <alignment vertical="center" wrapText="1"/>
    </xf>
    <xf numFmtId="164" fontId="14" fillId="10" borderId="22" xfId="0" applyNumberFormat="1" applyFont="1" applyFill="1" applyBorder="1" applyAlignment="1" applyProtection="1">
      <alignment horizontal="left" vertical="center"/>
      <protection locked="0"/>
    </xf>
    <xf numFmtId="1" fontId="18" fillId="10" borderId="22" xfId="0" applyNumberFormat="1" applyFont="1" applyFill="1" applyBorder="1" applyAlignment="1" applyProtection="1">
      <alignment horizontal="left" vertical="center"/>
      <protection locked="0"/>
    </xf>
    <xf numFmtId="49" fontId="13" fillId="10" borderId="22" xfId="0" applyNumberFormat="1" applyFont="1" applyFill="1" applyBorder="1" applyAlignment="1" applyProtection="1">
      <alignment vertical="center"/>
      <protection locked="0"/>
    </xf>
    <xf numFmtId="49" fontId="31" fillId="10" borderId="22" xfId="0" applyNumberFormat="1" applyFont="1" applyFill="1" applyBorder="1" applyAlignment="1" applyProtection="1">
      <alignment vertical="center"/>
      <protection locked="0"/>
    </xf>
    <xf numFmtId="49" fontId="13" fillId="10" borderId="22" xfId="3" applyNumberFormat="1" applyFont="1" applyFill="1" applyBorder="1" applyAlignment="1" applyProtection="1">
      <alignment horizontal="left" vertical="center"/>
      <protection locked="0"/>
    </xf>
    <xf numFmtId="0" fontId="14" fillId="23" borderId="47" xfId="0" applyNumberFormat="1" applyFont="1" applyFill="1" applyBorder="1" applyAlignment="1">
      <alignment vertical="center"/>
    </xf>
    <xf numFmtId="49" fontId="13" fillId="19" borderId="50" xfId="0" applyNumberFormat="1" applyFont="1" applyFill="1" applyBorder="1" applyAlignment="1" applyProtection="1">
      <alignment vertical="center"/>
      <protection locked="0"/>
    </xf>
    <xf numFmtId="49" fontId="14" fillId="19" borderId="50" xfId="0" applyNumberFormat="1" applyFont="1" applyFill="1" applyBorder="1" applyAlignment="1" applyProtection="1">
      <alignment vertical="center"/>
      <protection locked="0"/>
    </xf>
    <xf numFmtId="49" fontId="14" fillId="24" borderId="50" xfId="0" applyNumberFormat="1" applyFont="1" applyFill="1" applyBorder="1" applyAlignment="1" applyProtection="1">
      <alignment vertical="center"/>
      <protection locked="0"/>
    </xf>
    <xf numFmtId="1" fontId="13" fillId="10" borderId="22" xfId="3" applyNumberFormat="1" applyFont="1" applyFill="1" applyBorder="1" applyAlignment="1" applyProtection="1">
      <alignment horizontal="left" vertical="center" wrapText="1"/>
      <protection locked="0"/>
    </xf>
    <xf numFmtId="49" fontId="14" fillId="10" borderId="22" xfId="0" applyNumberFormat="1" applyFont="1" applyFill="1" applyBorder="1" applyAlignment="1" applyProtection="1">
      <alignment horizontal="left" vertical="center"/>
      <protection locked="0"/>
    </xf>
    <xf numFmtId="0" fontId="15" fillId="0" borderId="0" xfId="0" applyFont="1" applyAlignment="1">
      <alignment vertical="top" wrapText="1"/>
    </xf>
    <xf numFmtId="0" fontId="45" fillId="0" borderId="23" xfId="0" applyFont="1" applyBorder="1" applyAlignment="1">
      <alignment vertical="top" wrapText="1"/>
    </xf>
    <xf numFmtId="165" fontId="14" fillId="10" borderId="22" xfId="0" applyNumberFormat="1" applyFont="1" applyFill="1" applyBorder="1" applyAlignment="1" applyProtection="1">
      <alignment vertical="center" wrapText="1"/>
      <protection locked="0"/>
    </xf>
    <xf numFmtId="49" fontId="14" fillId="24" borderId="22" xfId="0" applyNumberFormat="1" applyFont="1" applyFill="1" applyBorder="1" applyAlignment="1" applyProtection="1">
      <alignment vertical="center"/>
      <protection locked="0"/>
    </xf>
    <xf numFmtId="165" fontId="14" fillId="10" borderId="22" xfId="0" applyNumberFormat="1" applyFont="1" applyFill="1" applyBorder="1" applyAlignment="1" applyProtection="1">
      <alignment horizontal="left" vertical="center"/>
      <protection locked="0"/>
    </xf>
    <xf numFmtId="49" fontId="16" fillId="0" borderId="0" xfId="0" applyNumberFormat="1" applyFont="1" applyFill="1" applyBorder="1" applyAlignment="1">
      <alignment horizontal="left" vertical="center" wrapText="1"/>
    </xf>
    <xf numFmtId="1" fontId="14" fillId="16" borderId="22" xfId="0" applyNumberFormat="1" applyFont="1" applyFill="1" applyBorder="1" applyAlignment="1" applyProtection="1">
      <alignment horizontal="left" vertical="center" wrapText="1"/>
      <protection locked="0"/>
    </xf>
    <xf numFmtId="0" fontId="0" fillId="13" borderId="0" xfId="0" applyFill="1"/>
    <xf numFmtId="49" fontId="16" fillId="0" borderId="0" xfId="0" applyNumberFormat="1" applyFont="1" applyFill="1" applyBorder="1" applyAlignment="1">
      <alignment horizontal="left" vertical="center" wrapText="1"/>
    </xf>
    <xf numFmtId="0" fontId="0" fillId="0" borderId="0" xfId="0"/>
    <xf numFmtId="49" fontId="16" fillId="0" borderId="0" xfId="0" applyNumberFormat="1" applyFont="1" applyFill="1" applyBorder="1" applyAlignment="1">
      <alignment horizontal="left" vertical="center" wrapText="1"/>
    </xf>
    <xf numFmtId="0" fontId="0" fillId="0" borderId="0" xfId="0"/>
    <xf numFmtId="0" fontId="0" fillId="0" borderId="0" xfId="0" applyFill="1"/>
    <xf numFmtId="49" fontId="45" fillId="0" borderId="51" xfId="0" applyNumberFormat="1" applyFont="1" applyFill="1" applyBorder="1" applyAlignment="1">
      <alignment horizontal="left" vertical="top" wrapText="1" indent="1"/>
    </xf>
    <xf numFmtId="0" fontId="12" fillId="0" borderId="0" xfId="0" applyFont="1" applyFill="1" applyBorder="1" applyAlignment="1">
      <alignment vertical="center"/>
    </xf>
    <xf numFmtId="49" fontId="45" fillId="0" borderId="0" xfId="0" applyNumberFormat="1" applyFont="1" applyFill="1" applyBorder="1" applyAlignment="1">
      <alignment horizontal="left" vertical="top" wrapText="1" indent="1"/>
    </xf>
    <xf numFmtId="49" fontId="14" fillId="0" borderId="0" xfId="0" applyNumberFormat="1" applyFont="1" applyFill="1" applyBorder="1" applyAlignment="1" applyProtection="1">
      <alignment vertical="center"/>
      <protection locked="0"/>
    </xf>
    <xf numFmtId="49" fontId="16" fillId="0" borderId="0" xfId="0" applyNumberFormat="1" applyFont="1" applyFill="1" applyBorder="1" applyAlignment="1">
      <alignment horizontal="left" vertical="center" wrapText="1"/>
    </xf>
    <xf numFmtId="0" fontId="12" fillId="0" borderId="0" xfId="3"/>
    <xf numFmtId="49" fontId="53" fillId="0" borderId="0" xfId="0" applyNumberFormat="1" applyFont="1" applyFill="1" applyBorder="1" applyAlignment="1">
      <alignment vertical="center" wrapText="1"/>
    </xf>
    <xf numFmtId="49" fontId="54" fillId="0" borderId="0" xfId="0" applyNumberFormat="1" applyFont="1" applyFill="1" applyBorder="1" applyAlignment="1">
      <alignment horizontal="left" vertical="center"/>
    </xf>
    <xf numFmtId="49" fontId="16" fillId="0" borderId="0" xfId="0" applyNumberFormat="1" applyFont="1" applyFill="1" applyBorder="1" applyAlignment="1">
      <alignment horizontal="left" vertical="center" wrapText="1"/>
    </xf>
    <xf numFmtId="49" fontId="16" fillId="0" borderId="0" xfId="0" applyNumberFormat="1" applyFont="1" applyFill="1" applyBorder="1" applyAlignment="1">
      <alignment horizontal="left" vertical="center" wrapText="1"/>
    </xf>
    <xf numFmtId="0" fontId="13" fillId="0" borderId="0" xfId="0" applyFont="1"/>
    <xf numFmtId="49" fontId="16" fillId="0" borderId="0" xfId="0" applyNumberFormat="1" applyFont="1" applyFill="1" applyBorder="1" applyAlignment="1">
      <alignment horizontal="left" vertical="center" wrapText="1"/>
    </xf>
    <xf numFmtId="0" fontId="0" fillId="0" borderId="0" xfId="0"/>
    <xf numFmtId="49" fontId="16" fillId="0" borderId="0" xfId="0" applyNumberFormat="1" applyFont="1" applyFill="1" applyBorder="1" applyAlignment="1">
      <alignment horizontal="left" vertical="center" wrapText="1"/>
    </xf>
    <xf numFmtId="0" fontId="12" fillId="0" borderId="0" xfId="0" applyFont="1" applyBorder="1"/>
    <xf numFmtId="0" fontId="13" fillId="0" borderId="0" xfId="0" applyFont="1" applyBorder="1"/>
    <xf numFmtId="2" fontId="14" fillId="0" borderId="0" xfId="0" applyNumberFormat="1" applyFont="1" applyFill="1" applyBorder="1" applyAlignment="1" applyProtection="1">
      <alignment vertical="center" wrapText="1"/>
      <protection locked="0"/>
    </xf>
    <xf numFmtId="1" fontId="14" fillId="0" borderId="0" xfId="0" applyNumberFormat="1" applyFont="1" applyFill="1" applyBorder="1" applyAlignment="1" applyProtection="1">
      <alignment horizontal="left" vertical="center"/>
      <protection locked="0"/>
    </xf>
    <xf numFmtId="0" fontId="19" fillId="13" borderId="0" xfId="3" applyFont="1" applyFill="1" applyBorder="1" applyAlignment="1">
      <alignment horizontal="left" vertical="top"/>
    </xf>
    <xf numFmtId="0" fontId="19" fillId="13" borderId="0" xfId="3" applyFont="1" applyFill="1" applyBorder="1" applyAlignment="1">
      <alignment horizontal="center" vertical="top"/>
    </xf>
    <xf numFmtId="0" fontId="8" fillId="13" borderId="0" xfId="3" applyFont="1" applyFill="1" applyBorder="1" applyAlignment="1">
      <alignment horizontal="left" vertical="top"/>
    </xf>
    <xf numFmtId="0" fontId="8" fillId="13" borderId="0" xfId="3" applyFont="1" applyFill="1" applyBorder="1" applyAlignment="1">
      <alignment horizontal="center" vertical="top"/>
    </xf>
    <xf numFmtId="1" fontId="18" fillId="2" borderId="22" xfId="0" applyNumberFormat="1" applyFont="1" applyFill="1" applyBorder="1" applyAlignment="1" applyProtection="1">
      <alignment horizontal="left" vertical="center"/>
      <protection locked="0"/>
    </xf>
    <xf numFmtId="49" fontId="45" fillId="0" borderId="0" xfId="0" applyNumberFormat="1" applyFont="1" applyFill="1" applyBorder="1" applyAlignment="1">
      <alignment horizontal="left" vertical="center" wrapText="1"/>
    </xf>
    <xf numFmtId="49" fontId="16" fillId="0" borderId="0" xfId="0" applyNumberFormat="1" applyFont="1" applyFill="1" applyBorder="1" applyAlignment="1">
      <alignment horizontal="left" vertical="center" wrapText="1"/>
    </xf>
    <xf numFmtId="0" fontId="0" fillId="0" borderId="0" xfId="0"/>
    <xf numFmtId="0" fontId="16" fillId="0" borderId="0" xfId="0" applyFont="1" applyFill="1" applyAlignment="1">
      <alignment vertical="center" wrapText="1"/>
    </xf>
    <xf numFmtId="0" fontId="13" fillId="0" borderId="0" xfId="0" applyFont="1" applyFill="1" applyBorder="1"/>
    <xf numFmtId="0" fontId="13" fillId="0" borderId="0" xfId="0" applyFont="1" applyFill="1" applyBorder="1" applyAlignment="1">
      <alignment wrapText="1"/>
    </xf>
    <xf numFmtId="0" fontId="13" fillId="0" borderId="0" xfId="0" applyFont="1" applyFill="1" applyBorder="1" applyAlignment="1">
      <alignment horizontal="left"/>
    </xf>
    <xf numFmtId="49" fontId="50" fillId="3" borderId="0" xfId="0" applyNumberFormat="1" applyFont="1" applyFill="1" applyBorder="1" applyAlignment="1">
      <alignment vertical="top" wrapText="1"/>
    </xf>
    <xf numFmtId="2" fontId="50" fillId="3" borderId="0" xfId="0" applyNumberFormat="1" applyFont="1" applyFill="1" applyBorder="1" applyAlignment="1">
      <alignment vertical="top" wrapText="1"/>
    </xf>
    <xf numFmtId="0" fontId="50" fillId="0" borderId="0" xfId="0" applyFont="1" applyBorder="1" applyAlignment="1">
      <alignment horizontal="left"/>
    </xf>
    <xf numFmtId="0" fontId="16" fillId="0" borderId="0" xfId="0" applyNumberFormat="1" applyFont="1" applyFill="1" applyBorder="1" applyAlignment="1">
      <alignment horizontal="left" vertical="top" wrapText="1"/>
    </xf>
    <xf numFmtId="49" fontId="47" fillId="0" borderId="0" xfId="0" applyNumberFormat="1" applyFont="1" applyFill="1" applyBorder="1" applyAlignment="1">
      <alignment horizontal="left" vertical="center"/>
    </xf>
    <xf numFmtId="0" fontId="50" fillId="0" borderId="0" xfId="0" applyFont="1" applyBorder="1" applyAlignment="1">
      <alignment horizontal="left" wrapText="1"/>
    </xf>
    <xf numFmtId="1" fontId="13" fillId="0" borderId="0" xfId="0" applyNumberFormat="1" applyFont="1" applyFill="1" applyBorder="1" applyAlignment="1" applyProtection="1">
      <alignment horizontal="left" vertical="center"/>
      <protection locked="0"/>
    </xf>
    <xf numFmtId="0" fontId="16" fillId="0" borderId="0" xfId="0" quotePrefix="1" applyFont="1" applyAlignment="1">
      <alignment vertical="center" wrapText="1"/>
    </xf>
    <xf numFmtId="49" fontId="50" fillId="0" borderId="0" xfId="0" applyNumberFormat="1" applyFont="1" applyFill="1" applyBorder="1" applyAlignment="1">
      <alignment horizontal="left" vertical="center" indent="3"/>
    </xf>
    <xf numFmtId="49" fontId="16" fillId="0" borderId="0" xfId="0" applyNumberFormat="1" applyFont="1" applyFill="1" applyBorder="1" applyAlignment="1">
      <alignment horizontal="left" vertical="center" wrapText="1"/>
    </xf>
    <xf numFmtId="0" fontId="15" fillId="0" borderId="0" xfId="0" applyFont="1" applyAlignment="1">
      <alignment horizontal="left" vertical="top" wrapText="1"/>
    </xf>
    <xf numFmtId="1" fontId="14" fillId="2" borderId="22" xfId="0" applyNumberFormat="1" applyFont="1" applyFill="1" applyBorder="1" applyAlignment="1" applyProtection="1">
      <alignment horizontal="left" vertical="center" wrapText="1"/>
      <protection locked="0"/>
    </xf>
    <xf numFmtId="0" fontId="56" fillId="3" borderId="0" xfId="0" applyNumberFormat="1" applyFont="1" applyFill="1" applyAlignment="1">
      <alignment horizontal="right" vertical="top" wrapText="1"/>
    </xf>
    <xf numFmtId="0" fontId="41" fillId="10" borderId="3" xfId="3" applyFont="1" applyFill="1" applyBorder="1" applyAlignment="1" applyProtection="1">
      <alignment horizontal="left" vertical="top"/>
      <protection locked="0"/>
    </xf>
    <xf numFmtId="0" fontId="38" fillId="10" borderId="3" xfId="5" applyFill="1" applyBorder="1"/>
    <xf numFmtId="0" fontId="38" fillId="16" borderId="3" xfId="5" applyFill="1" applyBorder="1" applyAlignment="1">
      <alignment horizontal="left"/>
    </xf>
    <xf numFmtId="0" fontId="3" fillId="16" borderId="3" xfId="5" applyFont="1" applyFill="1" applyBorder="1" applyAlignment="1">
      <alignment horizontal="left"/>
    </xf>
    <xf numFmtId="0" fontId="38" fillId="13" borderId="0" xfId="5" applyFill="1" applyAlignment="1">
      <alignment vertical="center"/>
    </xf>
    <xf numFmtId="0" fontId="38" fillId="13" borderId="0" xfId="5" applyFill="1" applyAlignment="1">
      <alignment wrapText="1"/>
    </xf>
    <xf numFmtId="0" fontId="38" fillId="13" borderId="0" xfId="5" applyFill="1"/>
    <xf numFmtId="49" fontId="16" fillId="0" borderId="0" xfId="0" applyNumberFormat="1" applyFont="1" applyFill="1" applyBorder="1" applyAlignment="1">
      <alignment horizontal="left" vertical="center" wrapText="1"/>
    </xf>
    <xf numFmtId="0" fontId="0" fillId="0" borderId="0" xfId="0"/>
    <xf numFmtId="0" fontId="6" fillId="22" borderId="3" xfId="7" applyFill="1" applyBorder="1"/>
    <xf numFmtId="0" fontId="3" fillId="22" borderId="3" xfId="5" applyFont="1" applyFill="1" applyBorder="1"/>
    <xf numFmtId="0" fontId="38" fillId="22" borderId="3" xfId="5" applyFill="1" applyBorder="1" applyAlignment="1">
      <alignment horizontal="left"/>
    </xf>
    <xf numFmtId="0" fontId="38" fillId="22" borderId="3" xfId="5" applyFill="1" applyBorder="1"/>
    <xf numFmtId="49" fontId="16" fillId="0" borderId="0" xfId="0" applyNumberFormat="1" applyFont="1" applyFill="1" applyBorder="1" applyAlignment="1">
      <alignment horizontal="left" vertical="center" wrapText="1"/>
    </xf>
    <xf numFmtId="0" fontId="0" fillId="0" borderId="0" xfId="0"/>
    <xf numFmtId="2" fontId="13" fillId="2" borderId="22" xfId="0" applyNumberFormat="1" applyFont="1" applyFill="1" applyBorder="1" applyAlignment="1" applyProtection="1">
      <alignment horizontal="left" vertical="center" wrapText="1"/>
      <protection locked="0"/>
    </xf>
    <xf numFmtId="49" fontId="16" fillId="0" borderId="0" xfId="3" applyNumberFormat="1" applyFont="1" applyFill="1" applyBorder="1" applyAlignment="1">
      <alignment horizontal="left" vertical="top" wrapText="1"/>
    </xf>
    <xf numFmtId="165" fontId="13" fillId="2" borderId="22" xfId="3" applyNumberFormat="1" applyFont="1" applyFill="1" applyBorder="1" applyAlignment="1" applyProtection="1">
      <alignment vertical="center"/>
      <protection locked="0"/>
    </xf>
    <xf numFmtId="2" fontId="18" fillId="0" borderId="0" xfId="3" applyNumberFormat="1" applyFont="1" applyFill="1" applyBorder="1" applyAlignment="1" applyProtection="1">
      <alignment horizontal="left" vertical="center"/>
      <protection locked="0"/>
    </xf>
    <xf numFmtId="0" fontId="16" fillId="0" borderId="0" xfId="3" applyFont="1" applyFill="1" applyAlignment="1">
      <alignment vertical="center" wrapText="1"/>
    </xf>
    <xf numFmtId="0" fontId="12" fillId="0" borderId="0" xfId="3" applyFont="1" applyFill="1" applyAlignment="1">
      <alignment vertical="center"/>
    </xf>
    <xf numFmtId="164" fontId="18" fillId="0" borderId="0" xfId="3" applyNumberFormat="1" applyFont="1" applyFill="1" applyBorder="1" applyAlignment="1" applyProtection="1">
      <alignment horizontal="left" vertical="center"/>
      <protection locked="0"/>
    </xf>
    <xf numFmtId="49" fontId="16" fillId="0" borderId="0" xfId="0" applyNumberFormat="1" applyFont="1" applyFill="1" applyBorder="1" applyAlignment="1">
      <alignment horizontal="left" vertical="center" wrapText="1"/>
    </xf>
    <xf numFmtId="164" fontId="14" fillId="16" borderId="22" xfId="0" applyNumberFormat="1" applyFont="1" applyFill="1" applyBorder="1" applyAlignment="1" applyProtection="1">
      <alignment horizontal="left" vertical="center"/>
      <protection locked="0"/>
    </xf>
    <xf numFmtId="1" fontId="13" fillId="2" borderId="22" xfId="0" applyNumberFormat="1" applyFont="1" applyFill="1" applyBorder="1" applyAlignment="1" applyProtection="1">
      <alignment horizontal="left" vertical="center"/>
      <protection locked="0"/>
    </xf>
    <xf numFmtId="49" fontId="13" fillId="3" borderId="0" xfId="0" applyNumberFormat="1" applyFont="1" applyFill="1" applyBorder="1" applyAlignment="1">
      <alignment vertical="top"/>
    </xf>
    <xf numFmtId="0" fontId="13" fillId="0" borderId="0" xfId="3" applyFont="1" applyBorder="1"/>
    <xf numFmtId="1" fontId="18" fillId="16" borderId="22" xfId="0" applyNumberFormat="1" applyFont="1" applyFill="1" applyBorder="1" applyAlignment="1" applyProtection="1">
      <alignment horizontal="left" vertical="center"/>
      <protection locked="0"/>
    </xf>
    <xf numFmtId="164" fontId="14" fillId="16" borderId="22" xfId="0" applyNumberFormat="1" applyFont="1" applyFill="1" applyBorder="1" applyAlignment="1" applyProtection="1">
      <alignment horizontal="left" vertical="center" wrapText="1"/>
      <protection locked="0"/>
    </xf>
    <xf numFmtId="165" fontId="18" fillId="16" borderId="22" xfId="3" applyNumberFormat="1" applyFont="1" applyFill="1" applyBorder="1" applyAlignment="1" applyProtection="1">
      <alignment horizontal="left" vertical="center"/>
      <protection locked="0"/>
    </xf>
    <xf numFmtId="1" fontId="18" fillId="16" borderId="22" xfId="3" applyNumberFormat="1" applyFont="1" applyFill="1" applyBorder="1" applyAlignment="1" applyProtection="1">
      <alignment horizontal="left" vertical="center"/>
      <protection locked="0"/>
    </xf>
    <xf numFmtId="49" fontId="13" fillId="16" borderId="22" xfId="3" applyNumberFormat="1" applyFont="1" applyFill="1" applyBorder="1" applyAlignment="1" applyProtection="1">
      <alignment vertical="center"/>
      <protection locked="0"/>
    </xf>
    <xf numFmtId="49" fontId="16" fillId="0" borderId="0" xfId="0" applyNumberFormat="1" applyFont="1" applyFill="1" applyBorder="1" applyAlignment="1">
      <alignment horizontal="left" vertical="center" wrapText="1"/>
    </xf>
    <xf numFmtId="49" fontId="45" fillId="3" borderId="0" xfId="0" applyNumberFormat="1" applyFont="1" applyFill="1" applyBorder="1" applyAlignment="1">
      <alignment vertical="top" wrapText="1"/>
    </xf>
    <xf numFmtId="0" fontId="45" fillId="0" borderId="0" xfId="0" applyFont="1" applyBorder="1" applyAlignment="1">
      <alignment vertical="top" wrapText="1"/>
    </xf>
    <xf numFmtId="49" fontId="14" fillId="0" borderId="0" xfId="0" applyNumberFormat="1" applyFont="1" applyFill="1" applyBorder="1" applyAlignment="1" applyProtection="1">
      <alignment vertical="center" wrapText="1"/>
      <protection locked="0"/>
    </xf>
    <xf numFmtId="0" fontId="13" fillId="0" borderId="0" xfId="0" applyFont="1" applyBorder="1" applyAlignment="1">
      <alignment wrapText="1"/>
    </xf>
    <xf numFmtId="0" fontId="13" fillId="13" borderId="0" xfId="0" applyFont="1" applyFill="1" applyBorder="1" applyAlignment="1">
      <alignment wrapText="1"/>
    </xf>
    <xf numFmtId="0" fontId="16" fillId="0" borderId="0" xfId="0" applyFont="1" applyAlignment="1">
      <alignment vertical="top" wrapText="1"/>
    </xf>
    <xf numFmtId="1" fontId="13" fillId="25" borderId="50" xfId="0" applyNumberFormat="1" applyFont="1" applyFill="1" applyBorder="1" applyAlignment="1" applyProtection="1">
      <alignment horizontal="left" vertical="center"/>
      <protection locked="0"/>
    </xf>
    <xf numFmtId="165" fontId="13" fillId="25" borderId="50" xfId="0" applyNumberFormat="1" applyFont="1" applyFill="1" applyBorder="1" applyAlignment="1" applyProtection="1">
      <alignment horizontal="left" vertical="center"/>
      <protection locked="0"/>
    </xf>
    <xf numFmtId="165" fontId="14" fillId="25" borderId="50" xfId="0" applyNumberFormat="1" applyFont="1" applyFill="1" applyBorder="1" applyAlignment="1" applyProtection="1">
      <alignment horizontal="left" vertical="center"/>
      <protection locked="0"/>
    </xf>
    <xf numFmtId="1" fontId="13" fillId="16" borderId="22" xfId="3" applyNumberFormat="1" applyFont="1" applyFill="1" applyBorder="1" applyAlignment="1" applyProtection="1">
      <alignment horizontal="left" vertical="center" wrapText="1"/>
      <protection locked="0"/>
    </xf>
    <xf numFmtId="1" fontId="13" fillId="0" borderId="0" xfId="3" applyNumberFormat="1" applyFont="1" applyFill="1" applyBorder="1" applyAlignment="1" applyProtection="1">
      <alignment horizontal="left" vertical="center" wrapText="1"/>
      <protection locked="0"/>
    </xf>
    <xf numFmtId="49" fontId="29" fillId="0" borderId="0" xfId="0" applyNumberFormat="1" applyFont="1" applyFill="1" applyBorder="1" applyAlignment="1">
      <alignment vertical="top" wrapText="1"/>
    </xf>
    <xf numFmtId="49" fontId="16" fillId="0" borderId="0" xfId="3" applyNumberFormat="1" applyFont="1" applyFill="1" applyBorder="1" applyAlignment="1">
      <alignment horizontal="left" vertical="center" wrapText="1" indent="3"/>
    </xf>
    <xf numFmtId="0" fontId="13" fillId="20" borderId="0" xfId="0" applyFont="1" applyFill="1" applyBorder="1" applyAlignment="1">
      <alignment vertical="center" wrapText="1"/>
    </xf>
    <xf numFmtId="49" fontId="13" fillId="0" borderId="0" xfId="3" applyNumberFormat="1" applyFont="1" applyFill="1" applyBorder="1" applyAlignment="1" applyProtection="1">
      <alignment horizontal="left" vertical="center"/>
      <protection locked="0"/>
    </xf>
    <xf numFmtId="0" fontId="12" fillId="0" borderId="0" xfId="3" applyFill="1"/>
    <xf numFmtId="49" fontId="13" fillId="0" borderId="0" xfId="0" applyNumberFormat="1" applyFont="1" applyFill="1" applyBorder="1" applyAlignment="1" applyProtection="1">
      <alignment vertical="center"/>
      <protection locked="0"/>
    </xf>
    <xf numFmtId="165" fontId="14" fillId="0" borderId="0" xfId="0" applyNumberFormat="1" applyFont="1" applyFill="1" applyBorder="1" applyAlignment="1" applyProtection="1">
      <alignment horizontal="left" vertical="center"/>
      <protection locked="0"/>
    </xf>
    <xf numFmtId="165" fontId="13" fillId="0" borderId="0" xfId="0" applyNumberFormat="1" applyFont="1" applyFill="1" applyBorder="1" applyAlignment="1" applyProtection="1">
      <alignment horizontal="left" vertical="center"/>
      <protection locked="0"/>
    </xf>
    <xf numFmtId="164" fontId="14" fillId="0" borderId="0" xfId="0" applyNumberFormat="1" applyFont="1" applyFill="1" applyBorder="1" applyAlignment="1" applyProtection="1">
      <alignment horizontal="left" vertical="center"/>
      <protection locked="0"/>
    </xf>
    <xf numFmtId="2" fontId="14" fillId="16" borderId="22" xfId="0" applyNumberFormat="1" applyFont="1" applyFill="1" applyBorder="1" applyAlignment="1" applyProtection="1">
      <alignment horizontal="left" vertical="center"/>
      <protection locked="0"/>
    </xf>
    <xf numFmtId="0" fontId="45" fillId="0" borderId="0" xfId="0" applyFont="1" applyFill="1" applyBorder="1" applyAlignment="1">
      <alignment vertical="top" wrapText="1"/>
    </xf>
    <xf numFmtId="0" fontId="15" fillId="0" borderId="0" xfId="0" applyFont="1" applyFill="1" applyAlignment="1">
      <alignment vertical="top" wrapText="1"/>
    </xf>
    <xf numFmtId="49" fontId="45" fillId="0" borderId="0" xfId="0" applyNumberFormat="1" applyFont="1" applyFill="1" applyBorder="1" applyAlignment="1">
      <alignment horizontal="right" vertical="center"/>
    </xf>
    <xf numFmtId="0" fontId="46" fillId="0" borderId="0" xfId="0" applyFont="1" applyAlignment="1">
      <alignment vertical="center"/>
    </xf>
    <xf numFmtId="0" fontId="45" fillId="0" borderId="0" xfId="0" applyFont="1" applyFill="1" applyBorder="1" applyAlignment="1">
      <alignment vertical="center"/>
    </xf>
    <xf numFmtId="2" fontId="14" fillId="2" borderId="22" xfId="0" applyNumberFormat="1" applyFont="1" applyFill="1" applyBorder="1" applyAlignment="1" applyProtection="1">
      <alignment horizontal="left" vertical="center" wrapText="1"/>
      <protection locked="0"/>
    </xf>
    <xf numFmtId="165" fontId="14" fillId="2" borderId="22" xfId="0" applyNumberFormat="1" applyFont="1" applyFill="1" applyBorder="1" applyAlignment="1" applyProtection="1">
      <alignment horizontal="left" vertical="center" wrapText="1"/>
      <protection locked="0"/>
    </xf>
    <xf numFmtId="0" fontId="13" fillId="0" borderId="0" xfId="0" quotePrefix="1" applyFont="1" applyBorder="1"/>
    <xf numFmtId="165" fontId="13" fillId="2" borderId="22" xfId="0" applyNumberFormat="1" applyFont="1" applyFill="1" applyBorder="1" applyAlignment="1" applyProtection="1">
      <alignment horizontal="left" vertical="center"/>
      <protection locked="0"/>
    </xf>
    <xf numFmtId="49" fontId="13" fillId="26" borderId="47" xfId="0" applyNumberFormat="1" applyFont="1" applyFill="1" applyBorder="1" applyAlignment="1">
      <alignment vertical="top" wrapText="1"/>
    </xf>
    <xf numFmtId="49" fontId="45" fillId="13" borderId="0" xfId="0" applyNumberFormat="1" applyFont="1" applyFill="1" applyBorder="1" applyAlignment="1">
      <alignment vertical="top" wrapText="1"/>
    </xf>
    <xf numFmtId="49" fontId="13" fillId="21" borderId="47" xfId="0" applyNumberFormat="1" applyFont="1" applyFill="1" applyBorder="1" applyAlignment="1">
      <alignment vertical="top" wrapText="1"/>
    </xf>
    <xf numFmtId="49" fontId="46" fillId="18" borderId="0" xfId="0" applyNumberFormat="1" applyFont="1" applyFill="1" applyBorder="1" applyAlignment="1">
      <alignment vertical="top"/>
    </xf>
    <xf numFmtId="0" fontId="45" fillId="13" borderId="0" xfId="0" applyFont="1" applyFill="1" applyBorder="1" applyAlignment="1">
      <alignment vertical="top" wrapText="1"/>
    </xf>
    <xf numFmtId="0" fontId="15" fillId="3" borderId="0" xfId="0" applyFont="1" applyFill="1" applyAlignment="1">
      <alignment horizontal="left" vertical="top"/>
    </xf>
    <xf numFmtId="0" fontId="12" fillId="3" borderId="0" xfId="0" applyFont="1" applyFill="1"/>
    <xf numFmtId="0" fontId="12" fillId="13" borderId="0" xfId="0" applyFont="1" applyFill="1"/>
    <xf numFmtId="0" fontId="13" fillId="3" borderId="0" xfId="0" applyFont="1" applyFill="1" applyAlignment="1">
      <alignment horizontal="left" vertical="top"/>
    </xf>
    <xf numFmtId="49" fontId="16" fillId="0" borderId="0" xfId="0" applyNumberFormat="1" applyFont="1" applyFill="1" applyBorder="1" applyAlignment="1">
      <alignment horizontal="left" vertical="center" wrapText="1"/>
    </xf>
    <xf numFmtId="0" fontId="35" fillId="8" borderId="53" xfId="0" applyFont="1" applyFill="1" applyBorder="1" applyAlignment="1">
      <alignment horizontal="left" vertical="top" wrapText="1"/>
    </xf>
    <xf numFmtId="0" fontId="35" fillId="8" borderId="52" xfId="0" applyFont="1" applyFill="1" applyBorder="1" applyAlignment="1">
      <alignment horizontal="left" vertical="top" wrapText="1"/>
    </xf>
    <xf numFmtId="0" fontId="18" fillId="13" borderId="0" xfId="0" applyFont="1" applyFill="1" applyBorder="1" applyAlignment="1">
      <alignment vertical="center" wrapText="1"/>
    </xf>
    <xf numFmtId="0" fontId="18" fillId="13" borderId="0" xfId="0" applyFont="1" applyFill="1" applyBorder="1" applyAlignment="1">
      <alignment vertical="center"/>
    </xf>
    <xf numFmtId="0" fontId="13" fillId="0" borderId="0" xfId="0" applyFont="1" applyBorder="1" applyAlignment="1">
      <alignment vertical="center"/>
    </xf>
    <xf numFmtId="0" fontId="18" fillId="0" borderId="0" xfId="0" applyFont="1" applyBorder="1" applyAlignment="1">
      <alignment vertical="center" wrapText="1"/>
    </xf>
    <xf numFmtId="0" fontId="18" fillId="27" borderId="0" xfId="0" applyFont="1" applyFill="1" applyBorder="1" applyAlignment="1">
      <alignment vertical="center" wrapText="1"/>
    </xf>
    <xf numFmtId="0" fontId="18" fillId="0" borderId="0" xfId="0" applyFont="1" applyFill="1" applyBorder="1" applyAlignment="1">
      <alignment vertical="center" wrapText="1"/>
    </xf>
    <xf numFmtId="165" fontId="14" fillId="2" borderId="22" xfId="0" applyNumberFormat="1" applyFont="1" applyFill="1" applyBorder="1" applyAlignment="1" applyProtection="1">
      <alignment vertical="center"/>
      <protection locked="0"/>
    </xf>
    <xf numFmtId="49" fontId="16" fillId="0" borderId="0" xfId="0" applyNumberFormat="1" applyFont="1" applyFill="1" applyBorder="1" applyAlignment="1">
      <alignment horizontal="left" vertical="center" wrapText="1"/>
    </xf>
    <xf numFmtId="0" fontId="0" fillId="0" borderId="0" xfId="0"/>
    <xf numFmtId="0" fontId="58" fillId="13" borderId="0" xfId="0" applyFont="1" applyFill="1" applyBorder="1" applyAlignment="1">
      <alignment vertical="center"/>
    </xf>
    <xf numFmtId="0" fontId="55" fillId="13" borderId="0" xfId="0" applyFont="1" applyFill="1" applyBorder="1" applyAlignment="1">
      <alignment horizontal="right"/>
    </xf>
    <xf numFmtId="14" fontId="56" fillId="13" borderId="0" xfId="3" applyNumberFormat="1" applyFont="1" applyFill="1" applyBorder="1" applyAlignment="1" applyProtection="1">
      <alignment horizontal="right"/>
    </xf>
    <xf numFmtId="0" fontId="56" fillId="13" borderId="0" xfId="3" applyFont="1" applyFill="1" applyBorder="1" applyAlignment="1" applyProtection="1">
      <alignment horizontal="right"/>
    </xf>
    <xf numFmtId="0" fontId="59" fillId="0" borderId="3" xfId="5" applyFont="1" applyBorder="1"/>
    <xf numFmtId="0" fontId="12" fillId="13" borderId="0" xfId="3" applyFill="1" applyAlignment="1">
      <alignment vertical="top"/>
    </xf>
    <xf numFmtId="0" fontId="8" fillId="13" borderId="0" xfId="3" applyFont="1" applyFill="1" applyAlignment="1">
      <alignment horizontal="center" vertical="top"/>
    </xf>
    <xf numFmtId="0" fontId="12" fillId="13" borderId="0" xfId="0" applyNumberFormat="1" applyFont="1" applyFill="1" applyAlignment="1">
      <alignment vertical="top" wrapText="1"/>
    </xf>
    <xf numFmtId="0" fontId="10" fillId="13" borderId="0" xfId="3" applyFont="1" applyFill="1" applyBorder="1" applyAlignment="1">
      <alignment horizontal="left" vertical="top" wrapText="1"/>
    </xf>
    <xf numFmtId="0" fontId="10" fillId="13" borderId="0" xfId="1" applyFont="1" applyFill="1" applyBorder="1" applyAlignment="1">
      <alignment horizontal="left" vertical="top" wrapText="1"/>
    </xf>
    <xf numFmtId="0" fontId="10" fillId="28" borderId="0" xfId="3" applyFont="1" applyFill="1" applyBorder="1" applyAlignment="1">
      <alignment horizontal="left" vertical="top" wrapText="1"/>
    </xf>
    <xf numFmtId="0" fontId="10" fillId="28" borderId="0" xfId="1" applyFont="1" applyFill="1" applyBorder="1" applyAlignment="1">
      <alignment horizontal="left" vertical="top" wrapText="1"/>
    </xf>
    <xf numFmtId="0" fontId="60" fillId="3" borderId="0" xfId="3" applyFont="1" applyFill="1" applyAlignment="1">
      <alignment vertical="top"/>
    </xf>
    <xf numFmtId="0" fontId="12" fillId="13" borderId="2" xfId="3" applyFill="1" applyBorder="1" applyAlignment="1">
      <alignment vertical="center"/>
    </xf>
    <xf numFmtId="0" fontId="12" fillId="13" borderId="1" xfId="3" applyFill="1" applyBorder="1" applyAlignment="1">
      <alignment vertical="center"/>
    </xf>
    <xf numFmtId="0" fontId="12" fillId="13" borderId="57" xfId="3" applyFill="1" applyBorder="1" applyAlignment="1">
      <alignment vertical="center"/>
    </xf>
    <xf numFmtId="0" fontId="12" fillId="13" borderId="54" xfId="3" applyFill="1" applyBorder="1" applyAlignment="1">
      <alignment vertical="center"/>
    </xf>
    <xf numFmtId="0" fontId="12" fillId="9" borderId="14" xfId="3" applyFill="1" applyBorder="1" applyAlignment="1" applyProtection="1">
      <alignment horizontal="left" vertical="center"/>
      <protection locked="0"/>
    </xf>
    <xf numFmtId="0" fontId="12" fillId="9" borderId="4" xfId="3" applyNumberFormat="1" applyFill="1" applyBorder="1" applyAlignment="1" applyProtection="1">
      <alignment horizontal="left" vertical="center"/>
      <protection locked="0"/>
    </xf>
    <xf numFmtId="49" fontId="16" fillId="0" borderId="0" xfId="0" applyNumberFormat="1" applyFont="1" applyFill="1" applyBorder="1" applyAlignment="1">
      <alignment horizontal="left" vertical="center" wrapText="1"/>
    </xf>
    <xf numFmtId="49" fontId="45" fillId="0" borderId="0" xfId="0" applyNumberFormat="1" applyFont="1" applyFill="1" applyBorder="1" applyAlignment="1">
      <alignment horizontal="left" vertical="top" wrapText="1"/>
    </xf>
    <xf numFmtId="49" fontId="16" fillId="0" borderId="0" xfId="0" applyNumberFormat="1" applyFont="1" applyFill="1" applyBorder="1" applyAlignment="1">
      <alignment horizontal="left" vertical="center" wrapText="1"/>
    </xf>
    <xf numFmtId="0" fontId="45" fillId="0" borderId="0" xfId="3" applyFont="1" applyBorder="1"/>
    <xf numFmtId="0" fontId="45" fillId="0" borderId="0" xfId="3" applyFont="1" applyBorder="1" applyAlignment="1">
      <alignment wrapText="1"/>
    </xf>
    <xf numFmtId="0" fontId="16" fillId="0" borderId="0" xfId="0" applyNumberFormat="1" applyFont="1" applyFill="1" applyBorder="1" applyAlignment="1">
      <alignment vertical="center" wrapText="1"/>
    </xf>
    <xf numFmtId="0" fontId="13" fillId="0" borderId="0" xfId="3" applyFont="1" applyFill="1" applyBorder="1"/>
    <xf numFmtId="0" fontId="13" fillId="0" borderId="0" xfId="3" applyFont="1" applyFill="1" applyBorder="1" applyAlignment="1">
      <alignment vertical="center"/>
    </xf>
    <xf numFmtId="49" fontId="13" fillId="3" borderId="0" xfId="0" applyNumberFormat="1" applyFont="1" applyFill="1" applyBorder="1" applyAlignment="1">
      <alignment horizontal="left" vertical="center"/>
    </xf>
    <xf numFmtId="49" fontId="13" fillId="3" borderId="0" xfId="3" applyNumberFormat="1" applyFont="1" applyFill="1" applyBorder="1" applyAlignment="1">
      <alignment horizontal="left" vertical="center"/>
    </xf>
    <xf numFmtId="49" fontId="13" fillId="0" borderId="0" xfId="3" applyNumberFormat="1" applyFont="1" applyBorder="1" applyAlignment="1">
      <alignment vertical="center"/>
    </xf>
    <xf numFmtId="49" fontId="45" fillId="3" borderId="0" xfId="3" applyNumberFormat="1" applyFont="1" applyFill="1" applyBorder="1" applyAlignment="1">
      <alignment vertical="top"/>
    </xf>
    <xf numFmtId="49" fontId="45" fillId="3" borderId="0" xfId="3" applyNumberFormat="1" applyFont="1" applyFill="1" applyBorder="1" applyAlignment="1">
      <alignment horizontal="left" vertical="top"/>
    </xf>
    <xf numFmtId="0" fontId="45" fillId="0" borderId="0" xfId="0" applyFont="1" applyBorder="1" applyAlignment="1">
      <alignment wrapText="1"/>
    </xf>
    <xf numFmtId="49" fontId="45" fillId="3" borderId="0" xfId="3" applyNumberFormat="1" applyFont="1" applyFill="1" applyBorder="1" applyAlignment="1">
      <alignment horizontal="left"/>
    </xf>
    <xf numFmtId="49" fontId="33" fillId="0" borderId="0" xfId="0" applyNumberFormat="1" applyFont="1" applyFill="1" applyBorder="1" applyAlignment="1">
      <alignment horizontal="right" vertical="top"/>
    </xf>
    <xf numFmtId="0" fontId="13" fillId="0" borderId="0" xfId="3" applyFont="1" applyBorder="1" applyAlignment="1">
      <alignment horizontal="left"/>
    </xf>
    <xf numFmtId="0" fontId="45" fillId="0" borderId="0" xfId="3" applyFont="1" applyFill="1" applyBorder="1"/>
    <xf numFmtId="49" fontId="13" fillId="3" borderId="0" xfId="0" applyNumberFormat="1" applyFont="1" applyFill="1" applyBorder="1" applyAlignment="1">
      <alignment horizontal="left" vertical="top" wrapText="1"/>
    </xf>
    <xf numFmtId="49" fontId="13" fillId="3" borderId="0" xfId="3" applyNumberFormat="1" applyFont="1" applyFill="1" applyBorder="1" applyAlignment="1">
      <alignment horizontal="left" vertical="top" wrapText="1"/>
    </xf>
    <xf numFmtId="49" fontId="45" fillId="3" borderId="0" xfId="0" applyNumberFormat="1" applyFont="1" applyFill="1" applyBorder="1" applyAlignment="1">
      <alignment horizontal="left"/>
    </xf>
    <xf numFmtId="49" fontId="45" fillId="3" borderId="0" xfId="0" applyNumberFormat="1" applyFont="1" applyFill="1" applyBorder="1" applyAlignment="1">
      <alignment horizontal="left" wrapText="1"/>
    </xf>
    <xf numFmtId="0" fontId="12" fillId="0" borderId="0" xfId="0" applyFont="1"/>
    <xf numFmtId="49" fontId="18" fillId="0" borderId="0" xfId="0" applyNumberFormat="1" applyFont="1" applyFill="1" applyBorder="1" applyAlignment="1"/>
    <xf numFmtId="0" fontId="45" fillId="3" borderId="0" xfId="0" applyNumberFormat="1" applyFont="1" applyFill="1" applyBorder="1" applyAlignment="1">
      <alignment horizontal="left"/>
    </xf>
    <xf numFmtId="49" fontId="13" fillId="0" borderId="0" xfId="0" applyNumberFormat="1" applyFont="1" applyFill="1" applyBorder="1" applyAlignment="1">
      <alignment horizontal="left"/>
    </xf>
    <xf numFmtId="49" fontId="13" fillId="0" borderId="0" xfId="0" applyNumberFormat="1" applyFont="1" applyFill="1" applyBorder="1" applyAlignment="1">
      <alignment horizontal="left" vertical="top"/>
    </xf>
    <xf numFmtId="49" fontId="13" fillId="0" borderId="0" xfId="0" applyNumberFormat="1" applyFont="1" applyFill="1" applyBorder="1"/>
    <xf numFmtId="49" fontId="45" fillId="13" borderId="0" xfId="0" applyNumberFormat="1" applyFont="1" applyFill="1" applyBorder="1" applyAlignment="1">
      <alignment vertical="top"/>
    </xf>
    <xf numFmtId="49" fontId="45" fillId="13" borderId="0" xfId="0" applyNumberFormat="1" applyFont="1" applyFill="1" applyBorder="1" applyAlignment="1">
      <alignment horizontal="left" vertical="top"/>
    </xf>
    <xf numFmtId="0" fontId="45" fillId="13" borderId="0" xfId="0" applyFont="1" applyFill="1" applyBorder="1"/>
    <xf numFmtId="0" fontId="45" fillId="13" borderId="0" xfId="0" applyFont="1" applyFill="1" applyBorder="1" applyAlignment="1">
      <alignment wrapText="1"/>
    </xf>
    <xf numFmtId="49" fontId="45" fillId="13" borderId="0" xfId="0" applyNumberFormat="1" applyFont="1" applyFill="1" applyBorder="1" applyAlignment="1">
      <alignment horizontal="left"/>
    </xf>
    <xf numFmtId="0" fontId="45" fillId="0" borderId="0" xfId="0" applyFont="1" applyFill="1" applyBorder="1"/>
    <xf numFmtId="49" fontId="18" fillId="13" borderId="0" xfId="0" applyNumberFormat="1" applyFont="1" applyFill="1" applyBorder="1" applyAlignment="1">
      <alignment vertical="center"/>
    </xf>
    <xf numFmtId="49" fontId="18" fillId="13" borderId="0" xfId="0" applyNumberFormat="1" applyFont="1" applyFill="1" applyBorder="1" applyAlignment="1">
      <alignment horizontal="left" vertical="center"/>
    </xf>
    <xf numFmtId="49" fontId="16" fillId="13" borderId="0" xfId="0" applyNumberFormat="1" applyFont="1" applyFill="1" applyBorder="1" applyAlignment="1">
      <alignment horizontal="right" vertical="center"/>
    </xf>
    <xf numFmtId="49" fontId="14" fillId="13" borderId="0" xfId="0" applyNumberFormat="1" applyFont="1" applyFill="1" applyAlignment="1">
      <alignment vertical="center"/>
    </xf>
    <xf numFmtId="49" fontId="16" fillId="13" borderId="0" xfId="0" applyNumberFormat="1" applyFont="1" applyFill="1" applyBorder="1" applyAlignment="1">
      <alignment horizontal="left" vertical="center" wrapText="1"/>
    </xf>
    <xf numFmtId="0" fontId="12" fillId="13" borderId="0" xfId="0" applyFont="1" applyFill="1" applyAlignment="1">
      <alignment vertical="center"/>
    </xf>
    <xf numFmtId="49" fontId="33" fillId="13" borderId="0" xfId="0" applyNumberFormat="1" applyFont="1" applyFill="1" applyBorder="1" applyAlignment="1">
      <alignment horizontal="right" vertical="center"/>
    </xf>
    <xf numFmtId="49" fontId="14" fillId="13" borderId="0" xfId="0" applyNumberFormat="1" applyFont="1" applyFill="1" applyBorder="1" applyAlignment="1">
      <alignment vertical="center"/>
    </xf>
    <xf numFmtId="49" fontId="13" fillId="13" borderId="0" xfId="0" applyNumberFormat="1" applyFont="1" applyFill="1" applyBorder="1" applyAlignment="1">
      <alignment vertical="center"/>
    </xf>
    <xf numFmtId="49" fontId="14" fillId="13" borderId="0" xfId="0" applyNumberFormat="1" applyFont="1" applyFill="1" applyBorder="1" applyAlignment="1" applyProtection="1">
      <alignment vertical="center"/>
      <protection locked="0"/>
    </xf>
    <xf numFmtId="49" fontId="45" fillId="0" borderId="0" xfId="0" applyNumberFormat="1" applyFont="1" applyFill="1" applyBorder="1" applyAlignment="1">
      <alignment vertical="center" wrapText="1"/>
    </xf>
    <xf numFmtId="0" fontId="13" fillId="13" borderId="0" xfId="17" applyFont="1" applyFill="1"/>
    <xf numFmtId="0" fontId="13" fillId="13" borderId="0" xfId="17" applyFont="1" applyFill="1" applyBorder="1" applyAlignment="1">
      <alignment horizontal="left" wrapText="1"/>
    </xf>
    <xf numFmtId="0" fontId="13" fillId="13" borderId="0" xfId="0" applyFont="1" applyFill="1"/>
    <xf numFmtId="0" fontId="13" fillId="13" borderId="0" xfId="17" applyFont="1" applyFill="1" applyBorder="1"/>
    <xf numFmtId="0" fontId="13" fillId="13" borderId="0" xfId="0" applyFont="1" applyFill="1" applyBorder="1"/>
    <xf numFmtId="0" fontId="12" fillId="13" borderId="0" xfId="3" applyFill="1"/>
    <xf numFmtId="49" fontId="33" fillId="13" borderId="0" xfId="3" applyNumberFormat="1" applyFont="1" applyFill="1" applyBorder="1" applyAlignment="1">
      <alignment horizontal="right" vertical="center"/>
    </xf>
    <xf numFmtId="49" fontId="18" fillId="13" borderId="0" xfId="3" applyNumberFormat="1" applyFont="1" applyFill="1" applyBorder="1" applyAlignment="1">
      <alignment horizontal="left" vertical="center"/>
    </xf>
    <xf numFmtId="49" fontId="18" fillId="13" borderId="0" xfId="3" applyNumberFormat="1" applyFont="1" applyFill="1" applyBorder="1" applyAlignment="1">
      <alignment vertical="center"/>
    </xf>
    <xf numFmtId="0" fontId="12" fillId="13" borderId="0" xfId="3" applyFont="1" applyFill="1" applyAlignment="1">
      <alignment vertical="center"/>
    </xf>
    <xf numFmtId="0" fontId="18" fillId="13" borderId="0" xfId="3" applyFont="1" applyFill="1" applyBorder="1" applyAlignment="1">
      <alignment vertical="center"/>
    </xf>
    <xf numFmtId="164" fontId="13" fillId="13" borderId="0" xfId="18" applyNumberFormat="1" applyFont="1" applyFill="1" applyBorder="1" applyAlignment="1">
      <alignment horizontal="left" wrapText="1"/>
    </xf>
    <xf numFmtId="164" fontId="13" fillId="13" borderId="0" xfId="18" applyNumberFormat="1" applyFont="1" applyFill="1" applyBorder="1" applyAlignment="1">
      <alignment horizontal="left"/>
    </xf>
    <xf numFmtId="49" fontId="13" fillId="0" borderId="0" xfId="3" applyNumberFormat="1" applyFont="1" applyFill="1" applyBorder="1" applyAlignment="1" applyProtection="1">
      <alignment vertical="center"/>
      <protection locked="0"/>
    </xf>
    <xf numFmtId="49" fontId="47" fillId="13" borderId="0" xfId="3" applyNumberFormat="1" applyFont="1" applyFill="1" applyBorder="1" applyAlignment="1">
      <alignment horizontal="left" vertical="center"/>
    </xf>
    <xf numFmtId="0" fontId="18" fillId="22" borderId="47" xfId="3" applyNumberFormat="1" applyFont="1" applyFill="1" applyBorder="1" applyAlignment="1" applyProtection="1">
      <alignment horizontal="left" vertical="center"/>
    </xf>
    <xf numFmtId="49" fontId="47" fillId="0" borderId="0" xfId="3" applyNumberFormat="1" applyFont="1" applyFill="1" applyBorder="1" applyAlignment="1" applyProtection="1">
      <alignment vertical="center"/>
      <protection locked="0"/>
    </xf>
    <xf numFmtId="0" fontId="47" fillId="0" borderId="0" xfId="3" applyFont="1" applyFill="1" applyAlignment="1">
      <alignment horizontal="left"/>
    </xf>
    <xf numFmtId="0" fontId="47" fillId="13" borderId="0" xfId="3" applyFont="1" applyFill="1" applyAlignment="1">
      <alignment horizontal="left"/>
    </xf>
    <xf numFmtId="49" fontId="16" fillId="0" borderId="0" xfId="0" applyNumberFormat="1" applyFont="1" applyFill="1" applyBorder="1" applyAlignment="1">
      <alignment horizontal="left" vertical="center" wrapText="1"/>
    </xf>
    <xf numFmtId="0" fontId="0" fillId="0" borderId="0" xfId="0"/>
    <xf numFmtId="0" fontId="13" fillId="0" borderId="0" xfId="0" applyFont="1" applyAlignment="1">
      <alignment horizontal="left" vertical="top" wrapText="1"/>
    </xf>
    <xf numFmtId="0" fontId="14" fillId="0" borderId="0" xfId="0" applyFont="1" applyAlignment="1">
      <alignment horizontal="left" vertical="top" wrapText="1"/>
    </xf>
    <xf numFmtId="0" fontId="0" fillId="0" borderId="0" xfId="0"/>
    <xf numFmtId="49" fontId="12" fillId="17" borderId="0" xfId="0" applyNumberFormat="1" applyFont="1" applyFill="1" applyBorder="1" applyAlignment="1">
      <alignment vertical="top"/>
    </xf>
    <xf numFmtId="0" fontId="12" fillId="17" borderId="0" xfId="0" applyFont="1" applyFill="1" applyBorder="1" applyAlignment="1">
      <alignment vertical="top"/>
    </xf>
    <xf numFmtId="49" fontId="18" fillId="17" borderId="0" xfId="0" applyNumberFormat="1" applyFont="1" applyFill="1" applyBorder="1" applyAlignment="1">
      <alignment horizontal="left" vertical="top" wrapText="1"/>
    </xf>
    <xf numFmtId="0" fontId="13" fillId="0" borderId="0" xfId="0" applyFont="1" applyAlignment="1">
      <alignment horizontal="left" vertical="top" wrapText="1"/>
    </xf>
    <xf numFmtId="0" fontId="14" fillId="0" borderId="0" xfId="0" applyFont="1" applyAlignment="1">
      <alignment horizontal="left" vertical="top" wrapText="1"/>
    </xf>
    <xf numFmtId="49" fontId="12" fillId="17" borderId="0" xfId="0" applyNumberFormat="1" applyFont="1" applyFill="1" applyBorder="1" applyAlignment="1">
      <alignment vertical="top"/>
    </xf>
    <xf numFmtId="0" fontId="12" fillId="17" borderId="0" xfId="0" applyFont="1" applyFill="1" applyBorder="1" applyAlignment="1">
      <alignment vertical="top"/>
    </xf>
    <xf numFmtId="0" fontId="0" fillId="0" borderId="0" xfId="0"/>
    <xf numFmtId="0" fontId="13" fillId="0" borderId="62" xfId="0" applyFont="1" applyBorder="1" applyAlignment="1">
      <alignment horizontal="left" vertical="top" wrapText="1"/>
    </xf>
    <xf numFmtId="49" fontId="24" fillId="0" borderId="63" xfId="0" applyNumberFormat="1" applyFont="1" applyFill="1" applyBorder="1" applyAlignment="1">
      <alignment horizontal="left" vertical="top"/>
    </xf>
    <xf numFmtId="0" fontId="13" fillId="0" borderId="0" xfId="0" applyFont="1" applyAlignment="1">
      <alignment horizontal="left" vertical="top" wrapText="1"/>
    </xf>
    <xf numFmtId="0" fontId="0" fillId="0" borderId="0" xfId="0"/>
    <xf numFmtId="0" fontId="13" fillId="0" borderId="0" xfId="0" applyFont="1" applyAlignment="1">
      <alignment horizontal="left" vertical="top" wrapText="1"/>
    </xf>
    <xf numFmtId="49" fontId="16" fillId="0" borderId="0" xfId="0" applyNumberFormat="1" applyFont="1" applyFill="1" applyBorder="1" applyAlignment="1">
      <alignment horizontal="left" vertical="center" wrapText="1"/>
    </xf>
    <xf numFmtId="0" fontId="0" fillId="0" borderId="0" xfId="0"/>
    <xf numFmtId="49" fontId="16" fillId="0" borderId="0" xfId="0" applyNumberFormat="1" applyFont="1" applyFill="1" applyBorder="1" applyAlignment="1">
      <alignment horizontal="left" vertical="center" wrapText="1"/>
    </xf>
    <xf numFmtId="0" fontId="0" fillId="0" borderId="0" xfId="0"/>
    <xf numFmtId="0" fontId="13" fillId="0" borderId="0" xfId="0" applyFont="1" applyAlignment="1">
      <alignment horizontal="left" vertical="top" wrapText="1"/>
    </xf>
    <xf numFmtId="49" fontId="16" fillId="0" borderId="0" xfId="0" applyNumberFormat="1" applyFont="1" applyFill="1" applyBorder="1" applyAlignment="1">
      <alignment horizontal="left" vertical="center" wrapText="1"/>
    </xf>
    <xf numFmtId="0" fontId="0" fillId="0" borderId="0" xfId="0"/>
    <xf numFmtId="0" fontId="0" fillId="3" borderId="61" xfId="0" applyFill="1" applyBorder="1"/>
    <xf numFmtId="0" fontId="13" fillId="22" borderId="47" xfId="0" applyNumberFormat="1" applyFont="1" applyFill="1" applyBorder="1" applyAlignment="1">
      <alignment vertical="center"/>
    </xf>
    <xf numFmtId="1" fontId="13" fillId="2" borderId="22" xfId="0" applyNumberFormat="1" applyFont="1" applyFill="1" applyBorder="1" applyAlignment="1" applyProtection="1">
      <alignment horizontal="left" vertical="center" wrapText="1"/>
      <protection locked="0"/>
    </xf>
    <xf numFmtId="49" fontId="16" fillId="0" borderId="0" xfId="0" applyNumberFormat="1" applyFont="1" applyFill="1" applyBorder="1" applyAlignment="1">
      <alignment horizontal="left" vertical="center" wrapText="1"/>
    </xf>
    <xf numFmtId="49" fontId="45" fillId="17" borderId="0" xfId="0" applyNumberFormat="1" applyFont="1" applyFill="1" applyBorder="1" applyAlignment="1">
      <alignment vertical="top"/>
    </xf>
    <xf numFmtId="49" fontId="45" fillId="17" borderId="0" xfId="0" applyNumberFormat="1" applyFont="1" applyFill="1" applyBorder="1" applyAlignment="1">
      <alignment vertical="top" wrapText="1"/>
    </xf>
    <xf numFmtId="0" fontId="18" fillId="10" borderId="50" xfId="3" applyNumberFormat="1" applyFont="1" applyFill="1" applyBorder="1" applyAlignment="1" applyProtection="1">
      <alignment horizontal="left" vertical="center"/>
    </xf>
    <xf numFmtId="165" fontId="13" fillId="18" borderId="0" xfId="0" applyNumberFormat="1" applyFont="1" applyFill="1" applyBorder="1" applyAlignment="1" applyProtection="1">
      <alignment horizontal="left" vertical="center"/>
      <protection locked="0"/>
    </xf>
    <xf numFmtId="1" fontId="13" fillId="18" borderId="0" xfId="0" applyNumberFormat="1" applyFont="1" applyFill="1" applyBorder="1" applyAlignment="1" applyProtection="1">
      <alignment horizontal="left" vertical="center"/>
      <protection locked="0"/>
    </xf>
    <xf numFmtId="165" fontId="14" fillId="18" borderId="0" xfId="0" applyNumberFormat="1" applyFont="1" applyFill="1" applyBorder="1" applyAlignment="1" applyProtection="1">
      <alignment horizontal="left" vertical="center"/>
      <protection locked="0"/>
    </xf>
    <xf numFmtId="49" fontId="18" fillId="18" borderId="0" xfId="0" applyNumberFormat="1" applyFont="1" applyFill="1" applyBorder="1" applyAlignment="1">
      <alignment horizontal="left" vertical="top"/>
    </xf>
    <xf numFmtId="49" fontId="18" fillId="13" borderId="0" xfId="0" applyNumberFormat="1" applyFont="1" applyFill="1" applyBorder="1" applyAlignment="1">
      <alignment horizontal="left" vertical="top"/>
    </xf>
    <xf numFmtId="49" fontId="16" fillId="0" borderId="0" xfId="0" applyNumberFormat="1" applyFont="1" applyFill="1" applyBorder="1" applyAlignment="1">
      <alignment horizontal="left" vertical="center" wrapText="1"/>
    </xf>
    <xf numFmtId="0" fontId="2" fillId="0" borderId="0" xfId="5" applyFont="1" applyAlignment="1">
      <alignment wrapText="1"/>
    </xf>
    <xf numFmtId="0" fontId="2" fillId="16" borderId="3" xfId="5" applyFont="1" applyFill="1" applyBorder="1" applyAlignment="1">
      <alignment horizontal="left"/>
    </xf>
    <xf numFmtId="0" fontId="13" fillId="0" borderId="0" xfId="0" applyFont="1" applyFill="1" applyBorder="1" applyAlignment="1">
      <alignment vertical="center"/>
    </xf>
    <xf numFmtId="49" fontId="16" fillId="0" borderId="0" xfId="0" applyNumberFormat="1" applyFont="1" applyFill="1" applyBorder="1" applyAlignment="1">
      <alignment horizontal="left" vertical="center" wrapText="1"/>
    </xf>
    <xf numFmtId="0" fontId="13" fillId="0" borderId="0" xfId="0" applyFont="1" applyAlignment="1">
      <alignment horizontal="left" vertical="top" wrapText="1"/>
    </xf>
    <xf numFmtId="49" fontId="16" fillId="0" borderId="0" xfId="0" applyNumberFormat="1" applyFont="1" applyFill="1" applyBorder="1" applyAlignment="1">
      <alignment horizontal="left" vertical="center" wrapText="1"/>
    </xf>
    <xf numFmtId="0" fontId="0" fillId="0" borderId="0" xfId="0"/>
    <xf numFmtId="49" fontId="16" fillId="0" borderId="0" xfId="0" applyNumberFormat="1" applyFont="1" applyFill="1" applyBorder="1" applyAlignment="1">
      <alignment horizontal="left" vertical="center" wrapText="1"/>
    </xf>
    <xf numFmtId="49" fontId="62" fillId="0" borderId="0" xfId="0" applyNumberFormat="1" applyFont="1" applyFill="1" applyBorder="1" applyAlignment="1">
      <alignment horizontal="left" vertical="center"/>
    </xf>
    <xf numFmtId="49" fontId="15" fillId="0" borderId="0" xfId="0" applyNumberFormat="1" applyFont="1" applyFill="1" applyBorder="1" applyAlignment="1">
      <alignment horizontal="left" vertical="center"/>
    </xf>
    <xf numFmtId="49" fontId="16" fillId="0" borderId="0" xfId="0" applyNumberFormat="1" applyFont="1" applyFill="1" applyBorder="1" applyAlignment="1">
      <alignment horizontal="left" vertical="center" wrapText="1"/>
    </xf>
    <xf numFmtId="49" fontId="16" fillId="0" borderId="0" xfId="0" applyNumberFormat="1" applyFont="1" applyFill="1" applyBorder="1" applyAlignment="1">
      <alignment horizontal="left" vertical="center" wrapText="1"/>
    </xf>
    <xf numFmtId="49" fontId="13" fillId="3" borderId="0" xfId="0" applyNumberFormat="1" applyFont="1" applyFill="1" applyBorder="1"/>
    <xf numFmtId="49" fontId="13" fillId="3" borderId="0" xfId="0" applyNumberFormat="1" applyFont="1" applyFill="1" applyBorder="1" applyAlignment="1">
      <alignment horizontal="left" wrapText="1"/>
    </xf>
    <xf numFmtId="49" fontId="14" fillId="2" borderId="22" xfId="0" applyNumberFormat="1" applyFont="1" applyFill="1" applyBorder="1" applyAlignment="1" applyProtection="1">
      <alignment horizontal="left" vertical="center" wrapText="1"/>
      <protection locked="0"/>
    </xf>
    <xf numFmtId="49" fontId="14" fillId="2" borderId="22" xfId="0" applyNumberFormat="1" applyFont="1" applyFill="1" applyBorder="1" applyAlignment="1" applyProtection="1">
      <alignment horizontal="left" vertical="center"/>
      <protection locked="0"/>
    </xf>
    <xf numFmtId="0" fontId="12" fillId="0" borderId="0" xfId="0" applyNumberFormat="1" applyFont="1" applyFill="1" applyAlignment="1">
      <alignment vertical="top" wrapText="1"/>
    </xf>
    <xf numFmtId="49" fontId="57" fillId="21" borderId="47" xfId="0" applyNumberFormat="1" applyFont="1" applyFill="1" applyBorder="1" applyAlignment="1">
      <alignment horizontal="left" vertical="center" wrapText="1"/>
    </xf>
    <xf numFmtId="49" fontId="13" fillId="3" borderId="0" xfId="3" applyNumberFormat="1" applyFont="1" applyFill="1" applyBorder="1" applyAlignment="1">
      <alignment vertical="center" wrapText="1"/>
    </xf>
    <xf numFmtId="0" fontId="13" fillId="0" borderId="0" xfId="0" applyFont="1" applyAlignment="1">
      <alignment horizontal="left" vertical="top" wrapText="1"/>
    </xf>
    <xf numFmtId="0" fontId="14" fillId="0" borderId="0" xfId="0" applyFont="1" applyAlignment="1">
      <alignment horizontal="left" vertical="top" wrapText="1"/>
    </xf>
    <xf numFmtId="0" fontId="15" fillId="0" borderId="0" xfId="0" applyFont="1" applyAlignment="1">
      <alignment horizontal="left" vertical="top" wrapText="1"/>
    </xf>
    <xf numFmtId="49" fontId="16" fillId="0" borderId="0" xfId="0" applyNumberFormat="1" applyFont="1" applyFill="1" applyBorder="1" applyAlignment="1">
      <alignment horizontal="left" vertical="center" wrapText="1"/>
    </xf>
    <xf numFmtId="0" fontId="0" fillId="0" borderId="0" xfId="0"/>
    <xf numFmtId="0" fontId="13" fillId="0" borderId="0" xfId="0" applyFont="1" applyBorder="1" applyAlignment="1">
      <alignment vertical="top"/>
    </xf>
    <xf numFmtId="165" fontId="14" fillId="16" borderId="22" xfId="0" applyNumberFormat="1" applyFont="1" applyFill="1" applyBorder="1" applyAlignment="1" applyProtection="1">
      <alignment horizontal="left" vertical="center"/>
      <protection locked="0"/>
    </xf>
    <xf numFmtId="49" fontId="16" fillId="0" borderId="0" xfId="0" applyNumberFormat="1" applyFont="1" applyFill="1" applyBorder="1" applyAlignment="1">
      <alignment horizontal="left" vertical="center" wrapText="1"/>
    </xf>
    <xf numFmtId="0" fontId="0" fillId="0" borderId="0" xfId="0"/>
    <xf numFmtId="0" fontId="13" fillId="0" borderId="0" xfId="0" applyFont="1" applyAlignment="1">
      <alignment horizontal="left" vertical="top" wrapText="1"/>
    </xf>
    <xf numFmtId="0" fontId="15" fillId="0" borderId="0" xfId="0" applyFont="1" applyAlignment="1">
      <alignment horizontal="left" vertical="top" wrapText="1"/>
    </xf>
    <xf numFmtId="49" fontId="16" fillId="0" borderId="0" xfId="0" applyNumberFormat="1" applyFont="1" applyFill="1" applyBorder="1" applyAlignment="1">
      <alignment horizontal="left" vertical="center" wrapText="1"/>
    </xf>
    <xf numFmtId="0" fontId="0" fillId="0" borderId="0" xfId="0"/>
    <xf numFmtId="0" fontId="13" fillId="0" borderId="62" xfId="0" applyNumberFormat="1" applyFont="1" applyBorder="1" applyAlignment="1" applyProtection="1">
      <alignment horizontal="left" vertical="top" wrapText="1"/>
      <protection locked="0"/>
    </xf>
    <xf numFmtId="0" fontId="13" fillId="0" borderId="62" xfId="0" applyFont="1" applyBorder="1" applyAlignment="1" applyProtection="1">
      <alignment horizontal="left" vertical="top" wrapText="1"/>
      <protection locked="0"/>
    </xf>
    <xf numFmtId="0" fontId="14" fillId="0" borderId="0" xfId="0" applyFont="1" applyAlignment="1">
      <alignment horizontal="left" vertical="top" wrapText="1"/>
    </xf>
    <xf numFmtId="0" fontId="0" fillId="0" borderId="0" xfId="0"/>
    <xf numFmtId="49" fontId="13" fillId="3" borderId="0" xfId="0" applyNumberFormat="1" applyFont="1" applyFill="1" applyAlignment="1">
      <alignment vertical="top"/>
    </xf>
    <xf numFmtId="49" fontId="13" fillId="3" borderId="0" xfId="0" applyNumberFormat="1" applyFont="1" applyFill="1" applyAlignment="1">
      <alignment vertical="top" wrapText="1"/>
    </xf>
    <xf numFmtId="49" fontId="16" fillId="0" borderId="0" xfId="0" applyNumberFormat="1" applyFont="1" applyFill="1" applyBorder="1" applyAlignment="1">
      <alignment horizontal="left" vertical="center" wrapText="1"/>
    </xf>
    <xf numFmtId="0" fontId="0" fillId="0" borderId="0" xfId="0"/>
    <xf numFmtId="0" fontId="0" fillId="0" borderId="0" xfId="0"/>
    <xf numFmtId="49" fontId="51" fillId="4" borderId="24" xfId="0" applyNumberFormat="1" applyFont="1" applyFill="1" applyBorder="1" applyAlignment="1">
      <alignment vertical="top" wrapText="1"/>
    </xf>
    <xf numFmtId="0" fontId="13" fillId="0" borderId="0" xfId="0" quotePrefix="1" applyFont="1" applyBorder="1" applyAlignment="1">
      <alignment horizontal="left"/>
    </xf>
    <xf numFmtId="0" fontId="0" fillId="0" borderId="0" xfId="0"/>
    <xf numFmtId="0" fontId="1" fillId="15" borderId="0" xfId="7" applyFont="1" applyFill="1"/>
    <xf numFmtId="0" fontId="1" fillId="15" borderId="0" xfId="7" applyFont="1" applyFill="1" applyAlignment="1">
      <alignment horizontal="center"/>
    </xf>
    <xf numFmtId="0" fontId="12" fillId="13" borderId="0" xfId="3" applyFill="1" applyBorder="1" applyAlignment="1" applyProtection="1">
      <alignment horizontal="left" vertical="top"/>
      <protection locked="0"/>
    </xf>
    <xf numFmtId="49" fontId="12" fillId="13" borderId="0" xfId="3" applyNumberFormat="1" applyFill="1" applyBorder="1" applyAlignment="1" applyProtection="1">
      <alignment horizontal="left" vertical="top"/>
      <protection locked="0"/>
    </xf>
    <xf numFmtId="14" fontId="12" fillId="13" borderId="0" xfId="3" applyNumberFormat="1" applyFill="1" applyBorder="1" applyAlignment="1" applyProtection="1">
      <alignment horizontal="left" vertical="top"/>
      <protection locked="0"/>
    </xf>
    <xf numFmtId="0" fontId="12" fillId="16" borderId="58" xfId="3" applyFill="1" applyBorder="1" applyAlignment="1">
      <alignment horizontal="center" vertical="top"/>
    </xf>
    <xf numFmtId="0" fontId="12" fillId="16" borderId="59" xfId="3" applyFill="1" applyBorder="1" applyAlignment="1">
      <alignment horizontal="center" vertical="top"/>
    </xf>
    <xf numFmtId="0" fontId="12" fillId="16" borderId="60" xfId="3" applyFill="1" applyBorder="1" applyAlignment="1">
      <alignment horizontal="center" vertical="top"/>
    </xf>
    <xf numFmtId="0" fontId="12" fillId="16" borderId="4" xfId="3" applyFill="1" applyBorder="1" applyAlignment="1">
      <alignment horizontal="center" vertical="top"/>
    </xf>
    <xf numFmtId="0" fontId="12" fillId="16" borderId="55" xfId="3" applyFill="1" applyBorder="1" applyAlignment="1">
      <alignment horizontal="center" vertical="top"/>
    </xf>
    <xf numFmtId="0" fontId="12" fillId="16" borderId="56" xfId="3" applyFill="1" applyBorder="1" applyAlignment="1">
      <alignment horizontal="center" vertical="top"/>
    </xf>
    <xf numFmtId="0" fontId="12" fillId="9" borderId="44" xfId="3" applyFill="1" applyBorder="1" applyAlignment="1" applyProtection="1">
      <alignment horizontal="left" vertical="center"/>
      <protection locked="0"/>
    </xf>
    <xf numFmtId="0" fontId="12" fillId="9" borderId="13" xfId="3" applyFill="1" applyBorder="1" applyAlignment="1" applyProtection="1">
      <alignment horizontal="left" vertical="center"/>
      <protection locked="0"/>
    </xf>
    <xf numFmtId="0" fontId="12" fillId="9" borderId="26" xfId="3" applyFill="1" applyBorder="1" applyAlignment="1" applyProtection="1">
      <alignment horizontal="left" vertical="center"/>
      <protection locked="0"/>
    </xf>
    <xf numFmtId="0" fontId="12" fillId="9" borderId="31" xfId="3" applyFill="1" applyBorder="1" applyAlignment="1" applyProtection="1">
      <alignment horizontal="left" vertical="center"/>
      <protection locked="0"/>
    </xf>
    <xf numFmtId="0" fontId="0" fillId="9" borderId="31" xfId="0" applyFill="1" applyBorder="1" applyAlignment="1">
      <alignment horizontal="left" vertical="center"/>
    </xf>
    <xf numFmtId="0" fontId="0" fillId="9" borderId="61" xfId="0" applyFill="1" applyBorder="1" applyAlignment="1">
      <alignment horizontal="left" vertical="center"/>
    </xf>
    <xf numFmtId="0" fontId="39" fillId="11" borderId="43" xfId="5" applyFont="1" applyFill="1" applyBorder="1" applyAlignment="1">
      <alignment horizontal="center" vertical="center"/>
    </xf>
    <xf numFmtId="0" fontId="39" fillId="11" borderId="6" xfId="5" applyFont="1" applyFill="1" applyBorder="1" applyAlignment="1">
      <alignment horizontal="center" vertical="center"/>
    </xf>
    <xf numFmtId="0" fontId="39" fillId="11" borderId="11" xfId="5" applyFont="1" applyFill="1" applyBorder="1" applyAlignment="1">
      <alignment horizontal="center" vertical="center"/>
    </xf>
    <xf numFmtId="0" fontId="20" fillId="3" borderId="0" xfId="0" applyFont="1" applyFill="1" applyBorder="1" applyAlignment="1" applyProtection="1">
      <alignment horizontal="left"/>
    </xf>
    <xf numFmtId="0" fontId="21" fillId="7" borderId="27" xfId="0" applyFont="1" applyFill="1" applyBorder="1" applyAlignment="1">
      <alignment horizontal="left"/>
    </xf>
    <xf numFmtId="0" fontId="21" fillId="7" borderId="28" xfId="0" applyFont="1" applyFill="1" applyBorder="1" applyAlignment="1">
      <alignment horizontal="left"/>
    </xf>
    <xf numFmtId="0" fontId="21" fillId="7" borderId="30" xfId="0" applyFont="1" applyFill="1" applyBorder="1" applyAlignment="1">
      <alignment horizontal="left"/>
    </xf>
    <xf numFmtId="0" fontId="21" fillId="7" borderId="29" xfId="0" applyFont="1" applyFill="1" applyBorder="1" applyAlignment="1">
      <alignment horizontal="left"/>
    </xf>
    <xf numFmtId="0" fontId="30" fillId="3" borderId="0" xfId="0" applyFont="1" applyFill="1" applyAlignment="1">
      <alignment horizontal="left" wrapText="1"/>
    </xf>
    <xf numFmtId="0" fontId="15" fillId="0" borderId="0" xfId="0" applyFont="1" applyBorder="1" applyAlignment="1">
      <alignment horizontal="left" vertical="top" wrapText="1"/>
    </xf>
    <xf numFmtId="0" fontId="13" fillId="0" borderId="0" xfId="0" applyFont="1" applyAlignment="1">
      <alignment horizontal="left" vertical="top" wrapText="1"/>
    </xf>
    <xf numFmtId="0" fontId="14" fillId="0" borderId="0" xfId="0" applyFont="1" applyAlignment="1">
      <alignment horizontal="left" vertical="top" wrapText="1"/>
    </xf>
    <xf numFmtId="0" fontId="15" fillId="0" borderId="0" xfId="0" applyFont="1" applyAlignment="1">
      <alignment horizontal="left" vertical="top" wrapText="1"/>
    </xf>
    <xf numFmtId="0" fontId="15" fillId="0" borderId="0" xfId="3" applyFont="1" applyAlignment="1">
      <alignment horizontal="left" vertical="top" wrapText="1"/>
    </xf>
    <xf numFmtId="0" fontId="13" fillId="0" borderId="0" xfId="3" applyFont="1" applyAlignment="1">
      <alignment horizontal="left" vertical="top" wrapText="1"/>
    </xf>
    <xf numFmtId="0" fontId="15" fillId="0" borderId="0" xfId="3" applyFont="1" applyAlignment="1">
      <alignment horizontal="left" vertical="center" wrapText="1"/>
    </xf>
    <xf numFmtId="0" fontId="13" fillId="0" borderId="0" xfId="3" applyFont="1" applyAlignment="1">
      <alignment horizontal="left" vertical="center" wrapText="1"/>
    </xf>
    <xf numFmtId="0" fontId="16" fillId="0" borderId="0" xfId="3" applyFont="1" applyAlignment="1">
      <alignment horizontal="left" vertical="center" wrapText="1" indent="3"/>
    </xf>
    <xf numFmtId="49" fontId="16" fillId="0" borderId="0" xfId="0" applyNumberFormat="1" applyFont="1" applyFill="1" applyBorder="1" applyAlignment="1">
      <alignment horizontal="left" vertical="center" wrapText="1"/>
    </xf>
    <xf numFmtId="0" fontId="15" fillId="0" borderId="0" xfId="0" applyFont="1" applyAlignment="1">
      <alignment horizontal="left" vertical="center" wrapText="1"/>
    </xf>
    <xf numFmtId="0" fontId="14" fillId="0" borderId="0" xfId="0" applyFont="1" applyAlignment="1">
      <alignment horizontal="left" vertical="center" wrapText="1"/>
    </xf>
    <xf numFmtId="49" fontId="16" fillId="0" borderId="0" xfId="0" applyNumberFormat="1" applyFont="1" applyFill="1" applyBorder="1" applyAlignment="1">
      <alignment horizontal="left" vertical="top" wrapText="1"/>
    </xf>
    <xf numFmtId="49" fontId="45" fillId="17" borderId="0" xfId="0" applyNumberFormat="1" applyFont="1" applyFill="1" applyBorder="1" applyAlignment="1">
      <alignment vertical="top"/>
    </xf>
    <xf numFmtId="0" fontId="45" fillId="17" borderId="0" xfId="0" applyFont="1" applyFill="1" applyBorder="1" applyAlignment="1">
      <alignment vertical="top"/>
    </xf>
    <xf numFmtId="49" fontId="45" fillId="17" borderId="0" xfId="0" applyNumberFormat="1" applyFont="1" applyFill="1" applyBorder="1" applyAlignment="1">
      <alignment vertical="top" wrapText="1"/>
    </xf>
    <xf numFmtId="0" fontId="45" fillId="17" borderId="0" xfId="0" applyFont="1" applyFill="1" applyBorder="1" applyAlignment="1">
      <alignment vertical="top" wrapText="1"/>
    </xf>
    <xf numFmtId="0" fontId="45" fillId="17" borderId="0" xfId="0" applyFont="1" applyFill="1" applyBorder="1"/>
    <xf numFmtId="49" fontId="12" fillId="17" borderId="0" xfId="0" applyNumberFormat="1" applyFont="1" applyFill="1" applyBorder="1" applyAlignment="1">
      <alignment vertical="top"/>
    </xf>
    <xf numFmtId="0" fontId="12" fillId="17" borderId="0" xfId="0" applyFont="1" applyFill="1" applyBorder="1" applyAlignment="1">
      <alignment vertical="top"/>
    </xf>
    <xf numFmtId="49" fontId="18" fillId="17" borderId="0" xfId="0" applyNumberFormat="1" applyFont="1" applyFill="1" applyBorder="1" applyAlignment="1">
      <alignment vertical="top" wrapText="1"/>
    </xf>
    <xf numFmtId="0" fontId="0" fillId="0" borderId="0" xfId="0"/>
    <xf numFmtId="49" fontId="18" fillId="17" borderId="0" xfId="0" applyNumberFormat="1" applyFont="1" applyFill="1" applyBorder="1" applyAlignment="1">
      <alignment horizontal="left" vertical="top" wrapText="1"/>
    </xf>
    <xf numFmtId="0" fontId="13" fillId="0" borderId="0" xfId="0" applyFont="1" applyAlignment="1">
      <alignment horizontal="left" vertical="center" wrapText="1"/>
    </xf>
    <xf numFmtId="0" fontId="15" fillId="0" borderId="0" xfId="0" applyFont="1" applyFill="1" applyBorder="1" applyAlignment="1">
      <alignment horizontal="left" vertical="top" wrapText="1"/>
    </xf>
    <xf numFmtId="49" fontId="45" fillId="13" borderId="0" xfId="0" applyNumberFormat="1" applyFont="1" applyFill="1" applyBorder="1" applyAlignment="1">
      <alignment vertical="top" wrapText="1"/>
    </xf>
    <xf numFmtId="0" fontId="45" fillId="13" borderId="0" xfId="0" applyFont="1" applyFill="1" applyBorder="1" applyAlignment="1">
      <alignment vertical="top" wrapText="1"/>
    </xf>
    <xf numFmtId="49" fontId="46" fillId="17" borderId="0" xfId="0" applyNumberFormat="1" applyFont="1" applyFill="1" applyBorder="1" applyAlignment="1">
      <alignment vertical="top"/>
    </xf>
    <xf numFmtId="0" fontId="46" fillId="17" borderId="0" xfId="0" applyFont="1" applyFill="1" applyBorder="1"/>
    <xf numFmtId="0" fontId="46" fillId="17" borderId="0" xfId="0" applyFont="1" applyFill="1" applyBorder="1" applyAlignment="1">
      <alignment vertical="top"/>
    </xf>
    <xf numFmtId="49" fontId="45" fillId="3" borderId="0" xfId="0" applyNumberFormat="1" applyFont="1" applyFill="1" applyBorder="1" applyAlignment="1">
      <alignment vertical="top" wrapText="1"/>
    </xf>
    <xf numFmtId="0" fontId="45" fillId="0" borderId="0" xfId="0" applyFont="1" applyBorder="1" applyAlignment="1">
      <alignment vertical="top" wrapText="1"/>
    </xf>
    <xf numFmtId="49" fontId="46" fillId="17" borderId="0" xfId="0" applyNumberFormat="1" applyFont="1" applyFill="1" applyBorder="1" applyAlignment="1">
      <alignment vertical="top" wrapText="1"/>
    </xf>
    <xf numFmtId="0" fontId="46" fillId="17" borderId="0" xfId="0" applyFont="1" applyFill="1" applyBorder="1" applyAlignment="1">
      <alignment vertical="top" wrapText="1"/>
    </xf>
    <xf numFmtId="49" fontId="16" fillId="0" borderId="23" xfId="0" applyNumberFormat="1" applyFont="1" applyFill="1" applyBorder="1" applyAlignment="1">
      <alignment horizontal="left" vertical="center" wrapText="1"/>
    </xf>
    <xf numFmtId="0" fontId="18" fillId="17" borderId="0" xfId="0" applyFont="1" applyFill="1" applyBorder="1" applyAlignment="1">
      <alignment vertical="top" wrapText="1"/>
    </xf>
  </cellXfs>
  <cellStyles count="19">
    <cellStyle name="20% - Accent5" xfId="7" builtinId="46"/>
    <cellStyle name="20% - Accent5 2" xfId="12" xr:uid="{00000000-0005-0000-0000-000001000000}"/>
    <cellStyle name="20% - Accent5 2 2" xfId="16" xr:uid="{00000000-0005-0000-0000-000002000000}"/>
    <cellStyle name="20% - Accent5 3" xfId="14" xr:uid="{00000000-0005-0000-0000-000003000000}"/>
    <cellStyle name="Hyperlink 2" xfId="2" xr:uid="{00000000-0005-0000-0000-000004000000}"/>
    <cellStyle name="Hyperlink 2 2" xfId="8" xr:uid="{00000000-0005-0000-0000-000005000000}"/>
    <cellStyle name="Komma 2" xfId="18" xr:uid="{00000000-0005-0000-0000-000006000000}"/>
    <cellStyle name="Standaard" xfId="0" builtinId="0"/>
    <cellStyle name="Standaard 2" xfId="3" xr:uid="{00000000-0005-0000-0000-000008000000}"/>
    <cellStyle name="Standaard 3" xfId="4" xr:uid="{00000000-0005-0000-0000-000009000000}"/>
    <cellStyle name="Standaard 4" xfId="5" xr:uid="{00000000-0005-0000-0000-00000A000000}"/>
    <cellStyle name="Standaard 4 2" xfId="11" xr:uid="{00000000-0005-0000-0000-00000B000000}"/>
    <cellStyle name="Standaard 4 2 2" xfId="15" xr:uid="{00000000-0005-0000-0000-00000C000000}"/>
    <cellStyle name="Standaard 4 3" xfId="13" xr:uid="{00000000-0005-0000-0000-00000D000000}"/>
    <cellStyle name="Standaard 5" xfId="9" xr:uid="{00000000-0005-0000-0000-00000E000000}"/>
    <cellStyle name="Standaard 6" xfId="10" xr:uid="{00000000-0005-0000-0000-00000F000000}"/>
    <cellStyle name="Standaard_Blad1" xfId="6" xr:uid="{00000000-0005-0000-0000-000010000000}"/>
    <cellStyle name="Standaard_Koelmiddelen" xfId="17" xr:uid="{00000000-0005-0000-0000-000011000000}"/>
    <cellStyle name="Standaard_Voorblad" xfId="1" xr:uid="{00000000-0005-0000-0000-000012000000}"/>
  </cellStyles>
  <dxfs count="25">
    <dxf>
      <font>
        <b val="0"/>
        <i val="0"/>
        <strike val="0"/>
        <condense val="0"/>
        <extend val="0"/>
        <outline val="0"/>
        <shadow val="0"/>
        <u val="none"/>
        <vertAlign val="baseline"/>
        <sz val="11"/>
        <color theme="1"/>
        <name val="Calibri"/>
        <family val="2"/>
        <scheme val="minor"/>
      </font>
      <fill>
        <patternFill patternType="solid">
          <fgColor indexed="64"/>
          <bgColor theme="3" tint="0.79998168889431442"/>
        </patternFill>
      </fill>
    </dxf>
    <dxf>
      <font>
        <b val="0"/>
        <i val="0"/>
        <strike val="0"/>
        <condense val="0"/>
        <extend val="0"/>
        <outline val="0"/>
        <shadow val="0"/>
        <u val="none"/>
        <vertAlign val="baseline"/>
        <sz val="11"/>
        <color theme="1"/>
        <name val="Calibri"/>
        <family val="2"/>
        <scheme val="minor"/>
      </font>
      <fill>
        <patternFill patternType="solid">
          <fgColor indexed="64"/>
          <bgColor theme="3" tint="0.79998168889431442"/>
        </patternFill>
      </fill>
    </dxf>
    <dxf>
      <font>
        <b val="0"/>
        <i val="0"/>
        <strike val="0"/>
        <condense val="0"/>
        <extend val="0"/>
        <outline val="0"/>
        <shadow val="0"/>
        <u val="none"/>
        <vertAlign val="baseline"/>
        <sz val="11"/>
        <color theme="1"/>
        <name val="Calibri"/>
        <family val="2"/>
        <scheme val="minor"/>
      </font>
      <fill>
        <patternFill patternType="solid">
          <fgColor indexed="64"/>
          <bgColor theme="3" tint="0.79998168889431442"/>
        </patternFill>
      </fill>
    </dxf>
    <dxf>
      <font>
        <b val="0"/>
        <i val="0"/>
        <strike val="0"/>
        <condense val="0"/>
        <extend val="0"/>
        <outline val="0"/>
        <shadow val="0"/>
        <u val="none"/>
        <vertAlign val="baseline"/>
        <sz val="11"/>
        <color theme="1"/>
        <name val="Calibri"/>
        <family val="2"/>
        <scheme val="minor"/>
      </font>
      <fill>
        <patternFill patternType="solid">
          <fgColor indexed="64"/>
          <bgColor theme="3" tint="0.79998168889431442"/>
        </patternFill>
      </fill>
    </dxf>
    <dxf>
      <font>
        <b val="0"/>
        <i val="0"/>
        <strike val="0"/>
        <condense val="0"/>
        <extend val="0"/>
        <outline val="0"/>
        <shadow val="0"/>
        <u val="none"/>
        <vertAlign val="baseline"/>
        <sz val="11"/>
        <color theme="1"/>
        <name val="Calibri"/>
        <family val="2"/>
        <scheme val="minor"/>
      </font>
      <fill>
        <patternFill patternType="solid">
          <fgColor indexed="64"/>
          <bgColor theme="3"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3" tint="0.79998168889431442"/>
        </patternFill>
      </fill>
    </dxf>
    <dxf>
      <fill>
        <patternFill patternType="solid">
          <fgColor indexed="64"/>
          <bgColor theme="3" tint="0.79998168889431442"/>
        </patternFill>
      </fill>
    </dxf>
    <dxf>
      <border>
        <bottom style="thin">
          <color indexed="64"/>
        </bottom>
      </border>
    </dxf>
    <dxf>
      <fill>
        <patternFill patternType="solid">
          <fgColor indexed="64"/>
          <bgColor rgb="FFD8D8D8"/>
        </patternFill>
      </fill>
      <border diagonalUp="0" diagonalDown="0" outline="0">
        <left style="thin">
          <color indexed="64"/>
        </left>
        <right style="thin">
          <color indexed="64"/>
        </right>
        <top/>
        <bottom/>
      </border>
    </dxf>
    <dxf>
      <fill>
        <patternFill patternType="solid">
          <fgColor indexed="64"/>
          <bgColor theme="3" tint="0.79998168889431442"/>
        </patternFill>
      </fill>
      <border diagonalUp="0" diagonalDown="0">
        <left style="thin">
          <color indexed="64"/>
        </left>
        <right/>
        <top style="thin">
          <color indexed="64"/>
        </top>
        <bottom style="thin">
          <color indexed="64"/>
        </bottom>
        <vertical/>
        <horizontal/>
      </border>
    </dxf>
    <dxf>
      <fill>
        <patternFill patternType="solid">
          <fgColor indexed="64"/>
          <bgColor theme="3"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79998168889431442"/>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79998168889431442"/>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3" tint="0.79998168889431442"/>
        </patternFill>
      </fill>
    </dxf>
    <dxf>
      <border>
        <bottom style="thin">
          <color indexed="64"/>
        </bottom>
      </border>
    </dxf>
    <dxf>
      <fill>
        <patternFill patternType="solid">
          <fgColor indexed="64"/>
          <bgColor rgb="FFD8D8D8"/>
        </patternFill>
      </fill>
      <border diagonalUp="0" diagonalDown="0" outline="0">
        <left style="thin">
          <color indexed="64"/>
        </left>
        <right style="thin">
          <color indexed="64"/>
        </right>
        <top/>
        <bottom/>
      </border>
    </dxf>
  </dxfs>
  <tableStyles count="0" defaultTableStyle="TableStyleMedium9" defaultPivotStyle="PivotStyleLight16"/>
  <colors>
    <mruColors>
      <color rgb="FF808080"/>
      <color rgb="FFC0C0C0"/>
      <color rgb="FFCCFFCC"/>
      <color rgb="FFFFFF99"/>
      <color rgb="FFCCFFFF"/>
      <color rgb="FFB7F1FF"/>
      <color rgb="FFD8D8D8"/>
      <color rgb="FF0000FF"/>
      <color rgb="FF333333"/>
      <color rgb="FFD7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alcChain" Target="calcChain.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theme" Target="theme/theme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connections" Target="connection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17.xml.rels><?xml version="1.0" encoding="UTF-8" standalone="yes"?>
<Relationships xmlns="http://schemas.openxmlformats.org/package/2006/relationships"><Relationship Id="rId1" Type="http://schemas.microsoft.com/office/2006/relationships/activeXControlBinary" Target="activeX117.bin"/></Relationships>
</file>

<file path=xl/activeX/_rels/activeX118.xml.rels><?xml version="1.0" encoding="UTF-8" standalone="yes"?>
<Relationships xmlns="http://schemas.openxmlformats.org/package/2006/relationships"><Relationship Id="rId1" Type="http://schemas.microsoft.com/office/2006/relationships/activeXControlBinary" Target="activeX118.bin"/></Relationships>
</file>

<file path=xl/activeX/_rels/activeX119.xml.rels><?xml version="1.0" encoding="UTF-8" standalone="yes"?>
<Relationships xmlns="http://schemas.openxmlformats.org/package/2006/relationships"><Relationship Id="rId1" Type="http://schemas.microsoft.com/office/2006/relationships/activeXControlBinary" Target="activeX119.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20.xml.rels><?xml version="1.0" encoding="UTF-8" standalone="yes"?>
<Relationships xmlns="http://schemas.openxmlformats.org/package/2006/relationships"><Relationship Id="rId1" Type="http://schemas.microsoft.com/office/2006/relationships/activeXControlBinary" Target="activeX120.bin"/></Relationships>
</file>

<file path=xl/activeX/_rels/activeX121.xml.rels><?xml version="1.0" encoding="UTF-8" standalone="yes"?>
<Relationships xmlns="http://schemas.openxmlformats.org/package/2006/relationships"><Relationship Id="rId1" Type="http://schemas.microsoft.com/office/2006/relationships/activeXControlBinary" Target="activeX121.bin"/></Relationships>
</file>

<file path=xl/activeX/_rels/activeX122.xml.rels><?xml version="1.0" encoding="UTF-8" standalone="yes"?>
<Relationships xmlns="http://schemas.openxmlformats.org/package/2006/relationships"><Relationship Id="rId1" Type="http://schemas.microsoft.com/office/2006/relationships/activeXControlBinary" Target="activeX122.bin"/></Relationships>
</file>

<file path=xl/activeX/_rels/activeX123.xml.rels><?xml version="1.0" encoding="UTF-8" standalone="yes"?>
<Relationships xmlns="http://schemas.openxmlformats.org/package/2006/relationships"><Relationship Id="rId1" Type="http://schemas.microsoft.com/office/2006/relationships/activeXControlBinary" Target="activeX123.bin"/></Relationships>
</file>

<file path=xl/activeX/_rels/activeX124.xml.rels><?xml version="1.0" encoding="UTF-8" standalone="yes"?>
<Relationships xmlns="http://schemas.openxmlformats.org/package/2006/relationships"><Relationship Id="rId1" Type="http://schemas.microsoft.com/office/2006/relationships/activeXControlBinary" Target="activeX124.bin"/></Relationships>
</file>

<file path=xl/activeX/_rels/activeX125.xml.rels><?xml version="1.0" encoding="UTF-8" standalone="yes"?>
<Relationships xmlns="http://schemas.openxmlformats.org/package/2006/relationships"><Relationship Id="rId1" Type="http://schemas.microsoft.com/office/2006/relationships/activeXControlBinary" Target="activeX125.bin"/></Relationships>
</file>

<file path=xl/activeX/_rels/activeX126.xml.rels><?xml version="1.0" encoding="UTF-8" standalone="yes"?>
<Relationships xmlns="http://schemas.openxmlformats.org/package/2006/relationships"><Relationship Id="rId1" Type="http://schemas.microsoft.com/office/2006/relationships/activeXControlBinary" Target="activeX126.bin"/></Relationships>
</file>

<file path=xl/activeX/_rels/activeX127.xml.rels><?xml version="1.0" encoding="UTF-8" standalone="yes"?>
<Relationships xmlns="http://schemas.openxmlformats.org/package/2006/relationships"><Relationship Id="rId1" Type="http://schemas.microsoft.com/office/2006/relationships/activeXControlBinary" Target="activeX127.bin"/></Relationships>
</file>

<file path=xl/activeX/_rels/activeX128.xml.rels><?xml version="1.0" encoding="UTF-8" standalone="yes"?>
<Relationships xmlns="http://schemas.openxmlformats.org/package/2006/relationships"><Relationship Id="rId1" Type="http://schemas.microsoft.com/office/2006/relationships/activeXControlBinary" Target="activeX128.bin"/></Relationships>
</file>

<file path=xl/activeX/_rels/activeX129.xml.rels><?xml version="1.0" encoding="UTF-8" standalone="yes"?>
<Relationships xmlns="http://schemas.openxmlformats.org/package/2006/relationships"><Relationship Id="rId1" Type="http://schemas.microsoft.com/office/2006/relationships/activeXControlBinary" Target="activeX129.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30.xml.rels><?xml version="1.0" encoding="UTF-8" standalone="yes"?>
<Relationships xmlns="http://schemas.openxmlformats.org/package/2006/relationships"><Relationship Id="rId1" Type="http://schemas.microsoft.com/office/2006/relationships/activeXControlBinary" Target="activeX130.bin"/></Relationships>
</file>

<file path=xl/activeX/_rels/activeX131.xml.rels><?xml version="1.0" encoding="UTF-8" standalone="yes"?>
<Relationships xmlns="http://schemas.openxmlformats.org/package/2006/relationships"><Relationship Id="rId1" Type="http://schemas.microsoft.com/office/2006/relationships/activeXControlBinary" Target="activeX131.bin"/></Relationships>
</file>

<file path=xl/activeX/_rels/activeX132.xml.rels><?xml version="1.0" encoding="UTF-8" standalone="yes"?>
<Relationships xmlns="http://schemas.openxmlformats.org/package/2006/relationships"><Relationship Id="rId1" Type="http://schemas.microsoft.com/office/2006/relationships/activeXControlBinary" Target="activeX132.bin"/></Relationships>
</file>

<file path=xl/activeX/_rels/activeX133.xml.rels><?xml version="1.0" encoding="UTF-8" standalone="yes"?>
<Relationships xmlns="http://schemas.openxmlformats.org/package/2006/relationships"><Relationship Id="rId1" Type="http://schemas.microsoft.com/office/2006/relationships/activeXControlBinary" Target="activeX133.bin"/></Relationships>
</file>

<file path=xl/activeX/_rels/activeX134.xml.rels><?xml version="1.0" encoding="UTF-8" standalone="yes"?>
<Relationships xmlns="http://schemas.openxmlformats.org/package/2006/relationships"><Relationship Id="rId1" Type="http://schemas.microsoft.com/office/2006/relationships/activeXControlBinary" Target="activeX134.bin"/></Relationships>
</file>

<file path=xl/activeX/_rels/activeX135.xml.rels><?xml version="1.0" encoding="UTF-8" standalone="yes"?>
<Relationships xmlns="http://schemas.openxmlformats.org/package/2006/relationships"><Relationship Id="rId1" Type="http://schemas.microsoft.com/office/2006/relationships/activeXControlBinary" Target="activeX135.bin"/></Relationships>
</file>

<file path=xl/activeX/_rels/activeX136.xml.rels><?xml version="1.0" encoding="UTF-8" standalone="yes"?>
<Relationships xmlns="http://schemas.openxmlformats.org/package/2006/relationships"><Relationship Id="rId1" Type="http://schemas.microsoft.com/office/2006/relationships/activeXControlBinary" Target="activeX136.bin"/></Relationships>
</file>

<file path=xl/activeX/_rels/activeX137.xml.rels><?xml version="1.0" encoding="UTF-8" standalone="yes"?>
<Relationships xmlns="http://schemas.openxmlformats.org/package/2006/relationships"><Relationship Id="rId1" Type="http://schemas.microsoft.com/office/2006/relationships/activeXControlBinary" Target="activeX137.bin"/></Relationships>
</file>

<file path=xl/activeX/_rels/activeX138.xml.rels><?xml version="1.0" encoding="UTF-8" standalone="yes"?>
<Relationships xmlns="http://schemas.openxmlformats.org/package/2006/relationships"><Relationship Id="rId1" Type="http://schemas.microsoft.com/office/2006/relationships/activeXControlBinary" Target="activeX138.bin"/></Relationships>
</file>

<file path=xl/activeX/_rels/activeX139.xml.rels><?xml version="1.0" encoding="UTF-8" standalone="yes"?>
<Relationships xmlns="http://schemas.openxmlformats.org/package/2006/relationships"><Relationship Id="rId1" Type="http://schemas.microsoft.com/office/2006/relationships/activeXControlBinary" Target="activeX139.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40.xml.rels><?xml version="1.0" encoding="UTF-8" standalone="yes"?>
<Relationships xmlns="http://schemas.openxmlformats.org/package/2006/relationships"><Relationship Id="rId1" Type="http://schemas.microsoft.com/office/2006/relationships/activeXControlBinary" Target="activeX140.bin"/></Relationships>
</file>

<file path=xl/activeX/_rels/activeX141.xml.rels><?xml version="1.0" encoding="UTF-8" standalone="yes"?>
<Relationships xmlns="http://schemas.openxmlformats.org/package/2006/relationships"><Relationship Id="rId1" Type="http://schemas.microsoft.com/office/2006/relationships/activeXControlBinary" Target="activeX141.bin"/></Relationships>
</file>

<file path=xl/activeX/_rels/activeX142.xml.rels><?xml version="1.0" encoding="UTF-8" standalone="yes"?>
<Relationships xmlns="http://schemas.openxmlformats.org/package/2006/relationships"><Relationship Id="rId1" Type="http://schemas.microsoft.com/office/2006/relationships/activeXControlBinary" Target="activeX142.bin"/></Relationships>
</file>

<file path=xl/activeX/_rels/activeX143.xml.rels><?xml version="1.0" encoding="UTF-8" standalone="yes"?>
<Relationships xmlns="http://schemas.openxmlformats.org/package/2006/relationships"><Relationship Id="rId1" Type="http://schemas.microsoft.com/office/2006/relationships/activeXControlBinary" Target="activeX143.bin"/></Relationships>
</file>

<file path=xl/activeX/_rels/activeX144.xml.rels><?xml version="1.0" encoding="UTF-8" standalone="yes"?>
<Relationships xmlns="http://schemas.openxmlformats.org/package/2006/relationships"><Relationship Id="rId1" Type="http://schemas.microsoft.com/office/2006/relationships/activeXControlBinary" Target="activeX144.bin"/></Relationships>
</file>

<file path=xl/activeX/_rels/activeX145.xml.rels><?xml version="1.0" encoding="UTF-8" standalone="yes"?>
<Relationships xmlns="http://schemas.openxmlformats.org/package/2006/relationships"><Relationship Id="rId1" Type="http://schemas.microsoft.com/office/2006/relationships/activeXControlBinary" Target="activeX145.bin"/></Relationships>
</file>

<file path=xl/activeX/_rels/activeX146.xml.rels><?xml version="1.0" encoding="UTF-8" standalone="yes"?>
<Relationships xmlns="http://schemas.openxmlformats.org/package/2006/relationships"><Relationship Id="rId1" Type="http://schemas.microsoft.com/office/2006/relationships/activeXControlBinary" Target="activeX146.bin"/></Relationships>
</file>

<file path=xl/activeX/_rels/activeX147.xml.rels><?xml version="1.0" encoding="UTF-8" standalone="yes"?>
<Relationships xmlns="http://schemas.openxmlformats.org/package/2006/relationships"><Relationship Id="rId1" Type="http://schemas.microsoft.com/office/2006/relationships/activeXControlBinary" Target="activeX147.bin"/></Relationships>
</file>

<file path=xl/activeX/_rels/activeX148.xml.rels><?xml version="1.0" encoding="UTF-8" standalone="yes"?>
<Relationships xmlns="http://schemas.openxmlformats.org/package/2006/relationships"><Relationship Id="rId1" Type="http://schemas.microsoft.com/office/2006/relationships/activeXControlBinary" Target="activeX148.bin"/></Relationships>
</file>

<file path=xl/activeX/_rels/activeX149.xml.rels><?xml version="1.0" encoding="UTF-8" standalone="yes"?>
<Relationships xmlns="http://schemas.openxmlformats.org/package/2006/relationships"><Relationship Id="rId1" Type="http://schemas.microsoft.com/office/2006/relationships/activeXControlBinary" Target="activeX149.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50.xml.rels><?xml version="1.0" encoding="UTF-8" standalone="yes"?>
<Relationships xmlns="http://schemas.openxmlformats.org/package/2006/relationships"><Relationship Id="rId1" Type="http://schemas.microsoft.com/office/2006/relationships/activeXControlBinary" Target="activeX150.bin"/></Relationships>
</file>

<file path=xl/activeX/_rels/activeX151.xml.rels><?xml version="1.0" encoding="UTF-8" standalone="yes"?>
<Relationships xmlns="http://schemas.openxmlformats.org/package/2006/relationships"><Relationship Id="rId1" Type="http://schemas.microsoft.com/office/2006/relationships/activeXControlBinary" Target="activeX151.bin"/></Relationships>
</file>

<file path=xl/activeX/_rels/activeX152.xml.rels><?xml version="1.0" encoding="UTF-8" standalone="yes"?>
<Relationships xmlns="http://schemas.openxmlformats.org/package/2006/relationships"><Relationship Id="rId1" Type="http://schemas.microsoft.com/office/2006/relationships/activeXControlBinary" Target="activeX152.bin"/></Relationships>
</file>

<file path=xl/activeX/_rels/activeX153.xml.rels><?xml version="1.0" encoding="UTF-8" standalone="yes"?>
<Relationships xmlns="http://schemas.openxmlformats.org/package/2006/relationships"><Relationship Id="rId1" Type="http://schemas.microsoft.com/office/2006/relationships/activeXControlBinary" Target="activeX153.bin"/></Relationships>
</file>

<file path=xl/activeX/_rels/activeX154.xml.rels><?xml version="1.0" encoding="UTF-8" standalone="yes"?>
<Relationships xmlns="http://schemas.openxmlformats.org/package/2006/relationships"><Relationship Id="rId1" Type="http://schemas.microsoft.com/office/2006/relationships/activeXControlBinary" Target="activeX154.bin"/></Relationships>
</file>

<file path=xl/activeX/_rels/activeX155.xml.rels><?xml version="1.0" encoding="UTF-8" standalone="yes"?>
<Relationships xmlns="http://schemas.openxmlformats.org/package/2006/relationships"><Relationship Id="rId1" Type="http://schemas.microsoft.com/office/2006/relationships/activeXControlBinary" Target="activeX155.bin"/></Relationships>
</file>

<file path=xl/activeX/_rels/activeX156.xml.rels><?xml version="1.0" encoding="UTF-8" standalone="yes"?>
<Relationships xmlns="http://schemas.openxmlformats.org/package/2006/relationships"><Relationship Id="rId1" Type="http://schemas.microsoft.com/office/2006/relationships/activeXControlBinary" Target="activeX156.bin"/></Relationships>
</file>

<file path=xl/activeX/_rels/activeX157.xml.rels><?xml version="1.0" encoding="UTF-8" standalone="yes"?>
<Relationships xmlns="http://schemas.openxmlformats.org/package/2006/relationships"><Relationship Id="rId1" Type="http://schemas.microsoft.com/office/2006/relationships/activeXControlBinary" Target="activeX157.bin"/></Relationships>
</file>

<file path=xl/activeX/_rels/activeX158.xml.rels><?xml version="1.0" encoding="UTF-8" standalone="yes"?>
<Relationships xmlns="http://schemas.openxmlformats.org/package/2006/relationships"><Relationship Id="rId1" Type="http://schemas.microsoft.com/office/2006/relationships/activeXControlBinary" Target="activeX158.bin"/></Relationships>
</file>

<file path=xl/activeX/_rels/activeX159.xml.rels><?xml version="1.0" encoding="UTF-8" standalone="yes"?>
<Relationships xmlns="http://schemas.openxmlformats.org/package/2006/relationships"><Relationship Id="rId1" Type="http://schemas.microsoft.com/office/2006/relationships/activeXControlBinary" Target="activeX159.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60.xml.rels><?xml version="1.0" encoding="UTF-8" standalone="yes"?>
<Relationships xmlns="http://schemas.openxmlformats.org/package/2006/relationships"><Relationship Id="rId1" Type="http://schemas.microsoft.com/office/2006/relationships/activeXControlBinary" Target="activeX160.bin"/></Relationships>
</file>

<file path=xl/activeX/_rels/activeX161.xml.rels><?xml version="1.0" encoding="UTF-8" standalone="yes"?>
<Relationships xmlns="http://schemas.openxmlformats.org/package/2006/relationships"><Relationship Id="rId1" Type="http://schemas.microsoft.com/office/2006/relationships/activeXControlBinary" Target="activeX161.bin"/></Relationships>
</file>

<file path=xl/activeX/_rels/activeX162.xml.rels><?xml version="1.0" encoding="UTF-8" standalone="yes"?>
<Relationships xmlns="http://schemas.openxmlformats.org/package/2006/relationships"><Relationship Id="rId1" Type="http://schemas.microsoft.com/office/2006/relationships/activeXControlBinary" Target="activeX162.bin"/></Relationships>
</file>

<file path=xl/activeX/_rels/activeX163.xml.rels><?xml version="1.0" encoding="UTF-8" standalone="yes"?>
<Relationships xmlns="http://schemas.openxmlformats.org/package/2006/relationships"><Relationship Id="rId1" Type="http://schemas.microsoft.com/office/2006/relationships/activeXControlBinary" Target="activeX163.bin"/></Relationships>
</file>

<file path=xl/activeX/_rels/activeX164.xml.rels><?xml version="1.0" encoding="UTF-8" standalone="yes"?>
<Relationships xmlns="http://schemas.openxmlformats.org/package/2006/relationships"><Relationship Id="rId1" Type="http://schemas.microsoft.com/office/2006/relationships/activeXControlBinary" Target="activeX164.bin"/></Relationships>
</file>

<file path=xl/activeX/_rels/activeX165.xml.rels><?xml version="1.0" encoding="UTF-8" standalone="yes"?>
<Relationships xmlns="http://schemas.openxmlformats.org/package/2006/relationships"><Relationship Id="rId1" Type="http://schemas.microsoft.com/office/2006/relationships/activeXControlBinary" Target="activeX165.bin"/></Relationships>
</file>

<file path=xl/activeX/_rels/activeX166.xml.rels><?xml version="1.0" encoding="UTF-8" standalone="yes"?>
<Relationships xmlns="http://schemas.openxmlformats.org/package/2006/relationships"><Relationship Id="rId1" Type="http://schemas.microsoft.com/office/2006/relationships/activeXControlBinary" Target="activeX166.bin"/></Relationships>
</file>

<file path=xl/activeX/_rels/activeX167.xml.rels><?xml version="1.0" encoding="UTF-8" standalone="yes"?>
<Relationships xmlns="http://schemas.openxmlformats.org/package/2006/relationships"><Relationship Id="rId1" Type="http://schemas.microsoft.com/office/2006/relationships/activeXControlBinary" Target="activeX167.bin"/></Relationships>
</file>

<file path=xl/activeX/_rels/activeX168.xml.rels><?xml version="1.0" encoding="UTF-8" standalone="yes"?>
<Relationships xmlns="http://schemas.openxmlformats.org/package/2006/relationships"><Relationship Id="rId1" Type="http://schemas.microsoft.com/office/2006/relationships/activeXControlBinary" Target="activeX168.bin"/></Relationships>
</file>

<file path=xl/activeX/_rels/activeX169.xml.rels><?xml version="1.0" encoding="UTF-8" standalone="yes"?>
<Relationships xmlns="http://schemas.openxmlformats.org/package/2006/relationships"><Relationship Id="rId1" Type="http://schemas.microsoft.com/office/2006/relationships/activeXControlBinary" Target="activeX169.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70.xml.rels><?xml version="1.0" encoding="UTF-8" standalone="yes"?>
<Relationships xmlns="http://schemas.openxmlformats.org/package/2006/relationships"><Relationship Id="rId1" Type="http://schemas.microsoft.com/office/2006/relationships/activeXControlBinary" Target="activeX170.bin"/></Relationships>
</file>

<file path=xl/activeX/_rels/activeX171.xml.rels><?xml version="1.0" encoding="UTF-8" standalone="yes"?>
<Relationships xmlns="http://schemas.openxmlformats.org/package/2006/relationships"><Relationship Id="rId1" Type="http://schemas.microsoft.com/office/2006/relationships/activeXControlBinary" Target="activeX171.bin"/></Relationships>
</file>

<file path=xl/activeX/_rels/activeX172.xml.rels><?xml version="1.0" encoding="UTF-8" standalone="yes"?>
<Relationships xmlns="http://schemas.openxmlformats.org/package/2006/relationships"><Relationship Id="rId1" Type="http://schemas.microsoft.com/office/2006/relationships/activeXControlBinary" Target="activeX172.bin"/></Relationships>
</file>

<file path=xl/activeX/_rels/activeX173.xml.rels><?xml version="1.0" encoding="UTF-8" standalone="yes"?>
<Relationships xmlns="http://schemas.openxmlformats.org/package/2006/relationships"><Relationship Id="rId1" Type="http://schemas.microsoft.com/office/2006/relationships/activeXControlBinary" Target="activeX173.bin"/></Relationships>
</file>

<file path=xl/activeX/_rels/activeX174.xml.rels><?xml version="1.0" encoding="UTF-8" standalone="yes"?>
<Relationships xmlns="http://schemas.openxmlformats.org/package/2006/relationships"><Relationship Id="rId1" Type="http://schemas.microsoft.com/office/2006/relationships/activeXControlBinary" Target="activeX174.bin"/></Relationships>
</file>

<file path=xl/activeX/_rels/activeX175.xml.rels><?xml version="1.0" encoding="UTF-8" standalone="yes"?>
<Relationships xmlns="http://schemas.openxmlformats.org/package/2006/relationships"><Relationship Id="rId1" Type="http://schemas.microsoft.com/office/2006/relationships/activeXControlBinary" Target="activeX175.bin"/></Relationships>
</file>

<file path=xl/activeX/_rels/activeX176.xml.rels><?xml version="1.0" encoding="UTF-8" standalone="yes"?>
<Relationships xmlns="http://schemas.openxmlformats.org/package/2006/relationships"><Relationship Id="rId1" Type="http://schemas.microsoft.com/office/2006/relationships/activeXControlBinary" Target="activeX176.bin"/></Relationships>
</file>

<file path=xl/activeX/_rels/activeX177.xml.rels><?xml version="1.0" encoding="UTF-8" standalone="yes"?>
<Relationships xmlns="http://schemas.openxmlformats.org/package/2006/relationships"><Relationship Id="rId1" Type="http://schemas.microsoft.com/office/2006/relationships/activeXControlBinary" Target="activeX177.bin"/></Relationships>
</file>

<file path=xl/activeX/_rels/activeX178.xml.rels><?xml version="1.0" encoding="UTF-8" standalone="yes"?>
<Relationships xmlns="http://schemas.openxmlformats.org/package/2006/relationships"><Relationship Id="rId1" Type="http://schemas.microsoft.com/office/2006/relationships/activeXControlBinary" Target="activeX178.bin"/></Relationships>
</file>

<file path=xl/activeX/_rels/activeX179.xml.rels><?xml version="1.0" encoding="UTF-8" standalone="yes"?>
<Relationships xmlns="http://schemas.openxmlformats.org/package/2006/relationships"><Relationship Id="rId1" Type="http://schemas.microsoft.com/office/2006/relationships/activeXControlBinary" Target="activeX179.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80.xml.rels><?xml version="1.0" encoding="UTF-8" standalone="yes"?>
<Relationships xmlns="http://schemas.openxmlformats.org/package/2006/relationships"><Relationship Id="rId1" Type="http://schemas.microsoft.com/office/2006/relationships/activeXControlBinary" Target="activeX180.bin"/></Relationships>
</file>

<file path=xl/activeX/_rels/activeX181.xml.rels><?xml version="1.0" encoding="UTF-8" standalone="yes"?>
<Relationships xmlns="http://schemas.openxmlformats.org/package/2006/relationships"><Relationship Id="rId1" Type="http://schemas.microsoft.com/office/2006/relationships/activeXControlBinary" Target="activeX181.bin"/></Relationships>
</file>

<file path=xl/activeX/_rels/activeX182.xml.rels><?xml version="1.0" encoding="UTF-8" standalone="yes"?>
<Relationships xmlns="http://schemas.openxmlformats.org/package/2006/relationships"><Relationship Id="rId1" Type="http://schemas.microsoft.com/office/2006/relationships/activeXControlBinary" Target="activeX182.bin"/></Relationships>
</file>

<file path=xl/activeX/_rels/activeX183.xml.rels><?xml version="1.0" encoding="UTF-8" standalone="yes"?>
<Relationships xmlns="http://schemas.openxmlformats.org/package/2006/relationships"><Relationship Id="rId1" Type="http://schemas.microsoft.com/office/2006/relationships/activeXControlBinary" Target="activeX183.bin"/></Relationships>
</file>

<file path=xl/activeX/_rels/activeX184.xml.rels><?xml version="1.0" encoding="UTF-8" standalone="yes"?>
<Relationships xmlns="http://schemas.openxmlformats.org/package/2006/relationships"><Relationship Id="rId1" Type="http://schemas.microsoft.com/office/2006/relationships/activeXControlBinary" Target="activeX184.bin"/></Relationships>
</file>

<file path=xl/activeX/_rels/activeX185.xml.rels><?xml version="1.0" encoding="UTF-8" standalone="yes"?>
<Relationships xmlns="http://schemas.openxmlformats.org/package/2006/relationships"><Relationship Id="rId1" Type="http://schemas.microsoft.com/office/2006/relationships/activeXControlBinary" Target="activeX185.bin"/></Relationships>
</file>

<file path=xl/activeX/_rels/activeX186.xml.rels><?xml version="1.0" encoding="UTF-8" standalone="yes"?>
<Relationships xmlns="http://schemas.openxmlformats.org/package/2006/relationships"><Relationship Id="rId1" Type="http://schemas.microsoft.com/office/2006/relationships/activeXControlBinary" Target="activeX186.bin"/></Relationships>
</file>

<file path=xl/activeX/_rels/activeX187.xml.rels><?xml version="1.0" encoding="UTF-8" standalone="yes"?>
<Relationships xmlns="http://schemas.openxmlformats.org/package/2006/relationships"><Relationship Id="rId1" Type="http://schemas.microsoft.com/office/2006/relationships/activeXControlBinary" Target="activeX187.bin"/></Relationships>
</file>

<file path=xl/activeX/_rels/activeX188.xml.rels><?xml version="1.0" encoding="UTF-8" standalone="yes"?>
<Relationships xmlns="http://schemas.openxmlformats.org/package/2006/relationships"><Relationship Id="rId1" Type="http://schemas.microsoft.com/office/2006/relationships/activeXControlBinary" Target="activeX188.bin"/></Relationships>
</file>

<file path=xl/activeX/_rels/activeX189.xml.rels><?xml version="1.0" encoding="UTF-8" standalone="yes"?>
<Relationships xmlns="http://schemas.openxmlformats.org/package/2006/relationships"><Relationship Id="rId1" Type="http://schemas.microsoft.com/office/2006/relationships/activeXControlBinary" Target="activeX189.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190.xml.rels><?xml version="1.0" encoding="UTF-8" standalone="yes"?>
<Relationships xmlns="http://schemas.openxmlformats.org/package/2006/relationships"><Relationship Id="rId1" Type="http://schemas.microsoft.com/office/2006/relationships/activeXControlBinary" Target="activeX190.bin"/></Relationships>
</file>

<file path=xl/activeX/_rels/activeX191.xml.rels><?xml version="1.0" encoding="UTF-8" standalone="yes"?>
<Relationships xmlns="http://schemas.openxmlformats.org/package/2006/relationships"><Relationship Id="rId1" Type="http://schemas.microsoft.com/office/2006/relationships/activeXControlBinary" Target="activeX191.bin"/></Relationships>
</file>

<file path=xl/activeX/_rels/activeX192.xml.rels><?xml version="1.0" encoding="UTF-8" standalone="yes"?>
<Relationships xmlns="http://schemas.openxmlformats.org/package/2006/relationships"><Relationship Id="rId1" Type="http://schemas.microsoft.com/office/2006/relationships/activeXControlBinary" Target="activeX192.bin"/></Relationships>
</file>

<file path=xl/activeX/_rels/activeX193.xml.rels><?xml version="1.0" encoding="UTF-8" standalone="yes"?>
<Relationships xmlns="http://schemas.openxmlformats.org/package/2006/relationships"><Relationship Id="rId1" Type="http://schemas.microsoft.com/office/2006/relationships/activeXControlBinary" Target="activeX193.bin"/></Relationships>
</file>

<file path=xl/activeX/_rels/activeX194.xml.rels><?xml version="1.0" encoding="UTF-8" standalone="yes"?>
<Relationships xmlns="http://schemas.openxmlformats.org/package/2006/relationships"><Relationship Id="rId1" Type="http://schemas.microsoft.com/office/2006/relationships/activeXControlBinary" Target="activeX194.bin"/></Relationships>
</file>

<file path=xl/activeX/_rels/activeX195.xml.rels><?xml version="1.0" encoding="UTF-8" standalone="yes"?>
<Relationships xmlns="http://schemas.openxmlformats.org/package/2006/relationships"><Relationship Id="rId1" Type="http://schemas.microsoft.com/office/2006/relationships/activeXControlBinary" Target="activeX195.bin"/></Relationships>
</file>

<file path=xl/activeX/_rels/activeX196.xml.rels><?xml version="1.0" encoding="UTF-8" standalone="yes"?>
<Relationships xmlns="http://schemas.openxmlformats.org/package/2006/relationships"><Relationship Id="rId1" Type="http://schemas.microsoft.com/office/2006/relationships/activeXControlBinary" Target="activeX196.bin"/></Relationships>
</file>

<file path=xl/activeX/_rels/activeX197.xml.rels><?xml version="1.0" encoding="UTF-8" standalone="yes"?>
<Relationships xmlns="http://schemas.openxmlformats.org/package/2006/relationships"><Relationship Id="rId1" Type="http://schemas.microsoft.com/office/2006/relationships/activeXControlBinary" Target="activeX197.bin"/></Relationships>
</file>

<file path=xl/activeX/_rels/activeX198.xml.rels><?xml version="1.0" encoding="UTF-8" standalone="yes"?>
<Relationships xmlns="http://schemas.openxmlformats.org/package/2006/relationships"><Relationship Id="rId1" Type="http://schemas.microsoft.com/office/2006/relationships/activeXControlBinary" Target="activeX198.bin"/></Relationships>
</file>

<file path=xl/activeX/_rels/activeX199.xml.rels><?xml version="1.0" encoding="UTF-8" standalone="yes"?>
<Relationships xmlns="http://schemas.openxmlformats.org/package/2006/relationships"><Relationship Id="rId1" Type="http://schemas.microsoft.com/office/2006/relationships/activeXControlBinary" Target="activeX19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00.xml.rels><?xml version="1.0" encoding="UTF-8" standalone="yes"?>
<Relationships xmlns="http://schemas.openxmlformats.org/package/2006/relationships"><Relationship Id="rId1" Type="http://schemas.microsoft.com/office/2006/relationships/activeXControlBinary" Target="activeX200.bin"/></Relationships>
</file>

<file path=xl/activeX/_rels/activeX201.xml.rels><?xml version="1.0" encoding="UTF-8" standalone="yes"?>
<Relationships xmlns="http://schemas.openxmlformats.org/package/2006/relationships"><Relationship Id="rId1" Type="http://schemas.microsoft.com/office/2006/relationships/activeXControlBinary" Target="activeX201.bin"/></Relationships>
</file>

<file path=xl/activeX/_rels/activeX202.xml.rels><?xml version="1.0" encoding="UTF-8" standalone="yes"?>
<Relationships xmlns="http://schemas.openxmlformats.org/package/2006/relationships"><Relationship Id="rId1" Type="http://schemas.microsoft.com/office/2006/relationships/activeXControlBinary" Target="activeX202.bin"/></Relationships>
</file>

<file path=xl/activeX/_rels/activeX203.xml.rels><?xml version="1.0" encoding="UTF-8" standalone="yes"?>
<Relationships xmlns="http://schemas.openxmlformats.org/package/2006/relationships"><Relationship Id="rId1" Type="http://schemas.microsoft.com/office/2006/relationships/activeXControlBinary" Target="activeX203.bin"/></Relationships>
</file>

<file path=xl/activeX/_rels/activeX204.xml.rels><?xml version="1.0" encoding="UTF-8" standalone="yes"?>
<Relationships xmlns="http://schemas.openxmlformats.org/package/2006/relationships"><Relationship Id="rId1" Type="http://schemas.microsoft.com/office/2006/relationships/activeXControlBinary" Target="activeX204.bin"/></Relationships>
</file>

<file path=xl/activeX/_rels/activeX205.xml.rels><?xml version="1.0" encoding="UTF-8" standalone="yes"?>
<Relationships xmlns="http://schemas.openxmlformats.org/package/2006/relationships"><Relationship Id="rId1" Type="http://schemas.microsoft.com/office/2006/relationships/activeXControlBinary" Target="activeX205.bin"/></Relationships>
</file>

<file path=xl/activeX/_rels/activeX206.xml.rels><?xml version="1.0" encoding="UTF-8" standalone="yes"?>
<Relationships xmlns="http://schemas.openxmlformats.org/package/2006/relationships"><Relationship Id="rId1" Type="http://schemas.microsoft.com/office/2006/relationships/activeXControlBinary" Target="activeX206.bin"/></Relationships>
</file>

<file path=xl/activeX/_rels/activeX207.xml.rels><?xml version="1.0" encoding="UTF-8" standalone="yes"?>
<Relationships xmlns="http://schemas.openxmlformats.org/package/2006/relationships"><Relationship Id="rId1" Type="http://schemas.microsoft.com/office/2006/relationships/activeXControlBinary" Target="activeX207.bin"/></Relationships>
</file>

<file path=xl/activeX/_rels/activeX208.xml.rels><?xml version="1.0" encoding="UTF-8" standalone="yes"?>
<Relationships xmlns="http://schemas.openxmlformats.org/package/2006/relationships"><Relationship Id="rId1" Type="http://schemas.microsoft.com/office/2006/relationships/activeXControlBinary" Target="activeX208.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D7053240-CE69-11CD-A777-00DD01143C57}" r:id="rId1"/>
</file>

<file path=xl/activeX/activeX10.xml><?xml version="1.0" encoding="utf-8"?>
<ax:ocx xmlns:ax="http://schemas.microsoft.com/office/2006/activeX" xmlns:r="http://schemas.openxmlformats.org/officeDocument/2006/relationships" ax:classid="{8BD21D40-EC42-11CE-9E0D-00AA006002F3}" r:id="rId1"/>
</file>

<file path=xl/activeX/activeX100.xml><?xml version="1.0" encoding="utf-8"?>
<ax:ocx xmlns:ax="http://schemas.microsoft.com/office/2006/activeX" xmlns:r="http://schemas.openxmlformats.org/officeDocument/2006/relationships" ax:classid="{8BD21D40-EC42-11CE-9E0D-00AA006002F3}" r:id="rId1"/>
</file>

<file path=xl/activeX/activeX101.xml><?xml version="1.0" encoding="utf-8"?>
<ax:ocx xmlns:ax="http://schemas.microsoft.com/office/2006/activeX" xmlns:r="http://schemas.openxmlformats.org/officeDocument/2006/relationships" ax:classid="{8BD21D40-EC42-11CE-9E0D-00AA006002F3}" r:id="rId1"/>
</file>

<file path=xl/activeX/activeX102.xml><?xml version="1.0" encoding="utf-8"?>
<ax:ocx xmlns:ax="http://schemas.microsoft.com/office/2006/activeX" xmlns:r="http://schemas.openxmlformats.org/officeDocument/2006/relationships" ax:classid="{8BD21D40-EC42-11CE-9E0D-00AA006002F3}" r:id="rId1"/>
</file>

<file path=xl/activeX/activeX103.xml><?xml version="1.0" encoding="utf-8"?>
<ax:ocx xmlns:ax="http://schemas.microsoft.com/office/2006/activeX" xmlns:r="http://schemas.openxmlformats.org/officeDocument/2006/relationships" ax:classid="{8BD21D40-EC42-11CE-9E0D-00AA006002F3}" r:id="rId1"/>
</file>

<file path=xl/activeX/activeX104.xml><?xml version="1.0" encoding="utf-8"?>
<ax:ocx xmlns:ax="http://schemas.microsoft.com/office/2006/activeX" xmlns:r="http://schemas.openxmlformats.org/officeDocument/2006/relationships" ax:classid="{8BD21D40-EC42-11CE-9E0D-00AA006002F3}" r:id="rId1"/>
</file>

<file path=xl/activeX/activeX105.xml><?xml version="1.0" encoding="utf-8"?>
<ax:ocx xmlns:ax="http://schemas.microsoft.com/office/2006/activeX" xmlns:r="http://schemas.openxmlformats.org/officeDocument/2006/relationships" ax:classid="{8BD21D40-EC42-11CE-9E0D-00AA006002F3}" r:id="rId1"/>
</file>

<file path=xl/activeX/activeX106.xml><?xml version="1.0" encoding="utf-8"?>
<ax:ocx xmlns:ax="http://schemas.microsoft.com/office/2006/activeX" xmlns:r="http://schemas.openxmlformats.org/officeDocument/2006/relationships" ax:classid="{8BD21D40-EC42-11CE-9E0D-00AA006002F3}" r:id="rId1"/>
</file>

<file path=xl/activeX/activeX107.xml><?xml version="1.0" encoding="utf-8"?>
<ax:ocx xmlns:ax="http://schemas.microsoft.com/office/2006/activeX" xmlns:r="http://schemas.openxmlformats.org/officeDocument/2006/relationships" ax:classid="{8BD21D40-EC42-11CE-9E0D-00AA006002F3}" r:id="rId1"/>
</file>

<file path=xl/activeX/activeX108.xml><?xml version="1.0" encoding="utf-8"?>
<ax:ocx xmlns:ax="http://schemas.microsoft.com/office/2006/activeX" xmlns:r="http://schemas.openxmlformats.org/officeDocument/2006/relationships" ax:classid="{8BD21D40-EC42-11CE-9E0D-00AA006002F3}" r:id="rId1"/>
</file>

<file path=xl/activeX/activeX109.xml><?xml version="1.0" encoding="utf-8"?>
<ax:ocx xmlns:ax="http://schemas.microsoft.com/office/2006/activeX" xmlns:r="http://schemas.openxmlformats.org/officeDocument/2006/relationships" ax:classid="{8BD21D40-EC42-11CE-9E0D-00AA006002F3}" r:id="rId1"/>
</file>

<file path=xl/activeX/activeX11.xml><?xml version="1.0" encoding="utf-8"?>
<ax:ocx xmlns:ax="http://schemas.microsoft.com/office/2006/activeX" xmlns:r="http://schemas.openxmlformats.org/officeDocument/2006/relationships" ax:classid="{D7053240-CE69-11CD-A777-00DD01143C57}" r:id="rId1"/>
</file>

<file path=xl/activeX/activeX110.xml><?xml version="1.0" encoding="utf-8"?>
<ax:ocx xmlns:ax="http://schemas.microsoft.com/office/2006/activeX" xmlns:r="http://schemas.openxmlformats.org/officeDocument/2006/relationships" ax:classid="{8BD21D40-EC42-11CE-9E0D-00AA006002F3}" r:id="rId1"/>
</file>

<file path=xl/activeX/activeX111.xml><?xml version="1.0" encoding="utf-8"?>
<ax:ocx xmlns:ax="http://schemas.microsoft.com/office/2006/activeX" xmlns:r="http://schemas.openxmlformats.org/officeDocument/2006/relationships" ax:classid="{8BD21D40-EC42-11CE-9E0D-00AA006002F3}" r:id="rId1"/>
</file>

<file path=xl/activeX/activeX112.xml><?xml version="1.0" encoding="utf-8"?>
<ax:ocx xmlns:ax="http://schemas.microsoft.com/office/2006/activeX" xmlns:r="http://schemas.openxmlformats.org/officeDocument/2006/relationships" ax:classid="{D7053240-CE69-11CD-A777-00DD01143C57}" r:id="rId1"/>
</file>

<file path=xl/activeX/activeX113.xml><?xml version="1.0" encoding="utf-8"?>
<ax:ocx xmlns:ax="http://schemas.microsoft.com/office/2006/activeX" xmlns:r="http://schemas.openxmlformats.org/officeDocument/2006/relationships" ax:classid="{D7053240-CE69-11CD-A777-00DD01143C57}" r:id="rId1"/>
</file>

<file path=xl/activeX/activeX114.xml><?xml version="1.0" encoding="utf-8"?>
<ax:ocx xmlns:ax="http://schemas.microsoft.com/office/2006/activeX" xmlns:r="http://schemas.openxmlformats.org/officeDocument/2006/relationships" ax:classid="{D7053240-CE69-11CD-A777-00DD01143C57}" r:id="rId1"/>
</file>

<file path=xl/activeX/activeX115.xml><?xml version="1.0" encoding="utf-8"?>
<ax:ocx xmlns:ax="http://schemas.microsoft.com/office/2006/activeX" xmlns:r="http://schemas.openxmlformats.org/officeDocument/2006/relationships" ax:classid="{D7053240-CE69-11CD-A777-00DD01143C57}" r:id="rId1"/>
</file>

<file path=xl/activeX/activeX116.xml><?xml version="1.0" encoding="utf-8"?>
<ax:ocx xmlns:ax="http://schemas.microsoft.com/office/2006/activeX" xmlns:r="http://schemas.openxmlformats.org/officeDocument/2006/relationships" ax:classid="{D7053240-CE69-11CD-A777-00DD01143C57}" r:id="rId1"/>
</file>

<file path=xl/activeX/activeX117.xml><?xml version="1.0" encoding="utf-8"?>
<ax:ocx xmlns:ax="http://schemas.microsoft.com/office/2006/activeX" xmlns:r="http://schemas.openxmlformats.org/officeDocument/2006/relationships" ax:classid="{D7053240-CE69-11CD-A777-00DD01143C57}" r:id="rId1"/>
</file>

<file path=xl/activeX/activeX118.xml><?xml version="1.0" encoding="utf-8"?>
<ax:ocx xmlns:ax="http://schemas.microsoft.com/office/2006/activeX" xmlns:r="http://schemas.openxmlformats.org/officeDocument/2006/relationships" ax:classid="{D7053240-CE69-11CD-A777-00DD01143C57}" r:id="rId1"/>
</file>

<file path=xl/activeX/activeX119.xml><?xml version="1.0" encoding="utf-8"?>
<ax:ocx xmlns:ax="http://schemas.microsoft.com/office/2006/activeX" xmlns:r="http://schemas.openxmlformats.org/officeDocument/2006/relationships" ax:classid="{D7053240-CE69-11CD-A777-00DD01143C57}" r:id="rId1"/>
</file>

<file path=xl/activeX/activeX12.xml><?xml version="1.0" encoding="utf-8"?>
<ax:ocx xmlns:ax="http://schemas.microsoft.com/office/2006/activeX" xmlns:r="http://schemas.openxmlformats.org/officeDocument/2006/relationships" ax:classid="{8BD21D40-EC42-11CE-9E0D-00AA006002F3}" r:id="rId1"/>
</file>

<file path=xl/activeX/activeX120.xml><?xml version="1.0" encoding="utf-8"?>
<ax:ocx xmlns:ax="http://schemas.microsoft.com/office/2006/activeX" xmlns:r="http://schemas.openxmlformats.org/officeDocument/2006/relationships" ax:classid="{D7053240-CE69-11CD-A777-00DD01143C57}" r:id="rId1"/>
</file>

<file path=xl/activeX/activeX121.xml><?xml version="1.0" encoding="utf-8"?>
<ax:ocx xmlns:ax="http://schemas.microsoft.com/office/2006/activeX" xmlns:r="http://schemas.openxmlformats.org/officeDocument/2006/relationships" ax:classid="{D7053240-CE69-11CD-A777-00DD01143C57}" r:id="rId1"/>
</file>

<file path=xl/activeX/activeX122.xml><?xml version="1.0" encoding="utf-8"?>
<ax:ocx xmlns:ax="http://schemas.microsoft.com/office/2006/activeX" xmlns:r="http://schemas.openxmlformats.org/officeDocument/2006/relationships" ax:classid="{D7053240-CE69-11CD-A777-00DD01143C57}" r:id="rId1"/>
</file>

<file path=xl/activeX/activeX123.xml><?xml version="1.0" encoding="utf-8"?>
<ax:ocx xmlns:ax="http://schemas.microsoft.com/office/2006/activeX" xmlns:r="http://schemas.openxmlformats.org/officeDocument/2006/relationships" ax:classid="{D7053240-CE69-11CD-A777-00DD01143C57}" r:id="rId1"/>
</file>

<file path=xl/activeX/activeX124.xml><?xml version="1.0" encoding="utf-8"?>
<ax:ocx xmlns:ax="http://schemas.microsoft.com/office/2006/activeX" xmlns:r="http://schemas.openxmlformats.org/officeDocument/2006/relationships" ax:classid="{D7053240-CE69-11CD-A777-00DD01143C57}" r:id="rId1"/>
</file>

<file path=xl/activeX/activeX125.xml><?xml version="1.0" encoding="utf-8"?>
<ax:ocx xmlns:ax="http://schemas.microsoft.com/office/2006/activeX" xmlns:r="http://schemas.openxmlformats.org/officeDocument/2006/relationships" ax:classid="{D7053240-CE69-11CD-A777-00DD01143C57}" r:id="rId1"/>
</file>

<file path=xl/activeX/activeX126.xml><?xml version="1.0" encoding="utf-8"?>
<ax:ocx xmlns:ax="http://schemas.microsoft.com/office/2006/activeX" xmlns:r="http://schemas.openxmlformats.org/officeDocument/2006/relationships" ax:classid="{D7053240-CE69-11CD-A777-00DD01143C57}" r:id="rId1"/>
</file>

<file path=xl/activeX/activeX127.xml><?xml version="1.0" encoding="utf-8"?>
<ax:ocx xmlns:ax="http://schemas.microsoft.com/office/2006/activeX" xmlns:r="http://schemas.openxmlformats.org/officeDocument/2006/relationships" ax:classid="{D7053240-CE69-11CD-A777-00DD01143C57}" r:id="rId1"/>
</file>

<file path=xl/activeX/activeX128.xml><?xml version="1.0" encoding="utf-8"?>
<ax:ocx xmlns:ax="http://schemas.microsoft.com/office/2006/activeX" xmlns:r="http://schemas.openxmlformats.org/officeDocument/2006/relationships" ax:classid="{D7053240-CE69-11CD-A777-00DD01143C57}" r:id="rId1"/>
</file>

<file path=xl/activeX/activeX129.xml><?xml version="1.0" encoding="utf-8"?>
<ax:ocx xmlns:ax="http://schemas.microsoft.com/office/2006/activeX" xmlns:r="http://schemas.openxmlformats.org/officeDocument/2006/relationships" ax:classid="{D7053240-CE69-11CD-A777-00DD01143C57}" r:id="rId1"/>
</file>

<file path=xl/activeX/activeX13.xml><?xml version="1.0" encoding="utf-8"?>
<ax:ocx xmlns:ax="http://schemas.microsoft.com/office/2006/activeX" xmlns:r="http://schemas.openxmlformats.org/officeDocument/2006/relationships" ax:classid="{8BD21D40-EC42-11CE-9E0D-00AA006002F3}" r:id="rId1"/>
</file>

<file path=xl/activeX/activeX130.xml><?xml version="1.0" encoding="utf-8"?>
<ax:ocx xmlns:ax="http://schemas.microsoft.com/office/2006/activeX" xmlns:r="http://schemas.openxmlformats.org/officeDocument/2006/relationships" ax:classid="{D7053240-CE69-11CD-A777-00DD01143C57}" r:id="rId1"/>
</file>

<file path=xl/activeX/activeX131.xml><?xml version="1.0" encoding="utf-8"?>
<ax:ocx xmlns:ax="http://schemas.microsoft.com/office/2006/activeX" xmlns:r="http://schemas.openxmlformats.org/officeDocument/2006/relationships" ax:classid="{D7053240-CE69-11CD-A777-00DD01143C57}" r:id="rId1"/>
</file>

<file path=xl/activeX/activeX132.xml><?xml version="1.0" encoding="utf-8"?>
<ax:ocx xmlns:ax="http://schemas.microsoft.com/office/2006/activeX" xmlns:r="http://schemas.openxmlformats.org/officeDocument/2006/relationships" ax:classid="{D7053240-CE69-11CD-A777-00DD01143C57}" r:id="rId1"/>
</file>

<file path=xl/activeX/activeX133.xml><?xml version="1.0" encoding="utf-8"?>
<ax:ocx xmlns:ax="http://schemas.microsoft.com/office/2006/activeX" xmlns:r="http://schemas.openxmlformats.org/officeDocument/2006/relationships" ax:classid="{D7053240-CE69-11CD-A777-00DD01143C57}" r:id="rId1"/>
</file>

<file path=xl/activeX/activeX134.xml><?xml version="1.0" encoding="utf-8"?>
<ax:ocx xmlns:ax="http://schemas.microsoft.com/office/2006/activeX" xmlns:r="http://schemas.openxmlformats.org/officeDocument/2006/relationships" ax:classid="{D7053240-CE69-11CD-A777-00DD01143C57}" r:id="rId1"/>
</file>

<file path=xl/activeX/activeX135.xml><?xml version="1.0" encoding="utf-8"?>
<ax:ocx xmlns:ax="http://schemas.microsoft.com/office/2006/activeX" xmlns:r="http://schemas.openxmlformats.org/officeDocument/2006/relationships" ax:classid="{8BD21D40-EC42-11CE-9E0D-00AA006002F3}" r:id="rId1"/>
</file>

<file path=xl/activeX/activeX136.xml><?xml version="1.0" encoding="utf-8"?>
<ax:ocx xmlns:ax="http://schemas.microsoft.com/office/2006/activeX" xmlns:r="http://schemas.openxmlformats.org/officeDocument/2006/relationships" ax:classid="{D7053240-CE69-11CD-A777-00DD01143C57}" r:id="rId1"/>
</file>

<file path=xl/activeX/activeX137.xml><?xml version="1.0" encoding="utf-8"?>
<ax:ocx xmlns:ax="http://schemas.microsoft.com/office/2006/activeX" xmlns:r="http://schemas.openxmlformats.org/officeDocument/2006/relationships" ax:classid="{8BD21D40-EC42-11CE-9E0D-00AA006002F3}" r:id="rId1"/>
</file>

<file path=xl/activeX/activeX138.xml><?xml version="1.0" encoding="utf-8"?>
<ax:ocx xmlns:ax="http://schemas.microsoft.com/office/2006/activeX" xmlns:r="http://schemas.openxmlformats.org/officeDocument/2006/relationships" ax:classid="{D7053240-CE69-11CD-A777-00DD01143C57}" r:id="rId1"/>
</file>

<file path=xl/activeX/activeX139.xml><?xml version="1.0" encoding="utf-8"?>
<ax:ocx xmlns:ax="http://schemas.microsoft.com/office/2006/activeX" xmlns:r="http://schemas.openxmlformats.org/officeDocument/2006/relationships" ax:classid="{8BD21D40-EC42-11CE-9E0D-00AA006002F3}" r:id="rId1"/>
</file>

<file path=xl/activeX/activeX14.xml><?xml version="1.0" encoding="utf-8"?>
<ax:ocx xmlns:ax="http://schemas.microsoft.com/office/2006/activeX" xmlns:r="http://schemas.openxmlformats.org/officeDocument/2006/relationships" ax:classid="{D7053240-CE69-11CD-A777-00DD01143C57}" r:id="rId1"/>
</file>

<file path=xl/activeX/activeX140.xml><?xml version="1.0" encoding="utf-8"?>
<ax:ocx xmlns:ax="http://schemas.microsoft.com/office/2006/activeX" xmlns:r="http://schemas.openxmlformats.org/officeDocument/2006/relationships" ax:classid="{D7053240-CE69-11CD-A777-00DD01143C57}" r:id="rId1"/>
</file>

<file path=xl/activeX/activeX141.xml><?xml version="1.0" encoding="utf-8"?>
<ax:ocx xmlns:ax="http://schemas.microsoft.com/office/2006/activeX" xmlns:r="http://schemas.openxmlformats.org/officeDocument/2006/relationships" ax:classid="{8BD21D40-EC42-11CE-9E0D-00AA006002F3}" r:id="rId1"/>
</file>

<file path=xl/activeX/activeX142.xml><?xml version="1.0" encoding="utf-8"?>
<ax:ocx xmlns:ax="http://schemas.microsoft.com/office/2006/activeX" xmlns:r="http://schemas.openxmlformats.org/officeDocument/2006/relationships" ax:classid="{D7053240-CE69-11CD-A777-00DD01143C57}" r:id="rId1"/>
</file>

<file path=xl/activeX/activeX143.xml><?xml version="1.0" encoding="utf-8"?>
<ax:ocx xmlns:ax="http://schemas.microsoft.com/office/2006/activeX" xmlns:r="http://schemas.openxmlformats.org/officeDocument/2006/relationships" ax:classid="{8BD21D40-EC42-11CE-9E0D-00AA006002F3}" r:id="rId1"/>
</file>

<file path=xl/activeX/activeX144.xml><?xml version="1.0" encoding="utf-8"?>
<ax:ocx xmlns:ax="http://schemas.microsoft.com/office/2006/activeX" xmlns:r="http://schemas.openxmlformats.org/officeDocument/2006/relationships" ax:classid="{D7053240-CE69-11CD-A777-00DD01143C57}" r:id="rId1"/>
</file>

<file path=xl/activeX/activeX145.xml><?xml version="1.0" encoding="utf-8"?>
<ax:ocx xmlns:ax="http://schemas.microsoft.com/office/2006/activeX" xmlns:r="http://schemas.openxmlformats.org/officeDocument/2006/relationships" ax:classid="{8BD21D40-EC42-11CE-9E0D-00AA006002F3}" r:id="rId1"/>
</file>

<file path=xl/activeX/activeX146.xml><?xml version="1.0" encoding="utf-8"?>
<ax:ocx xmlns:ax="http://schemas.microsoft.com/office/2006/activeX" xmlns:r="http://schemas.openxmlformats.org/officeDocument/2006/relationships" ax:classid="{D7053240-CE69-11CD-A777-00DD01143C57}" r:id="rId1"/>
</file>

<file path=xl/activeX/activeX147.xml><?xml version="1.0" encoding="utf-8"?>
<ax:ocx xmlns:ax="http://schemas.microsoft.com/office/2006/activeX" xmlns:r="http://schemas.openxmlformats.org/officeDocument/2006/relationships" ax:classid="{8BD21D40-EC42-11CE-9E0D-00AA006002F3}" r:id="rId1"/>
</file>

<file path=xl/activeX/activeX148.xml><?xml version="1.0" encoding="utf-8"?>
<ax:ocx xmlns:ax="http://schemas.microsoft.com/office/2006/activeX" xmlns:r="http://schemas.openxmlformats.org/officeDocument/2006/relationships" ax:classid="{D7053240-CE69-11CD-A777-00DD01143C57}" r:id="rId1"/>
</file>

<file path=xl/activeX/activeX149.xml><?xml version="1.0" encoding="utf-8"?>
<ax:ocx xmlns:ax="http://schemas.microsoft.com/office/2006/activeX" xmlns:r="http://schemas.openxmlformats.org/officeDocument/2006/relationships" ax:classid="{8BD21D40-EC42-11CE-9E0D-00AA006002F3}" r:id="rId1"/>
</file>

<file path=xl/activeX/activeX15.xml><?xml version="1.0" encoding="utf-8"?>
<ax:ocx xmlns:ax="http://schemas.microsoft.com/office/2006/activeX" xmlns:r="http://schemas.openxmlformats.org/officeDocument/2006/relationships" ax:classid="{D7053240-CE69-11CD-A777-00DD01143C57}" r:id="rId1"/>
</file>

<file path=xl/activeX/activeX150.xml><?xml version="1.0" encoding="utf-8"?>
<ax:ocx xmlns:ax="http://schemas.microsoft.com/office/2006/activeX" xmlns:r="http://schemas.openxmlformats.org/officeDocument/2006/relationships" ax:classid="{D7053240-CE69-11CD-A777-00DD01143C57}" r:id="rId1"/>
</file>

<file path=xl/activeX/activeX151.xml><?xml version="1.0" encoding="utf-8"?>
<ax:ocx xmlns:ax="http://schemas.microsoft.com/office/2006/activeX" xmlns:r="http://schemas.openxmlformats.org/officeDocument/2006/relationships" ax:classid="{8BD21D40-EC42-11CE-9E0D-00AA006002F3}" r:id="rId1"/>
</file>

<file path=xl/activeX/activeX152.xml><?xml version="1.0" encoding="utf-8"?>
<ax:ocx xmlns:ax="http://schemas.microsoft.com/office/2006/activeX" xmlns:r="http://schemas.openxmlformats.org/officeDocument/2006/relationships" ax:classid="{D7053240-CE69-11CD-A777-00DD01143C57}" r:id="rId1"/>
</file>

<file path=xl/activeX/activeX153.xml><?xml version="1.0" encoding="utf-8"?>
<ax:ocx xmlns:ax="http://schemas.microsoft.com/office/2006/activeX" xmlns:r="http://schemas.openxmlformats.org/officeDocument/2006/relationships" ax:classid="{8BD21D40-EC42-11CE-9E0D-00AA006002F3}" r:id="rId1"/>
</file>

<file path=xl/activeX/activeX154.xml><?xml version="1.0" encoding="utf-8"?>
<ax:ocx xmlns:ax="http://schemas.microsoft.com/office/2006/activeX" xmlns:r="http://schemas.openxmlformats.org/officeDocument/2006/relationships" ax:classid="{D7053240-CE69-11CD-A777-00DD01143C57}" r:id="rId1"/>
</file>

<file path=xl/activeX/activeX155.xml><?xml version="1.0" encoding="utf-8"?>
<ax:ocx xmlns:ax="http://schemas.microsoft.com/office/2006/activeX" xmlns:r="http://schemas.openxmlformats.org/officeDocument/2006/relationships" ax:classid="{8BD21D40-EC42-11CE-9E0D-00AA006002F3}" r:id="rId1"/>
</file>

<file path=xl/activeX/activeX156.xml><?xml version="1.0" encoding="utf-8"?>
<ax:ocx xmlns:ax="http://schemas.microsoft.com/office/2006/activeX" xmlns:r="http://schemas.openxmlformats.org/officeDocument/2006/relationships" ax:classid="{D7053240-CE69-11CD-A777-00DD01143C57}" r:id="rId1"/>
</file>

<file path=xl/activeX/activeX157.xml><?xml version="1.0" encoding="utf-8"?>
<ax:ocx xmlns:ax="http://schemas.microsoft.com/office/2006/activeX" xmlns:r="http://schemas.openxmlformats.org/officeDocument/2006/relationships" ax:classid="{8BD21D40-EC42-11CE-9E0D-00AA006002F3}" r:id="rId1"/>
</file>

<file path=xl/activeX/activeX158.xml><?xml version="1.0" encoding="utf-8"?>
<ax:ocx xmlns:ax="http://schemas.microsoft.com/office/2006/activeX" xmlns:r="http://schemas.openxmlformats.org/officeDocument/2006/relationships" ax:classid="{D7053240-CE69-11CD-A777-00DD01143C57}" r:id="rId1"/>
</file>

<file path=xl/activeX/activeX159.xml><?xml version="1.0" encoding="utf-8"?>
<ax:ocx xmlns:ax="http://schemas.microsoft.com/office/2006/activeX" xmlns:r="http://schemas.openxmlformats.org/officeDocument/2006/relationships" ax:classid="{8BD21D40-EC42-11CE-9E0D-00AA006002F3}" r:id="rId1"/>
</file>

<file path=xl/activeX/activeX16.xml><?xml version="1.0" encoding="utf-8"?>
<ax:ocx xmlns:ax="http://schemas.microsoft.com/office/2006/activeX" xmlns:r="http://schemas.openxmlformats.org/officeDocument/2006/relationships" ax:classid="{D7053240-CE69-11CD-A777-00DD01143C57}" r:id="rId1"/>
</file>

<file path=xl/activeX/activeX160.xml><?xml version="1.0" encoding="utf-8"?>
<ax:ocx xmlns:ax="http://schemas.microsoft.com/office/2006/activeX" xmlns:r="http://schemas.openxmlformats.org/officeDocument/2006/relationships" ax:classid="{D7053240-CE69-11CD-A777-00DD01143C57}" r:id="rId1"/>
</file>

<file path=xl/activeX/activeX161.xml><?xml version="1.0" encoding="utf-8"?>
<ax:ocx xmlns:ax="http://schemas.microsoft.com/office/2006/activeX" xmlns:r="http://schemas.openxmlformats.org/officeDocument/2006/relationships" ax:classid="{8BD21D40-EC42-11CE-9E0D-00AA006002F3}" r:id="rId1"/>
</file>

<file path=xl/activeX/activeX162.xml><?xml version="1.0" encoding="utf-8"?>
<ax:ocx xmlns:ax="http://schemas.microsoft.com/office/2006/activeX" xmlns:r="http://schemas.openxmlformats.org/officeDocument/2006/relationships" ax:classid="{D7053240-CE69-11CD-A777-00DD01143C57}" r:id="rId1"/>
</file>

<file path=xl/activeX/activeX163.xml><?xml version="1.0" encoding="utf-8"?>
<ax:ocx xmlns:ax="http://schemas.microsoft.com/office/2006/activeX" xmlns:r="http://schemas.openxmlformats.org/officeDocument/2006/relationships" ax:classid="{8BD21D40-EC42-11CE-9E0D-00AA006002F3}" r:id="rId1"/>
</file>

<file path=xl/activeX/activeX164.xml><?xml version="1.0" encoding="utf-8"?>
<ax:ocx xmlns:ax="http://schemas.microsoft.com/office/2006/activeX" xmlns:r="http://schemas.openxmlformats.org/officeDocument/2006/relationships" ax:classid="{D7053240-CE69-11CD-A777-00DD01143C57}" r:id="rId1"/>
</file>

<file path=xl/activeX/activeX165.xml><?xml version="1.0" encoding="utf-8"?>
<ax:ocx xmlns:ax="http://schemas.microsoft.com/office/2006/activeX" xmlns:r="http://schemas.openxmlformats.org/officeDocument/2006/relationships" ax:classid="{8BD21D40-EC42-11CE-9E0D-00AA006002F3}" r:id="rId1"/>
</file>

<file path=xl/activeX/activeX166.xml><?xml version="1.0" encoding="utf-8"?>
<ax:ocx xmlns:ax="http://schemas.microsoft.com/office/2006/activeX" xmlns:r="http://schemas.openxmlformats.org/officeDocument/2006/relationships" ax:classid="{D7053240-CE69-11CD-A777-00DD01143C57}" r:id="rId1"/>
</file>

<file path=xl/activeX/activeX167.xml><?xml version="1.0" encoding="utf-8"?>
<ax:ocx xmlns:ax="http://schemas.microsoft.com/office/2006/activeX" xmlns:r="http://schemas.openxmlformats.org/officeDocument/2006/relationships" ax:classid="{8BD21D40-EC42-11CE-9E0D-00AA006002F3}" r:id="rId1"/>
</file>

<file path=xl/activeX/activeX168.xml><?xml version="1.0" encoding="utf-8"?>
<ax:ocx xmlns:ax="http://schemas.microsoft.com/office/2006/activeX" xmlns:r="http://schemas.openxmlformats.org/officeDocument/2006/relationships" ax:classid="{D7053240-CE69-11CD-A777-00DD01143C57}" r:id="rId1"/>
</file>

<file path=xl/activeX/activeX169.xml><?xml version="1.0" encoding="utf-8"?>
<ax:ocx xmlns:ax="http://schemas.microsoft.com/office/2006/activeX" xmlns:r="http://schemas.openxmlformats.org/officeDocument/2006/relationships" ax:classid="{8BD21D40-EC42-11CE-9E0D-00AA006002F3}" r:id="rId1"/>
</file>

<file path=xl/activeX/activeX17.xml><?xml version="1.0" encoding="utf-8"?>
<ax:ocx xmlns:ax="http://schemas.microsoft.com/office/2006/activeX" xmlns:r="http://schemas.openxmlformats.org/officeDocument/2006/relationships" ax:classid="{D7053240-CE69-11CD-A777-00DD01143C57}" r:id="rId1"/>
</file>

<file path=xl/activeX/activeX170.xml><?xml version="1.0" encoding="utf-8"?>
<ax:ocx xmlns:ax="http://schemas.microsoft.com/office/2006/activeX" xmlns:r="http://schemas.openxmlformats.org/officeDocument/2006/relationships" ax:classid="{D7053240-CE69-11CD-A777-00DD01143C57}" r:id="rId1"/>
</file>

<file path=xl/activeX/activeX171.xml><?xml version="1.0" encoding="utf-8"?>
<ax:ocx xmlns:ax="http://schemas.microsoft.com/office/2006/activeX" xmlns:r="http://schemas.openxmlformats.org/officeDocument/2006/relationships" ax:classid="{8BD21D40-EC42-11CE-9E0D-00AA006002F3}" r:id="rId1"/>
</file>

<file path=xl/activeX/activeX172.xml><?xml version="1.0" encoding="utf-8"?>
<ax:ocx xmlns:ax="http://schemas.microsoft.com/office/2006/activeX" xmlns:r="http://schemas.openxmlformats.org/officeDocument/2006/relationships" ax:classid="{D7053240-CE69-11CD-A777-00DD01143C57}" r:id="rId1"/>
</file>

<file path=xl/activeX/activeX173.xml><?xml version="1.0" encoding="utf-8"?>
<ax:ocx xmlns:ax="http://schemas.microsoft.com/office/2006/activeX" xmlns:r="http://schemas.openxmlformats.org/officeDocument/2006/relationships" ax:classid="{8BD21D40-EC42-11CE-9E0D-00AA006002F3}" r:id="rId1"/>
</file>

<file path=xl/activeX/activeX174.xml><?xml version="1.0" encoding="utf-8"?>
<ax:ocx xmlns:ax="http://schemas.microsoft.com/office/2006/activeX" xmlns:r="http://schemas.openxmlformats.org/officeDocument/2006/relationships" ax:classid="{D7053240-CE69-11CD-A777-00DD01143C57}" r:id="rId1"/>
</file>

<file path=xl/activeX/activeX175.xml><?xml version="1.0" encoding="utf-8"?>
<ax:ocx xmlns:ax="http://schemas.microsoft.com/office/2006/activeX" xmlns:r="http://schemas.openxmlformats.org/officeDocument/2006/relationships" ax:classid="{8BD21D40-EC42-11CE-9E0D-00AA006002F3}" r:id="rId1"/>
</file>

<file path=xl/activeX/activeX176.xml><?xml version="1.0" encoding="utf-8"?>
<ax:ocx xmlns:ax="http://schemas.microsoft.com/office/2006/activeX" xmlns:r="http://schemas.openxmlformats.org/officeDocument/2006/relationships" ax:classid="{D7053240-CE69-11CD-A777-00DD01143C57}" r:id="rId1"/>
</file>

<file path=xl/activeX/activeX177.xml><?xml version="1.0" encoding="utf-8"?>
<ax:ocx xmlns:ax="http://schemas.microsoft.com/office/2006/activeX" xmlns:r="http://schemas.openxmlformats.org/officeDocument/2006/relationships" ax:classid="{8BD21D40-EC42-11CE-9E0D-00AA006002F3}" r:id="rId1"/>
</file>

<file path=xl/activeX/activeX178.xml><?xml version="1.0" encoding="utf-8"?>
<ax:ocx xmlns:ax="http://schemas.microsoft.com/office/2006/activeX" xmlns:r="http://schemas.openxmlformats.org/officeDocument/2006/relationships" ax:classid="{D7053240-CE69-11CD-A777-00DD01143C57}" r:id="rId1"/>
</file>

<file path=xl/activeX/activeX179.xml><?xml version="1.0" encoding="utf-8"?>
<ax:ocx xmlns:ax="http://schemas.microsoft.com/office/2006/activeX" xmlns:r="http://schemas.openxmlformats.org/officeDocument/2006/relationships" ax:classid="{8BD21D40-EC42-11CE-9E0D-00AA006002F3}" r:id="rId1"/>
</file>

<file path=xl/activeX/activeX18.xml><?xml version="1.0" encoding="utf-8"?>
<ax:ocx xmlns:ax="http://schemas.microsoft.com/office/2006/activeX" xmlns:r="http://schemas.openxmlformats.org/officeDocument/2006/relationships" ax:classid="{D7053240-CE69-11CD-A777-00DD01143C57}" r:id="rId1"/>
</file>

<file path=xl/activeX/activeX180.xml><?xml version="1.0" encoding="utf-8"?>
<ax:ocx xmlns:ax="http://schemas.microsoft.com/office/2006/activeX" xmlns:r="http://schemas.openxmlformats.org/officeDocument/2006/relationships" ax:classid="{D7053240-CE69-11CD-A777-00DD01143C57}" r:id="rId1"/>
</file>

<file path=xl/activeX/activeX181.xml><?xml version="1.0" encoding="utf-8"?>
<ax:ocx xmlns:ax="http://schemas.microsoft.com/office/2006/activeX" xmlns:r="http://schemas.openxmlformats.org/officeDocument/2006/relationships" ax:classid="{8BD21D40-EC42-11CE-9E0D-00AA006002F3}" r:id="rId1"/>
</file>

<file path=xl/activeX/activeX182.xml><?xml version="1.0" encoding="utf-8"?>
<ax:ocx xmlns:ax="http://schemas.microsoft.com/office/2006/activeX" xmlns:r="http://schemas.openxmlformats.org/officeDocument/2006/relationships" ax:classid="{D7053240-CE69-11CD-A777-00DD01143C57}" r:id="rId1"/>
</file>

<file path=xl/activeX/activeX183.xml><?xml version="1.0" encoding="utf-8"?>
<ax:ocx xmlns:ax="http://schemas.microsoft.com/office/2006/activeX" xmlns:r="http://schemas.openxmlformats.org/officeDocument/2006/relationships" ax:classid="{8BD21D40-EC42-11CE-9E0D-00AA006002F3}" r:id="rId1"/>
</file>

<file path=xl/activeX/activeX184.xml><?xml version="1.0" encoding="utf-8"?>
<ax:ocx xmlns:ax="http://schemas.microsoft.com/office/2006/activeX" xmlns:r="http://schemas.openxmlformats.org/officeDocument/2006/relationships" ax:classid="{D7053240-CE69-11CD-A777-00DD01143C57}" r:id="rId1"/>
</file>

<file path=xl/activeX/activeX185.xml><?xml version="1.0" encoding="utf-8"?>
<ax:ocx xmlns:ax="http://schemas.microsoft.com/office/2006/activeX" xmlns:r="http://schemas.openxmlformats.org/officeDocument/2006/relationships" ax:classid="{8BD21D40-EC42-11CE-9E0D-00AA006002F3}" r:id="rId1"/>
</file>

<file path=xl/activeX/activeX186.xml><?xml version="1.0" encoding="utf-8"?>
<ax:ocx xmlns:ax="http://schemas.microsoft.com/office/2006/activeX" xmlns:r="http://schemas.openxmlformats.org/officeDocument/2006/relationships" ax:classid="{D7053240-CE69-11CD-A777-00DD01143C57}" r:id="rId1"/>
</file>

<file path=xl/activeX/activeX187.xml><?xml version="1.0" encoding="utf-8"?>
<ax:ocx xmlns:ax="http://schemas.microsoft.com/office/2006/activeX" xmlns:r="http://schemas.openxmlformats.org/officeDocument/2006/relationships" ax:classid="{8BD21D40-EC42-11CE-9E0D-00AA006002F3}" r:id="rId1"/>
</file>

<file path=xl/activeX/activeX188.xml><?xml version="1.0" encoding="utf-8"?>
<ax:ocx xmlns:ax="http://schemas.microsoft.com/office/2006/activeX" xmlns:r="http://schemas.openxmlformats.org/officeDocument/2006/relationships" ax:classid="{D7053240-CE69-11CD-A777-00DD01143C57}" r:id="rId1"/>
</file>

<file path=xl/activeX/activeX189.xml><?xml version="1.0" encoding="utf-8"?>
<ax:ocx xmlns:ax="http://schemas.microsoft.com/office/2006/activeX" xmlns:r="http://schemas.openxmlformats.org/officeDocument/2006/relationships" ax:classid="{8BD21D40-EC42-11CE-9E0D-00AA006002F3}" r:id="rId1"/>
</file>

<file path=xl/activeX/activeX19.xml><?xml version="1.0" encoding="utf-8"?>
<ax:ocx xmlns:ax="http://schemas.microsoft.com/office/2006/activeX" xmlns:r="http://schemas.openxmlformats.org/officeDocument/2006/relationships" ax:classid="{D7053240-CE69-11CD-A777-00DD01143C57}" r:id="rId1"/>
</file>

<file path=xl/activeX/activeX190.xml><?xml version="1.0" encoding="utf-8"?>
<ax:ocx xmlns:ax="http://schemas.microsoft.com/office/2006/activeX" xmlns:r="http://schemas.openxmlformats.org/officeDocument/2006/relationships" ax:classid="{D7053240-CE69-11CD-A777-00DD01143C57}" r:id="rId1"/>
</file>

<file path=xl/activeX/activeX191.xml><?xml version="1.0" encoding="utf-8"?>
<ax:ocx xmlns:ax="http://schemas.microsoft.com/office/2006/activeX" xmlns:r="http://schemas.openxmlformats.org/officeDocument/2006/relationships" ax:classid="{8BD21D40-EC42-11CE-9E0D-00AA006002F3}" r:id="rId1"/>
</file>

<file path=xl/activeX/activeX192.xml><?xml version="1.0" encoding="utf-8"?>
<ax:ocx xmlns:ax="http://schemas.microsoft.com/office/2006/activeX" xmlns:r="http://schemas.openxmlformats.org/officeDocument/2006/relationships" ax:classid="{D7053240-CE69-11CD-A777-00DD01143C57}" r:id="rId1"/>
</file>

<file path=xl/activeX/activeX193.xml><?xml version="1.0" encoding="utf-8"?>
<ax:ocx xmlns:ax="http://schemas.microsoft.com/office/2006/activeX" xmlns:r="http://schemas.openxmlformats.org/officeDocument/2006/relationships" ax:classid="{8BD21D40-EC42-11CE-9E0D-00AA006002F3}" r:id="rId1"/>
</file>

<file path=xl/activeX/activeX194.xml><?xml version="1.0" encoding="utf-8"?>
<ax:ocx xmlns:ax="http://schemas.microsoft.com/office/2006/activeX" xmlns:r="http://schemas.openxmlformats.org/officeDocument/2006/relationships" ax:classid="{D7053240-CE69-11CD-A777-00DD01143C57}" r:id="rId1"/>
</file>

<file path=xl/activeX/activeX195.xml><?xml version="1.0" encoding="utf-8"?>
<ax:ocx xmlns:ax="http://schemas.microsoft.com/office/2006/activeX" xmlns:r="http://schemas.openxmlformats.org/officeDocument/2006/relationships" ax:classid="{8BD21D40-EC42-11CE-9E0D-00AA006002F3}" r:id="rId1"/>
</file>

<file path=xl/activeX/activeX196.xml><?xml version="1.0" encoding="utf-8"?>
<ax:ocx xmlns:ax="http://schemas.microsoft.com/office/2006/activeX" xmlns:r="http://schemas.openxmlformats.org/officeDocument/2006/relationships" ax:classid="{D7053240-CE69-11CD-A777-00DD01143C57}" r:id="rId1"/>
</file>

<file path=xl/activeX/activeX197.xml><?xml version="1.0" encoding="utf-8"?>
<ax:ocx xmlns:ax="http://schemas.microsoft.com/office/2006/activeX" xmlns:r="http://schemas.openxmlformats.org/officeDocument/2006/relationships" ax:classid="{8BD21D40-EC42-11CE-9E0D-00AA006002F3}" r:id="rId1"/>
</file>

<file path=xl/activeX/activeX198.xml><?xml version="1.0" encoding="utf-8"?>
<ax:ocx xmlns:ax="http://schemas.microsoft.com/office/2006/activeX" xmlns:r="http://schemas.openxmlformats.org/officeDocument/2006/relationships" ax:classid="{D7053240-CE69-11CD-A777-00DD01143C57}" r:id="rId1"/>
</file>

<file path=xl/activeX/activeX199.xml><?xml version="1.0" encoding="utf-8"?>
<ax:ocx xmlns:ax="http://schemas.microsoft.com/office/2006/activeX" xmlns:r="http://schemas.openxmlformats.org/officeDocument/2006/relationships" ax:classid="{8BD21D40-EC42-11CE-9E0D-00AA006002F3}" r:id="rId1"/>
</file>

<file path=xl/activeX/activeX2.xml><?xml version="1.0" encoding="utf-8"?>
<ax:ocx xmlns:ax="http://schemas.microsoft.com/office/2006/activeX" xmlns:r="http://schemas.openxmlformats.org/officeDocument/2006/relationships" ax:classid="{8BD21D40-EC42-11CE-9E0D-00AA006002F3}" r:id="rId1"/>
</file>

<file path=xl/activeX/activeX20.xml><?xml version="1.0" encoding="utf-8"?>
<ax:ocx xmlns:ax="http://schemas.microsoft.com/office/2006/activeX" xmlns:r="http://schemas.openxmlformats.org/officeDocument/2006/relationships" ax:classid="{D7053240-CE69-11CD-A777-00DD01143C57}" r:id="rId1"/>
</file>

<file path=xl/activeX/activeX200.xml><?xml version="1.0" encoding="utf-8"?>
<ax:ocx xmlns:ax="http://schemas.microsoft.com/office/2006/activeX" xmlns:r="http://schemas.openxmlformats.org/officeDocument/2006/relationships" ax:classid="{D7053240-CE69-11CD-A777-00DD01143C57}" r:id="rId1"/>
</file>

<file path=xl/activeX/activeX201.xml><?xml version="1.0" encoding="utf-8"?>
<ax:ocx xmlns:ax="http://schemas.microsoft.com/office/2006/activeX" xmlns:r="http://schemas.openxmlformats.org/officeDocument/2006/relationships" ax:classid="{8BD21D40-EC42-11CE-9E0D-00AA006002F3}" r:id="rId1"/>
</file>

<file path=xl/activeX/activeX202.xml><?xml version="1.0" encoding="utf-8"?>
<ax:ocx xmlns:ax="http://schemas.microsoft.com/office/2006/activeX" xmlns:r="http://schemas.openxmlformats.org/officeDocument/2006/relationships" ax:classid="{D7053240-CE69-11CD-A777-00DD01143C57}" r:id="rId1"/>
</file>

<file path=xl/activeX/activeX203.xml><?xml version="1.0" encoding="utf-8"?>
<ax:ocx xmlns:ax="http://schemas.microsoft.com/office/2006/activeX" xmlns:r="http://schemas.openxmlformats.org/officeDocument/2006/relationships" ax:classid="{8BD21D40-EC42-11CE-9E0D-00AA006002F3}" r:id="rId1"/>
</file>

<file path=xl/activeX/activeX204.xml><?xml version="1.0" encoding="utf-8"?>
<ax:ocx xmlns:ax="http://schemas.microsoft.com/office/2006/activeX" xmlns:r="http://schemas.openxmlformats.org/officeDocument/2006/relationships" ax:classid="{D7053240-CE69-11CD-A777-00DD01143C57}" r:id="rId1"/>
</file>

<file path=xl/activeX/activeX205.xml><?xml version="1.0" encoding="utf-8"?>
<ax:ocx xmlns:ax="http://schemas.microsoft.com/office/2006/activeX" xmlns:r="http://schemas.openxmlformats.org/officeDocument/2006/relationships" ax:classid="{8BD21D40-EC42-11CE-9E0D-00AA006002F3}" r:id="rId1"/>
</file>

<file path=xl/activeX/activeX206.xml><?xml version="1.0" encoding="utf-8"?>
<ax:ocx xmlns:ax="http://schemas.microsoft.com/office/2006/activeX" xmlns:r="http://schemas.openxmlformats.org/officeDocument/2006/relationships" ax:classid="{D7053240-CE69-11CD-A777-00DD01143C57}" r:id="rId1"/>
</file>

<file path=xl/activeX/activeX207.xml><?xml version="1.0" encoding="utf-8"?>
<ax:ocx xmlns:ax="http://schemas.microsoft.com/office/2006/activeX" xmlns:r="http://schemas.openxmlformats.org/officeDocument/2006/relationships" ax:classid="{8BD21D40-EC42-11CE-9E0D-00AA006002F3}" r:id="rId1"/>
</file>

<file path=xl/activeX/activeX208.xml><?xml version="1.0" encoding="utf-8"?>
<ax:ocx xmlns:ax="http://schemas.microsoft.com/office/2006/activeX" xmlns:r="http://schemas.openxmlformats.org/officeDocument/2006/relationships" ax:classid="{D7053240-CE69-11CD-A777-00DD01143C57}" r:id="rId1"/>
</file>

<file path=xl/activeX/activeX21.xml><?xml version="1.0" encoding="utf-8"?>
<ax:ocx xmlns:ax="http://schemas.microsoft.com/office/2006/activeX" xmlns:r="http://schemas.openxmlformats.org/officeDocument/2006/relationships" ax:classid="{D7053240-CE69-11CD-A777-00DD01143C57}" r:id="rId1"/>
</file>

<file path=xl/activeX/activeX22.xml><?xml version="1.0" encoding="utf-8"?>
<ax:ocx xmlns:ax="http://schemas.microsoft.com/office/2006/activeX" xmlns:r="http://schemas.openxmlformats.org/officeDocument/2006/relationships" ax:classid="{D7053240-CE69-11CD-A777-00DD01143C57}" r:id="rId1"/>
</file>

<file path=xl/activeX/activeX23.xml><?xml version="1.0" encoding="utf-8"?>
<ax:ocx xmlns:ax="http://schemas.microsoft.com/office/2006/activeX" xmlns:r="http://schemas.openxmlformats.org/officeDocument/2006/relationships" ax:classid="{D7053240-CE69-11CD-A777-00DD01143C57}" r:id="rId1"/>
</file>

<file path=xl/activeX/activeX24.xml><?xml version="1.0" encoding="utf-8"?>
<ax:ocx xmlns:ax="http://schemas.microsoft.com/office/2006/activeX" xmlns:r="http://schemas.openxmlformats.org/officeDocument/2006/relationships" ax:classid="{D7053240-CE69-11CD-A777-00DD01143C57}" r:id="rId1"/>
</file>

<file path=xl/activeX/activeX25.xml><?xml version="1.0" encoding="utf-8"?>
<ax:ocx xmlns:ax="http://schemas.microsoft.com/office/2006/activeX" xmlns:r="http://schemas.openxmlformats.org/officeDocument/2006/relationships" ax:classid="{D7053240-CE69-11CD-A777-00DD01143C57}" r:id="rId1"/>
</file>

<file path=xl/activeX/activeX26.xml><?xml version="1.0" encoding="utf-8"?>
<ax:ocx xmlns:ax="http://schemas.microsoft.com/office/2006/activeX" xmlns:r="http://schemas.openxmlformats.org/officeDocument/2006/relationships" ax:classid="{8BD21D40-EC42-11CE-9E0D-00AA006002F3}" r:id="rId1"/>
</file>

<file path=xl/activeX/activeX27.xml><?xml version="1.0" encoding="utf-8"?>
<ax:ocx xmlns:ax="http://schemas.microsoft.com/office/2006/activeX" xmlns:r="http://schemas.openxmlformats.org/officeDocument/2006/relationships" ax:classid="{8BD21D40-EC42-11CE-9E0D-00AA006002F3}" r:id="rId1"/>
</file>

<file path=xl/activeX/activeX28.xml><?xml version="1.0" encoding="utf-8"?>
<ax:ocx xmlns:ax="http://schemas.microsoft.com/office/2006/activeX" xmlns:r="http://schemas.openxmlformats.org/officeDocument/2006/relationships" ax:classid="{8BD21D40-EC42-11CE-9E0D-00AA006002F3}" r:id="rId1"/>
</file>

<file path=xl/activeX/activeX29.xml><?xml version="1.0" encoding="utf-8"?>
<ax:ocx xmlns:ax="http://schemas.microsoft.com/office/2006/activeX" xmlns:r="http://schemas.openxmlformats.org/officeDocument/2006/relationships" ax:classid="{8BD21D40-EC42-11CE-9E0D-00AA006002F3}" r:id="rId1"/>
</file>

<file path=xl/activeX/activeX3.xml><?xml version="1.0" encoding="utf-8"?>
<ax:ocx xmlns:ax="http://schemas.microsoft.com/office/2006/activeX" xmlns:r="http://schemas.openxmlformats.org/officeDocument/2006/relationships" ax:classid="{D7053240-CE69-11CD-A777-00DD01143C57}" r:id="rId1"/>
</file>

<file path=xl/activeX/activeX30.xml><?xml version="1.0" encoding="utf-8"?>
<ax:ocx xmlns:ax="http://schemas.microsoft.com/office/2006/activeX" xmlns:r="http://schemas.openxmlformats.org/officeDocument/2006/relationships" ax:classid="{8BD21D40-EC42-11CE-9E0D-00AA006002F3}" r:id="rId1"/>
</file>

<file path=xl/activeX/activeX31.xml><?xml version="1.0" encoding="utf-8"?>
<ax:ocx xmlns:ax="http://schemas.microsoft.com/office/2006/activeX" xmlns:r="http://schemas.openxmlformats.org/officeDocument/2006/relationships" ax:classid="{8BD21D40-EC42-11CE-9E0D-00AA006002F3}" r:id="rId1"/>
</file>

<file path=xl/activeX/activeX32.xml><?xml version="1.0" encoding="utf-8"?>
<ax:ocx xmlns:ax="http://schemas.microsoft.com/office/2006/activeX" xmlns:r="http://schemas.openxmlformats.org/officeDocument/2006/relationships" ax:classid="{8BD21D40-EC42-11CE-9E0D-00AA006002F3}" r:id="rId1"/>
</file>

<file path=xl/activeX/activeX33.xml><?xml version="1.0" encoding="utf-8"?>
<ax:ocx xmlns:ax="http://schemas.microsoft.com/office/2006/activeX" xmlns:r="http://schemas.openxmlformats.org/officeDocument/2006/relationships" ax:classid="{8BD21D40-EC42-11CE-9E0D-00AA006002F3}" r:id="rId1"/>
</file>

<file path=xl/activeX/activeX34.xml><?xml version="1.0" encoding="utf-8"?>
<ax:ocx xmlns:ax="http://schemas.microsoft.com/office/2006/activeX" xmlns:r="http://schemas.openxmlformats.org/officeDocument/2006/relationships" ax:classid="{8BD21D40-EC42-11CE-9E0D-00AA006002F3}" r:id="rId1"/>
</file>

<file path=xl/activeX/activeX35.xml><?xml version="1.0" encoding="utf-8"?>
<ax:ocx xmlns:ax="http://schemas.microsoft.com/office/2006/activeX" xmlns:r="http://schemas.openxmlformats.org/officeDocument/2006/relationships" ax:classid="{8BD21D40-EC42-11CE-9E0D-00AA006002F3}" r:id="rId1"/>
</file>

<file path=xl/activeX/activeX36.xml><?xml version="1.0" encoding="utf-8"?>
<ax:ocx xmlns:ax="http://schemas.microsoft.com/office/2006/activeX" xmlns:r="http://schemas.openxmlformats.org/officeDocument/2006/relationships" ax:classid="{8BD21D40-EC42-11CE-9E0D-00AA006002F3}" r:id="rId1"/>
</file>

<file path=xl/activeX/activeX37.xml><?xml version="1.0" encoding="utf-8"?>
<ax:ocx xmlns:ax="http://schemas.microsoft.com/office/2006/activeX" xmlns:r="http://schemas.openxmlformats.org/officeDocument/2006/relationships" ax:classid="{8BD21D40-EC42-11CE-9E0D-00AA006002F3}" r:id="rId1"/>
</file>

<file path=xl/activeX/activeX38.xml><?xml version="1.0" encoding="utf-8"?>
<ax:ocx xmlns:ax="http://schemas.microsoft.com/office/2006/activeX" xmlns:r="http://schemas.openxmlformats.org/officeDocument/2006/relationships" ax:classid="{D7053240-CE69-11CD-A777-00DD01143C57}" r:id="rId1"/>
</file>

<file path=xl/activeX/activeX39.xml><?xml version="1.0" encoding="utf-8"?>
<ax:ocx xmlns:ax="http://schemas.microsoft.com/office/2006/activeX" xmlns:r="http://schemas.openxmlformats.org/officeDocument/2006/relationships" ax:classid="{8BD21D40-EC42-11CE-9E0D-00AA006002F3}" r:id="rId1"/>
</file>

<file path=xl/activeX/activeX4.xml><?xml version="1.0" encoding="utf-8"?>
<ax:ocx xmlns:ax="http://schemas.microsoft.com/office/2006/activeX" xmlns:r="http://schemas.openxmlformats.org/officeDocument/2006/relationships" ax:classid="{8BD21D40-EC42-11CE-9E0D-00AA006002F3}" r:id="rId1"/>
</file>

<file path=xl/activeX/activeX40.xml><?xml version="1.0" encoding="utf-8"?>
<ax:ocx xmlns:ax="http://schemas.microsoft.com/office/2006/activeX" xmlns:r="http://schemas.openxmlformats.org/officeDocument/2006/relationships" ax:classid="{D7053240-CE69-11CD-A777-00DD01143C57}" r:id="rId1"/>
</file>

<file path=xl/activeX/activeX41.xml><?xml version="1.0" encoding="utf-8"?>
<ax:ocx xmlns:ax="http://schemas.microsoft.com/office/2006/activeX" xmlns:r="http://schemas.openxmlformats.org/officeDocument/2006/relationships" ax:classid="{8BD21D40-EC42-11CE-9E0D-00AA006002F3}" r:id="rId1"/>
</file>

<file path=xl/activeX/activeX42.xml><?xml version="1.0" encoding="utf-8"?>
<ax:ocx xmlns:ax="http://schemas.microsoft.com/office/2006/activeX" xmlns:r="http://schemas.openxmlformats.org/officeDocument/2006/relationships" ax:classid="{8BD21D40-EC42-11CE-9E0D-00AA006002F3}" r:id="rId1"/>
</file>

<file path=xl/activeX/activeX43.xml><?xml version="1.0" encoding="utf-8"?>
<ax:ocx xmlns:ax="http://schemas.microsoft.com/office/2006/activeX" xmlns:r="http://schemas.openxmlformats.org/officeDocument/2006/relationships" ax:classid="{8BD21D40-EC42-11CE-9E0D-00AA006002F3}" r:id="rId1"/>
</file>

<file path=xl/activeX/activeX44.xml><?xml version="1.0" encoding="utf-8"?>
<ax:ocx xmlns:ax="http://schemas.microsoft.com/office/2006/activeX" xmlns:r="http://schemas.openxmlformats.org/officeDocument/2006/relationships" ax:classid="{8BD21D40-EC42-11CE-9E0D-00AA006002F3}" r:id="rId1"/>
</file>

<file path=xl/activeX/activeX45.xml><?xml version="1.0" encoding="utf-8"?>
<ax:ocx xmlns:ax="http://schemas.microsoft.com/office/2006/activeX" xmlns:r="http://schemas.openxmlformats.org/officeDocument/2006/relationships" ax:classid="{8BD21D40-EC42-11CE-9E0D-00AA006002F3}" r:id="rId1"/>
</file>

<file path=xl/activeX/activeX46.xml><?xml version="1.0" encoding="utf-8"?>
<ax:ocx xmlns:ax="http://schemas.microsoft.com/office/2006/activeX" xmlns:r="http://schemas.openxmlformats.org/officeDocument/2006/relationships" ax:classid="{8BD21D40-EC42-11CE-9E0D-00AA006002F3}" r:id="rId1"/>
</file>

<file path=xl/activeX/activeX47.xml><?xml version="1.0" encoding="utf-8"?>
<ax:ocx xmlns:ax="http://schemas.microsoft.com/office/2006/activeX" xmlns:r="http://schemas.openxmlformats.org/officeDocument/2006/relationships" ax:classid="{8BD21D40-EC42-11CE-9E0D-00AA006002F3}" r:id="rId1"/>
</file>

<file path=xl/activeX/activeX48.xml><?xml version="1.0" encoding="utf-8"?>
<ax:ocx xmlns:ax="http://schemas.microsoft.com/office/2006/activeX" xmlns:r="http://schemas.openxmlformats.org/officeDocument/2006/relationships" ax:classid="{8BD21D40-EC42-11CE-9E0D-00AA006002F3}" r:id="rId1"/>
</file>

<file path=xl/activeX/activeX49.xml><?xml version="1.0" encoding="utf-8"?>
<ax:ocx xmlns:ax="http://schemas.microsoft.com/office/2006/activeX" xmlns:r="http://schemas.openxmlformats.org/officeDocument/2006/relationships" ax:classid="{8BD21D40-EC42-11CE-9E0D-00AA006002F3}" r:id="rId1"/>
</file>

<file path=xl/activeX/activeX5.xml><?xml version="1.0" encoding="utf-8"?>
<ax:ocx xmlns:ax="http://schemas.microsoft.com/office/2006/activeX" xmlns:r="http://schemas.openxmlformats.org/officeDocument/2006/relationships" ax:classid="{D7053240-CE69-11CD-A777-00DD01143C57}" r:id="rId1"/>
</file>

<file path=xl/activeX/activeX50.xml><?xml version="1.0" encoding="utf-8"?>
<ax:ocx xmlns:ax="http://schemas.microsoft.com/office/2006/activeX" xmlns:r="http://schemas.openxmlformats.org/officeDocument/2006/relationships" ax:classid="{8BD21D40-EC42-11CE-9E0D-00AA006002F3}" r:id="rId1"/>
</file>

<file path=xl/activeX/activeX51.xml><?xml version="1.0" encoding="utf-8"?>
<ax:ocx xmlns:ax="http://schemas.microsoft.com/office/2006/activeX" xmlns:r="http://schemas.openxmlformats.org/officeDocument/2006/relationships" ax:classid="{8BD21D40-EC42-11CE-9E0D-00AA006002F3}" r:id="rId1"/>
</file>

<file path=xl/activeX/activeX52.xml><?xml version="1.0" encoding="utf-8"?>
<ax:ocx xmlns:ax="http://schemas.microsoft.com/office/2006/activeX" xmlns:r="http://schemas.openxmlformats.org/officeDocument/2006/relationships" ax:classid="{8BD21D40-EC42-11CE-9E0D-00AA006002F3}" r:id="rId1"/>
</file>

<file path=xl/activeX/activeX53.xml><?xml version="1.0" encoding="utf-8"?>
<ax:ocx xmlns:ax="http://schemas.microsoft.com/office/2006/activeX" xmlns:r="http://schemas.openxmlformats.org/officeDocument/2006/relationships" ax:classid="{8BD21D40-EC42-11CE-9E0D-00AA006002F3}" r:id="rId1"/>
</file>

<file path=xl/activeX/activeX54.xml><?xml version="1.0" encoding="utf-8"?>
<ax:ocx xmlns:ax="http://schemas.microsoft.com/office/2006/activeX" xmlns:r="http://schemas.openxmlformats.org/officeDocument/2006/relationships" ax:classid="{8BD21D40-EC42-11CE-9E0D-00AA006002F3}" r:id="rId1"/>
</file>

<file path=xl/activeX/activeX55.xml><?xml version="1.0" encoding="utf-8"?>
<ax:ocx xmlns:ax="http://schemas.microsoft.com/office/2006/activeX" xmlns:r="http://schemas.openxmlformats.org/officeDocument/2006/relationships" ax:classid="{8BD21D40-EC42-11CE-9E0D-00AA006002F3}" r:id="rId1"/>
</file>

<file path=xl/activeX/activeX56.xml><?xml version="1.0" encoding="utf-8"?>
<ax:ocx xmlns:ax="http://schemas.microsoft.com/office/2006/activeX" xmlns:r="http://schemas.openxmlformats.org/officeDocument/2006/relationships" ax:classid="{8BD21D40-EC42-11CE-9E0D-00AA006002F3}" r:id="rId1"/>
</file>

<file path=xl/activeX/activeX57.xml><?xml version="1.0" encoding="utf-8"?>
<ax:ocx xmlns:ax="http://schemas.microsoft.com/office/2006/activeX" xmlns:r="http://schemas.openxmlformats.org/officeDocument/2006/relationships" ax:classid="{8BD21D40-EC42-11CE-9E0D-00AA006002F3}" r:id="rId1"/>
</file>

<file path=xl/activeX/activeX58.xml><?xml version="1.0" encoding="utf-8"?>
<ax:ocx xmlns:ax="http://schemas.microsoft.com/office/2006/activeX" xmlns:r="http://schemas.openxmlformats.org/officeDocument/2006/relationships" ax:classid="{8BD21D40-EC42-11CE-9E0D-00AA006002F3}" r:id="rId1"/>
</file>

<file path=xl/activeX/activeX59.xml><?xml version="1.0" encoding="utf-8"?>
<ax:ocx xmlns:ax="http://schemas.microsoft.com/office/2006/activeX" xmlns:r="http://schemas.openxmlformats.org/officeDocument/2006/relationships" ax:classid="{8BD21D40-EC42-11CE-9E0D-00AA006002F3}" r:id="rId1"/>
</file>

<file path=xl/activeX/activeX6.xml><?xml version="1.0" encoding="utf-8"?>
<ax:ocx xmlns:ax="http://schemas.microsoft.com/office/2006/activeX" xmlns:r="http://schemas.openxmlformats.org/officeDocument/2006/relationships" ax:classid="{8BD21D40-EC42-11CE-9E0D-00AA006002F3}" r:id="rId1"/>
</file>

<file path=xl/activeX/activeX60.xml><?xml version="1.0" encoding="utf-8"?>
<ax:ocx xmlns:ax="http://schemas.microsoft.com/office/2006/activeX" xmlns:r="http://schemas.openxmlformats.org/officeDocument/2006/relationships" ax:classid="{8BD21D40-EC42-11CE-9E0D-00AA006002F3}" r:id="rId1"/>
</file>

<file path=xl/activeX/activeX61.xml><?xml version="1.0" encoding="utf-8"?>
<ax:ocx xmlns:ax="http://schemas.microsoft.com/office/2006/activeX" xmlns:r="http://schemas.openxmlformats.org/officeDocument/2006/relationships" ax:classid="{8BD21D40-EC42-11CE-9E0D-00AA006002F3}" r:id="rId1"/>
</file>

<file path=xl/activeX/activeX62.xml><?xml version="1.0" encoding="utf-8"?>
<ax:ocx xmlns:ax="http://schemas.microsoft.com/office/2006/activeX" xmlns:r="http://schemas.openxmlformats.org/officeDocument/2006/relationships" ax:classid="{8BD21D40-EC42-11CE-9E0D-00AA006002F3}" r:id="rId1"/>
</file>

<file path=xl/activeX/activeX63.xml><?xml version="1.0" encoding="utf-8"?>
<ax:ocx xmlns:ax="http://schemas.microsoft.com/office/2006/activeX" xmlns:r="http://schemas.openxmlformats.org/officeDocument/2006/relationships" ax:classid="{8BD21D40-EC42-11CE-9E0D-00AA006002F3}" r:id="rId1"/>
</file>

<file path=xl/activeX/activeX64.xml><?xml version="1.0" encoding="utf-8"?>
<ax:ocx xmlns:ax="http://schemas.microsoft.com/office/2006/activeX" xmlns:r="http://schemas.openxmlformats.org/officeDocument/2006/relationships" ax:classid="{8BD21D40-EC42-11CE-9E0D-00AA006002F3}" r:id="rId1"/>
</file>

<file path=xl/activeX/activeX65.xml><?xml version="1.0" encoding="utf-8"?>
<ax:ocx xmlns:ax="http://schemas.microsoft.com/office/2006/activeX" xmlns:r="http://schemas.openxmlformats.org/officeDocument/2006/relationships" ax:classid="{D7053240-CE69-11CD-A777-00DD01143C57}" r:id="rId1"/>
</file>

<file path=xl/activeX/activeX66.xml><?xml version="1.0" encoding="utf-8"?>
<ax:ocx xmlns:ax="http://schemas.microsoft.com/office/2006/activeX" xmlns:r="http://schemas.openxmlformats.org/officeDocument/2006/relationships" ax:classid="{D7053240-CE69-11CD-A777-00DD01143C57}" r:id="rId1"/>
</file>

<file path=xl/activeX/activeX67.xml><?xml version="1.0" encoding="utf-8"?>
<ax:ocx xmlns:ax="http://schemas.microsoft.com/office/2006/activeX" xmlns:r="http://schemas.openxmlformats.org/officeDocument/2006/relationships" ax:classid="{D7053240-CE69-11CD-A777-00DD01143C57}" r:id="rId1"/>
</file>

<file path=xl/activeX/activeX68.xml><?xml version="1.0" encoding="utf-8"?>
<ax:ocx xmlns:ax="http://schemas.microsoft.com/office/2006/activeX" xmlns:r="http://schemas.openxmlformats.org/officeDocument/2006/relationships" ax:classid="{D7053240-CE69-11CD-A777-00DD01143C57}" r:id="rId1"/>
</file>

<file path=xl/activeX/activeX69.xml><?xml version="1.0" encoding="utf-8"?>
<ax:ocx xmlns:ax="http://schemas.microsoft.com/office/2006/activeX" xmlns:r="http://schemas.openxmlformats.org/officeDocument/2006/relationships" ax:classid="{D7053240-CE69-11CD-A777-00DD01143C57}" r:id="rId1"/>
</file>

<file path=xl/activeX/activeX7.xml><?xml version="1.0" encoding="utf-8"?>
<ax:ocx xmlns:ax="http://schemas.microsoft.com/office/2006/activeX" xmlns:r="http://schemas.openxmlformats.org/officeDocument/2006/relationships" ax:classid="{8BD21D40-EC42-11CE-9E0D-00AA006002F3}" r:id="rId1"/>
</file>

<file path=xl/activeX/activeX70.xml><?xml version="1.0" encoding="utf-8"?>
<ax:ocx xmlns:ax="http://schemas.microsoft.com/office/2006/activeX" xmlns:r="http://schemas.openxmlformats.org/officeDocument/2006/relationships" ax:classid="{D7053240-CE69-11CD-A777-00DD01143C57}" r:id="rId1"/>
</file>

<file path=xl/activeX/activeX71.xml><?xml version="1.0" encoding="utf-8"?>
<ax:ocx xmlns:ax="http://schemas.microsoft.com/office/2006/activeX" xmlns:r="http://schemas.openxmlformats.org/officeDocument/2006/relationships" ax:classid="{D7053240-CE69-11CD-A777-00DD01143C57}" r:id="rId1"/>
</file>

<file path=xl/activeX/activeX72.xml><?xml version="1.0" encoding="utf-8"?>
<ax:ocx xmlns:ax="http://schemas.microsoft.com/office/2006/activeX" xmlns:r="http://schemas.openxmlformats.org/officeDocument/2006/relationships" ax:classid="{D7053240-CE69-11CD-A777-00DD01143C57}" r:id="rId1"/>
</file>

<file path=xl/activeX/activeX73.xml><?xml version="1.0" encoding="utf-8"?>
<ax:ocx xmlns:ax="http://schemas.microsoft.com/office/2006/activeX" xmlns:r="http://schemas.openxmlformats.org/officeDocument/2006/relationships" ax:classid="{D7053240-CE69-11CD-A777-00DD01143C57}" r:id="rId1"/>
</file>

<file path=xl/activeX/activeX74.xml><?xml version="1.0" encoding="utf-8"?>
<ax:ocx xmlns:ax="http://schemas.microsoft.com/office/2006/activeX" xmlns:r="http://schemas.openxmlformats.org/officeDocument/2006/relationships" ax:classid="{D7053240-CE69-11CD-A777-00DD01143C57}" r:id="rId1"/>
</file>

<file path=xl/activeX/activeX75.xml><?xml version="1.0" encoding="utf-8"?>
<ax:ocx xmlns:ax="http://schemas.microsoft.com/office/2006/activeX" xmlns:r="http://schemas.openxmlformats.org/officeDocument/2006/relationships" ax:classid="{D7053240-CE69-11CD-A777-00DD01143C57}" r:id="rId1"/>
</file>

<file path=xl/activeX/activeX76.xml><?xml version="1.0" encoding="utf-8"?>
<ax:ocx xmlns:ax="http://schemas.microsoft.com/office/2006/activeX" xmlns:r="http://schemas.openxmlformats.org/officeDocument/2006/relationships" ax:classid="{D7053240-CE69-11CD-A777-00DD01143C57}" r:id="rId1"/>
</file>

<file path=xl/activeX/activeX77.xml><?xml version="1.0" encoding="utf-8"?>
<ax:ocx xmlns:ax="http://schemas.microsoft.com/office/2006/activeX" xmlns:r="http://schemas.openxmlformats.org/officeDocument/2006/relationships" ax:classid="{D7053240-CE69-11CD-A777-00DD01143C57}" r:id="rId1"/>
</file>

<file path=xl/activeX/activeX78.xml><?xml version="1.0" encoding="utf-8"?>
<ax:ocx xmlns:ax="http://schemas.microsoft.com/office/2006/activeX" xmlns:r="http://schemas.openxmlformats.org/officeDocument/2006/relationships" ax:classid="{D7053240-CE69-11CD-A777-00DD01143C57}" r:id="rId1"/>
</file>

<file path=xl/activeX/activeX79.xml><?xml version="1.0" encoding="utf-8"?>
<ax:ocx xmlns:ax="http://schemas.microsoft.com/office/2006/activeX" xmlns:r="http://schemas.openxmlformats.org/officeDocument/2006/relationships" ax:classid="{D7053240-CE69-11CD-A777-00DD01143C57}" r:id="rId1"/>
</file>

<file path=xl/activeX/activeX8.xml><?xml version="1.0" encoding="utf-8"?>
<ax:ocx xmlns:ax="http://schemas.microsoft.com/office/2006/activeX" xmlns:r="http://schemas.openxmlformats.org/officeDocument/2006/relationships" ax:classid="{D7053240-CE69-11CD-A777-00DD01143C57}" r:id="rId1"/>
</file>

<file path=xl/activeX/activeX80.xml><?xml version="1.0" encoding="utf-8"?>
<ax:ocx xmlns:ax="http://schemas.microsoft.com/office/2006/activeX" xmlns:r="http://schemas.openxmlformats.org/officeDocument/2006/relationships" ax:classid="{D7053240-CE69-11CD-A777-00DD01143C57}" r:id="rId1"/>
</file>

<file path=xl/activeX/activeX81.xml><?xml version="1.0" encoding="utf-8"?>
<ax:ocx xmlns:ax="http://schemas.microsoft.com/office/2006/activeX" xmlns:r="http://schemas.openxmlformats.org/officeDocument/2006/relationships" ax:classid="{D7053240-CE69-11CD-A777-00DD01143C57}" r:id="rId1"/>
</file>

<file path=xl/activeX/activeX82.xml><?xml version="1.0" encoding="utf-8"?>
<ax:ocx xmlns:ax="http://schemas.microsoft.com/office/2006/activeX" xmlns:r="http://schemas.openxmlformats.org/officeDocument/2006/relationships" ax:classid="{D7053240-CE69-11CD-A777-00DD01143C57}" r:id="rId1"/>
</file>

<file path=xl/activeX/activeX83.xml><?xml version="1.0" encoding="utf-8"?>
<ax:ocx xmlns:ax="http://schemas.microsoft.com/office/2006/activeX" xmlns:r="http://schemas.openxmlformats.org/officeDocument/2006/relationships" ax:classid="{D7053240-CE69-11CD-A777-00DD01143C57}" r:id="rId1"/>
</file>

<file path=xl/activeX/activeX84.xml><?xml version="1.0" encoding="utf-8"?>
<ax:ocx xmlns:ax="http://schemas.microsoft.com/office/2006/activeX" xmlns:r="http://schemas.openxmlformats.org/officeDocument/2006/relationships" ax:classid="{D7053240-CE69-11CD-A777-00DD01143C57}" r:id="rId1"/>
</file>

<file path=xl/activeX/activeX85.xml><?xml version="1.0" encoding="utf-8"?>
<ax:ocx xmlns:ax="http://schemas.microsoft.com/office/2006/activeX" xmlns:r="http://schemas.openxmlformats.org/officeDocument/2006/relationships" ax:classid="{D7053240-CE69-11CD-A777-00DD01143C57}" r:id="rId1"/>
</file>

<file path=xl/activeX/activeX86.xml><?xml version="1.0" encoding="utf-8"?>
<ax:ocx xmlns:ax="http://schemas.microsoft.com/office/2006/activeX" xmlns:r="http://schemas.openxmlformats.org/officeDocument/2006/relationships" ax:classid="{D7053240-CE69-11CD-A777-00DD01143C57}" r:id="rId1"/>
</file>

<file path=xl/activeX/activeX87.xml><?xml version="1.0" encoding="utf-8"?>
<ax:ocx xmlns:ax="http://schemas.microsoft.com/office/2006/activeX" xmlns:r="http://schemas.openxmlformats.org/officeDocument/2006/relationships" ax:classid="{D7053240-CE69-11CD-A777-00DD01143C57}" r:id="rId1"/>
</file>

<file path=xl/activeX/activeX88.xml><?xml version="1.0" encoding="utf-8"?>
<ax:ocx xmlns:ax="http://schemas.microsoft.com/office/2006/activeX" xmlns:r="http://schemas.openxmlformats.org/officeDocument/2006/relationships" ax:classid="{D7053240-CE69-11CD-A777-00DD01143C57}" r:id="rId1"/>
</file>

<file path=xl/activeX/activeX89.xml><?xml version="1.0" encoding="utf-8"?>
<ax:ocx xmlns:ax="http://schemas.microsoft.com/office/2006/activeX" xmlns:r="http://schemas.openxmlformats.org/officeDocument/2006/relationships" ax:classid="{8BD21D40-EC42-11CE-9E0D-00AA006002F3}" r:id="rId1"/>
</file>

<file path=xl/activeX/activeX9.xml><?xml version="1.0" encoding="utf-8"?>
<ax:ocx xmlns:ax="http://schemas.microsoft.com/office/2006/activeX" xmlns:r="http://schemas.openxmlformats.org/officeDocument/2006/relationships" ax:classid="{D7053240-CE69-11CD-A777-00DD01143C57}" r:id="rId1"/>
</file>

<file path=xl/activeX/activeX90.xml><?xml version="1.0" encoding="utf-8"?>
<ax:ocx xmlns:ax="http://schemas.microsoft.com/office/2006/activeX" xmlns:r="http://schemas.openxmlformats.org/officeDocument/2006/relationships" ax:classid="{8BD21D40-EC42-11CE-9E0D-00AA006002F3}" r:id="rId1"/>
</file>

<file path=xl/activeX/activeX91.xml><?xml version="1.0" encoding="utf-8"?>
<ax:ocx xmlns:ax="http://schemas.microsoft.com/office/2006/activeX" xmlns:r="http://schemas.openxmlformats.org/officeDocument/2006/relationships" ax:classid="{8BD21D40-EC42-11CE-9E0D-00AA006002F3}" r:id="rId1"/>
</file>

<file path=xl/activeX/activeX92.xml><?xml version="1.0" encoding="utf-8"?>
<ax:ocx xmlns:ax="http://schemas.microsoft.com/office/2006/activeX" xmlns:r="http://schemas.openxmlformats.org/officeDocument/2006/relationships" ax:classid="{8BD21D40-EC42-11CE-9E0D-00AA006002F3}" r:id="rId1"/>
</file>

<file path=xl/activeX/activeX93.xml><?xml version="1.0" encoding="utf-8"?>
<ax:ocx xmlns:ax="http://schemas.microsoft.com/office/2006/activeX" xmlns:r="http://schemas.openxmlformats.org/officeDocument/2006/relationships" ax:classid="{8BD21D40-EC42-11CE-9E0D-00AA006002F3}" r:id="rId1"/>
</file>

<file path=xl/activeX/activeX94.xml><?xml version="1.0" encoding="utf-8"?>
<ax:ocx xmlns:ax="http://schemas.microsoft.com/office/2006/activeX" xmlns:r="http://schemas.openxmlformats.org/officeDocument/2006/relationships" ax:classid="{8BD21D40-EC42-11CE-9E0D-00AA006002F3}" r:id="rId1"/>
</file>

<file path=xl/activeX/activeX95.xml><?xml version="1.0" encoding="utf-8"?>
<ax:ocx xmlns:ax="http://schemas.microsoft.com/office/2006/activeX" xmlns:r="http://schemas.openxmlformats.org/officeDocument/2006/relationships" ax:classid="{8BD21D40-EC42-11CE-9E0D-00AA006002F3}" r:id="rId1"/>
</file>

<file path=xl/activeX/activeX96.xml><?xml version="1.0" encoding="utf-8"?>
<ax:ocx xmlns:ax="http://schemas.microsoft.com/office/2006/activeX" xmlns:r="http://schemas.openxmlformats.org/officeDocument/2006/relationships" ax:classid="{8BD21D40-EC42-11CE-9E0D-00AA006002F3}" r:id="rId1"/>
</file>

<file path=xl/activeX/activeX97.xml><?xml version="1.0" encoding="utf-8"?>
<ax:ocx xmlns:ax="http://schemas.microsoft.com/office/2006/activeX" xmlns:r="http://schemas.openxmlformats.org/officeDocument/2006/relationships" ax:classid="{8BD21D40-EC42-11CE-9E0D-00AA006002F3}" r:id="rId1"/>
</file>

<file path=xl/activeX/activeX98.xml><?xml version="1.0" encoding="utf-8"?>
<ax:ocx xmlns:ax="http://schemas.microsoft.com/office/2006/activeX" xmlns:r="http://schemas.openxmlformats.org/officeDocument/2006/relationships" ax:classid="{8BD21D40-EC42-11CE-9E0D-00AA006002F3}" r:id="rId1"/>
</file>

<file path=xl/activeX/activeX99.xml><?xml version="1.0" encoding="utf-8"?>
<ax:ocx xmlns:ax="http://schemas.microsoft.com/office/2006/activeX" xmlns:r="http://schemas.openxmlformats.org/officeDocument/2006/relationships" ax:classid="{8BD21D40-EC42-11CE-9E0D-00AA006002F3}" r:id="rId1"/>
</file>

<file path=xl/ctrlProps/ctrlProp1.xml><?xml version="1.0" encoding="utf-8"?>
<formControlPr xmlns="http://schemas.microsoft.com/office/spreadsheetml/2009/9/main" objectType="Drop" dropLines="15" dropStyle="combo" dx="16" fmlaLink="$B$79" fmlaRange="$D$79:$D$115" noThreeD="1" sel="1" val="0"/>
</file>

<file path=xl/ctrlProps/ctrlProp10.xml><?xml version="1.0" encoding="utf-8"?>
<formControlPr xmlns="http://schemas.microsoft.com/office/spreadsheetml/2009/9/main" objectType="Drop" dropLines="15" dropStyle="combo" dx="16" fmlaLink="$B$37" fmlaRange="$D$37:$D$43" noThreeD="1" sel="1" val="0"/>
</file>

<file path=xl/ctrlProps/ctrlProp11.xml><?xml version="1.0" encoding="utf-8"?>
<formControlPr xmlns="http://schemas.microsoft.com/office/spreadsheetml/2009/9/main" objectType="Drop" dropLines="15" dropStyle="combo" dx="16" fmlaLink="$B$45" fmlaRange="$D$45:$D$52" noThreeD="1" sel="1" val="0"/>
</file>

<file path=xl/ctrlProps/ctrlProp12.xml><?xml version="1.0" encoding="utf-8"?>
<formControlPr xmlns="http://schemas.microsoft.com/office/spreadsheetml/2009/9/main" objectType="Drop" dropLines="15" dropStyle="combo" dx="16" fmlaLink="$B$97" fmlaRange="$D$97:$D$109" noThreeD="1" sel="1" val="0"/>
</file>

<file path=xl/ctrlProps/ctrlProp13.xml><?xml version="1.0" encoding="utf-8"?>
<formControlPr xmlns="http://schemas.microsoft.com/office/spreadsheetml/2009/9/main" objectType="Drop" dropLines="15" dropStyle="combo" dx="16" fmlaLink="$B$111" fmlaRange="$D$111:$D$117" noThreeD="1" sel="1" val="0"/>
</file>

<file path=xl/ctrlProps/ctrlProp2.xml><?xml version="1.0" encoding="utf-8"?>
<formControlPr xmlns="http://schemas.microsoft.com/office/spreadsheetml/2009/9/main" objectType="Drop" dropLines="5" dropStyle="combo" dx="16" fmlaLink="$B$74" fmlaRange="$D$72:$D$76" noThreeD="1" sel="1" val="0"/>
</file>

<file path=xl/ctrlProps/ctrlProp3.xml><?xml version="1.0" encoding="utf-8"?>
<formControlPr xmlns="http://schemas.microsoft.com/office/spreadsheetml/2009/9/main" objectType="Drop" dropLines="15" dropStyle="combo" dx="16" fmlaLink="$B$85" fmlaRange="$D$85:$D$121" noThreeD="1" sel="1" val="0"/>
</file>

<file path=xl/ctrlProps/ctrlProp4.xml><?xml version="1.0" encoding="utf-8"?>
<formControlPr xmlns="http://schemas.microsoft.com/office/spreadsheetml/2009/9/main" objectType="Drop" dropLines="15" dropStyle="combo" dx="16" fmlaLink="$B$78" fmlaRange="$D$78:$D$114" noThreeD="1" sel="1" val="0"/>
</file>

<file path=xl/ctrlProps/ctrlProp5.xml><?xml version="1.0" encoding="utf-8"?>
<formControlPr xmlns="http://schemas.microsoft.com/office/spreadsheetml/2009/9/main" objectType="Drop" dropLines="15" dropStyle="combo" dx="16" fmlaLink="$B$68" fmlaRange="$D$68:$D$82" noThreeD="1" sel="1" val="0"/>
</file>

<file path=xl/ctrlProps/ctrlProp6.xml><?xml version="1.0" encoding="utf-8"?>
<formControlPr xmlns="http://schemas.microsoft.com/office/spreadsheetml/2009/9/main" objectType="Drop" dropLines="15" dropStyle="combo" dx="16" fmlaLink="$B$71" fmlaRange="$D$71:$D$78" noThreeD="1" sel="1" val="0"/>
</file>

<file path=xl/ctrlProps/ctrlProp7.xml><?xml version="1.0" encoding="utf-8"?>
<formControlPr xmlns="http://schemas.microsoft.com/office/spreadsheetml/2009/9/main" objectType="Drop" dropLines="15" dropStyle="combo" dx="16" fmlaLink="$B$65" fmlaRange="$D$65:$D$68" noThreeD="1" sel="1" val="0"/>
</file>

<file path=xl/ctrlProps/ctrlProp8.xml><?xml version="1.0" encoding="utf-8"?>
<formControlPr xmlns="http://schemas.microsoft.com/office/spreadsheetml/2009/9/main" objectType="Drop" dropLines="15" dropStyle="combo" dx="16" fmlaLink="$B$114" fmlaRange="$D$114:$D$123" noThreeD="1" sel="1" val="0"/>
</file>

<file path=xl/ctrlProps/ctrlProp9.xml><?xml version="1.0" encoding="utf-8"?>
<formControlPr xmlns="http://schemas.microsoft.com/office/spreadsheetml/2009/9/main" objectType="Drop" dropLines="15" dropStyle="combo" dx="16" fmlaLink="$B$125" fmlaRange="$D$125:$D$131" noThreeD="1" sel="1" val="0"/>
</file>

<file path=xl/drawings/_rels/drawing1.xml.rels><?xml version="1.0" encoding="UTF-8" standalone="yes"?>
<Relationships xmlns="http://schemas.openxmlformats.org/package/2006/relationships"><Relationship Id="rId3" Type="http://schemas.openxmlformats.org/officeDocument/2006/relationships/hyperlink" Target="#'Mutatie bestaande object-inst.'!Afdrukbereik"/><Relationship Id="rId7" Type="http://schemas.openxmlformats.org/officeDocument/2006/relationships/image" Target="../media/image4.png"/><Relationship Id="rId2" Type="http://schemas.openxmlformats.org/officeDocument/2006/relationships/hyperlink" Target="#'Mutatie bestaande installaties'!Afdrukbereik"/><Relationship Id="rId1" Type="http://schemas.openxmlformats.org/officeDocument/2006/relationships/image" Target="../media/image1.png"/><Relationship Id="rId6" Type="http://schemas.openxmlformats.org/officeDocument/2006/relationships/hyperlink" Target="#'Nieuwe installaties '!A1"/><Relationship Id="rId5" Type="http://schemas.openxmlformats.org/officeDocument/2006/relationships/image" Target="../media/image3.pn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8.jpeg"/><Relationship Id="rId13" Type="http://schemas.openxmlformats.org/officeDocument/2006/relationships/image" Target="../media/image123.jpeg"/><Relationship Id="rId18" Type="http://schemas.openxmlformats.org/officeDocument/2006/relationships/image" Target="../media/image128.jpeg"/><Relationship Id="rId3" Type="http://schemas.openxmlformats.org/officeDocument/2006/relationships/image" Target="../media/image113.jpeg"/><Relationship Id="rId7" Type="http://schemas.openxmlformats.org/officeDocument/2006/relationships/image" Target="../media/image117.jpeg"/><Relationship Id="rId12" Type="http://schemas.openxmlformats.org/officeDocument/2006/relationships/image" Target="../media/image122.jpeg"/><Relationship Id="rId17" Type="http://schemas.openxmlformats.org/officeDocument/2006/relationships/image" Target="../media/image127.jpeg"/><Relationship Id="rId2" Type="http://schemas.openxmlformats.org/officeDocument/2006/relationships/image" Target="../media/image112.jpeg"/><Relationship Id="rId16" Type="http://schemas.openxmlformats.org/officeDocument/2006/relationships/image" Target="../media/image126.jpeg"/><Relationship Id="rId1" Type="http://schemas.openxmlformats.org/officeDocument/2006/relationships/image" Target="../media/image111.jpeg"/><Relationship Id="rId6" Type="http://schemas.openxmlformats.org/officeDocument/2006/relationships/image" Target="../media/image116.jpeg"/><Relationship Id="rId11" Type="http://schemas.openxmlformats.org/officeDocument/2006/relationships/image" Target="../media/image121.jpeg"/><Relationship Id="rId5" Type="http://schemas.openxmlformats.org/officeDocument/2006/relationships/image" Target="../media/image115.jpeg"/><Relationship Id="rId15" Type="http://schemas.openxmlformats.org/officeDocument/2006/relationships/image" Target="../media/image125.jpeg"/><Relationship Id="rId10" Type="http://schemas.openxmlformats.org/officeDocument/2006/relationships/image" Target="../media/image120.jpeg"/><Relationship Id="rId4" Type="http://schemas.openxmlformats.org/officeDocument/2006/relationships/image" Target="../media/image114.jpeg"/><Relationship Id="rId9" Type="http://schemas.openxmlformats.org/officeDocument/2006/relationships/image" Target="../media/image119.jpeg"/><Relationship Id="rId14" Type="http://schemas.openxmlformats.org/officeDocument/2006/relationships/image" Target="../media/image124.jpeg"/></Relationships>
</file>

<file path=xl/drawings/_rels/vmlDrawing1.vml.rels><?xml version="1.0" encoding="UTF-8" standalone="yes"?>
<Relationships xmlns="http://schemas.openxmlformats.org/package/2006/relationships"><Relationship Id="rId26" Type="http://schemas.openxmlformats.org/officeDocument/2006/relationships/image" Target="../media/image35.emf"/><Relationship Id="rId21" Type="http://schemas.openxmlformats.org/officeDocument/2006/relationships/image" Target="../media/image30.emf"/><Relationship Id="rId42" Type="http://schemas.openxmlformats.org/officeDocument/2006/relationships/image" Target="../media/image51.emf"/><Relationship Id="rId47" Type="http://schemas.openxmlformats.org/officeDocument/2006/relationships/image" Target="../media/image56.emf"/><Relationship Id="rId63" Type="http://schemas.openxmlformats.org/officeDocument/2006/relationships/image" Target="../media/image72.emf"/><Relationship Id="rId68" Type="http://schemas.openxmlformats.org/officeDocument/2006/relationships/image" Target="../media/image77.emf"/><Relationship Id="rId84" Type="http://schemas.openxmlformats.org/officeDocument/2006/relationships/image" Target="../media/image93.emf"/><Relationship Id="rId89" Type="http://schemas.openxmlformats.org/officeDocument/2006/relationships/image" Target="../media/image98.emf"/><Relationship Id="rId16" Type="http://schemas.openxmlformats.org/officeDocument/2006/relationships/image" Target="../media/image25.emf"/><Relationship Id="rId11" Type="http://schemas.openxmlformats.org/officeDocument/2006/relationships/image" Target="../media/image20.emf"/><Relationship Id="rId32" Type="http://schemas.openxmlformats.org/officeDocument/2006/relationships/image" Target="../media/image41.emf"/><Relationship Id="rId37" Type="http://schemas.openxmlformats.org/officeDocument/2006/relationships/image" Target="../media/image46.emf"/><Relationship Id="rId53" Type="http://schemas.openxmlformats.org/officeDocument/2006/relationships/image" Target="../media/image62.emf"/><Relationship Id="rId58" Type="http://schemas.openxmlformats.org/officeDocument/2006/relationships/image" Target="../media/image67.emf"/><Relationship Id="rId74" Type="http://schemas.openxmlformats.org/officeDocument/2006/relationships/image" Target="../media/image83.emf"/><Relationship Id="rId79" Type="http://schemas.openxmlformats.org/officeDocument/2006/relationships/image" Target="../media/image88.emf"/><Relationship Id="rId102" Type="http://schemas.openxmlformats.org/officeDocument/2006/relationships/image" Target="../media/image107.emf"/><Relationship Id="rId5" Type="http://schemas.openxmlformats.org/officeDocument/2006/relationships/image" Target="../media/image14.emf"/><Relationship Id="rId90" Type="http://schemas.openxmlformats.org/officeDocument/2006/relationships/image" Target="../media/image99.emf"/><Relationship Id="rId95" Type="http://schemas.openxmlformats.org/officeDocument/2006/relationships/image" Target="../media/image10.emf"/><Relationship Id="rId22" Type="http://schemas.openxmlformats.org/officeDocument/2006/relationships/image" Target="../media/image31.emf"/><Relationship Id="rId27" Type="http://schemas.openxmlformats.org/officeDocument/2006/relationships/image" Target="../media/image36.emf"/><Relationship Id="rId43" Type="http://schemas.openxmlformats.org/officeDocument/2006/relationships/image" Target="../media/image52.emf"/><Relationship Id="rId48" Type="http://schemas.openxmlformats.org/officeDocument/2006/relationships/image" Target="../media/image57.emf"/><Relationship Id="rId64" Type="http://schemas.openxmlformats.org/officeDocument/2006/relationships/image" Target="../media/image73.emf"/><Relationship Id="rId69" Type="http://schemas.openxmlformats.org/officeDocument/2006/relationships/image" Target="../media/image78.emf"/><Relationship Id="rId80" Type="http://schemas.openxmlformats.org/officeDocument/2006/relationships/image" Target="../media/image89.emf"/><Relationship Id="rId85" Type="http://schemas.openxmlformats.org/officeDocument/2006/relationships/image" Target="../media/image94.emf"/><Relationship Id="rId12" Type="http://schemas.openxmlformats.org/officeDocument/2006/relationships/image" Target="../media/image21.emf"/><Relationship Id="rId17" Type="http://schemas.openxmlformats.org/officeDocument/2006/relationships/image" Target="../media/image26.emf"/><Relationship Id="rId33" Type="http://schemas.openxmlformats.org/officeDocument/2006/relationships/image" Target="../media/image42.emf"/><Relationship Id="rId38" Type="http://schemas.openxmlformats.org/officeDocument/2006/relationships/image" Target="../media/image47.emf"/><Relationship Id="rId59" Type="http://schemas.openxmlformats.org/officeDocument/2006/relationships/image" Target="../media/image68.emf"/><Relationship Id="rId103" Type="http://schemas.openxmlformats.org/officeDocument/2006/relationships/image" Target="../media/image108.emf"/><Relationship Id="rId20" Type="http://schemas.openxmlformats.org/officeDocument/2006/relationships/image" Target="../media/image29.emf"/><Relationship Id="rId41" Type="http://schemas.openxmlformats.org/officeDocument/2006/relationships/image" Target="../media/image50.emf"/><Relationship Id="rId54" Type="http://schemas.openxmlformats.org/officeDocument/2006/relationships/image" Target="../media/image63.emf"/><Relationship Id="rId62" Type="http://schemas.openxmlformats.org/officeDocument/2006/relationships/image" Target="../media/image71.emf"/><Relationship Id="rId70" Type="http://schemas.openxmlformats.org/officeDocument/2006/relationships/image" Target="../media/image79.emf"/><Relationship Id="rId75" Type="http://schemas.openxmlformats.org/officeDocument/2006/relationships/image" Target="../media/image84.emf"/><Relationship Id="rId83" Type="http://schemas.openxmlformats.org/officeDocument/2006/relationships/image" Target="../media/image92.emf"/><Relationship Id="rId88" Type="http://schemas.openxmlformats.org/officeDocument/2006/relationships/image" Target="../media/image97.emf"/><Relationship Id="rId91" Type="http://schemas.openxmlformats.org/officeDocument/2006/relationships/image" Target="../media/image100.emf"/><Relationship Id="rId96" Type="http://schemas.openxmlformats.org/officeDocument/2006/relationships/image" Target="../media/image104.emf"/><Relationship Id="rId1" Type="http://schemas.openxmlformats.org/officeDocument/2006/relationships/image" Target="../media/image5.emf"/><Relationship Id="rId6" Type="http://schemas.openxmlformats.org/officeDocument/2006/relationships/image" Target="../media/image15.emf"/><Relationship Id="rId15" Type="http://schemas.openxmlformats.org/officeDocument/2006/relationships/image" Target="../media/image24.emf"/><Relationship Id="rId23" Type="http://schemas.openxmlformats.org/officeDocument/2006/relationships/image" Target="../media/image32.emf"/><Relationship Id="rId28" Type="http://schemas.openxmlformats.org/officeDocument/2006/relationships/image" Target="../media/image37.emf"/><Relationship Id="rId36" Type="http://schemas.openxmlformats.org/officeDocument/2006/relationships/image" Target="../media/image45.emf"/><Relationship Id="rId49" Type="http://schemas.openxmlformats.org/officeDocument/2006/relationships/image" Target="../media/image58.emf"/><Relationship Id="rId57" Type="http://schemas.openxmlformats.org/officeDocument/2006/relationships/image" Target="../media/image66.emf"/><Relationship Id="rId106" Type="http://schemas.openxmlformats.org/officeDocument/2006/relationships/image" Target="../media/image110.emf"/><Relationship Id="rId10" Type="http://schemas.openxmlformats.org/officeDocument/2006/relationships/image" Target="../media/image19.emf"/><Relationship Id="rId31" Type="http://schemas.openxmlformats.org/officeDocument/2006/relationships/image" Target="../media/image40.emf"/><Relationship Id="rId44" Type="http://schemas.openxmlformats.org/officeDocument/2006/relationships/image" Target="../media/image53.emf"/><Relationship Id="rId52" Type="http://schemas.openxmlformats.org/officeDocument/2006/relationships/image" Target="../media/image61.emf"/><Relationship Id="rId60" Type="http://schemas.openxmlformats.org/officeDocument/2006/relationships/image" Target="../media/image69.emf"/><Relationship Id="rId65" Type="http://schemas.openxmlformats.org/officeDocument/2006/relationships/image" Target="../media/image74.emf"/><Relationship Id="rId73" Type="http://schemas.openxmlformats.org/officeDocument/2006/relationships/image" Target="../media/image82.emf"/><Relationship Id="rId78" Type="http://schemas.openxmlformats.org/officeDocument/2006/relationships/image" Target="../media/image87.emf"/><Relationship Id="rId81" Type="http://schemas.openxmlformats.org/officeDocument/2006/relationships/image" Target="../media/image90.emf"/><Relationship Id="rId86" Type="http://schemas.openxmlformats.org/officeDocument/2006/relationships/image" Target="../media/image95.emf"/><Relationship Id="rId94" Type="http://schemas.openxmlformats.org/officeDocument/2006/relationships/image" Target="../media/image103.emf"/><Relationship Id="rId99" Type="http://schemas.openxmlformats.org/officeDocument/2006/relationships/image" Target="../media/image106.emf"/><Relationship Id="rId101" Type="http://schemas.openxmlformats.org/officeDocument/2006/relationships/image" Target="../media/image7.emf"/><Relationship Id="rId4" Type="http://schemas.openxmlformats.org/officeDocument/2006/relationships/image" Target="../media/image13.emf"/><Relationship Id="rId9" Type="http://schemas.openxmlformats.org/officeDocument/2006/relationships/image" Target="../media/image18.emf"/><Relationship Id="rId13" Type="http://schemas.openxmlformats.org/officeDocument/2006/relationships/image" Target="../media/image22.emf"/><Relationship Id="rId18" Type="http://schemas.openxmlformats.org/officeDocument/2006/relationships/image" Target="../media/image27.emf"/><Relationship Id="rId39" Type="http://schemas.openxmlformats.org/officeDocument/2006/relationships/image" Target="../media/image48.emf"/><Relationship Id="rId34" Type="http://schemas.openxmlformats.org/officeDocument/2006/relationships/image" Target="../media/image43.emf"/><Relationship Id="rId50" Type="http://schemas.openxmlformats.org/officeDocument/2006/relationships/image" Target="../media/image59.emf"/><Relationship Id="rId55" Type="http://schemas.openxmlformats.org/officeDocument/2006/relationships/image" Target="../media/image64.emf"/><Relationship Id="rId76" Type="http://schemas.openxmlformats.org/officeDocument/2006/relationships/image" Target="../media/image85.emf"/><Relationship Id="rId97" Type="http://schemas.openxmlformats.org/officeDocument/2006/relationships/image" Target="../media/image9.emf"/><Relationship Id="rId104" Type="http://schemas.openxmlformats.org/officeDocument/2006/relationships/image" Target="../media/image6.emf"/><Relationship Id="rId7" Type="http://schemas.openxmlformats.org/officeDocument/2006/relationships/image" Target="../media/image16.emf"/><Relationship Id="rId71" Type="http://schemas.openxmlformats.org/officeDocument/2006/relationships/image" Target="../media/image80.emf"/><Relationship Id="rId92" Type="http://schemas.openxmlformats.org/officeDocument/2006/relationships/image" Target="../media/image101.emf"/><Relationship Id="rId2" Type="http://schemas.openxmlformats.org/officeDocument/2006/relationships/image" Target="../media/image11.emf"/><Relationship Id="rId29" Type="http://schemas.openxmlformats.org/officeDocument/2006/relationships/image" Target="../media/image38.emf"/><Relationship Id="rId24" Type="http://schemas.openxmlformats.org/officeDocument/2006/relationships/image" Target="../media/image33.emf"/><Relationship Id="rId40" Type="http://schemas.openxmlformats.org/officeDocument/2006/relationships/image" Target="../media/image49.emf"/><Relationship Id="rId45" Type="http://schemas.openxmlformats.org/officeDocument/2006/relationships/image" Target="../media/image54.emf"/><Relationship Id="rId66" Type="http://schemas.openxmlformats.org/officeDocument/2006/relationships/image" Target="../media/image75.emf"/><Relationship Id="rId87" Type="http://schemas.openxmlformats.org/officeDocument/2006/relationships/image" Target="../media/image96.emf"/><Relationship Id="rId61" Type="http://schemas.openxmlformats.org/officeDocument/2006/relationships/image" Target="../media/image70.emf"/><Relationship Id="rId82" Type="http://schemas.openxmlformats.org/officeDocument/2006/relationships/image" Target="../media/image91.emf"/><Relationship Id="rId19" Type="http://schemas.openxmlformats.org/officeDocument/2006/relationships/image" Target="../media/image28.emf"/><Relationship Id="rId14" Type="http://schemas.openxmlformats.org/officeDocument/2006/relationships/image" Target="../media/image23.emf"/><Relationship Id="rId30" Type="http://schemas.openxmlformats.org/officeDocument/2006/relationships/image" Target="../media/image39.emf"/><Relationship Id="rId35" Type="http://schemas.openxmlformats.org/officeDocument/2006/relationships/image" Target="../media/image44.emf"/><Relationship Id="rId56" Type="http://schemas.openxmlformats.org/officeDocument/2006/relationships/image" Target="../media/image65.emf"/><Relationship Id="rId77" Type="http://schemas.openxmlformats.org/officeDocument/2006/relationships/image" Target="../media/image86.emf"/><Relationship Id="rId100" Type="http://schemas.openxmlformats.org/officeDocument/2006/relationships/image" Target="../media/image8.emf"/><Relationship Id="rId105" Type="http://schemas.openxmlformats.org/officeDocument/2006/relationships/image" Target="../media/image109.emf"/><Relationship Id="rId8" Type="http://schemas.openxmlformats.org/officeDocument/2006/relationships/image" Target="../media/image17.emf"/><Relationship Id="rId51" Type="http://schemas.openxmlformats.org/officeDocument/2006/relationships/image" Target="../media/image60.emf"/><Relationship Id="rId72" Type="http://schemas.openxmlformats.org/officeDocument/2006/relationships/image" Target="../media/image81.emf"/><Relationship Id="rId93" Type="http://schemas.openxmlformats.org/officeDocument/2006/relationships/image" Target="../media/image102.emf"/><Relationship Id="rId98" Type="http://schemas.openxmlformats.org/officeDocument/2006/relationships/image" Target="../media/image105.emf"/><Relationship Id="rId3" Type="http://schemas.openxmlformats.org/officeDocument/2006/relationships/image" Target="../media/image12.emf"/><Relationship Id="rId25" Type="http://schemas.openxmlformats.org/officeDocument/2006/relationships/image" Target="../media/image34.emf"/><Relationship Id="rId46" Type="http://schemas.openxmlformats.org/officeDocument/2006/relationships/image" Target="../media/image55.emf"/><Relationship Id="rId67" Type="http://schemas.openxmlformats.org/officeDocument/2006/relationships/image" Target="../media/image76.emf"/></Relationships>
</file>

<file path=xl/drawings/drawing1.xml><?xml version="1.0" encoding="utf-8"?>
<xdr:wsDr xmlns:xdr="http://schemas.openxmlformats.org/drawingml/2006/spreadsheetDrawing" xmlns:a="http://schemas.openxmlformats.org/drawingml/2006/main">
  <xdr:twoCellAnchor>
    <xdr:from>
      <xdr:col>7</xdr:col>
      <xdr:colOff>333378</xdr:colOff>
      <xdr:row>1</xdr:row>
      <xdr:rowOff>9525</xdr:rowOff>
    </xdr:from>
    <xdr:to>
      <xdr:col>7</xdr:col>
      <xdr:colOff>2921593</xdr:colOff>
      <xdr:row>17</xdr:row>
      <xdr:rowOff>22396</xdr:rowOff>
    </xdr:to>
    <xdr:pic>
      <xdr:nvPicPr>
        <xdr:cNvPr id="2" name="Picture 1" descr="df91350a-01ed-4973-adfc-3462550ddb2c@frd">
          <a:extLst>
            <a:ext uri="{FF2B5EF4-FFF2-40B4-BE49-F238E27FC236}">
              <a16:creationId xmlns:a16="http://schemas.microsoft.com/office/drawing/2014/main" id="{00000000-0008-0000-0000-000002000000}"/>
            </a:ext>
          </a:extLst>
        </xdr:cNvPr>
        <xdr:cNvPicPr>
          <a:picLocks noChangeArrowheads="1"/>
        </xdr:cNvPicPr>
      </xdr:nvPicPr>
      <xdr:blipFill>
        <a:blip xmlns:r="http://schemas.openxmlformats.org/officeDocument/2006/relationships" r:embed="rId1" cstate="print"/>
        <a:srcRect l="45032" t="6636" r="14323" b="13536"/>
        <a:stretch>
          <a:fillRect/>
        </a:stretch>
      </xdr:blipFill>
      <xdr:spPr bwMode="auto">
        <a:xfrm>
          <a:off x="5334003" y="133350"/>
          <a:ext cx="2588215" cy="1108246"/>
        </a:xfrm>
        <a:prstGeom prst="rect">
          <a:avLst/>
        </a:prstGeom>
        <a:noFill/>
        <a:ln w="9525">
          <a:noFill/>
          <a:miter lim="800000"/>
          <a:headEnd/>
          <a:tailEnd/>
        </a:ln>
      </xdr:spPr>
    </xdr:pic>
    <xdr:clientData/>
  </xdr:twoCellAnchor>
  <xdr:twoCellAnchor>
    <xdr:from>
      <xdr:col>1</xdr:col>
      <xdr:colOff>9525</xdr:colOff>
      <xdr:row>24</xdr:row>
      <xdr:rowOff>19051</xdr:rowOff>
    </xdr:from>
    <xdr:to>
      <xdr:col>7</xdr:col>
      <xdr:colOff>0</xdr:colOff>
      <xdr:row>29</xdr:row>
      <xdr:rowOff>180975</xdr:rowOff>
    </xdr:to>
    <xdr:sp macro="" textlink="">
      <xdr:nvSpPr>
        <xdr:cNvPr id="29" name="Text Box 366">
          <a:extLst>
            <a:ext uri="{FF2B5EF4-FFF2-40B4-BE49-F238E27FC236}">
              <a16:creationId xmlns:a16="http://schemas.microsoft.com/office/drawing/2014/main" id="{00000000-0008-0000-0000-00001D000000}"/>
            </a:ext>
          </a:extLst>
        </xdr:cNvPr>
        <xdr:cNvSpPr txBox="1">
          <a:spLocks noChangeArrowheads="1"/>
        </xdr:cNvSpPr>
      </xdr:nvSpPr>
      <xdr:spPr bwMode="auto">
        <a:xfrm>
          <a:off x="190500" y="2952751"/>
          <a:ext cx="4810125" cy="1114424"/>
        </a:xfrm>
        <a:prstGeom prst="rect">
          <a:avLst/>
        </a:prstGeom>
        <a:solidFill>
          <a:schemeClr val="tx1">
            <a:lumMod val="50000"/>
            <a:lumOff val="50000"/>
          </a:schemeClr>
        </a:solidFill>
        <a:ln w="9525">
          <a:solidFill>
            <a:srgbClr val="000000"/>
          </a:solidFill>
          <a:miter lim="800000"/>
          <a:headEnd/>
          <a:tailEnd/>
        </a:ln>
      </xdr:spPr>
      <xdr:txBody>
        <a:bodyPr vertOverflow="clip" wrap="square" lIns="27432" tIns="22860" rIns="0" bIns="0" anchor="t" upright="1"/>
        <a:lstStyle/>
        <a:p>
          <a:pPr algn="l" rtl="0">
            <a:defRPr sz="1000"/>
          </a:pPr>
          <a:r>
            <a:rPr lang="nl-NL" sz="900" b="1" i="0" u="none" strike="noStrike" baseline="0">
              <a:solidFill>
                <a:srgbClr val="FFFFFF"/>
              </a:solidFill>
              <a:latin typeface="Arial"/>
              <a:cs typeface="Arial"/>
            </a:rPr>
            <a:t>   Indien er een installatie is vervallen of gemuteerd, dient dit aangegeven te worden.</a:t>
          </a:r>
        </a:p>
        <a:p>
          <a:pPr algn="l" rtl="0">
            <a:defRPr sz="1000"/>
          </a:pPr>
          <a:r>
            <a:rPr lang="nl-NL" sz="900" b="1" i="0" u="none" strike="noStrike" baseline="0">
              <a:solidFill>
                <a:srgbClr val="FFFFFF"/>
              </a:solidFill>
              <a:latin typeface="Arial"/>
              <a:cs typeface="Arial"/>
            </a:rPr>
            <a:t>   Door te klikken op onderstaande knoppen, verschijnt het desbetreffende tabblad:</a:t>
          </a:r>
        </a:p>
        <a:p>
          <a:pPr algn="l" rtl="0">
            <a:defRPr sz="1000"/>
          </a:pPr>
          <a:r>
            <a:rPr lang="nl-NL" sz="900" b="1" i="0" u="none" strike="noStrike" baseline="0">
              <a:solidFill>
                <a:srgbClr val="FFFFFF"/>
              </a:solidFill>
              <a:latin typeface="Arial"/>
              <a:cs typeface="Arial"/>
            </a:rPr>
            <a:t> </a:t>
          </a:r>
          <a:endParaRPr lang="nl-NL" sz="1000" b="0" i="0" u="none" strike="noStrike" baseline="0">
            <a:solidFill>
              <a:srgbClr val="000000"/>
            </a:solidFill>
            <a:latin typeface="Arial"/>
            <a:cs typeface="Arial"/>
          </a:endParaRPr>
        </a:p>
        <a:p>
          <a:pPr algn="l" rtl="0">
            <a:defRPr sz="1000"/>
          </a:pPr>
          <a:endParaRPr lang="nl-NL" sz="1000" b="0" i="0" u="none" strike="noStrike" baseline="0">
            <a:solidFill>
              <a:srgbClr val="000000"/>
            </a:solidFill>
            <a:latin typeface="Arial"/>
            <a:cs typeface="Arial"/>
          </a:endParaRPr>
        </a:p>
        <a:p>
          <a:pPr algn="l" rtl="0">
            <a:defRPr sz="1000"/>
          </a:pPr>
          <a:endParaRPr lang="nl-NL" sz="1000" b="0" i="0" u="none" strike="noStrike" baseline="0">
            <a:solidFill>
              <a:srgbClr val="000000"/>
            </a:solidFill>
            <a:latin typeface="Arial"/>
            <a:cs typeface="Arial"/>
          </a:endParaRPr>
        </a:p>
        <a:p>
          <a:pPr algn="l" rtl="0">
            <a:defRPr sz="1000"/>
          </a:pPr>
          <a:endParaRPr lang="nl-NL" sz="1000" b="0" i="0" u="none" strike="noStrike" baseline="0">
            <a:solidFill>
              <a:srgbClr val="000000"/>
            </a:solidFill>
            <a:latin typeface="Arial"/>
            <a:cs typeface="Arial"/>
          </a:endParaRPr>
        </a:p>
      </xdr:txBody>
    </xdr:sp>
    <xdr:clientData/>
  </xdr:twoCellAnchor>
  <xdr:twoCellAnchor>
    <xdr:from>
      <xdr:col>1</xdr:col>
      <xdr:colOff>251459</xdr:colOff>
      <xdr:row>26</xdr:row>
      <xdr:rowOff>45720</xdr:rowOff>
    </xdr:from>
    <xdr:to>
      <xdr:col>3</xdr:col>
      <xdr:colOff>330299</xdr:colOff>
      <xdr:row>29</xdr:row>
      <xdr:rowOff>46620</xdr:rowOff>
    </xdr:to>
    <xdr:sp macro="" textlink="">
      <xdr:nvSpPr>
        <xdr:cNvPr id="30" name="Text Box 367">
          <a:hlinkClick xmlns:r="http://schemas.openxmlformats.org/officeDocument/2006/relationships" r:id="rId2"/>
          <a:extLst>
            <a:ext uri="{FF2B5EF4-FFF2-40B4-BE49-F238E27FC236}">
              <a16:creationId xmlns:a16="http://schemas.microsoft.com/office/drawing/2014/main" id="{00000000-0008-0000-0000-00001E000000}"/>
            </a:ext>
          </a:extLst>
        </xdr:cNvPr>
        <xdr:cNvSpPr txBox="1">
          <a:spLocks noChangeArrowheads="1"/>
        </xdr:cNvSpPr>
      </xdr:nvSpPr>
      <xdr:spPr bwMode="auto">
        <a:xfrm>
          <a:off x="434339" y="3173730"/>
          <a:ext cx="2044800" cy="572400"/>
        </a:xfrm>
        <a:prstGeom prst="rect">
          <a:avLst/>
        </a:prstGeom>
        <a:solidFill>
          <a:srgbClr val="FFFFFF"/>
        </a:solidFill>
        <a:ln w="25400">
          <a:solidFill>
            <a:srgbClr val="000000"/>
          </a:solidFill>
          <a:miter lim="800000"/>
          <a:headEnd/>
          <a:tailEnd/>
        </a:ln>
      </xdr:spPr>
      <xdr:txBody>
        <a:bodyPr vertOverflow="clip" wrap="square" lIns="27432" tIns="22860" rIns="27432" bIns="0" anchor="t" upright="1"/>
        <a:lstStyle/>
        <a:p>
          <a:pPr algn="ctr" rtl="0">
            <a:defRPr sz="1000"/>
          </a:pPr>
          <a:endParaRPr lang="nl-NL" sz="1000" b="1" i="0" u="none" strike="noStrike" baseline="0">
            <a:solidFill>
              <a:srgbClr val="000000"/>
            </a:solidFill>
            <a:latin typeface="Arial"/>
            <a:cs typeface="Arial"/>
          </a:endParaRPr>
        </a:p>
        <a:p>
          <a:pPr algn="ctr" rtl="0">
            <a:defRPr sz="1000"/>
          </a:pPr>
          <a:r>
            <a:rPr lang="nl-NL" sz="1000" b="1" i="0" u="none" strike="noStrike" baseline="0">
              <a:solidFill>
                <a:srgbClr val="000000"/>
              </a:solidFill>
              <a:latin typeface="Arial"/>
              <a:cs typeface="Arial"/>
            </a:rPr>
            <a:t>Mutatie bestaande installaties (gebouw-gebonden)</a:t>
          </a:r>
        </a:p>
      </xdr:txBody>
    </xdr:sp>
    <xdr:clientData/>
  </xdr:twoCellAnchor>
  <xdr:twoCellAnchor>
    <xdr:from>
      <xdr:col>7</xdr:col>
      <xdr:colOff>752475</xdr:colOff>
      <xdr:row>44</xdr:row>
      <xdr:rowOff>19051</xdr:rowOff>
    </xdr:from>
    <xdr:to>
      <xdr:col>9</xdr:col>
      <xdr:colOff>713850</xdr:colOff>
      <xdr:row>52</xdr:row>
      <xdr:rowOff>39451</xdr:rowOff>
    </xdr:to>
    <xdr:sp macro="" textlink="">
      <xdr:nvSpPr>
        <xdr:cNvPr id="31" name="Text Box 397">
          <a:extLst>
            <a:ext uri="{FF2B5EF4-FFF2-40B4-BE49-F238E27FC236}">
              <a16:creationId xmlns:a16="http://schemas.microsoft.com/office/drawing/2014/main" id="{00000000-0008-0000-0000-00001F000000}"/>
            </a:ext>
          </a:extLst>
        </xdr:cNvPr>
        <xdr:cNvSpPr txBox="1">
          <a:spLocks noChangeArrowheads="1"/>
        </xdr:cNvSpPr>
      </xdr:nvSpPr>
      <xdr:spPr bwMode="auto">
        <a:xfrm>
          <a:off x="5753100" y="6381751"/>
          <a:ext cx="4809600" cy="1544400"/>
        </a:xfrm>
        <a:prstGeom prst="rect">
          <a:avLst/>
        </a:prstGeom>
        <a:solidFill>
          <a:schemeClr val="tx1">
            <a:lumMod val="50000"/>
            <a:lumOff val="50000"/>
          </a:schemeClr>
        </a:solidFill>
        <a:ln w="9525">
          <a:solidFill>
            <a:srgbClr val="000000"/>
          </a:solidFill>
          <a:miter lim="800000"/>
          <a:headEnd/>
          <a:tailEnd/>
        </a:ln>
      </xdr:spPr>
      <xdr:txBody>
        <a:bodyPr vertOverflow="clip" wrap="square" lIns="27432" tIns="22860" rIns="0" bIns="0" anchor="t" upright="1"/>
        <a:lstStyle/>
        <a:p>
          <a:pPr algn="l" rtl="0">
            <a:defRPr sz="1000"/>
          </a:pPr>
          <a:r>
            <a:rPr lang="nl-NL" sz="900" b="1" i="0" u="none" strike="noStrike" baseline="0">
              <a:solidFill>
                <a:srgbClr val="FF0000"/>
              </a:solidFill>
              <a:latin typeface="Arial"/>
              <a:cs typeface="Arial"/>
            </a:rPr>
            <a:t>Let op! </a:t>
          </a:r>
          <a:r>
            <a:rPr lang="nl-NL" sz="900" b="1" i="0" u="none" strike="noStrike" baseline="0">
              <a:solidFill>
                <a:srgbClr val="FFFFFF"/>
              </a:solidFill>
              <a:latin typeface="Arial"/>
              <a:cs typeface="Arial"/>
            </a:rPr>
            <a:t>Bij het verwijderen van teveel aangemaakte tabbladen, verwijder </a:t>
          </a:r>
          <a:r>
            <a:rPr lang="nl-NL" sz="900" b="1" i="0" u="sng" strike="noStrike" baseline="0">
              <a:solidFill>
                <a:srgbClr val="FFFFFF"/>
              </a:solidFill>
              <a:latin typeface="Arial"/>
              <a:cs typeface="Arial"/>
            </a:rPr>
            <a:t>alleen</a:t>
          </a:r>
          <a:r>
            <a:rPr lang="nl-NL" sz="900" b="1" i="0" u="none" strike="noStrike" baseline="0">
              <a:solidFill>
                <a:srgbClr val="FFFFFF"/>
              </a:solidFill>
              <a:latin typeface="Arial"/>
              <a:cs typeface="Arial"/>
            </a:rPr>
            <a:t> de tabbladen met een getal tussen haakjes in de tabbladnaam. Bijvoorbeeld, er is voor component CV-ketel 2 extra bladen toegevoegd:</a:t>
          </a:r>
        </a:p>
        <a:p>
          <a:pPr algn="l" rtl="0">
            <a:defRPr sz="1000"/>
          </a:pPr>
          <a:endParaRPr lang="nl-NL" sz="900" b="1" i="0" u="none" strike="noStrike" baseline="0">
            <a:solidFill>
              <a:srgbClr val="FFFFFF"/>
            </a:solidFill>
            <a:latin typeface="Arial"/>
            <a:cs typeface="Arial"/>
          </a:endParaRPr>
        </a:p>
        <a:p>
          <a:pPr algn="l" rtl="0">
            <a:defRPr sz="1000"/>
          </a:pPr>
          <a:r>
            <a:rPr lang="nl-NL" sz="900" b="1" i="0" u="none" strike="noStrike" baseline="0">
              <a:solidFill>
                <a:srgbClr val="FF6600"/>
              </a:solidFill>
              <a:latin typeface="Arial"/>
              <a:cs typeface="Arial"/>
            </a:rPr>
            <a:t>51.20.01.00</a:t>
          </a:r>
          <a:r>
            <a:rPr lang="nl-NL" sz="900" b="1" i="0" u="none" strike="noStrike" baseline="0">
              <a:solidFill>
                <a:srgbClr val="FFFFFF"/>
              </a:solidFill>
              <a:latin typeface="Arial"/>
              <a:cs typeface="Arial"/>
            </a:rPr>
            <a:t>,</a:t>
          </a:r>
          <a:r>
            <a:rPr lang="nl-NL" sz="900" b="1" i="0" u="none" strike="noStrike" baseline="0">
              <a:solidFill>
                <a:srgbClr val="FFCC99"/>
              </a:solidFill>
              <a:latin typeface="Arial"/>
              <a:cs typeface="Arial"/>
            </a:rPr>
            <a:t> 51.20.01.00 (2), 51.20.01.00 (3)</a:t>
          </a:r>
          <a:endParaRPr lang="nl-NL" sz="900" b="1" i="0" u="none" strike="noStrike" baseline="0">
            <a:solidFill>
              <a:srgbClr val="FFFFFF"/>
            </a:solidFill>
            <a:latin typeface="Arial"/>
            <a:cs typeface="Arial"/>
          </a:endParaRPr>
        </a:p>
        <a:p>
          <a:pPr algn="l" rtl="0">
            <a:defRPr sz="1000"/>
          </a:pPr>
          <a:endParaRPr lang="nl-NL" sz="1000" b="1" i="0" u="none" strike="noStrike" baseline="0">
            <a:solidFill>
              <a:srgbClr val="FFFFFF"/>
            </a:solidFill>
            <a:latin typeface="Arial"/>
            <a:cs typeface="Arial"/>
          </a:endParaRPr>
        </a:p>
        <a:p>
          <a:pPr algn="l" rtl="0">
            <a:defRPr sz="1000"/>
          </a:pPr>
          <a:r>
            <a:rPr lang="nl-NL" sz="1000" b="1" i="0" u="sng" strike="noStrike" baseline="0">
              <a:solidFill>
                <a:srgbClr val="FFFFFF"/>
              </a:solidFill>
              <a:latin typeface="Arial"/>
              <a:cs typeface="Arial"/>
            </a:rPr>
            <a:t>Het origineel tabblad </a:t>
          </a:r>
          <a:r>
            <a:rPr lang="nl-NL" sz="1000" b="1" i="0" u="sng" strike="noStrike" baseline="0">
              <a:solidFill>
                <a:srgbClr val="FF6600"/>
              </a:solidFill>
              <a:latin typeface="Arial"/>
              <a:cs typeface="Arial"/>
            </a:rPr>
            <a:t>(51.20.01.00)</a:t>
          </a:r>
          <a:r>
            <a:rPr lang="nl-NL" sz="1000" b="1" i="0" u="sng" strike="noStrike" baseline="0">
              <a:solidFill>
                <a:srgbClr val="FFFFFF"/>
              </a:solidFill>
              <a:latin typeface="Arial"/>
              <a:cs typeface="Arial"/>
            </a:rPr>
            <a:t> dient uitsluitend verwijderd te worden door de vink in het blokje op deze pagina voor de componentnaam, te verwijderen. De tabbladen met (2) en (3) mogen uitsluitend verwijderd worden met de rechtermuisknop optie </a:t>
          </a:r>
          <a:r>
            <a:rPr lang="nl-NL" sz="1000" b="1" i="1" u="sng" strike="noStrike" baseline="0">
              <a:solidFill>
                <a:srgbClr val="FFFFFF"/>
              </a:solidFill>
              <a:latin typeface="Arial"/>
              <a:cs typeface="Arial"/>
            </a:rPr>
            <a:t>verwijderen</a:t>
          </a:r>
          <a:r>
            <a:rPr lang="nl-NL" sz="1000" b="1" i="0" u="sng" strike="noStrike" baseline="0">
              <a:solidFill>
                <a:srgbClr val="FFFFFF"/>
              </a:solidFill>
              <a:latin typeface="Arial"/>
              <a:cs typeface="Arial"/>
            </a:rPr>
            <a:t>.</a:t>
          </a:r>
          <a:endParaRPr lang="nl-NL" sz="1000" b="0" i="0" u="none" strike="noStrike" baseline="0">
            <a:solidFill>
              <a:srgbClr val="000000"/>
            </a:solidFill>
            <a:latin typeface="Arial"/>
            <a:cs typeface="Arial"/>
          </a:endParaRPr>
        </a:p>
        <a:p>
          <a:pPr algn="l" rtl="0">
            <a:defRPr sz="1000"/>
          </a:pPr>
          <a:endParaRPr lang="nl-NL" sz="1000" b="0" i="0" u="none" strike="noStrike" baseline="0">
            <a:solidFill>
              <a:srgbClr val="000000"/>
            </a:solidFill>
            <a:latin typeface="Arial"/>
            <a:cs typeface="Arial"/>
          </a:endParaRPr>
        </a:p>
        <a:p>
          <a:pPr algn="l" rtl="0">
            <a:defRPr sz="1000"/>
          </a:pPr>
          <a:endParaRPr lang="nl-NL" sz="1000" b="0" i="0" u="none" strike="noStrike" baseline="0">
            <a:solidFill>
              <a:srgbClr val="000000"/>
            </a:solidFill>
            <a:latin typeface="Arial"/>
            <a:cs typeface="Arial"/>
          </a:endParaRPr>
        </a:p>
      </xdr:txBody>
    </xdr:sp>
    <xdr:clientData/>
  </xdr:twoCellAnchor>
  <xdr:twoCellAnchor>
    <xdr:from>
      <xdr:col>1</xdr:col>
      <xdr:colOff>9525</xdr:colOff>
      <xdr:row>22</xdr:row>
      <xdr:rowOff>142875</xdr:rowOff>
    </xdr:from>
    <xdr:to>
      <xdr:col>7</xdr:col>
      <xdr:colOff>0</xdr:colOff>
      <xdr:row>24</xdr:row>
      <xdr:rowOff>17475</xdr:rowOff>
    </xdr:to>
    <xdr:sp macro="" textlink="">
      <xdr:nvSpPr>
        <xdr:cNvPr id="32" name="Text Box 366">
          <a:extLst>
            <a:ext uri="{FF2B5EF4-FFF2-40B4-BE49-F238E27FC236}">
              <a16:creationId xmlns:a16="http://schemas.microsoft.com/office/drawing/2014/main" id="{00000000-0008-0000-0000-000020000000}"/>
            </a:ext>
          </a:extLst>
        </xdr:cNvPr>
        <xdr:cNvSpPr txBox="1">
          <a:spLocks noChangeArrowheads="1"/>
        </xdr:cNvSpPr>
      </xdr:nvSpPr>
      <xdr:spPr bwMode="auto">
        <a:xfrm>
          <a:off x="190500" y="2695575"/>
          <a:ext cx="4810125" cy="25560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ctr" rtl="0">
            <a:defRPr sz="1000"/>
          </a:pPr>
          <a:r>
            <a:rPr lang="nl-NL" sz="1200" b="1" i="0" u="none" strike="noStrike" baseline="0">
              <a:solidFill>
                <a:schemeClr val="tx1"/>
              </a:solidFill>
              <a:latin typeface="Arial"/>
              <a:cs typeface="Arial"/>
            </a:rPr>
            <a:t>Is er een bestaande installatie vervallen of gemuteerd?</a:t>
          </a:r>
        </a:p>
        <a:p>
          <a:pPr algn="ctr" rtl="0">
            <a:defRPr sz="1000"/>
          </a:pPr>
          <a:endParaRPr lang="nl-NL" sz="1000" b="0" i="0" u="none" strike="noStrike" baseline="0">
            <a:solidFill>
              <a:schemeClr val="tx1"/>
            </a:solidFill>
            <a:latin typeface="Arial"/>
            <a:cs typeface="Arial"/>
          </a:endParaRPr>
        </a:p>
        <a:p>
          <a:pPr algn="ctr" rtl="0">
            <a:defRPr sz="1000"/>
          </a:pPr>
          <a:endParaRPr lang="nl-NL" sz="1000" b="0" i="0" u="none" strike="noStrike" baseline="0">
            <a:solidFill>
              <a:schemeClr val="tx1"/>
            </a:solidFill>
            <a:latin typeface="Arial"/>
            <a:cs typeface="Arial"/>
          </a:endParaRPr>
        </a:p>
        <a:p>
          <a:pPr algn="ctr" rtl="0">
            <a:defRPr sz="1000"/>
          </a:pPr>
          <a:endParaRPr lang="nl-NL" sz="1000" b="0" i="0" u="none" strike="noStrike" baseline="0">
            <a:solidFill>
              <a:schemeClr val="tx1"/>
            </a:solidFill>
            <a:latin typeface="Arial"/>
            <a:cs typeface="Arial"/>
          </a:endParaRPr>
        </a:p>
        <a:p>
          <a:pPr algn="ctr" rtl="0">
            <a:defRPr sz="1000"/>
          </a:pPr>
          <a:endParaRPr lang="nl-NL" sz="1000" b="0" i="0" u="none" strike="noStrike" baseline="0">
            <a:solidFill>
              <a:schemeClr val="tx1"/>
            </a:solidFill>
            <a:latin typeface="Arial"/>
            <a:cs typeface="Arial"/>
          </a:endParaRPr>
        </a:p>
      </xdr:txBody>
    </xdr:sp>
    <xdr:clientData/>
  </xdr:twoCellAnchor>
  <xdr:twoCellAnchor>
    <xdr:from>
      <xdr:col>7</xdr:col>
      <xdr:colOff>752475</xdr:colOff>
      <xdr:row>42</xdr:row>
      <xdr:rowOff>142875</xdr:rowOff>
    </xdr:from>
    <xdr:to>
      <xdr:col>9</xdr:col>
      <xdr:colOff>713850</xdr:colOff>
      <xdr:row>44</xdr:row>
      <xdr:rowOff>17475</xdr:rowOff>
    </xdr:to>
    <xdr:sp macro="" textlink="">
      <xdr:nvSpPr>
        <xdr:cNvPr id="33" name="Text Box 366">
          <a:extLst>
            <a:ext uri="{FF2B5EF4-FFF2-40B4-BE49-F238E27FC236}">
              <a16:creationId xmlns:a16="http://schemas.microsoft.com/office/drawing/2014/main" id="{00000000-0008-0000-0000-000021000000}"/>
            </a:ext>
          </a:extLst>
        </xdr:cNvPr>
        <xdr:cNvSpPr txBox="1">
          <a:spLocks noChangeArrowheads="1"/>
        </xdr:cNvSpPr>
      </xdr:nvSpPr>
      <xdr:spPr bwMode="auto">
        <a:xfrm>
          <a:off x="5753100" y="6124575"/>
          <a:ext cx="4809600" cy="25560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ctr" rtl="0">
            <a:defRPr sz="1000"/>
          </a:pPr>
          <a:r>
            <a:rPr lang="nl-NL" sz="1200" b="1" i="0" u="none" strike="noStrike" baseline="0">
              <a:solidFill>
                <a:schemeClr val="tx1"/>
              </a:solidFill>
              <a:latin typeface="Arial"/>
              <a:cs typeface="Arial"/>
            </a:rPr>
            <a:t>Wilt u een tabblad verwijderen?</a:t>
          </a:r>
        </a:p>
        <a:p>
          <a:pPr algn="ctr" rtl="0">
            <a:defRPr sz="1000"/>
          </a:pPr>
          <a:endParaRPr lang="nl-NL" sz="1000" b="0" i="0" u="none" strike="noStrike" baseline="0">
            <a:solidFill>
              <a:schemeClr val="tx1"/>
            </a:solidFill>
            <a:latin typeface="Arial"/>
            <a:cs typeface="Arial"/>
          </a:endParaRPr>
        </a:p>
        <a:p>
          <a:pPr algn="ctr" rtl="0">
            <a:defRPr sz="1000"/>
          </a:pPr>
          <a:endParaRPr lang="nl-NL" sz="1000" b="0" i="0" u="none" strike="noStrike" baseline="0">
            <a:solidFill>
              <a:schemeClr val="tx1"/>
            </a:solidFill>
            <a:latin typeface="Arial"/>
            <a:cs typeface="Arial"/>
          </a:endParaRPr>
        </a:p>
        <a:p>
          <a:pPr algn="ctr" rtl="0">
            <a:defRPr sz="1000"/>
          </a:pPr>
          <a:endParaRPr lang="nl-NL" sz="1000" b="0" i="0" u="none" strike="noStrike" baseline="0">
            <a:solidFill>
              <a:schemeClr val="tx1"/>
            </a:solidFill>
            <a:latin typeface="Arial"/>
            <a:cs typeface="Arial"/>
          </a:endParaRPr>
        </a:p>
        <a:p>
          <a:pPr algn="ctr" rtl="0">
            <a:defRPr sz="1000"/>
          </a:pPr>
          <a:endParaRPr lang="nl-NL" sz="1000" b="0" i="0" u="none" strike="noStrike" baseline="0">
            <a:solidFill>
              <a:schemeClr val="tx1"/>
            </a:solidFill>
            <a:latin typeface="Arial"/>
            <a:cs typeface="Arial"/>
          </a:endParaRPr>
        </a:p>
      </xdr:txBody>
    </xdr:sp>
    <xdr:clientData/>
  </xdr:twoCellAnchor>
  <xdr:twoCellAnchor>
    <xdr:from>
      <xdr:col>1</xdr:col>
      <xdr:colOff>9526</xdr:colOff>
      <xdr:row>34</xdr:row>
      <xdr:rowOff>133349</xdr:rowOff>
    </xdr:from>
    <xdr:to>
      <xdr:col>6</xdr:col>
      <xdr:colOff>713851</xdr:colOff>
      <xdr:row>52</xdr:row>
      <xdr:rowOff>38100</xdr:rowOff>
    </xdr:to>
    <xdr:sp macro="" textlink="">
      <xdr:nvSpPr>
        <xdr:cNvPr id="34" name="Text Box 360">
          <a:extLst>
            <a:ext uri="{FF2B5EF4-FFF2-40B4-BE49-F238E27FC236}">
              <a16:creationId xmlns:a16="http://schemas.microsoft.com/office/drawing/2014/main" id="{00000000-0008-0000-0000-000022000000}"/>
            </a:ext>
          </a:extLst>
        </xdr:cNvPr>
        <xdr:cNvSpPr txBox="1">
          <a:spLocks noChangeArrowheads="1"/>
        </xdr:cNvSpPr>
      </xdr:nvSpPr>
      <xdr:spPr bwMode="auto">
        <a:xfrm>
          <a:off x="190501" y="4591049"/>
          <a:ext cx="4809600" cy="3333751"/>
        </a:xfrm>
        <a:prstGeom prst="rect">
          <a:avLst/>
        </a:prstGeom>
        <a:solidFill>
          <a:schemeClr val="tx1">
            <a:lumMod val="50000"/>
            <a:lumOff val="50000"/>
          </a:schemeClr>
        </a:solidFill>
        <a:ln w="9525">
          <a:solidFill>
            <a:srgbClr val="000000"/>
          </a:solidFill>
          <a:miter lim="800000"/>
          <a:headEnd/>
          <a:tailEnd/>
        </a:ln>
      </xdr:spPr>
      <xdr:txBody>
        <a:bodyPr vertOverflow="clip" wrap="square" lIns="27432" tIns="22860" rIns="0" bIns="0" anchor="t" upright="1"/>
        <a:lstStyle/>
        <a:p>
          <a:pPr rtl="0"/>
          <a:r>
            <a:rPr lang="nl-NL" sz="900" b="1" i="0" baseline="0">
              <a:solidFill>
                <a:schemeClr val="bg1"/>
              </a:solidFill>
              <a:latin typeface="Arial" pitchFamily="34" charset="0"/>
              <a:ea typeface="+mn-ea"/>
              <a:cs typeface="Arial" pitchFamily="34" charset="0"/>
            </a:rPr>
            <a:t> - Indien er een wijziging heeft plaatsgevonden op een eigenschap van de installatie, dient de picklist-mogelijkheid "Gewijzigd" te worden gekozen. Er kan daarnaast een opmerking worden toegevoegd:</a:t>
          </a:r>
          <a:endParaRPr lang="nl-NL" sz="900" b="1">
            <a:solidFill>
              <a:schemeClr val="bg1"/>
            </a:solidFill>
            <a:latin typeface="Arial" pitchFamily="34" charset="0"/>
            <a:cs typeface="Arial" pitchFamily="34" charset="0"/>
          </a:endParaRPr>
        </a:p>
        <a:p>
          <a:pPr algn="l" rtl="0">
            <a:defRPr sz="1000"/>
          </a:pPr>
          <a:endParaRPr lang="nl-NL" sz="900" b="1" i="0" u="none" strike="noStrike" baseline="0">
            <a:solidFill>
              <a:srgbClr val="000000"/>
            </a:solidFill>
            <a:latin typeface="Arial"/>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nl-NL" sz="900" b="1">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nl-NL" sz="900" b="1">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nl-NL" sz="900" b="1">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nl-NL" sz="900" b="1">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nl-NL" sz="900" b="1">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nl-NL" sz="900" b="1">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nl-NL" sz="900" b="1">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nl-NL" sz="900" b="1">
            <a:solidFill>
              <a:schemeClr val="bg1"/>
            </a:solidFill>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nl-NL" sz="900" b="1" baseline="0">
              <a:solidFill>
                <a:schemeClr val="bg1"/>
              </a:solidFill>
              <a:latin typeface="Arial" pitchFamily="34" charset="0"/>
              <a:ea typeface="+mn-ea"/>
              <a:cs typeface="Arial" pitchFamily="34" charset="0"/>
            </a:rPr>
            <a:t> - Standaard zit er een filter op de atribuutwaarde met volg-</a:t>
          </a:r>
        </a:p>
        <a:p>
          <a:pPr marL="0" marR="0" indent="0" algn="l" defTabSz="914400" rtl="0" eaLnBrk="1" fontAlgn="auto" latinLnBrk="0" hangingPunct="1">
            <a:lnSpc>
              <a:spcPct val="100000"/>
            </a:lnSpc>
            <a:spcBef>
              <a:spcPts val="0"/>
            </a:spcBef>
            <a:spcAft>
              <a:spcPts val="0"/>
            </a:spcAft>
            <a:buClrTx/>
            <a:buSzTx/>
            <a:buFontTx/>
            <a:buNone/>
            <a:tabLst/>
            <a:defRPr sz="1000"/>
          </a:pPr>
          <a:r>
            <a:rPr lang="nl-NL" sz="900" b="1" baseline="0">
              <a:solidFill>
                <a:schemeClr val="bg1"/>
              </a:solidFill>
              <a:latin typeface="Arial" pitchFamily="34" charset="0"/>
              <a:ea typeface="+mn-ea"/>
              <a:cs typeface="Arial" pitchFamily="34" charset="0"/>
            </a:rPr>
            <a:t>nummer 1. Indien het uitgeschakeld is worden alle overige</a:t>
          </a:r>
        </a:p>
        <a:p>
          <a:pPr marL="0" marR="0" indent="0" algn="l" defTabSz="914400" rtl="0" eaLnBrk="1" fontAlgn="auto" latinLnBrk="0" hangingPunct="1">
            <a:lnSpc>
              <a:spcPct val="100000"/>
            </a:lnSpc>
            <a:spcBef>
              <a:spcPts val="0"/>
            </a:spcBef>
            <a:spcAft>
              <a:spcPts val="0"/>
            </a:spcAft>
            <a:buClrTx/>
            <a:buSzTx/>
            <a:buFontTx/>
            <a:buNone/>
            <a:tabLst/>
            <a:defRPr sz="1000"/>
          </a:pPr>
          <a:r>
            <a:rPr lang="nl-NL" sz="900" b="1" baseline="0">
              <a:solidFill>
                <a:schemeClr val="bg1"/>
              </a:solidFill>
              <a:latin typeface="Arial" pitchFamily="34" charset="0"/>
              <a:ea typeface="+mn-ea"/>
              <a:cs typeface="Arial" pitchFamily="34" charset="0"/>
            </a:rPr>
            <a:t>atributen per component zichtbaar. Zo kan worden vermeld</a:t>
          </a:r>
        </a:p>
        <a:p>
          <a:pPr marL="0" marR="0" indent="0" algn="l" defTabSz="914400" rtl="0" eaLnBrk="1" fontAlgn="auto" latinLnBrk="0" hangingPunct="1">
            <a:lnSpc>
              <a:spcPct val="100000"/>
            </a:lnSpc>
            <a:spcBef>
              <a:spcPts val="0"/>
            </a:spcBef>
            <a:spcAft>
              <a:spcPts val="0"/>
            </a:spcAft>
            <a:buClrTx/>
            <a:buSzTx/>
            <a:buFontTx/>
            <a:buNone/>
            <a:tabLst/>
            <a:defRPr sz="1000"/>
          </a:pPr>
          <a:r>
            <a:rPr lang="nl-NL" sz="900" b="1" baseline="0">
              <a:solidFill>
                <a:schemeClr val="bg1"/>
              </a:solidFill>
              <a:latin typeface="Arial" pitchFamily="34" charset="0"/>
              <a:ea typeface="+mn-ea"/>
              <a:cs typeface="Arial" pitchFamily="34" charset="0"/>
            </a:rPr>
            <a:t>welk specifiek onderdeel van de installatie is gewijzigd.</a:t>
          </a:r>
          <a:endParaRPr lang="nl-NL" sz="900" b="1">
            <a:solidFill>
              <a:schemeClr val="bg1"/>
            </a:solidFill>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nl-NL" sz="900" b="1">
            <a:solidFill>
              <a:schemeClr val="bg1"/>
            </a:solidFill>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nl-NL" sz="900" b="1" baseline="0">
              <a:solidFill>
                <a:schemeClr val="bg1"/>
              </a:solidFill>
              <a:latin typeface="Arial" pitchFamily="34" charset="0"/>
              <a:ea typeface="+mn-ea"/>
              <a:cs typeface="Arial" pitchFamily="34" charset="0"/>
            </a:rPr>
            <a:t> - </a:t>
          </a:r>
          <a:r>
            <a:rPr lang="nl-NL" sz="900" b="1">
              <a:solidFill>
                <a:schemeClr val="bg1"/>
              </a:solidFill>
              <a:latin typeface="Arial" pitchFamily="34" charset="0"/>
              <a:ea typeface="+mn-ea"/>
              <a:cs typeface="Arial" pitchFamily="34" charset="0"/>
            </a:rPr>
            <a:t>Indien een installatie is verwijderd kan er worden volstaan met het invullen van de</a:t>
          </a:r>
          <a:r>
            <a:rPr lang="nl-NL" sz="900" b="1" baseline="0">
              <a:solidFill>
                <a:schemeClr val="bg1"/>
              </a:solidFill>
              <a:latin typeface="Arial" pitchFamily="34" charset="0"/>
              <a:ea typeface="+mn-ea"/>
              <a:cs typeface="Arial" pitchFamily="34" charset="0"/>
            </a:rPr>
            <a:t> </a:t>
          </a:r>
          <a:r>
            <a:rPr lang="nl-NL" sz="900" b="1">
              <a:solidFill>
                <a:schemeClr val="bg1"/>
              </a:solidFill>
              <a:latin typeface="Arial" pitchFamily="34" charset="0"/>
              <a:ea typeface="+mn-ea"/>
              <a:cs typeface="Arial" pitchFamily="34" charset="0"/>
            </a:rPr>
            <a:t>picklist-mogelijkheid "Vervallen"</a:t>
          </a:r>
          <a:r>
            <a:rPr lang="nl-NL" sz="900" b="1" baseline="0">
              <a:solidFill>
                <a:schemeClr val="bg1"/>
              </a:solidFill>
              <a:latin typeface="Arial" pitchFamily="34" charset="0"/>
              <a:ea typeface="+mn-ea"/>
              <a:cs typeface="Arial" pitchFamily="34" charset="0"/>
            </a:rPr>
            <a:t> Er is ook een mogelijkheid "Buiten gebruik" te kiezen.</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nl-NL" sz="900" b="1" i="0" u="none" strike="noStrike" baseline="0">
            <a:solidFill>
              <a:schemeClr val="bg1"/>
            </a:solidFill>
            <a:latin typeface="Arial" pitchFamily="34" charset="0"/>
            <a:ea typeface="+mn-ea"/>
            <a:cs typeface="Arial" pitchFamily="34" charset="0"/>
          </a:endParaRPr>
        </a:p>
        <a:p>
          <a:pPr algn="l" rtl="0">
            <a:defRPr sz="1000"/>
          </a:pPr>
          <a:r>
            <a:rPr lang="nl-NL" sz="900" b="1" i="0" u="none" strike="noStrike" baseline="0">
              <a:solidFill>
                <a:schemeClr val="bg1"/>
              </a:solidFill>
              <a:latin typeface="Arial"/>
              <a:cs typeface="Arial"/>
            </a:rPr>
            <a:t>LET OP! Wat te doen bij het verplaatsen van een installatie:</a:t>
          </a:r>
        </a:p>
        <a:p>
          <a:pPr algn="l" rtl="0">
            <a:defRPr sz="1000"/>
          </a:pPr>
          <a:r>
            <a:rPr lang="nl-NL" sz="900" b="1" i="0" u="none" strike="noStrike" baseline="0">
              <a:solidFill>
                <a:schemeClr val="bg1"/>
              </a:solidFill>
              <a:latin typeface="Arial"/>
              <a:cs typeface="Arial"/>
            </a:rPr>
            <a:t>Bij een verplaatsing van de installatie naar een andere lokatie dient in de tabbladen 'Mutatie bestaande installaties' de installatie op 'vervallen' te worden gezet. Vervolgens dient op het tabblad 'Nieuwe installaties' de installatie te worden toegevoegd.</a:t>
          </a:r>
        </a:p>
        <a:p>
          <a:pPr algn="l" rtl="0">
            <a:defRPr sz="1000"/>
          </a:pPr>
          <a:endParaRPr lang="nl-NL" sz="1000" b="0" i="0" u="none" strike="noStrike" baseline="0">
            <a:solidFill>
              <a:srgbClr val="000000"/>
            </a:solidFill>
            <a:latin typeface="Arial"/>
            <a:cs typeface="Arial"/>
          </a:endParaRPr>
        </a:p>
      </xdr:txBody>
    </xdr:sp>
    <xdr:clientData/>
  </xdr:twoCellAnchor>
  <xdr:twoCellAnchor>
    <xdr:from>
      <xdr:col>3</xdr:col>
      <xdr:colOff>582658</xdr:colOff>
      <xdr:row>26</xdr:row>
      <xdr:rowOff>46536</xdr:rowOff>
    </xdr:from>
    <xdr:to>
      <xdr:col>6</xdr:col>
      <xdr:colOff>477133</xdr:colOff>
      <xdr:row>29</xdr:row>
      <xdr:rowOff>47436</xdr:rowOff>
    </xdr:to>
    <xdr:sp macro="" textlink="">
      <xdr:nvSpPr>
        <xdr:cNvPr id="35" name="Text Box 367">
          <a:hlinkClick xmlns:r="http://schemas.openxmlformats.org/officeDocument/2006/relationships" r:id="rId3"/>
          <a:extLst>
            <a:ext uri="{FF2B5EF4-FFF2-40B4-BE49-F238E27FC236}">
              <a16:creationId xmlns:a16="http://schemas.microsoft.com/office/drawing/2014/main" id="{00000000-0008-0000-0000-000023000000}"/>
            </a:ext>
          </a:extLst>
        </xdr:cNvPr>
        <xdr:cNvSpPr txBox="1">
          <a:spLocks noChangeArrowheads="1"/>
        </xdr:cNvSpPr>
      </xdr:nvSpPr>
      <xdr:spPr bwMode="auto">
        <a:xfrm>
          <a:off x="2731498" y="3174546"/>
          <a:ext cx="2043315" cy="572400"/>
        </a:xfrm>
        <a:prstGeom prst="rect">
          <a:avLst/>
        </a:prstGeom>
        <a:solidFill>
          <a:srgbClr val="FFFFFF"/>
        </a:solidFill>
        <a:ln w="25400">
          <a:solidFill>
            <a:srgbClr val="000000"/>
          </a:solidFill>
          <a:miter lim="800000"/>
          <a:headEnd/>
          <a:tailEnd/>
        </a:ln>
      </xdr:spPr>
      <xdr:txBody>
        <a:bodyPr vertOverflow="clip" wrap="square" lIns="27432" tIns="22860" rIns="27432" bIns="0" anchor="t" upright="1"/>
        <a:lstStyle/>
        <a:p>
          <a:pPr algn="ctr" rtl="0">
            <a:defRPr sz="1000"/>
          </a:pPr>
          <a:endParaRPr lang="nl-NL" sz="1000" b="1" i="0" u="none" strike="noStrike" baseline="0">
            <a:solidFill>
              <a:srgbClr val="000000"/>
            </a:solidFill>
            <a:latin typeface="Arial"/>
            <a:cs typeface="Arial"/>
          </a:endParaRPr>
        </a:p>
        <a:p>
          <a:pPr algn="ctr" rtl="0">
            <a:defRPr sz="1000"/>
          </a:pPr>
          <a:r>
            <a:rPr lang="nl-NL" sz="1000" b="1" i="0" u="none" strike="noStrike" baseline="0">
              <a:solidFill>
                <a:srgbClr val="000000"/>
              </a:solidFill>
              <a:latin typeface="Arial"/>
              <a:cs typeface="Arial"/>
            </a:rPr>
            <a:t>Mutatie bestaande installaties (object-gebonden)</a:t>
          </a:r>
        </a:p>
      </xdr:txBody>
    </xdr:sp>
    <xdr:clientData/>
  </xdr:twoCellAnchor>
  <xdr:twoCellAnchor>
    <xdr:from>
      <xdr:col>7</xdr:col>
      <xdr:colOff>752475</xdr:colOff>
      <xdr:row>34</xdr:row>
      <xdr:rowOff>123824</xdr:rowOff>
    </xdr:from>
    <xdr:to>
      <xdr:col>9</xdr:col>
      <xdr:colOff>713850</xdr:colOff>
      <xdr:row>41</xdr:row>
      <xdr:rowOff>151124</xdr:rowOff>
    </xdr:to>
    <xdr:sp macro="" textlink="">
      <xdr:nvSpPr>
        <xdr:cNvPr id="36" name="Text Box 397">
          <a:extLst>
            <a:ext uri="{FF2B5EF4-FFF2-40B4-BE49-F238E27FC236}">
              <a16:creationId xmlns:a16="http://schemas.microsoft.com/office/drawing/2014/main" id="{00000000-0008-0000-0000-000024000000}"/>
            </a:ext>
          </a:extLst>
        </xdr:cNvPr>
        <xdr:cNvSpPr txBox="1">
          <a:spLocks noChangeArrowheads="1"/>
        </xdr:cNvSpPr>
      </xdr:nvSpPr>
      <xdr:spPr bwMode="auto">
        <a:xfrm>
          <a:off x="5753100" y="4962524"/>
          <a:ext cx="4809600" cy="1360800"/>
        </a:xfrm>
        <a:prstGeom prst="rect">
          <a:avLst/>
        </a:prstGeom>
        <a:solidFill>
          <a:schemeClr val="tx1">
            <a:lumMod val="50000"/>
            <a:lumOff val="50000"/>
          </a:schemeClr>
        </a:solidFill>
        <a:ln w="9525">
          <a:solidFill>
            <a:srgbClr val="000000"/>
          </a:solidFill>
          <a:miter lim="800000"/>
          <a:headEnd/>
          <a:tailEnd/>
        </a:ln>
      </xdr:spPr>
      <xdr:txBody>
        <a:bodyPr vertOverflow="clip" wrap="square" lIns="27432" tIns="22860" rIns="0" bIns="0" anchor="t" upright="1"/>
        <a:lstStyle/>
        <a:p>
          <a:pPr algn="l" rtl="0">
            <a:defRPr sz="1000"/>
          </a:pPr>
          <a:endParaRPr lang="nl-NL" sz="1000" b="0" i="0" u="none" strike="noStrike" baseline="0">
            <a:solidFill>
              <a:srgbClr val="000000"/>
            </a:solidFill>
            <a:latin typeface="Arial"/>
            <a:cs typeface="Arial"/>
          </a:endParaRPr>
        </a:p>
        <a:p>
          <a:pPr algn="l" rtl="0">
            <a:defRPr sz="1000"/>
          </a:pPr>
          <a:endParaRPr lang="nl-NL" sz="1000" b="0" i="0" u="none" strike="noStrike" baseline="0">
            <a:solidFill>
              <a:schemeClr val="bg1"/>
            </a:solidFill>
            <a:latin typeface="Arial"/>
            <a:cs typeface="Arial"/>
          </a:endParaRPr>
        </a:p>
        <a:p>
          <a:pPr algn="l" rtl="0">
            <a:defRPr sz="1000"/>
          </a:pPr>
          <a:endParaRPr lang="nl-NL" sz="1000" b="0" i="0" u="none" strike="noStrike" baseline="0">
            <a:solidFill>
              <a:schemeClr val="bg1"/>
            </a:solidFill>
            <a:latin typeface="Arial"/>
            <a:cs typeface="Arial"/>
          </a:endParaRPr>
        </a:p>
        <a:p>
          <a:pPr algn="l" rtl="0">
            <a:defRPr sz="1000"/>
          </a:pPr>
          <a:endParaRPr lang="nl-NL" sz="1000" b="0" i="0" u="none" strike="noStrike" baseline="0">
            <a:solidFill>
              <a:schemeClr val="bg1"/>
            </a:solidFill>
            <a:latin typeface="Arial"/>
            <a:cs typeface="Arial"/>
          </a:endParaRPr>
        </a:p>
        <a:p>
          <a:pPr algn="l" rtl="0">
            <a:defRPr sz="1000"/>
          </a:pPr>
          <a:endParaRPr lang="nl-NL" sz="1000" b="0" i="0" u="none" strike="noStrike" baseline="0">
            <a:solidFill>
              <a:schemeClr val="bg1"/>
            </a:solidFill>
            <a:latin typeface="Arial"/>
            <a:cs typeface="Arial"/>
          </a:endParaRPr>
        </a:p>
        <a:p>
          <a:pPr algn="l" rtl="0">
            <a:defRPr sz="1000"/>
          </a:pPr>
          <a:endParaRPr lang="nl-NL" sz="1000" b="0" i="0" u="none" strike="noStrike" baseline="0">
            <a:solidFill>
              <a:schemeClr val="bg1"/>
            </a:solidFill>
            <a:latin typeface="Arial"/>
            <a:cs typeface="Arial"/>
          </a:endParaRPr>
        </a:p>
        <a:p>
          <a:pPr algn="l" rtl="0">
            <a:defRPr sz="1000"/>
          </a:pPr>
          <a:endParaRPr lang="nl-NL" sz="1000" b="0" i="0" u="none" strike="noStrike" baseline="0">
            <a:solidFill>
              <a:schemeClr val="bg1"/>
            </a:solidFill>
            <a:latin typeface="Arial"/>
            <a:cs typeface="Arial"/>
          </a:endParaRPr>
        </a:p>
        <a:p>
          <a:pPr algn="l" rtl="0">
            <a:defRPr sz="1000"/>
          </a:pPr>
          <a:r>
            <a:rPr lang="nl-NL" sz="1000" b="0" i="0" u="none" strike="noStrike" baseline="0">
              <a:solidFill>
                <a:schemeClr val="bg1"/>
              </a:solidFill>
              <a:latin typeface="Arial"/>
              <a:cs typeface="Arial"/>
            </a:rPr>
            <a:t>Per bouwwerk of systeem dient één (1) 'Database mutatie RBI' document te worden ingevuld</a:t>
          </a:r>
        </a:p>
      </xdr:txBody>
    </xdr:sp>
    <xdr:clientData/>
  </xdr:twoCellAnchor>
  <xdr:twoCellAnchor>
    <xdr:from>
      <xdr:col>7</xdr:col>
      <xdr:colOff>752475</xdr:colOff>
      <xdr:row>33</xdr:row>
      <xdr:rowOff>57150</xdr:rowOff>
    </xdr:from>
    <xdr:to>
      <xdr:col>9</xdr:col>
      <xdr:colOff>713850</xdr:colOff>
      <xdr:row>34</xdr:row>
      <xdr:rowOff>122250</xdr:rowOff>
    </xdr:to>
    <xdr:sp macro="" textlink="">
      <xdr:nvSpPr>
        <xdr:cNvPr id="37" name="Text Box 366">
          <a:extLst>
            <a:ext uri="{FF2B5EF4-FFF2-40B4-BE49-F238E27FC236}">
              <a16:creationId xmlns:a16="http://schemas.microsoft.com/office/drawing/2014/main" id="{00000000-0008-0000-0000-000025000000}"/>
            </a:ext>
          </a:extLst>
        </xdr:cNvPr>
        <xdr:cNvSpPr txBox="1">
          <a:spLocks noChangeArrowheads="1"/>
        </xdr:cNvSpPr>
      </xdr:nvSpPr>
      <xdr:spPr bwMode="auto">
        <a:xfrm>
          <a:off x="5753100" y="4895850"/>
          <a:ext cx="4809600" cy="25560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ctr" rtl="0">
            <a:defRPr sz="1000"/>
          </a:pPr>
          <a:r>
            <a:rPr lang="nl-NL" sz="1200" b="1" i="0" u="none" strike="noStrike" baseline="0">
              <a:solidFill>
                <a:schemeClr val="tx1"/>
              </a:solidFill>
              <a:latin typeface="Arial"/>
              <a:cs typeface="Arial"/>
            </a:rPr>
            <a:t>Betekenis velden in tabbladen 'Nieuwe installaties'</a:t>
          </a:r>
        </a:p>
        <a:p>
          <a:pPr algn="ctr" rtl="0">
            <a:defRPr sz="1000"/>
          </a:pPr>
          <a:endParaRPr lang="nl-NL" sz="1000" b="0" i="0" u="none" strike="noStrike" baseline="0">
            <a:solidFill>
              <a:schemeClr val="tx1"/>
            </a:solidFill>
            <a:latin typeface="Arial"/>
            <a:cs typeface="Arial"/>
          </a:endParaRPr>
        </a:p>
        <a:p>
          <a:pPr algn="ctr" rtl="0">
            <a:defRPr sz="1000"/>
          </a:pPr>
          <a:endParaRPr lang="nl-NL" sz="1000" b="0" i="0" u="none" strike="noStrike" baseline="0">
            <a:solidFill>
              <a:schemeClr val="tx1"/>
            </a:solidFill>
            <a:latin typeface="Arial"/>
            <a:cs typeface="Arial"/>
          </a:endParaRPr>
        </a:p>
        <a:p>
          <a:pPr algn="ctr" rtl="0">
            <a:defRPr sz="1000"/>
          </a:pPr>
          <a:endParaRPr lang="nl-NL" sz="1000" b="0" i="0" u="none" strike="noStrike" baseline="0">
            <a:solidFill>
              <a:schemeClr val="tx1"/>
            </a:solidFill>
            <a:latin typeface="Arial"/>
            <a:cs typeface="Arial"/>
          </a:endParaRPr>
        </a:p>
        <a:p>
          <a:pPr algn="ctr" rtl="0">
            <a:defRPr sz="1000"/>
          </a:pPr>
          <a:endParaRPr lang="nl-NL" sz="1000" b="0" i="0" u="none" strike="noStrike" baseline="0">
            <a:solidFill>
              <a:schemeClr val="tx1"/>
            </a:solidFill>
            <a:latin typeface="Arial"/>
            <a:cs typeface="Arial"/>
          </a:endParaRPr>
        </a:p>
      </xdr:txBody>
    </xdr:sp>
    <xdr:clientData/>
  </xdr:twoCellAnchor>
  <xdr:twoCellAnchor>
    <xdr:from>
      <xdr:col>1</xdr:col>
      <xdr:colOff>9525</xdr:colOff>
      <xdr:row>33</xdr:row>
      <xdr:rowOff>66675</xdr:rowOff>
    </xdr:from>
    <xdr:to>
      <xdr:col>6</xdr:col>
      <xdr:colOff>713850</xdr:colOff>
      <xdr:row>34</xdr:row>
      <xdr:rowOff>131775</xdr:rowOff>
    </xdr:to>
    <xdr:sp macro="" textlink="">
      <xdr:nvSpPr>
        <xdr:cNvPr id="38" name="Text Box 366">
          <a:extLst>
            <a:ext uri="{FF2B5EF4-FFF2-40B4-BE49-F238E27FC236}">
              <a16:creationId xmlns:a16="http://schemas.microsoft.com/office/drawing/2014/main" id="{00000000-0008-0000-0000-000026000000}"/>
            </a:ext>
          </a:extLst>
        </xdr:cNvPr>
        <xdr:cNvSpPr txBox="1">
          <a:spLocks noChangeArrowheads="1"/>
        </xdr:cNvSpPr>
      </xdr:nvSpPr>
      <xdr:spPr bwMode="auto">
        <a:xfrm>
          <a:off x="190500" y="4524375"/>
          <a:ext cx="4809600" cy="25560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ctr" rtl="0">
            <a:defRPr sz="1000"/>
          </a:pPr>
          <a:r>
            <a:rPr lang="nl-NL" sz="1200" b="1" i="0" u="none" strike="noStrike" baseline="0">
              <a:solidFill>
                <a:schemeClr val="tx1"/>
              </a:solidFill>
              <a:latin typeface="Arial"/>
              <a:cs typeface="Arial"/>
            </a:rPr>
            <a:t>Instructie muteren bestaande installaties</a:t>
          </a:r>
        </a:p>
        <a:p>
          <a:pPr algn="ctr" rtl="0">
            <a:defRPr sz="1000"/>
          </a:pPr>
          <a:endParaRPr lang="nl-NL" sz="1000" b="0" i="0" u="none" strike="noStrike" baseline="0">
            <a:solidFill>
              <a:schemeClr val="tx1"/>
            </a:solidFill>
            <a:latin typeface="Arial"/>
            <a:cs typeface="Arial"/>
          </a:endParaRPr>
        </a:p>
        <a:p>
          <a:pPr algn="ctr" rtl="0">
            <a:defRPr sz="1000"/>
          </a:pPr>
          <a:endParaRPr lang="nl-NL" sz="1000" b="0" i="0" u="none" strike="noStrike" baseline="0">
            <a:solidFill>
              <a:schemeClr val="tx1"/>
            </a:solidFill>
            <a:latin typeface="Arial"/>
            <a:cs typeface="Arial"/>
          </a:endParaRPr>
        </a:p>
        <a:p>
          <a:pPr algn="ctr" rtl="0">
            <a:defRPr sz="1000"/>
          </a:pPr>
          <a:endParaRPr lang="nl-NL" sz="1000" b="0" i="0" u="none" strike="noStrike" baseline="0">
            <a:solidFill>
              <a:schemeClr val="tx1"/>
            </a:solidFill>
            <a:latin typeface="Arial"/>
            <a:cs typeface="Arial"/>
          </a:endParaRPr>
        </a:p>
        <a:p>
          <a:pPr algn="ctr" rtl="0">
            <a:defRPr sz="1000"/>
          </a:pPr>
          <a:endParaRPr lang="nl-NL" sz="1000" b="0" i="0" u="none" strike="noStrike" baseline="0">
            <a:solidFill>
              <a:schemeClr val="tx1"/>
            </a:solidFill>
            <a:latin typeface="Arial"/>
            <a:cs typeface="Arial"/>
          </a:endParaRPr>
        </a:p>
      </xdr:txBody>
    </xdr:sp>
    <xdr:clientData/>
  </xdr:twoCellAnchor>
  <xdr:twoCellAnchor editAs="oneCell">
    <xdr:from>
      <xdr:col>7</xdr:col>
      <xdr:colOff>857250</xdr:colOff>
      <xdr:row>35</xdr:row>
      <xdr:rowOff>0</xdr:rowOff>
    </xdr:from>
    <xdr:to>
      <xdr:col>9</xdr:col>
      <xdr:colOff>533400</xdr:colOff>
      <xdr:row>39</xdr:row>
      <xdr:rowOff>171450</xdr:rowOff>
    </xdr:to>
    <xdr:pic>
      <xdr:nvPicPr>
        <xdr:cNvPr id="39" name="Afbeelding 38">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57875" y="5029200"/>
          <a:ext cx="4524375"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209550</xdr:colOff>
      <xdr:row>42</xdr:row>
      <xdr:rowOff>133350</xdr:rowOff>
    </xdr:from>
    <xdr:to>
      <xdr:col>6</xdr:col>
      <xdr:colOff>171450</xdr:colOff>
      <xdr:row>46</xdr:row>
      <xdr:rowOff>28575</xdr:rowOff>
    </xdr:to>
    <xdr:pic>
      <xdr:nvPicPr>
        <xdr:cNvPr id="41" name="Afbeelding 40">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781425" y="6305550"/>
          <a:ext cx="676275"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247650</xdr:colOff>
      <xdr:row>30</xdr:row>
      <xdr:rowOff>85725</xdr:rowOff>
    </xdr:from>
    <xdr:to>
      <xdr:col>3</xdr:col>
      <xdr:colOff>638175</xdr:colOff>
      <xdr:row>32</xdr:row>
      <xdr:rowOff>161925</xdr:rowOff>
    </xdr:to>
    <xdr:sp macro="" textlink="">
      <xdr:nvSpPr>
        <xdr:cNvPr id="42" name="Pijl-omlaag 41">
          <a:extLst>
            <a:ext uri="{FF2B5EF4-FFF2-40B4-BE49-F238E27FC236}">
              <a16:creationId xmlns:a16="http://schemas.microsoft.com/office/drawing/2014/main" id="{00000000-0008-0000-0000-00002A000000}"/>
            </a:ext>
          </a:extLst>
        </xdr:cNvPr>
        <xdr:cNvSpPr/>
      </xdr:nvSpPr>
      <xdr:spPr bwMode="auto">
        <a:xfrm>
          <a:off x="2390775" y="3781425"/>
          <a:ext cx="390525" cy="457200"/>
        </a:xfrm>
        <a:prstGeom prst="downArrow">
          <a:avLst/>
        </a:prstGeom>
        <a:solidFill>
          <a:srgbClr val="80808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7</xdr:col>
      <xdr:colOff>752475</xdr:colOff>
      <xdr:row>22</xdr:row>
      <xdr:rowOff>142875</xdr:rowOff>
    </xdr:from>
    <xdr:to>
      <xdr:col>10</xdr:col>
      <xdr:colOff>0</xdr:colOff>
      <xdr:row>24</xdr:row>
      <xdr:rowOff>17475</xdr:rowOff>
    </xdr:to>
    <xdr:sp macro="" textlink="">
      <xdr:nvSpPr>
        <xdr:cNvPr id="45" name="Text Box 366">
          <a:extLst>
            <a:ext uri="{FF2B5EF4-FFF2-40B4-BE49-F238E27FC236}">
              <a16:creationId xmlns:a16="http://schemas.microsoft.com/office/drawing/2014/main" id="{00000000-0008-0000-0000-00002D000000}"/>
            </a:ext>
          </a:extLst>
        </xdr:cNvPr>
        <xdr:cNvSpPr txBox="1">
          <a:spLocks noChangeArrowheads="1"/>
        </xdr:cNvSpPr>
      </xdr:nvSpPr>
      <xdr:spPr bwMode="auto">
        <a:xfrm>
          <a:off x="5753100" y="2695575"/>
          <a:ext cx="4810125" cy="25560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ctr" rtl="0">
            <a:defRPr sz="1000"/>
          </a:pPr>
          <a:r>
            <a:rPr lang="nl-NL" sz="1200" b="1" i="0" u="none" strike="noStrike" baseline="0">
              <a:solidFill>
                <a:schemeClr val="tx1"/>
              </a:solidFill>
              <a:latin typeface="Arial"/>
              <a:cs typeface="Arial"/>
            </a:rPr>
            <a:t>Nieuwe installaties </a:t>
          </a:r>
        </a:p>
        <a:p>
          <a:pPr algn="ctr" rtl="0">
            <a:defRPr sz="1000"/>
          </a:pPr>
          <a:endParaRPr lang="nl-NL" sz="1000" b="0" i="0" u="none" strike="noStrike" baseline="0">
            <a:solidFill>
              <a:schemeClr val="tx1"/>
            </a:solidFill>
            <a:latin typeface="Arial"/>
            <a:cs typeface="Arial"/>
          </a:endParaRPr>
        </a:p>
        <a:p>
          <a:pPr algn="ctr" rtl="0">
            <a:defRPr sz="1000"/>
          </a:pPr>
          <a:endParaRPr lang="nl-NL" sz="1000" b="0" i="0" u="none" strike="noStrike" baseline="0">
            <a:solidFill>
              <a:schemeClr val="tx1"/>
            </a:solidFill>
            <a:latin typeface="Arial"/>
            <a:cs typeface="Arial"/>
          </a:endParaRPr>
        </a:p>
        <a:p>
          <a:pPr algn="ctr" rtl="0">
            <a:defRPr sz="1000"/>
          </a:pPr>
          <a:endParaRPr lang="nl-NL" sz="1000" b="0" i="0" u="none" strike="noStrike" baseline="0">
            <a:solidFill>
              <a:schemeClr val="tx1"/>
            </a:solidFill>
            <a:latin typeface="Arial"/>
            <a:cs typeface="Arial"/>
          </a:endParaRPr>
        </a:p>
        <a:p>
          <a:pPr algn="ctr" rtl="0">
            <a:defRPr sz="1000"/>
          </a:pPr>
          <a:endParaRPr lang="nl-NL" sz="1000" b="0" i="0" u="none" strike="noStrike" baseline="0">
            <a:solidFill>
              <a:schemeClr val="tx1"/>
            </a:solidFill>
            <a:latin typeface="Arial"/>
            <a:cs typeface="Arial"/>
          </a:endParaRPr>
        </a:p>
      </xdr:txBody>
    </xdr:sp>
    <xdr:clientData/>
  </xdr:twoCellAnchor>
  <xdr:twoCellAnchor>
    <xdr:from>
      <xdr:col>7</xdr:col>
      <xdr:colOff>752475</xdr:colOff>
      <xdr:row>24</xdr:row>
      <xdr:rowOff>19050</xdr:rowOff>
    </xdr:from>
    <xdr:to>
      <xdr:col>10</xdr:col>
      <xdr:colOff>0</xdr:colOff>
      <xdr:row>29</xdr:row>
      <xdr:rowOff>180974</xdr:rowOff>
    </xdr:to>
    <xdr:sp macro="" textlink="">
      <xdr:nvSpPr>
        <xdr:cNvPr id="46" name="Text Box 366">
          <a:extLst>
            <a:ext uri="{FF2B5EF4-FFF2-40B4-BE49-F238E27FC236}">
              <a16:creationId xmlns:a16="http://schemas.microsoft.com/office/drawing/2014/main" id="{00000000-0008-0000-0000-00002E000000}"/>
            </a:ext>
          </a:extLst>
        </xdr:cNvPr>
        <xdr:cNvSpPr txBox="1">
          <a:spLocks noChangeArrowheads="1"/>
        </xdr:cNvSpPr>
      </xdr:nvSpPr>
      <xdr:spPr bwMode="auto">
        <a:xfrm>
          <a:off x="5753100" y="2952750"/>
          <a:ext cx="4810125" cy="1114424"/>
        </a:xfrm>
        <a:prstGeom prst="rect">
          <a:avLst/>
        </a:prstGeom>
        <a:solidFill>
          <a:srgbClr val="808080"/>
        </a:solidFill>
        <a:ln w="9525">
          <a:solidFill>
            <a:srgbClr val="000000"/>
          </a:solidFill>
          <a:miter lim="800000"/>
          <a:headEnd/>
          <a:tailEnd/>
        </a:ln>
      </xdr:spPr>
      <xdr:txBody>
        <a:bodyPr vertOverflow="clip" wrap="square" lIns="27432" tIns="22860" rIns="0" bIns="0" anchor="t" upright="1"/>
        <a:lstStyle/>
        <a:p>
          <a:pPr algn="l" rtl="0">
            <a:defRPr sz="1000"/>
          </a:pPr>
          <a:r>
            <a:rPr lang="nl-NL" sz="900" b="1" i="0" u="none" strike="noStrike" baseline="0">
              <a:solidFill>
                <a:srgbClr val="FFFFFF"/>
              </a:solidFill>
              <a:latin typeface="Arial"/>
              <a:cs typeface="Arial"/>
            </a:rPr>
            <a:t>   Indien er installaties moeten worden toegevoegd, dient dit aangegeven te worden.                          </a:t>
          </a:r>
          <a:r>
            <a:rPr lang="nl-NL" sz="900" b="1" i="0" u="none" strike="noStrike" baseline="0">
              <a:solidFill>
                <a:srgbClr val="808080"/>
              </a:solidFill>
              <a:latin typeface="Arial"/>
              <a:cs typeface="Arial"/>
            </a:rPr>
            <a:t>...</a:t>
          </a:r>
          <a:r>
            <a:rPr lang="nl-NL" sz="900" b="1" i="0" u="none" strike="noStrike" baseline="0">
              <a:solidFill>
                <a:srgbClr val="FFFFFF"/>
              </a:solidFill>
              <a:latin typeface="Arial"/>
              <a:cs typeface="Arial"/>
            </a:rPr>
            <a:t>Door te klikken op onderstaande knop verschijnt het desbetreffende tabblad:</a:t>
          </a:r>
        </a:p>
        <a:p>
          <a:pPr algn="l" rtl="0">
            <a:defRPr sz="1000"/>
          </a:pPr>
          <a:r>
            <a:rPr lang="nl-NL" sz="900" b="1" i="0" u="none" strike="noStrike" baseline="0">
              <a:solidFill>
                <a:srgbClr val="FFFFFF"/>
              </a:solidFill>
              <a:latin typeface="Arial"/>
              <a:cs typeface="Arial"/>
            </a:rPr>
            <a:t> </a:t>
          </a:r>
          <a:endParaRPr lang="nl-NL" sz="1000" b="0" i="0" u="none" strike="noStrike" baseline="0">
            <a:solidFill>
              <a:srgbClr val="000000"/>
            </a:solidFill>
            <a:latin typeface="Arial"/>
            <a:cs typeface="Arial"/>
          </a:endParaRPr>
        </a:p>
        <a:p>
          <a:pPr algn="l" rtl="0">
            <a:defRPr sz="1000"/>
          </a:pPr>
          <a:endParaRPr lang="nl-NL" sz="1000" b="0" i="0" u="none" strike="noStrike" baseline="0">
            <a:solidFill>
              <a:srgbClr val="000000"/>
            </a:solidFill>
            <a:latin typeface="Arial"/>
            <a:cs typeface="Arial"/>
          </a:endParaRPr>
        </a:p>
        <a:p>
          <a:pPr algn="l" rtl="0">
            <a:defRPr sz="1000"/>
          </a:pPr>
          <a:endParaRPr lang="nl-NL" sz="1000" b="0" i="0" u="none" strike="noStrike" baseline="0">
            <a:solidFill>
              <a:srgbClr val="000000"/>
            </a:solidFill>
            <a:latin typeface="Arial"/>
            <a:cs typeface="Arial"/>
          </a:endParaRPr>
        </a:p>
        <a:p>
          <a:pPr algn="l" rtl="0">
            <a:defRPr sz="1000"/>
          </a:pPr>
          <a:endParaRPr lang="nl-NL" sz="1000" b="0" i="0" u="none" strike="noStrike" baseline="0">
            <a:solidFill>
              <a:srgbClr val="000000"/>
            </a:solidFill>
            <a:latin typeface="Arial"/>
            <a:cs typeface="Arial"/>
          </a:endParaRPr>
        </a:p>
      </xdr:txBody>
    </xdr:sp>
    <xdr:clientData/>
  </xdr:twoCellAnchor>
  <xdr:twoCellAnchor>
    <xdr:from>
      <xdr:col>7</xdr:col>
      <xdr:colOff>2124075</xdr:colOff>
      <xdr:row>26</xdr:row>
      <xdr:rowOff>47625</xdr:rowOff>
    </xdr:from>
    <xdr:to>
      <xdr:col>8</xdr:col>
      <xdr:colOff>1047000</xdr:colOff>
      <xdr:row>29</xdr:row>
      <xdr:rowOff>48525</xdr:rowOff>
    </xdr:to>
    <xdr:sp macro="" textlink="">
      <xdr:nvSpPr>
        <xdr:cNvPr id="48" name="Text Box 367">
          <a:hlinkClick xmlns:r="http://schemas.openxmlformats.org/officeDocument/2006/relationships" r:id="rId6"/>
          <a:extLst>
            <a:ext uri="{FF2B5EF4-FFF2-40B4-BE49-F238E27FC236}">
              <a16:creationId xmlns:a16="http://schemas.microsoft.com/office/drawing/2014/main" id="{00000000-0008-0000-0000-000030000000}"/>
            </a:ext>
          </a:extLst>
        </xdr:cNvPr>
        <xdr:cNvSpPr txBox="1">
          <a:spLocks noChangeArrowheads="1"/>
        </xdr:cNvSpPr>
      </xdr:nvSpPr>
      <xdr:spPr bwMode="auto">
        <a:xfrm>
          <a:off x="7124700" y="3362325"/>
          <a:ext cx="2037600" cy="572400"/>
        </a:xfrm>
        <a:prstGeom prst="rect">
          <a:avLst/>
        </a:prstGeom>
        <a:solidFill>
          <a:srgbClr val="FFFFFF"/>
        </a:solidFill>
        <a:ln w="25400">
          <a:solidFill>
            <a:srgbClr val="000000"/>
          </a:solidFill>
          <a:miter lim="800000"/>
          <a:headEnd/>
          <a:tailEnd/>
        </a:ln>
      </xdr:spPr>
      <xdr:txBody>
        <a:bodyPr vertOverflow="clip" wrap="square" lIns="27432" tIns="22860" rIns="27432" bIns="0" anchor="t" upright="1"/>
        <a:lstStyle/>
        <a:p>
          <a:pPr algn="ctr" rtl="0">
            <a:defRPr sz="1000"/>
          </a:pPr>
          <a:endParaRPr lang="nl-NL" sz="1000" b="1" i="0" u="none" strike="noStrike" baseline="0">
            <a:solidFill>
              <a:srgbClr val="000000"/>
            </a:solidFill>
            <a:latin typeface="Arial"/>
            <a:cs typeface="Arial"/>
          </a:endParaRPr>
        </a:p>
        <a:p>
          <a:pPr algn="ctr" rtl="0">
            <a:defRPr sz="1000"/>
          </a:pPr>
          <a:r>
            <a:rPr lang="nl-NL" sz="1000" b="1" i="0" u="none" strike="noStrike" baseline="0">
              <a:solidFill>
                <a:srgbClr val="000000"/>
              </a:solidFill>
              <a:latin typeface="Arial"/>
              <a:cs typeface="Arial"/>
            </a:rPr>
            <a:t>Toevoegen nieuwe installaties (gebouw- &amp; objectgebonden)</a:t>
          </a:r>
        </a:p>
      </xdr:txBody>
    </xdr:sp>
    <xdr:clientData/>
  </xdr:twoCellAnchor>
  <xdr:twoCellAnchor>
    <xdr:from>
      <xdr:col>7</xdr:col>
      <xdr:colOff>2962275</xdr:colOff>
      <xdr:row>30</xdr:row>
      <xdr:rowOff>85725</xdr:rowOff>
    </xdr:from>
    <xdr:to>
      <xdr:col>8</xdr:col>
      <xdr:colOff>238125</xdr:colOff>
      <xdr:row>32</xdr:row>
      <xdr:rowOff>161925</xdr:rowOff>
    </xdr:to>
    <xdr:sp macro="" textlink="">
      <xdr:nvSpPr>
        <xdr:cNvPr id="49" name="Pijl-omlaag 48">
          <a:extLst>
            <a:ext uri="{FF2B5EF4-FFF2-40B4-BE49-F238E27FC236}">
              <a16:creationId xmlns:a16="http://schemas.microsoft.com/office/drawing/2014/main" id="{00000000-0008-0000-0000-000031000000}"/>
            </a:ext>
          </a:extLst>
        </xdr:cNvPr>
        <xdr:cNvSpPr/>
      </xdr:nvSpPr>
      <xdr:spPr bwMode="auto">
        <a:xfrm>
          <a:off x="7962900" y="3781425"/>
          <a:ext cx="390525" cy="457200"/>
        </a:xfrm>
        <a:prstGeom prst="downArrow">
          <a:avLst/>
        </a:prstGeom>
        <a:solidFill>
          <a:srgbClr val="80808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editAs="oneCell">
    <xdr:from>
      <xdr:col>1</xdr:col>
      <xdr:colOff>571500</xdr:colOff>
      <xdr:row>37</xdr:row>
      <xdr:rowOff>76200</xdr:rowOff>
    </xdr:from>
    <xdr:to>
      <xdr:col>6</xdr:col>
      <xdr:colOff>171450</xdr:colOff>
      <xdr:row>42</xdr:row>
      <xdr:rowOff>133350</xdr:rowOff>
    </xdr:to>
    <xdr:pic>
      <xdr:nvPicPr>
        <xdr:cNvPr id="21" name="Afbeelding 20">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52475" y="5105400"/>
          <a:ext cx="3705225" cy="100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52590" name="Rectangle 1">
          <a:extLst>
            <a:ext uri="{FF2B5EF4-FFF2-40B4-BE49-F238E27FC236}">
              <a16:creationId xmlns:a16="http://schemas.microsoft.com/office/drawing/2014/main" id="{00000000-0008-0000-0B00-00000E5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2591" name="Rectangle 2">
          <a:extLst>
            <a:ext uri="{FF2B5EF4-FFF2-40B4-BE49-F238E27FC236}">
              <a16:creationId xmlns:a16="http://schemas.microsoft.com/office/drawing/2014/main" id="{00000000-0008-0000-0B00-00000F5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52592" name="Rectangle 3">
          <a:extLst>
            <a:ext uri="{FF2B5EF4-FFF2-40B4-BE49-F238E27FC236}">
              <a16:creationId xmlns:a16="http://schemas.microsoft.com/office/drawing/2014/main" id="{00000000-0008-0000-0B00-00001054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52593" name="Rectangle 4">
          <a:extLst>
            <a:ext uri="{FF2B5EF4-FFF2-40B4-BE49-F238E27FC236}">
              <a16:creationId xmlns:a16="http://schemas.microsoft.com/office/drawing/2014/main" id="{00000000-0008-0000-0B00-00001154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100.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87404" name="Rectangle 1">
          <a:extLst>
            <a:ext uri="{FF2B5EF4-FFF2-40B4-BE49-F238E27FC236}">
              <a16:creationId xmlns:a16="http://schemas.microsoft.com/office/drawing/2014/main" id="{00000000-0008-0000-6500-00000CD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7405" name="Rectangle 2">
          <a:extLst>
            <a:ext uri="{FF2B5EF4-FFF2-40B4-BE49-F238E27FC236}">
              <a16:creationId xmlns:a16="http://schemas.microsoft.com/office/drawing/2014/main" id="{00000000-0008-0000-6500-00000DD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7406" name="Rectangle 3">
          <a:extLst>
            <a:ext uri="{FF2B5EF4-FFF2-40B4-BE49-F238E27FC236}">
              <a16:creationId xmlns:a16="http://schemas.microsoft.com/office/drawing/2014/main" id="{00000000-0008-0000-6500-00000ED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7407" name="Rectangle 4">
          <a:extLst>
            <a:ext uri="{FF2B5EF4-FFF2-40B4-BE49-F238E27FC236}">
              <a16:creationId xmlns:a16="http://schemas.microsoft.com/office/drawing/2014/main" id="{00000000-0008-0000-6500-00000FD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7408" name="Rectangle 5">
          <a:extLst>
            <a:ext uri="{FF2B5EF4-FFF2-40B4-BE49-F238E27FC236}">
              <a16:creationId xmlns:a16="http://schemas.microsoft.com/office/drawing/2014/main" id="{00000000-0008-0000-6500-000010D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7409" name="Rectangle 6">
          <a:extLst>
            <a:ext uri="{FF2B5EF4-FFF2-40B4-BE49-F238E27FC236}">
              <a16:creationId xmlns:a16="http://schemas.microsoft.com/office/drawing/2014/main" id="{00000000-0008-0000-6500-000011D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7410" name="Rectangle 7">
          <a:extLst>
            <a:ext uri="{FF2B5EF4-FFF2-40B4-BE49-F238E27FC236}">
              <a16:creationId xmlns:a16="http://schemas.microsoft.com/office/drawing/2014/main" id="{00000000-0008-0000-6500-000012DC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7411" name="Rectangle 8">
          <a:extLst>
            <a:ext uri="{FF2B5EF4-FFF2-40B4-BE49-F238E27FC236}">
              <a16:creationId xmlns:a16="http://schemas.microsoft.com/office/drawing/2014/main" id="{00000000-0008-0000-6500-000013DC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101.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422923" name="Rectangle 1">
          <a:extLst>
            <a:ext uri="{FF2B5EF4-FFF2-40B4-BE49-F238E27FC236}">
              <a16:creationId xmlns:a16="http://schemas.microsoft.com/office/drawing/2014/main" id="{00000000-0008-0000-6600-00000B7406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22924" name="Rectangle 2">
          <a:extLst>
            <a:ext uri="{FF2B5EF4-FFF2-40B4-BE49-F238E27FC236}">
              <a16:creationId xmlns:a16="http://schemas.microsoft.com/office/drawing/2014/main" id="{00000000-0008-0000-6600-00000C7406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22925" name="Rectangle 3">
          <a:extLst>
            <a:ext uri="{FF2B5EF4-FFF2-40B4-BE49-F238E27FC236}">
              <a16:creationId xmlns:a16="http://schemas.microsoft.com/office/drawing/2014/main" id="{00000000-0008-0000-6600-00000D7406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22926" name="Rectangle 4">
          <a:extLst>
            <a:ext uri="{FF2B5EF4-FFF2-40B4-BE49-F238E27FC236}">
              <a16:creationId xmlns:a16="http://schemas.microsoft.com/office/drawing/2014/main" id="{00000000-0008-0000-6600-00000E7406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22927" name="Rectangle 5">
          <a:extLst>
            <a:ext uri="{FF2B5EF4-FFF2-40B4-BE49-F238E27FC236}">
              <a16:creationId xmlns:a16="http://schemas.microsoft.com/office/drawing/2014/main" id="{00000000-0008-0000-6600-00000F7406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22928" name="Rectangle 6">
          <a:extLst>
            <a:ext uri="{FF2B5EF4-FFF2-40B4-BE49-F238E27FC236}">
              <a16:creationId xmlns:a16="http://schemas.microsoft.com/office/drawing/2014/main" id="{00000000-0008-0000-6600-0000107406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22929" name="Rectangle 7">
          <a:extLst>
            <a:ext uri="{FF2B5EF4-FFF2-40B4-BE49-F238E27FC236}">
              <a16:creationId xmlns:a16="http://schemas.microsoft.com/office/drawing/2014/main" id="{00000000-0008-0000-6600-0000117406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22930" name="Rectangle 8">
          <a:extLst>
            <a:ext uri="{FF2B5EF4-FFF2-40B4-BE49-F238E27FC236}">
              <a16:creationId xmlns:a16="http://schemas.microsoft.com/office/drawing/2014/main" id="{00000000-0008-0000-6600-0000127406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102.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00718" name="Rectangle 1">
          <a:extLst>
            <a:ext uri="{FF2B5EF4-FFF2-40B4-BE49-F238E27FC236}">
              <a16:creationId xmlns:a16="http://schemas.microsoft.com/office/drawing/2014/main" id="{00000000-0008-0000-6700-00000E10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0719" name="Rectangle 2">
          <a:extLst>
            <a:ext uri="{FF2B5EF4-FFF2-40B4-BE49-F238E27FC236}">
              <a16:creationId xmlns:a16="http://schemas.microsoft.com/office/drawing/2014/main" id="{00000000-0008-0000-6700-00000F10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0720" name="Rectangle 3">
          <a:extLst>
            <a:ext uri="{FF2B5EF4-FFF2-40B4-BE49-F238E27FC236}">
              <a16:creationId xmlns:a16="http://schemas.microsoft.com/office/drawing/2014/main" id="{00000000-0008-0000-6700-00001010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0721" name="Rectangle 4">
          <a:extLst>
            <a:ext uri="{FF2B5EF4-FFF2-40B4-BE49-F238E27FC236}">
              <a16:creationId xmlns:a16="http://schemas.microsoft.com/office/drawing/2014/main" id="{00000000-0008-0000-6700-00001110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0722" name="Rectangle 5">
          <a:extLst>
            <a:ext uri="{FF2B5EF4-FFF2-40B4-BE49-F238E27FC236}">
              <a16:creationId xmlns:a16="http://schemas.microsoft.com/office/drawing/2014/main" id="{00000000-0008-0000-6700-00001210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0723" name="Rectangle 6">
          <a:extLst>
            <a:ext uri="{FF2B5EF4-FFF2-40B4-BE49-F238E27FC236}">
              <a16:creationId xmlns:a16="http://schemas.microsoft.com/office/drawing/2014/main" id="{00000000-0008-0000-6700-00001310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0724" name="Rectangle 7">
          <a:extLst>
            <a:ext uri="{FF2B5EF4-FFF2-40B4-BE49-F238E27FC236}">
              <a16:creationId xmlns:a16="http://schemas.microsoft.com/office/drawing/2014/main" id="{00000000-0008-0000-6700-00001410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0725" name="Rectangle 8">
          <a:extLst>
            <a:ext uri="{FF2B5EF4-FFF2-40B4-BE49-F238E27FC236}">
              <a16:creationId xmlns:a16="http://schemas.microsoft.com/office/drawing/2014/main" id="{00000000-0008-0000-6700-00001510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0726" name="Rectangle 9">
          <a:extLst>
            <a:ext uri="{FF2B5EF4-FFF2-40B4-BE49-F238E27FC236}">
              <a16:creationId xmlns:a16="http://schemas.microsoft.com/office/drawing/2014/main" id="{00000000-0008-0000-6700-00001610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0727" name="Rectangle 10">
          <a:extLst>
            <a:ext uri="{FF2B5EF4-FFF2-40B4-BE49-F238E27FC236}">
              <a16:creationId xmlns:a16="http://schemas.microsoft.com/office/drawing/2014/main" id="{00000000-0008-0000-6700-00001710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0728" name="Rectangle 11">
          <a:extLst>
            <a:ext uri="{FF2B5EF4-FFF2-40B4-BE49-F238E27FC236}">
              <a16:creationId xmlns:a16="http://schemas.microsoft.com/office/drawing/2014/main" id="{00000000-0008-0000-6700-0000181003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0729" name="Rectangle 12">
          <a:extLst>
            <a:ext uri="{FF2B5EF4-FFF2-40B4-BE49-F238E27FC236}">
              <a16:creationId xmlns:a16="http://schemas.microsoft.com/office/drawing/2014/main" id="{00000000-0008-0000-6700-0000191003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103.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Rectangle 1">
          <a:extLst>
            <a:ext uri="{FF2B5EF4-FFF2-40B4-BE49-F238E27FC236}">
              <a16:creationId xmlns:a16="http://schemas.microsoft.com/office/drawing/2014/main" id="{00000000-0008-0000-6800-000002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 name="Rectangle 2">
          <a:extLst>
            <a:ext uri="{FF2B5EF4-FFF2-40B4-BE49-F238E27FC236}">
              <a16:creationId xmlns:a16="http://schemas.microsoft.com/office/drawing/2014/main" id="{00000000-0008-0000-6800-000003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 name="Rectangle 3">
          <a:extLst>
            <a:ext uri="{FF2B5EF4-FFF2-40B4-BE49-F238E27FC236}">
              <a16:creationId xmlns:a16="http://schemas.microsoft.com/office/drawing/2014/main" id="{00000000-0008-0000-6800-000004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5" name="Rectangle 4">
          <a:extLst>
            <a:ext uri="{FF2B5EF4-FFF2-40B4-BE49-F238E27FC236}">
              <a16:creationId xmlns:a16="http://schemas.microsoft.com/office/drawing/2014/main" id="{00000000-0008-0000-6800-000005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6" name="Rectangle 5">
          <a:extLst>
            <a:ext uri="{FF2B5EF4-FFF2-40B4-BE49-F238E27FC236}">
              <a16:creationId xmlns:a16="http://schemas.microsoft.com/office/drawing/2014/main" id="{00000000-0008-0000-6800-000006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 name="Rectangle 6">
          <a:extLst>
            <a:ext uri="{FF2B5EF4-FFF2-40B4-BE49-F238E27FC236}">
              <a16:creationId xmlns:a16="http://schemas.microsoft.com/office/drawing/2014/main" id="{00000000-0008-0000-6800-000007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8" name="Rectangle 7">
          <a:extLst>
            <a:ext uri="{FF2B5EF4-FFF2-40B4-BE49-F238E27FC236}">
              <a16:creationId xmlns:a16="http://schemas.microsoft.com/office/drawing/2014/main" id="{00000000-0008-0000-6800-000008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9" name="Rectangle 8">
          <a:extLst>
            <a:ext uri="{FF2B5EF4-FFF2-40B4-BE49-F238E27FC236}">
              <a16:creationId xmlns:a16="http://schemas.microsoft.com/office/drawing/2014/main" id="{00000000-0008-0000-6800-000009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0" name="Rectangle 9">
          <a:extLst>
            <a:ext uri="{FF2B5EF4-FFF2-40B4-BE49-F238E27FC236}">
              <a16:creationId xmlns:a16="http://schemas.microsoft.com/office/drawing/2014/main" id="{00000000-0008-0000-6800-00000A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1" name="Rectangle 10">
          <a:extLst>
            <a:ext uri="{FF2B5EF4-FFF2-40B4-BE49-F238E27FC236}">
              <a16:creationId xmlns:a16="http://schemas.microsoft.com/office/drawing/2014/main" id="{00000000-0008-0000-6800-00000B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104.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95592" name="Rectangle 1">
          <a:extLst>
            <a:ext uri="{FF2B5EF4-FFF2-40B4-BE49-F238E27FC236}">
              <a16:creationId xmlns:a16="http://schemas.microsoft.com/office/drawing/2014/main" id="{00000000-0008-0000-6900-000008F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5593" name="Rectangle 2">
          <a:extLst>
            <a:ext uri="{FF2B5EF4-FFF2-40B4-BE49-F238E27FC236}">
              <a16:creationId xmlns:a16="http://schemas.microsoft.com/office/drawing/2014/main" id="{00000000-0008-0000-6900-000009F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5594" name="Rectangle 3">
          <a:extLst>
            <a:ext uri="{FF2B5EF4-FFF2-40B4-BE49-F238E27FC236}">
              <a16:creationId xmlns:a16="http://schemas.microsoft.com/office/drawing/2014/main" id="{00000000-0008-0000-6900-00000AFC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5595" name="Rectangle 4">
          <a:extLst>
            <a:ext uri="{FF2B5EF4-FFF2-40B4-BE49-F238E27FC236}">
              <a16:creationId xmlns:a16="http://schemas.microsoft.com/office/drawing/2014/main" id="{00000000-0008-0000-6900-00000BFC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105.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99694" name="Rectangle 1">
          <a:extLst>
            <a:ext uri="{FF2B5EF4-FFF2-40B4-BE49-F238E27FC236}">
              <a16:creationId xmlns:a16="http://schemas.microsoft.com/office/drawing/2014/main" id="{00000000-0008-0000-6A00-00000E0C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9695" name="Rectangle 2">
          <a:extLst>
            <a:ext uri="{FF2B5EF4-FFF2-40B4-BE49-F238E27FC236}">
              <a16:creationId xmlns:a16="http://schemas.microsoft.com/office/drawing/2014/main" id="{00000000-0008-0000-6A00-00000F0C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9696" name="Rectangle 3">
          <a:extLst>
            <a:ext uri="{FF2B5EF4-FFF2-40B4-BE49-F238E27FC236}">
              <a16:creationId xmlns:a16="http://schemas.microsoft.com/office/drawing/2014/main" id="{00000000-0008-0000-6A00-0000100C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9697" name="Rectangle 4">
          <a:extLst>
            <a:ext uri="{FF2B5EF4-FFF2-40B4-BE49-F238E27FC236}">
              <a16:creationId xmlns:a16="http://schemas.microsoft.com/office/drawing/2014/main" id="{00000000-0008-0000-6A00-0000110C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9698" name="Rectangle 5">
          <a:extLst>
            <a:ext uri="{FF2B5EF4-FFF2-40B4-BE49-F238E27FC236}">
              <a16:creationId xmlns:a16="http://schemas.microsoft.com/office/drawing/2014/main" id="{00000000-0008-0000-6A00-0000120C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9699" name="Rectangle 6">
          <a:extLst>
            <a:ext uri="{FF2B5EF4-FFF2-40B4-BE49-F238E27FC236}">
              <a16:creationId xmlns:a16="http://schemas.microsoft.com/office/drawing/2014/main" id="{00000000-0008-0000-6A00-0000130C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9700" name="Rectangle 7">
          <a:extLst>
            <a:ext uri="{FF2B5EF4-FFF2-40B4-BE49-F238E27FC236}">
              <a16:creationId xmlns:a16="http://schemas.microsoft.com/office/drawing/2014/main" id="{00000000-0008-0000-6A00-0000140C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9701" name="Rectangle 8">
          <a:extLst>
            <a:ext uri="{FF2B5EF4-FFF2-40B4-BE49-F238E27FC236}">
              <a16:creationId xmlns:a16="http://schemas.microsoft.com/office/drawing/2014/main" id="{00000000-0008-0000-6A00-0000150C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9702" name="Rectangle 9">
          <a:extLst>
            <a:ext uri="{FF2B5EF4-FFF2-40B4-BE49-F238E27FC236}">
              <a16:creationId xmlns:a16="http://schemas.microsoft.com/office/drawing/2014/main" id="{00000000-0008-0000-6A00-0000160C03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9703" name="Rectangle 10">
          <a:extLst>
            <a:ext uri="{FF2B5EF4-FFF2-40B4-BE49-F238E27FC236}">
              <a16:creationId xmlns:a16="http://schemas.microsoft.com/office/drawing/2014/main" id="{00000000-0008-0000-6A00-0000170C03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106.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06859" name="Rectangle 1">
          <a:extLst>
            <a:ext uri="{FF2B5EF4-FFF2-40B4-BE49-F238E27FC236}">
              <a16:creationId xmlns:a16="http://schemas.microsoft.com/office/drawing/2014/main" id="{00000000-0008-0000-6B00-00000B28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6860" name="Rectangle 2">
          <a:extLst>
            <a:ext uri="{FF2B5EF4-FFF2-40B4-BE49-F238E27FC236}">
              <a16:creationId xmlns:a16="http://schemas.microsoft.com/office/drawing/2014/main" id="{00000000-0008-0000-6B00-00000C28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6861" name="Rectangle 3">
          <a:extLst>
            <a:ext uri="{FF2B5EF4-FFF2-40B4-BE49-F238E27FC236}">
              <a16:creationId xmlns:a16="http://schemas.microsoft.com/office/drawing/2014/main" id="{00000000-0008-0000-6B00-00000D28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6862" name="Rectangle 4">
          <a:extLst>
            <a:ext uri="{FF2B5EF4-FFF2-40B4-BE49-F238E27FC236}">
              <a16:creationId xmlns:a16="http://schemas.microsoft.com/office/drawing/2014/main" id="{00000000-0008-0000-6B00-00000E28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6863" name="Rectangle 5">
          <a:extLst>
            <a:ext uri="{FF2B5EF4-FFF2-40B4-BE49-F238E27FC236}">
              <a16:creationId xmlns:a16="http://schemas.microsoft.com/office/drawing/2014/main" id="{00000000-0008-0000-6B00-00000F2803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6864" name="Rectangle 6">
          <a:extLst>
            <a:ext uri="{FF2B5EF4-FFF2-40B4-BE49-F238E27FC236}">
              <a16:creationId xmlns:a16="http://schemas.microsoft.com/office/drawing/2014/main" id="{00000000-0008-0000-6B00-0000102803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104775</xdr:colOff>
      <xdr:row>49</xdr:row>
      <xdr:rowOff>38100</xdr:rowOff>
    </xdr:from>
    <xdr:to>
      <xdr:col>4</xdr:col>
      <xdr:colOff>314325</xdr:colOff>
      <xdr:row>63</xdr:row>
      <xdr:rowOff>9525</xdr:rowOff>
    </xdr:to>
    <xdr:sp macro="" textlink="">
      <xdr:nvSpPr>
        <xdr:cNvPr id="8" name="Rechteraccolade 7">
          <a:extLst>
            <a:ext uri="{FF2B5EF4-FFF2-40B4-BE49-F238E27FC236}">
              <a16:creationId xmlns:a16="http://schemas.microsoft.com/office/drawing/2014/main" id="{00000000-0008-0000-6B00-000008000000}"/>
            </a:ext>
          </a:extLst>
        </xdr:cNvPr>
        <xdr:cNvSpPr/>
      </xdr:nvSpPr>
      <xdr:spPr bwMode="auto">
        <a:xfrm>
          <a:off x="4810125" y="3600450"/>
          <a:ext cx="209550" cy="819150"/>
        </a:xfrm>
        <a:prstGeom prst="rightBrace">
          <a:avLst/>
        </a:prstGeom>
        <a:solidFill>
          <a:srgbClr val="FFFFFF"/>
        </a:solidFill>
        <a:ln w="9525" cap="flat" cmpd="sng" algn="ctr">
          <a:solidFill>
            <a:srgbClr val="80808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solidFill>
              <a:srgbClr val="808080"/>
            </a:solidFill>
          </a:endParaRPr>
        </a:p>
      </xdr:txBody>
    </xdr:sp>
    <xdr:clientData/>
  </xdr:twoCellAnchor>
  <xdr:twoCellAnchor>
    <xdr:from>
      <xdr:col>4</xdr:col>
      <xdr:colOff>381000</xdr:colOff>
      <xdr:row>52</xdr:row>
      <xdr:rowOff>57150</xdr:rowOff>
    </xdr:from>
    <xdr:to>
      <xdr:col>4</xdr:col>
      <xdr:colOff>3486150</xdr:colOff>
      <xdr:row>60</xdr:row>
      <xdr:rowOff>66675</xdr:rowOff>
    </xdr:to>
    <xdr:sp macro="" textlink="">
      <xdr:nvSpPr>
        <xdr:cNvPr id="9" name="Tekstvak 8">
          <a:extLst>
            <a:ext uri="{FF2B5EF4-FFF2-40B4-BE49-F238E27FC236}">
              <a16:creationId xmlns:a16="http://schemas.microsoft.com/office/drawing/2014/main" id="{00000000-0008-0000-6B00-000009000000}"/>
            </a:ext>
          </a:extLst>
        </xdr:cNvPr>
        <xdr:cNvSpPr txBox="1"/>
      </xdr:nvSpPr>
      <xdr:spPr>
        <a:xfrm>
          <a:off x="5086350" y="3886200"/>
          <a:ext cx="310515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800">
              <a:solidFill>
                <a:srgbClr val="808080"/>
              </a:solidFill>
              <a:latin typeface="Arial" panose="020B0604020202020204" pitchFamily="34" charset="0"/>
              <a:cs typeface="Arial" panose="020B0604020202020204" pitchFamily="34" charset="0"/>
            </a:rPr>
            <a:t>Alleen bij klimwand en urban climbing voorziening aan gebouw</a:t>
          </a:r>
        </a:p>
      </xdr:txBody>
    </xdr:sp>
    <xdr:clientData/>
  </xdr:twoCellAnchor>
</xdr:wsDr>
</file>

<file path=xl/drawings/drawing107.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84682" name="Rectangle 1">
          <a:extLst>
            <a:ext uri="{FF2B5EF4-FFF2-40B4-BE49-F238E27FC236}">
              <a16:creationId xmlns:a16="http://schemas.microsoft.com/office/drawing/2014/main" id="{00000000-0008-0000-6C00-00000A5804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84683" name="Rectangle 2">
          <a:extLst>
            <a:ext uri="{FF2B5EF4-FFF2-40B4-BE49-F238E27FC236}">
              <a16:creationId xmlns:a16="http://schemas.microsoft.com/office/drawing/2014/main" id="{00000000-0008-0000-6C00-00000B5804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84684" name="Rectangle 3">
          <a:extLst>
            <a:ext uri="{FF2B5EF4-FFF2-40B4-BE49-F238E27FC236}">
              <a16:creationId xmlns:a16="http://schemas.microsoft.com/office/drawing/2014/main" id="{00000000-0008-0000-6C00-00000C5804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84685" name="Rectangle 4">
          <a:extLst>
            <a:ext uri="{FF2B5EF4-FFF2-40B4-BE49-F238E27FC236}">
              <a16:creationId xmlns:a16="http://schemas.microsoft.com/office/drawing/2014/main" id="{00000000-0008-0000-6C00-00000D5804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84686" name="Rectangle 5">
          <a:extLst>
            <a:ext uri="{FF2B5EF4-FFF2-40B4-BE49-F238E27FC236}">
              <a16:creationId xmlns:a16="http://schemas.microsoft.com/office/drawing/2014/main" id="{00000000-0008-0000-6C00-00000E5804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84687" name="Rectangle 6">
          <a:extLst>
            <a:ext uri="{FF2B5EF4-FFF2-40B4-BE49-F238E27FC236}">
              <a16:creationId xmlns:a16="http://schemas.microsoft.com/office/drawing/2014/main" id="{00000000-0008-0000-6C00-00000F5804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108.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61805" name="Rectangle 1">
          <a:extLst>
            <a:ext uri="{FF2B5EF4-FFF2-40B4-BE49-F238E27FC236}">
              <a16:creationId xmlns:a16="http://schemas.microsoft.com/office/drawing/2014/main" id="{00000000-0008-0000-6D00-00000D7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1806" name="Rectangle 2">
          <a:extLst>
            <a:ext uri="{FF2B5EF4-FFF2-40B4-BE49-F238E27FC236}">
              <a16:creationId xmlns:a16="http://schemas.microsoft.com/office/drawing/2014/main" id="{00000000-0008-0000-6D00-00000E7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1807" name="Rectangle 3">
          <a:extLst>
            <a:ext uri="{FF2B5EF4-FFF2-40B4-BE49-F238E27FC236}">
              <a16:creationId xmlns:a16="http://schemas.microsoft.com/office/drawing/2014/main" id="{00000000-0008-0000-6D00-00000F7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1808" name="Rectangle 4">
          <a:extLst>
            <a:ext uri="{FF2B5EF4-FFF2-40B4-BE49-F238E27FC236}">
              <a16:creationId xmlns:a16="http://schemas.microsoft.com/office/drawing/2014/main" id="{00000000-0008-0000-6D00-0000107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1809" name="Rectangle 5">
          <a:extLst>
            <a:ext uri="{FF2B5EF4-FFF2-40B4-BE49-F238E27FC236}">
              <a16:creationId xmlns:a16="http://schemas.microsoft.com/office/drawing/2014/main" id="{00000000-0008-0000-6D00-0000117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1810" name="Rectangle 6">
          <a:extLst>
            <a:ext uri="{FF2B5EF4-FFF2-40B4-BE49-F238E27FC236}">
              <a16:creationId xmlns:a16="http://schemas.microsoft.com/office/drawing/2014/main" id="{00000000-0008-0000-6D00-0000127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1811" name="Rectangle 7">
          <a:extLst>
            <a:ext uri="{FF2B5EF4-FFF2-40B4-BE49-F238E27FC236}">
              <a16:creationId xmlns:a16="http://schemas.microsoft.com/office/drawing/2014/main" id="{00000000-0008-0000-6D00-0000137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1812" name="Rectangle 8">
          <a:extLst>
            <a:ext uri="{FF2B5EF4-FFF2-40B4-BE49-F238E27FC236}">
              <a16:creationId xmlns:a16="http://schemas.microsoft.com/office/drawing/2014/main" id="{00000000-0008-0000-6D00-0000147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61813" name="Rectangle 9">
          <a:extLst>
            <a:ext uri="{FF2B5EF4-FFF2-40B4-BE49-F238E27FC236}">
              <a16:creationId xmlns:a16="http://schemas.microsoft.com/office/drawing/2014/main" id="{00000000-0008-0000-6D00-00001578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61814" name="Rectangle 10">
          <a:extLst>
            <a:ext uri="{FF2B5EF4-FFF2-40B4-BE49-F238E27FC236}">
              <a16:creationId xmlns:a16="http://schemas.microsoft.com/office/drawing/2014/main" id="{00000000-0008-0000-6D00-00001678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53614" name="Rectangle 1">
          <a:extLst>
            <a:ext uri="{FF2B5EF4-FFF2-40B4-BE49-F238E27FC236}">
              <a16:creationId xmlns:a16="http://schemas.microsoft.com/office/drawing/2014/main" id="{00000000-0008-0000-0C00-00000E5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3615" name="Rectangle 2">
          <a:extLst>
            <a:ext uri="{FF2B5EF4-FFF2-40B4-BE49-F238E27FC236}">
              <a16:creationId xmlns:a16="http://schemas.microsoft.com/office/drawing/2014/main" id="{00000000-0008-0000-0C00-00000F5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3616" name="Rectangle 3">
          <a:extLst>
            <a:ext uri="{FF2B5EF4-FFF2-40B4-BE49-F238E27FC236}">
              <a16:creationId xmlns:a16="http://schemas.microsoft.com/office/drawing/2014/main" id="{00000000-0008-0000-0C00-0000105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3617" name="Rectangle 4">
          <a:extLst>
            <a:ext uri="{FF2B5EF4-FFF2-40B4-BE49-F238E27FC236}">
              <a16:creationId xmlns:a16="http://schemas.microsoft.com/office/drawing/2014/main" id="{00000000-0008-0000-0C00-0000115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53618" name="Rectangle 5">
          <a:extLst>
            <a:ext uri="{FF2B5EF4-FFF2-40B4-BE49-F238E27FC236}">
              <a16:creationId xmlns:a16="http://schemas.microsoft.com/office/drawing/2014/main" id="{00000000-0008-0000-0C00-00001258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53619" name="Rectangle 6">
          <a:extLst>
            <a:ext uri="{FF2B5EF4-FFF2-40B4-BE49-F238E27FC236}">
              <a16:creationId xmlns:a16="http://schemas.microsoft.com/office/drawing/2014/main" id="{00000000-0008-0000-0C00-00001358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0</xdr:colOff>
      <xdr:row>1</xdr:row>
      <xdr:rowOff>0</xdr:rowOff>
    </xdr:to>
    <xdr:sp macro="" textlink="">
      <xdr:nvSpPr>
        <xdr:cNvPr id="81946" name="Rectangle 1">
          <a:extLst>
            <a:ext uri="{FF2B5EF4-FFF2-40B4-BE49-F238E27FC236}">
              <a16:creationId xmlns:a16="http://schemas.microsoft.com/office/drawing/2014/main" id="{00000000-0008-0000-0D00-00001A4001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81947" name="Rectangle 2">
          <a:extLst>
            <a:ext uri="{FF2B5EF4-FFF2-40B4-BE49-F238E27FC236}">
              <a16:creationId xmlns:a16="http://schemas.microsoft.com/office/drawing/2014/main" id="{00000000-0008-0000-0D00-00001B4001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65901" name="Rectangle 1">
          <a:extLst>
            <a:ext uri="{FF2B5EF4-FFF2-40B4-BE49-F238E27FC236}">
              <a16:creationId xmlns:a16="http://schemas.microsoft.com/office/drawing/2014/main" id="{00000000-0008-0000-0E00-00000D8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5902" name="Rectangle 2">
          <a:extLst>
            <a:ext uri="{FF2B5EF4-FFF2-40B4-BE49-F238E27FC236}">
              <a16:creationId xmlns:a16="http://schemas.microsoft.com/office/drawing/2014/main" id="{00000000-0008-0000-0E00-00000E8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5903" name="Rectangle 3">
          <a:extLst>
            <a:ext uri="{FF2B5EF4-FFF2-40B4-BE49-F238E27FC236}">
              <a16:creationId xmlns:a16="http://schemas.microsoft.com/office/drawing/2014/main" id="{00000000-0008-0000-0E00-00000F8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5904" name="Rectangle 4">
          <a:extLst>
            <a:ext uri="{FF2B5EF4-FFF2-40B4-BE49-F238E27FC236}">
              <a16:creationId xmlns:a16="http://schemas.microsoft.com/office/drawing/2014/main" id="{00000000-0008-0000-0E00-0000108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65905" name="Rectangle 5">
          <a:extLst>
            <a:ext uri="{FF2B5EF4-FFF2-40B4-BE49-F238E27FC236}">
              <a16:creationId xmlns:a16="http://schemas.microsoft.com/office/drawing/2014/main" id="{00000000-0008-0000-0E00-00001188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65906" name="Rectangle 6">
          <a:extLst>
            <a:ext uri="{FF2B5EF4-FFF2-40B4-BE49-F238E27FC236}">
              <a16:creationId xmlns:a16="http://schemas.microsoft.com/office/drawing/2014/main" id="{00000000-0008-0000-0E00-00001288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64876" name="Rectangle 1">
          <a:extLst>
            <a:ext uri="{FF2B5EF4-FFF2-40B4-BE49-F238E27FC236}">
              <a16:creationId xmlns:a16="http://schemas.microsoft.com/office/drawing/2014/main" id="{00000000-0008-0000-0F00-00000C8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4877" name="Rectangle 2">
          <a:extLst>
            <a:ext uri="{FF2B5EF4-FFF2-40B4-BE49-F238E27FC236}">
              <a16:creationId xmlns:a16="http://schemas.microsoft.com/office/drawing/2014/main" id="{00000000-0008-0000-0F00-00000D8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64878" name="Rectangle 3">
          <a:extLst>
            <a:ext uri="{FF2B5EF4-FFF2-40B4-BE49-F238E27FC236}">
              <a16:creationId xmlns:a16="http://schemas.microsoft.com/office/drawing/2014/main" id="{00000000-0008-0000-0F00-00000E84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64879" name="Rectangle 4">
          <a:extLst>
            <a:ext uri="{FF2B5EF4-FFF2-40B4-BE49-F238E27FC236}">
              <a16:creationId xmlns:a16="http://schemas.microsoft.com/office/drawing/2014/main" id="{00000000-0008-0000-0F00-00000F84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54639" name="Rectangle 1">
          <a:extLst>
            <a:ext uri="{FF2B5EF4-FFF2-40B4-BE49-F238E27FC236}">
              <a16:creationId xmlns:a16="http://schemas.microsoft.com/office/drawing/2014/main" id="{00000000-0008-0000-1000-00000F5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4640" name="Rectangle 2">
          <a:extLst>
            <a:ext uri="{FF2B5EF4-FFF2-40B4-BE49-F238E27FC236}">
              <a16:creationId xmlns:a16="http://schemas.microsoft.com/office/drawing/2014/main" id="{00000000-0008-0000-1000-0000105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4641" name="Rectangle 3">
          <a:extLst>
            <a:ext uri="{FF2B5EF4-FFF2-40B4-BE49-F238E27FC236}">
              <a16:creationId xmlns:a16="http://schemas.microsoft.com/office/drawing/2014/main" id="{00000000-0008-0000-1000-0000115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4642" name="Rectangle 4">
          <a:extLst>
            <a:ext uri="{FF2B5EF4-FFF2-40B4-BE49-F238E27FC236}">
              <a16:creationId xmlns:a16="http://schemas.microsoft.com/office/drawing/2014/main" id="{00000000-0008-0000-1000-0000125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4643" name="Rectangle 5">
          <a:extLst>
            <a:ext uri="{FF2B5EF4-FFF2-40B4-BE49-F238E27FC236}">
              <a16:creationId xmlns:a16="http://schemas.microsoft.com/office/drawing/2014/main" id="{00000000-0008-0000-1000-0000135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4644" name="Rectangle 6">
          <a:extLst>
            <a:ext uri="{FF2B5EF4-FFF2-40B4-BE49-F238E27FC236}">
              <a16:creationId xmlns:a16="http://schemas.microsoft.com/office/drawing/2014/main" id="{00000000-0008-0000-1000-0000145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54645" name="Rectangle 7">
          <a:extLst>
            <a:ext uri="{FF2B5EF4-FFF2-40B4-BE49-F238E27FC236}">
              <a16:creationId xmlns:a16="http://schemas.microsoft.com/office/drawing/2014/main" id="{00000000-0008-0000-1000-0000155C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54646" name="Rectangle 8">
          <a:extLst>
            <a:ext uri="{FF2B5EF4-FFF2-40B4-BE49-F238E27FC236}">
              <a16:creationId xmlns:a16="http://schemas.microsoft.com/office/drawing/2014/main" id="{00000000-0008-0000-1000-0000165C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Rectangle 1">
          <a:extLst>
            <a:ext uri="{FF2B5EF4-FFF2-40B4-BE49-F238E27FC236}">
              <a16:creationId xmlns:a16="http://schemas.microsoft.com/office/drawing/2014/main" id="{00000000-0008-0000-1100-000002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 name="Rectangle 2">
          <a:extLst>
            <a:ext uri="{FF2B5EF4-FFF2-40B4-BE49-F238E27FC236}">
              <a16:creationId xmlns:a16="http://schemas.microsoft.com/office/drawing/2014/main" id="{00000000-0008-0000-1100-000003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 name="Rectangle 3">
          <a:extLst>
            <a:ext uri="{FF2B5EF4-FFF2-40B4-BE49-F238E27FC236}">
              <a16:creationId xmlns:a16="http://schemas.microsoft.com/office/drawing/2014/main" id="{00000000-0008-0000-1100-000004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5" name="Rectangle 4">
          <a:extLst>
            <a:ext uri="{FF2B5EF4-FFF2-40B4-BE49-F238E27FC236}">
              <a16:creationId xmlns:a16="http://schemas.microsoft.com/office/drawing/2014/main" id="{00000000-0008-0000-1100-000005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6" name="Rectangle 5">
          <a:extLst>
            <a:ext uri="{FF2B5EF4-FFF2-40B4-BE49-F238E27FC236}">
              <a16:creationId xmlns:a16="http://schemas.microsoft.com/office/drawing/2014/main" id="{00000000-0008-0000-1100-000006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 name="Rectangle 6">
          <a:extLst>
            <a:ext uri="{FF2B5EF4-FFF2-40B4-BE49-F238E27FC236}">
              <a16:creationId xmlns:a16="http://schemas.microsoft.com/office/drawing/2014/main" id="{00000000-0008-0000-1100-000007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8" name="Rectangle 7">
          <a:extLst>
            <a:ext uri="{FF2B5EF4-FFF2-40B4-BE49-F238E27FC236}">
              <a16:creationId xmlns:a16="http://schemas.microsoft.com/office/drawing/2014/main" id="{00000000-0008-0000-1100-000008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9" name="Rectangle 8">
          <a:extLst>
            <a:ext uri="{FF2B5EF4-FFF2-40B4-BE49-F238E27FC236}">
              <a16:creationId xmlns:a16="http://schemas.microsoft.com/office/drawing/2014/main" id="{00000000-0008-0000-1100-000009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3</xdr:col>
          <xdr:colOff>0</xdr:colOff>
          <xdr:row>77</xdr:row>
          <xdr:rowOff>0</xdr:rowOff>
        </xdr:from>
        <xdr:to>
          <xdr:col>4</xdr:col>
          <xdr:colOff>0</xdr:colOff>
          <xdr:row>115</xdr:row>
          <xdr:rowOff>7620</xdr:rowOff>
        </xdr:to>
        <xdr:sp macro="" textlink="">
          <xdr:nvSpPr>
            <xdr:cNvPr id="26626" name="Drop Down 2" hidden="1">
              <a:extLst>
                <a:ext uri="{63B3BB69-23CF-44E3-9099-C40C66FF867C}">
                  <a14:compatExt spid="_x0000_s26626"/>
                </a:ext>
                <a:ext uri="{FF2B5EF4-FFF2-40B4-BE49-F238E27FC236}">
                  <a16:creationId xmlns:a16="http://schemas.microsoft.com/office/drawing/2014/main" id="{00000000-0008-0000-1100-000002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Rectangle 1">
          <a:extLst>
            <a:ext uri="{FF2B5EF4-FFF2-40B4-BE49-F238E27FC236}">
              <a16:creationId xmlns:a16="http://schemas.microsoft.com/office/drawing/2014/main" id="{00000000-0008-0000-1200-000002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 name="Rectangle 2">
          <a:extLst>
            <a:ext uri="{FF2B5EF4-FFF2-40B4-BE49-F238E27FC236}">
              <a16:creationId xmlns:a16="http://schemas.microsoft.com/office/drawing/2014/main" id="{00000000-0008-0000-1200-000003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 name="Rectangle 3">
          <a:extLst>
            <a:ext uri="{FF2B5EF4-FFF2-40B4-BE49-F238E27FC236}">
              <a16:creationId xmlns:a16="http://schemas.microsoft.com/office/drawing/2014/main" id="{00000000-0008-0000-1200-000004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5" name="Rectangle 4">
          <a:extLst>
            <a:ext uri="{FF2B5EF4-FFF2-40B4-BE49-F238E27FC236}">
              <a16:creationId xmlns:a16="http://schemas.microsoft.com/office/drawing/2014/main" id="{00000000-0008-0000-1200-000005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6" name="Rectangle 5">
          <a:extLst>
            <a:ext uri="{FF2B5EF4-FFF2-40B4-BE49-F238E27FC236}">
              <a16:creationId xmlns:a16="http://schemas.microsoft.com/office/drawing/2014/main" id="{00000000-0008-0000-1200-000006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 name="Rectangle 6">
          <a:extLst>
            <a:ext uri="{FF2B5EF4-FFF2-40B4-BE49-F238E27FC236}">
              <a16:creationId xmlns:a16="http://schemas.microsoft.com/office/drawing/2014/main" id="{00000000-0008-0000-1200-000007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8" name="Rectangle 7">
          <a:extLst>
            <a:ext uri="{FF2B5EF4-FFF2-40B4-BE49-F238E27FC236}">
              <a16:creationId xmlns:a16="http://schemas.microsoft.com/office/drawing/2014/main" id="{00000000-0008-0000-1200-000008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9" name="Rectangle 8">
          <a:extLst>
            <a:ext uri="{FF2B5EF4-FFF2-40B4-BE49-F238E27FC236}">
              <a16:creationId xmlns:a16="http://schemas.microsoft.com/office/drawing/2014/main" id="{00000000-0008-0000-1200-000009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85725</xdr:colOff>
      <xdr:row>55</xdr:row>
      <xdr:rowOff>9525</xdr:rowOff>
    </xdr:from>
    <xdr:to>
      <xdr:col>4</xdr:col>
      <xdr:colOff>266699</xdr:colOff>
      <xdr:row>68</xdr:row>
      <xdr:rowOff>0</xdr:rowOff>
    </xdr:to>
    <xdr:sp macro="" textlink="">
      <xdr:nvSpPr>
        <xdr:cNvPr id="10" name="Rechteraccolade 9">
          <a:extLst>
            <a:ext uri="{FF2B5EF4-FFF2-40B4-BE49-F238E27FC236}">
              <a16:creationId xmlns:a16="http://schemas.microsoft.com/office/drawing/2014/main" id="{00000000-0008-0000-1200-00000A000000}"/>
            </a:ext>
          </a:extLst>
        </xdr:cNvPr>
        <xdr:cNvSpPr/>
      </xdr:nvSpPr>
      <xdr:spPr bwMode="auto">
        <a:xfrm>
          <a:off x="4791075" y="3676650"/>
          <a:ext cx="180974" cy="1200150"/>
        </a:xfrm>
        <a:prstGeom prst="rightBrace">
          <a:avLst/>
        </a:prstGeom>
        <a:solidFill>
          <a:srgbClr val="FFFFFF"/>
        </a:solidFill>
        <a:ln w="9525" cap="flat" cmpd="sng" algn="ctr">
          <a:solidFill>
            <a:srgbClr val="80808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58735" name="Rectangle 1">
          <a:extLst>
            <a:ext uri="{FF2B5EF4-FFF2-40B4-BE49-F238E27FC236}">
              <a16:creationId xmlns:a16="http://schemas.microsoft.com/office/drawing/2014/main" id="{00000000-0008-0000-1300-00000F6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8736" name="Rectangle 2">
          <a:extLst>
            <a:ext uri="{FF2B5EF4-FFF2-40B4-BE49-F238E27FC236}">
              <a16:creationId xmlns:a16="http://schemas.microsoft.com/office/drawing/2014/main" id="{00000000-0008-0000-1300-0000106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8737" name="Rectangle 3">
          <a:extLst>
            <a:ext uri="{FF2B5EF4-FFF2-40B4-BE49-F238E27FC236}">
              <a16:creationId xmlns:a16="http://schemas.microsoft.com/office/drawing/2014/main" id="{00000000-0008-0000-1300-0000116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8738" name="Rectangle 4">
          <a:extLst>
            <a:ext uri="{FF2B5EF4-FFF2-40B4-BE49-F238E27FC236}">
              <a16:creationId xmlns:a16="http://schemas.microsoft.com/office/drawing/2014/main" id="{00000000-0008-0000-1300-0000126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58739" name="Rectangle 5">
          <a:extLst>
            <a:ext uri="{FF2B5EF4-FFF2-40B4-BE49-F238E27FC236}">
              <a16:creationId xmlns:a16="http://schemas.microsoft.com/office/drawing/2014/main" id="{00000000-0008-0000-1300-0000136C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58740" name="Rectangle 6">
          <a:extLst>
            <a:ext uri="{FF2B5EF4-FFF2-40B4-BE49-F238E27FC236}">
              <a16:creationId xmlns:a16="http://schemas.microsoft.com/office/drawing/2014/main" id="{00000000-0008-0000-1300-0000146C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56682" name="Rectangle 1">
          <a:extLst>
            <a:ext uri="{FF2B5EF4-FFF2-40B4-BE49-F238E27FC236}">
              <a16:creationId xmlns:a16="http://schemas.microsoft.com/office/drawing/2014/main" id="{00000000-0008-0000-1400-00000A6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6683" name="Rectangle 2">
          <a:extLst>
            <a:ext uri="{FF2B5EF4-FFF2-40B4-BE49-F238E27FC236}">
              <a16:creationId xmlns:a16="http://schemas.microsoft.com/office/drawing/2014/main" id="{00000000-0008-0000-1400-00000B6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56684" name="Rectangle 3">
          <a:extLst>
            <a:ext uri="{FF2B5EF4-FFF2-40B4-BE49-F238E27FC236}">
              <a16:creationId xmlns:a16="http://schemas.microsoft.com/office/drawing/2014/main" id="{00000000-0008-0000-1400-00000C64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56685" name="Rectangle 4">
          <a:extLst>
            <a:ext uri="{FF2B5EF4-FFF2-40B4-BE49-F238E27FC236}">
              <a16:creationId xmlns:a16="http://schemas.microsoft.com/office/drawing/2014/main" id="{00000000-0008-0000-1400-00000D64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361950</xdr:colOff>
      <xdr:row>4</xdr:row>
      <xdr:rowOff>9525</xdr:rowOff>
    </xdr:to>
    <xdr:pic>
      <xdr:nvPicPr>
        <xdr:cNvPr id="12686" name="Picture 336" descr="Element2005-picto-13">
          <a:extLst>
            <a:ext uri="{FF2B5EF4-FFF2-40B4-BE49-F238E27FC236}">
              <a16:creationId xmlns:a16="http://schemas.microsoft.com/office/drawing/2014/main" id="{00000000-0008-0000-0300-00008E3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14475" y="676275"/>
          <a:ext cx="361950" cy="361950"/>
        </a:xfrm>
        <a:prstGeom prst="rect">
          <a:avLst/>
        </a:prstGeom>
        <a:noFill/>
        <a:ln w="9525">
          <a:noFill/>
          <a:miter lim="800000"/>
          <a:headEnd/>
          <a:tailEnd/>
        </a:ln>
      </xdr:spPr>
    </xdr:pic>
    <xdr:clientData/>
  </xdr:twoCellAnchor>
  <xdr:twoCellAnchor editAs="oneCell">
    <xdr:from>
      <xdr:col>2</xdr:col>
      <xdr:colOff>0</xdr:colOff>
      <xdr:row>5</xdr:row>
      <xdr:rowOff>0</xdr:rowOff>
    </xdr:from>
    <xdr:to>
      <xdr:col>2</xdr:col>
      <xdr:colOff>361950</xdr:colOff>
      <xdr:row>6</xdr:row>
      <xdr:rowOff>9524</xdr:rowOff>
    </xdr:to>
    <xdr:pic>
      <xdr:nvPicPr>
        <xdr:cNvPr id="12688" name="Picture 338" descr="Element2005-picto-31">
          <a:extLst>
            <a:ext uri="{FF2B5EF4-FFF2-40B4-BE49-F238E27FC236}">
              <a16:creationId xmlns:a16="http://schemas.microsoft.com/office/drawing/2014/main" id="{00000000-0008-0000-0300-0000903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514475" y="1381125"/>
          <a:ext cx="361950" cy="361950"/>
        </a:xfrm>
        <a:prstGeom prst="rect">
          <a:avLst/>
        </a:prstGeom>
        <a:noFill/>
        <a:ln w="9525">
          <a:noFill/>
          <a:miter lim="800000"/>
          <a:headEnd/>
          <a:tailEnd/>
        </a:ln>
      </xdr:spPr>
    </xdr:pic>
    <xdr:clientData/>
  </xdr:twoCellAnchor>
  <xdr:twoCellAnchor editAs="oneCell">
    <xdr:from>
      <xdr:col>2</xdr:col>
      <xdr:colOff>0</xdr:colOff>
      <xdr:row>6</xdr:row>
      <xdr:rowOff>0</xdr:rowOff>
    </xdr:from>
    <xdr:to>
      <xdr:col>2</xdr:col>
      <xdr:colOff>361950</xdr:colOff>
      <xdr:row>7</xdr:row>
      <xdr:rowOff>9525</xdr:rowOff>
    </xdr:to>
    <xdr:pic>
      <xdr:nvPicPr>
        <xdr:cNvPr id="12689" name="Picture 339" descr="Element2005-picto-38">
          <a:extLst>
            <a:ext uri="{FF2B5EF4-FFF2-40B4-BE49-F238E27FC236}">
              <a16:creationId xmlns:a16="http://schemas.microsoft.com/office/drawing/2014/main" id="{00000000-0008-0000-0300-0000913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514475" y="1733550"/>
          <a:ext cx="361950" cy="361950"/>
        </a:xfrm>
        <a:prstGeom prst="rect">
          <a:avLst/>
        </a:prstGeom>
        <a:noFill/>
        <a:ln w="9525">
          <a:noFill/>
          <a:miter lim="800000"/>
          <a:headEnd/>
          <a:tailEnd/>
        </a:ln>
      </xdr:spPr>
    </xdr:pic>
    <xdr:clientData/>
  </xdr:twoCellAnchor>
  <xdr:twoCellAnchor editAs="oneCell">
    <xdr:from>
      <xdr:col>2</xdr:col>
      <xdr:colOff>0</xdr:colOff>
      <xdr:row>7</xdr:row>
      <xdr:rowOff>0</xdr:rowOff>
    </xdr:from>
    <xdr:to>
      <xdr:col>2</xdr:col>
      <xdr:colOff>361950</xdr:colOff>
      <xdr:row>8</xdr:row>
      <xdr:rowOff>9525</xdr:rowOff>
    </xdr:to>
    <xdr:pic>
      <xdr:nvPicPr>
        <xdr:cNvPr id="12690" name="Picture 340" descr="Element2005-picto-47">
          <a:extLst>
            <a:ext uri="{FF2B5EF4-FFF2-40B4-BE49-F238E27FC236}">
              <a16:creationId xmlns:a16="http://schemas.microsoft.com/office/drawing/2014/main" id="{00000000-0008-0000-0300-0000923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514475" y="2085975"/>
          <a:ext cx="361950" cy="361950"/>
        </a:xfrm>
        <a:prstGeom prst="rect">
          <a:avLst/>
        </a:prstGeom>
        <a:noFill/>
        <a:ln w="9525">
          <a:noFill/>
          <a:miter lim="800000"/>
          <a:headEnd/>
          <a:tailEnd/>
        </a:ln>
      </xdr:spPr>
    </xdr:pic>
    <xdr:clientData/>
  </xdr:twoCellAnchor>
  <xdr:twoCellAnchor editAs="oneCell">
    <xdr:from>
      <xdr:col>2</xdr:col>
      <xdr:colOff>0</xdr:colOff>
      <xdr:row>9</xdr:row>
      <xdr:rowOff>0</xdr:rowOff>
    </xdr:from>
    <xdr:to>
      <xdr:col>2</xdr:col>
      <xdr:colOff>361950</xdr:colOff>
      <xdr:row>10</xdr:row>
      <xdr:rowOff>9524</xdr:rowOff>
    </xdr:to>
    <xdr:pic>
      <xdr:nvPicPr>
        <xdr:cNvPr id="12691" name="Picture 341" descr="Element2005-picto-51">
          <a:extLst>
            <a:ext uri="{FF2B5EF4-FFF2-40B4-BE49-F238E27FC236}">
              <a16:creationId xmlns:a16="http://schemas.microsoft.com/office/drawing/2014/main" id="{00000000-0008-0000-0300-00009331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514475" y="2790825"/>
          <a:ext cx="361950" cy="361950"/>
        </a:xfrm>
        <a:prstGeom prst="rect">
          <a:avLst/>
        </a:prstGeom>
        <a:noFill/>
        <a:ln w="9525">
          <a:noFill/>
          <a:miter lim="800000"/>
          <a:headEnd/>
          <a:tailEnd/>
        </a:ln>
      </xdr:spPr>
    </xdr:pic>
    <xdr:clientData/>
  </xdr:twoCellAnchor>
  <xdr:twoCellAnchor editAs="oneCell">
    <xdr:from>
      <xdr:col>2</xdr:col>
      <xdr:colOff>0</xdr:colOff>
      <xdr:row>17</xdr:row>
      <xdr:rowOff>0</xdr:rowOff>
    </xdr:from>
    <xdr:to>
      <xdr:col>2</xdr:col>
      <xdr:colOff>361950</xdr:colOff>
      <xdr:row>18</xdr:row>
      <xdr:rowOff>9525</xdr:rowOff>
    </xdr:to>
    <xdr:pic>
      <xdr:nvPicPr>
        <xdr:cNvPr id="12692" name="Picture 342" descr="Element2005-picto-52">
          <a:extLst>
            <a:ext uri="{FF2B5EF4-FFF2-40B4-BE49-F238E27FC236}">
              <a16:creationId xmlns:a16="http://schemas.microsoft.com/office/drawing/2014/main" id="{00000000-0008-0000-0300-00009431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1514475" y="4905375"/>
          <a:ext cx="361950" cy="361950"/>
        </a:xfrm>
        <a:prstGeom prst="rect">
          <a:avLst/>
        </a:prstGeom>
        <a:noFill/>
        <a:ln w="9525">
          <a:noFill/>
          <a:miter lim="800000"/>
          <a:headEnd/>
          <a:tailEnd/>
        </a:ln>
      </xdr:spPr>
    </xdr:pic>
    <xdr:clientData/>
  </xdr:twoCellAnchor>
  <xdr:twoCellAnchor editAs="oneCell">
    <xdr:from>
      <xdr:col>2</xdr:col>
      <xdr:colOff>0</xdr:colOff>
      <xdr:row>20</xdr:row>
      <xdr:rowOff>0</xdr:rowOff>
    </xdr:from>
    <xdr:to>
      <xdr:col>2</xdr:col>
      <xdr:colOff>361950</xdr:colOff>
      <xdr:row>21</xdr:row>
      <xdr:rowOff>9525</xdr:rowOff>
    </xdr:to>
    <xdr:pic>
      <xdr:nvPicPr>
        <xdr:cNvPr id="12693" name="Picture 343" descr="Element2005-picto-53">
          <a:extLst>
            <a:ext uri="{FF2B5EF4-FFF2-40B4-BE49-F238E27FC236}">
              <a16:creationId xmlns:a16="http://schemas.microsoft.com/office/drawing/2014/main" id="{00000000-0008-0000-0300-00009531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1514475" y="6315075"/>
          <a:ext cx="361950" cy="361950"/>
        </a:xfrm>
        <a:prstGeom prst="rect">
          <a:avLst/>
        </a:prstGeom>
        <a:noFill/>
        <a:ln w="9525">
          <a:noFill/>
          <a:miter lim="800000"/>
          <a:headEnd/>
          <a:tailEnd/>
        </a:ln>
      </xdr:spPr>
    </xdr:pic>
    <xdr:clientData/>
  </xdr:twoCellAnchor>
  <xdr:twoCellAnchor editAs="oneCell">
    <xdr:from>
      <xdr:col>2</xdr:col>
      <xdr:colOff>0</xdr:colOff>
      <xdr:row>32</xdr:row>
      <xdr:rowOff>0</xdr:rowOff>
    </xdr:from>
    <xdr:to>
      <xdr:col>2</xdr:col>
      <xdr:colOff>361950</xdr:colOff>
      <xdr:row>33</xdr:row>
      <xdr:rowOff>9525</xdr:rowOff>
    </xdr:to>
    <xdr:pic>
      <xdr:nvPicPr>
        <xdr:cNvPr id="12694" name="Picture 344" descr="Element2005-picto-54">
          <a:extLst>
            <a:ext uri="{FF2B5EF4-FFF2-40B4-BE49-F238E27FC236}">
              <a16:creationId xmlns:a16="http://schemas.microsoft.com/office/drawing/2014/main" id="{00000000-0008-0000-0300-00009631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1514475" y="10191750"/>
          <a:ext cx="361950" cy="361950"/>
        </a:xfrm>
        <a:prstGeom prst="rect">
          <a:avLst/>
        </a:prstGeom>
        <a:noFill/>
        <a:ln w="9525">
          <a:noFill/>
          <a:miter lim="800000"/>
          <a:headEnd/>
          <a:tailEnd/>
        </a:ln>
      </xdr:spPr>
    </xdr:pic>
    <xdr:clientData/>
  </xdr:twoCellAnchor>
  <xdr:twoCellAnchor editAs="oneCell">
    <xdr:from>
      <xdr:col>2</xdr:col>
      <xdr:colOff>0</xdr:colOff>
      <xdr:row>33</xdr:row>
      <xdr:rowOff>0</xdr:rowOff>
    </xdr:from>
    <xdr:to>
      <xdr:col>2</xdr:col>
      <xdr:colOff>361950</xdr:colOff>
      <xdr:row>34</xdr:row>
      <xdr:rowOff>9525</xdr:rowOff>
    </xdr:to>
    <xdr:pic>
      <xdr:nvPicPr>
        <xdr:cNvPr id="12695" name="Picture 345" descr="Element2005-picto-55">
          <a:extLst>
            <a:ext uri="{FF2B5EF4-FFF2-40B4-BE49-F238E27FC236}">
              <a16:creationId xmlns:a16="http://schemas.microsoft.com/office/drawing/2014/main" id="{00000000-0008-0000-0300-00009731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1514475" y="10896600"/>
          <a:ext cx="361950" cy="361950"/>
        </a:xfrm>
        <a:prstGeom prst="rect">
          <a:avLst/>
        </a:prstGeom>
        <a:noFill/>
        <a:ln w="9525">
          <a:noFill/>
          <a:miter lim="800000"/>
          <a:headEnd/>
          <a:tailEnd/>
        </a:ln>
      </xdr:spPr>
    </xdr:pic>
    <xdr:clientData/>
  </xdr:twoCellAnchor>
  <xdr:twoCellAnchor editAs="oneCell">
    <xdr:from>
      <xdr:col>2</xdr:col>
      <xdr:colOff>0</xdr:colOff>
      <xdr:row>37</xdr:row>
      <xdr:rowOff>0</xdr:rowOff>
    </xdr:from>
    <xdr:to>
      <xdr:col>2</xdr:col>
      <xdr:colOff>361950</xdr:colOff>
      <xdr:row>38</xdr:row>
      <xdr:rowOff>9526</xdr:rowOff>
    </xdr:to>
    <xdr:pic>
      <xdr:nvPicPr>
        <xdr:cNvPr id="12696" name="Picture 346" descr="Element2005-picto-57">
          <a:extLst>
            <a:ext uri="{FF2B5EF4-FFF2-40B4-BE49-F238E27FC236}">
              <a16:creationId xmlns:a16="http://schemas.microsoft.com/office/drawing/2014/main" id="{00000000-0008-0000-0300-00009831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1514475" y="12306300"/>
          <a:ext cx="361950" cy="361950"/>
        </a:xfrm>
        <a:prstGeom prst="rect">
          <a:avLst/>
        </a:prstGeom>
        <a:noFill/>
        <a:ln w="9525">
          <a:noFill/>
          <a:miter lim="800000"/>
          <a:headEnd/>
          <a:tailEnd/>
        </a:ln>
      </xdr:spPr>
    </xdr:pic>
    <xdr:clientData/>
  </xdr:twoCellAnchor>
  <xdr:twoCellAnchor editAs="oneCell">
    <xdr:from>
      <xdr:col>2</xdr:col>
      <xdr:colOff>0</xdr:colOff>
      <xdr:row>40</xdr:row>
      <xdr:rowOff>0</xdr:rowOff>
    </xdr:from>
    <xdr:to>
      <xdr:col>2</xdr:col>
      <xdr:colOff>361950</xdr:colOff>
      <xdr:row>41</xdr:row>
      <xdr:rowOff>9525</xdr:rowOff>
    </xdr:to>
    <xdr:pic>
      <xdr:nvPicPr>
        <xdr:cNvPr id="12697" name="Picture 347" descr="Element2005-picto-61">
          <a:extLst>
            <a:ext uri="{FF2B5EF4-FFF2-40B4-BE49-F238E27FC236}">
              <a16:creationId xmlns:a16="http://schemas.microsoft.com/office/drawing/2014/main" id="{00000000-0008-0000-0300-00009931000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1514475" y="13011150"/>
          <a:ext cx="361950" cy="361950"/>
        </a:xfrm>
        <a:prstGeom prst="rect">
          <a:avLst/>
        </a:prstGeom>
        <a:noFill/>
        <a:ln w="9525">
          <a:noFill/>
          <a:miter lim="800000"/>
          <a:headEnd/>
          <a:tailEnd/>
        </a:ln>
      </xdr:spPr>
    </xdr:pic>
    <xdr:clientData/>
  </xdr:twoCellAnchor>
  <xdr:twoCellAnchor editAs="oneCell">
    <xdr:from>
      <xdr:col>2</xdr:col>
      <xdr:colOff>0</xdr:colOff>
      <xdr:row>49</xdr:row>
      <xdr:rowOff>0</xdr:rowOff>
    </xdr:from>
    <xdr:to>
      <xdr:col>2</xdr:col>
      <xdr:colOff>361950</xdr:colOff>
      <xdr:row>50</xdr:row>
      <xdr:rowOff>9524</xdr:rowOff>
    </xdr:to>
    <xdr:pic>
      <xdr:nvPicPr>
        <xdr:cNvPr id="12698" name="Picture 348" descr="Element2005-picto-62">
          <a:extLst>
            <a:ext uri="{FF2B5EF4-FFF2-40B4-BE49-F238E27FC236}">
              <a16:creationId xmlns:a16="http://schemas.microsoft.com/office/drawing/2014/main" id="{00000000-0008-0000-0300-00009A310000}"/>
            </a:ext>
          </a:extLst>
        </xdr:cNvPr>
        <xdr:cNvPicPr>
          <a:picLocks noChangeAspect="1" noChangeArrowheads="1"/>
        </xdr:cNvPicPr>
      </xdr:nvPicPr>
      <xdr:blipFill>
        <a:blip xmlns:r="http://schemas.openxmlformats.org/officeDocument/2006/relationships" r:embed="rId12" cstate="print"/>
        <a:srcRect/>
        <a:stretch>
          <a:fillRect/>
        </a:stretch>
      </xdr:blipFill>
      <xdr:spPr bwMode="auto">
        <a:xfrm>
          <a:off x="1514475" y="15830550"/>
          <a:ext cx="361950" cy="361950"/>
        </a:xfrm>
        <a:prstGeom prst="rect">
          <a:avLst/>
        </a:prstGeom>
        <a:noFill/>
        <a:ln w="9525">
          <a:noFill/>
          <a:miter lim="800000"/>
          <a:headEnd/>
          <a:tailEnd/>
        </a:ln>
      </xdr:spPr>
    </xdr:pic>
    <xdr:clientData/>
  </xdr:twoCellAnchor>
  <xdr:twoCellAnchor editAs="oneCell">
    <xdr:from>
      <xdr:col>2</xdr:col>
      <xdr:colOff>0</xdr:colOff>
      <xdr:row>51</xdr:row>
      <xdr:rowOff>0</xdr:rowOff>
    </xdr:from>
    <xdr:to>
      <xdr:col>2</xdr:col>
      <xdr:colOff>361950</xdr:colOff>
      <xdr:row>52</xdr:row>
      <xdr:rowOff>9525</xdr:rowOff>
    </xdr:to>
    <xdr:pic>
      <xdr:nvPicPr>
        <xdr:cNvPr id="12699" name="Picture 349" descr="Element2005-picto-63">
          <a:extLst>
            <a:ext uri="{FF2B5EF4-FFF2-40B4-BE49-F238E27FC236}">
              <a16:creationId xmlns:a16="http://schemas.microsoft.com/office/drawing/2014/main" id="{00000000-0008-0000-0300-00009B310000}"/>
            </a:ext>
          </a:extLst>
        </xdr:cNvPr>
        <xdr:cNvPicPr>
          <a:picLocks noChangeAspect="1" noChangeArrowheads="1"/>
        </xdr:cNvPicPr>
      </xdr:nvPicPr>
      <xdr:blipFill>
        <a:blip xmlns:r="http://schemas.openxmlformats.org/officeDocument/2006/relationships" r:embed="rId13" cstate="print"/>
        <a:srcRect/>
        <a:stretch>
          <a:fillRect/>
        </a:stretch>
      </xdr:blipFill>
      <xdr:spPr bwMode="auto">
        <a:xfrm>
          <a:off x="1514475" y="16535400"/>
          <a:ext cx="361950" cy="361950"/>
        </a:xfrm>
        <a:prstGeom prst="rect">
          <a:avLst/>
        </a:prstGeom>
        <a:noFill/>
        <a:ln w="9525">
          <a:noFill/>
          <a:miter lim="800000"/>
          <a:headEnd/>
          <a:tailEnd/>
        </a:ln>
      </xdr:spPr>
    </xdr:pic>
    <xdr:clientData/>
  </xdr:twoCellAnchor>
  <xdr:twoCellAnchor editAs="oneCell">
    <xdr:from>
      <xdr:col>2</xdr:col>
      <xdr:colOff>0</xdr:colOff>
      <xdr:row>54</xdr:row>
      <xdr:rowOff>0</xdr:rowOff>
    </xdr:from>
    <xdr:to>
      <xdr:col>2</xdr:col>
      <xdr:colOff>361950</xdr:colOff>
      <xdr:row>55</xdr:row>
      <xdr:rowOff>9526</xdr:rowOff>
    </xdr:to>
    <xdr:pic>
      <xdr:nvPicPr>
        <xdr:cNvPr id="12700" name="Picture 351" descr="Element2005-picto-65">
          <a:extLst>
            <a:ext uri="{FF2B5EF4-FFF2-40B4-BE49-F238E27FC236}">
              <a16:creationId xmlns:a16="http://schemas.microsoft.com/office/drawing/2014/main" id="{00000000-0008-0000-0300-00009C310000}"/>
            </a:ext>
          </a:extLst>
        </xdr:cNvPr>
        <xdr:cNvPicPr>
          <a:picLocks noChangeAspect="1" noChangeArrowheads="1"/>
        </xdr:cNvPicPr>
      </xdr:nvPicPr>
      <xdr:blipFill>
        <a:blip xmlns:r="http://schemas.openxmlformats.org/officeDocument/2006/relationships" r:embed="rId14" cstate="print"/>
        <a:srcRect/>
        <a:stretch>
          <a:fillRect/>
        </a:stretch>
      </xdr:blipFill>
      <xdr:spPr bwMode="auto">
        <a:xfrm>
          <a:off x="1514475" y="17592675"/>
          <a:ext cx="361950" cy="361950"/>
        </a:xfrm>
        <a:prstGeom prst="rect">
          <a:avLst/>
        </a:prstGeom>
        <a:noFill/>
        <a:ln w="9525">
          <a:noFill/>
          <a:miter lim="800000"/>
          <a:headEnd/>
          <a:tailEnd/>
        </a:ln>
      </xdr:spPr>
    </xdr:pic>
    <xdr:clientData/>
  </xdr:twoCellAnchor>
  <xdr:twoCellAnchor editAs="oneCell">
    <xdr:from>
      <xdr:col>2</xdr:col>
      <xdr:colOff>0</xdr:colOff>
      <xdr:row>63</xdr:row>
      <xdr:rowOff>0</xdr:rowOff>
    </xdr:from>
    <xdr:to>
      <xdr:col>2</xdr:col>
      <xdr:colOff>361950</xdr:colOff>
      <xdr:row>64</xdr:row>
      <xdr:rowOff>9525</xdr:rowOff>
    </xdr:to>
    <xdr:pic>
      <xdr:nvPicPr>
        <xdr:cNvPr id="12701" name="Picture 352" descr="Element2005-picto-66">
          <a:extLst>
            <a:ext uri="{FF2B5EF4-FFF2-40B4-BE49-F238E27FC236}">
              <a16:creationId xmlns:a16="http://schemas.microsoft.com/office/drawing/2014/main" id="{00000000-0008-0000-0300-00009D310000}"/>
            </a:ext>
          </a:extLst>
        </xdr:cNvPr>
        <xdr:cNvPicPr>
          <a:picLocks noChangeAspect="1" noChangeArrowheads="1"/>
        </xdr:cNvPicPr>
      </xdr:nvPicPr>
      <xdr:blipFill>
        <a:blip xmlns:r="http://schemas.openxmlformats.org/officeDocument/2006/relationships" r:embed="rId15" cstate="print"/>
        <a:srcRect/>
        <a:stretch>
          <a:fillRect/>
        </a:stretch>
      </xdr:blipFill>
      <xdr:spPr bwMode="auto">
        <a:xfrm>
          <a:off x="1514475" y="21116925"/>
          <a:ext cx="361950" cy="361950"/>
        </a:xfrm>
        <a:prstGeom prst="rect">
          <a:avLst/>
        </a:prstGeom>
        <a:noFill/>
        <a:ln w="9525">
          <a:noFill/>
          <a:miter lim="800000"/>
          <a:headEnd/>
          <a:tailEnd/>
        </a:ln>
      </xdr:spPr>
    </xdr:pic>
    <xdr:clientData/>
  </xdr:twoCellAnchor>
  <xdr:twoCellAnchor editAs="oneCell">
    <xdr:from>
      <xdr:col>2</xdr:col>
      <xdr:colOff>0</xdr:colOff>
      <xdr:row>105</xdr:row>
      <xdr:rowOff>0</xdr:rowOff>
    </xdr:from>
    <xdr:to>
      <xdr:col>2</xdr:col>
      <xdr:colOff>361950</xdr:colOff>
      <xdr:row>106</xdr:row>
      <xdr:rowOff>9525</xdr:rowOff>
    </xdr:to>
    <xdr:pic>
      <xdr:nvPicPr>
        <xdr:cNvPr id="12703" name="Picture 354" descr="Element2005-picto-90">
          <a:extLst>
            <a:ext uri="{FF2B5EF4-FFF2-40B4-BE49-F238E27FC236}">
              <a16:creationId xmlns:a16="http://schemas.microsoft.com/office/drawing/2014/main" id="{00000000-0008-0000-0300-00009F310000}"/>
            </a:ext>
          </a:extLst>
        </xdr:cNvPr>
        <xdr:cNvPicPr>
          <a:picLocks noChangeAspect="1" noChangeArrowheads="1"/>
        </xdr:cNvPicPr>
      </xdr:nvPicPr>
      <xdr:blipFill>
        <a:blip xmlns:r="http://schemas.openxmlformats.org/officeDocument/2006/relationships" r:embed="rId16" cstate="print"/>
        <a:srcRect/>
        <a:stretch>
          <a:fillRect/>
        </a:stretch>
      </xdr:blipFill>
      <xdr:spPr bwMode="auto">
        <a:xfrm>
          <a:off x="1514475" y="32746950"/>
          <a:ext cx="361950" cy="361950"/>
        </a:xfrm>
        <a:prstGeom prst="rect">
          <a:avLst/>
        </a:prstGeom>
        <a:noFill/>
        <a:ln w="9525">
          <a:noFill/>
          <a:miter lim="800000"/>
          <a:headEnd/>
          <a:tailEnd/>
        </a:ln>
      </xdr:spPr>
    </xdr:pic>
    <xdr:clientData/>
  </xdr:twoCellAnchor>
  <xdr:twoCellAnchor editAs="oneCell">
    <xdr:from>
      <xdr:col>2</xdr:col>
      <xdr:colOff>0</xdr:colOff>
      <xdr:row>73</xdr:row>
      <xdr:rowOff>0</xdr:rowOff>
    </xdr:from>
    <xdr:to>
      <xdr:col>2</xdr:col>
      <xdr:colOff>361950</xdr:colOff>
      <xdr:row>74</xdr:row>
      <xdr:rowOff>9525</xdr:rowOff>
    </xdr:to>
    <xdr:pic>
      <xdr:nvPicPr>
        <xdr:cNvPr id="12704" name="Picture 355" descr="Element2005-picto-90">
          <a:extLst>
            <a:ext uri="{FF2B5EF4-FFF2-40B4-BE49-F238E27FC236}">
              <a16:creationId xmlns:a16="http://schemas.microsoft.com/office/drawing/2014/main" id="{00000000-0008-0000-0300-0000A0310000}"/>
            </a:ext>
          </a:extLst>
        </xdr:cNvPr>
        <xdr:cNvPicPr>
          <a:picLocks noChangeAspect="1" noChangeArrowheads="1"/>
        </xdr:cNvPicPr>
      </xdr:nvPicPr>
      <xdr:blipFill>
        <a:blip xmlns:r="http://schemas.openxmlformats.org/officeDocument/2006/relationships" r:embed="rId16" cstate="print"/>
        <a:srcRect/>
        <a:stretch>
          <a:fillRect/>
        </a:stretch>
      </xdr:blipFill>
      <xdr:spPr bwMode="auto">
        <a:xfrm>
          <a:off x="1514475" y="22879050"/>
          <a:ext cx="361950" cy="361950"/>
        </a:xfrm>
        <a:prstGeom prst="rect">
          <a:avLst/>
        </a:prstGeom>
        <a:noFill/>
        <a:ln w="9525">
          <a:noFill/>
          <a:miter lim="800000"/>
          <a:headEnd/>
          <a:tailEnd/>
        </a:ln>
      </xdr:spPr>
    </xdr:pic>
    <xdr:clientData/>
  </xdr:twoCellAnchor>
  <xdr:twoCellAnchor editAs="oneCell">
    <xdr:from>
      <xdr:col>2</xdr:col>
      <xdr:colOff>0</xdr:colOff>
      <xdr:row>78</xdr:row>
      <xdr:rowOff>0</xdr:rowOff>
    </xdr:from>
    <xdr:to>
      <xdr:col>2</xdr:col>
      <xdr:colOff>361950</xdr:colOff>
      <xdr:row>79</xdr:row>
      <xdr:rowOff>9525</xdr:rowOff>
    </xdr:to>
    <xdr:pic>
      <xdr:nvPicPr>
        <xdr:cNvPr id="12706" name="Picture 357" descr="Element2005-picto-90">
          <a:extLst>
            <a:ext uri="{FF2B5EF4-FFF2-40B4-BE49-F238E27FC236}">
              <a16:creationId xmlns:a16="http://schemas.microsoft.com/office/drawing/2014/main" id="{00000000-0008-0000-0300-0000A2310000}"/>
            </a:ext>
          </a:extLst>
        </xdr:cNvPr>
        <xdr:cNvPicPr>
          <a:picLocks noChangeAspect="1" noChangeArrowheads="1"/>
        </xdr:cNvPicPr>
      </xdr:nvPicPr>
      <xdr:blipFill>
        <a:blip xmlns:r="http://schemas.openxmlformats.org/officeDocument/2006/relationships" r:embed="rId16" cstate="print"/>
        <a:srcRect/>
        <a:stretch>
          <a:fillRect/>
        </a:stretch>
      </xdr:blipFill>
      <xdr:spPr bwMode="auto">
        <a:xfrm>
          <a:off x="1514475" y="23936325"/>
          <a:ext cx="361950" cy="361950"/>
        </a:xfrm>
        <a:prstGeom prst="rect">
          <a:avLst/>
        </a:prstGeom>
        <a:noFill/>
        <a:ln w="9525">
          <a:noFill/>
          <a:miter lim="800000"/>
          <a:headEnd/>
          <a:tailEnd/>
        </a:ln>
      </xdr:spPr>
    </xdr:pic>
    <xdr:clientData/>
  </xdr:twoCellAnchor>
  <xdr:twoCellAnchor editAs="oneCell">
    <xdr:from>
      <xdr:col>2</xdr:col>
      <xdr:colOff>0</xdr:colOff>
      <xdr:row>94</xdr:row>
      <xdr:rowOff>0</xdr:rowOff>
    </xdr:from>
    <xdr:to>
      <xdr:col>2</xdr:col>
      <xdr:colOff>361950</xdr:colOff>
      <xdr:row>95</xdr:row>
      <xdr:rowOff>9525</xdr:rowOff>
    </xdr:to>
    <xdr:pic>
      <xdr:nvPicPr>
        <xdr:cNvPr id="12707" name="Picture 358" descr="Element2005-picto-90">
          <a:extLst>
            <a:ext uri="{FF2B5EF4-FFF2-40B4-BE49-F238E27FC236}">
              <a16:creationId xmlns:a16="http://schemas.microsoft.com/office/drawing/2014/main" id="{00000000-0008-0000-0300-0000A3310000}"/>
            </a:ext>
          </a:extLst>
        </xdr:cNvPr>
        <xdr:cNvPicPr>
          <a:picLocks noChangeAspect="1" noChangeArrowheads="1"/>
        </xdr:cNvPicPr>
      </xdr:nvPicPr>
      <xdr:blipFill>
        <a:blip xmlns:r="http://schemas.openxmlformats.org/officeDocument/2006/relationships" r:embed="rId16" cstate="print"/>
        <a:srcRect/>
        <a:stretch>
          <a:fillRect/>
        </a:stretch>
      </xdr:blipFill>
      <xdr:spPr bwMode="auto">
        <a:xfrm>
          <a:off x="1514475" y="29222700"/>
          <a:ext cx="361950" cy="361950"/>
        </a:xfrm>
        <a:prstGeom prst="rect">
          <a:avLst/>
        </a:prstGeom>
        <a:noFill/>
        <a:ln w="9525">
          <a:noFill/>
          <a:miter lim="800000"/>
          <a:headEnd/>
          <a:tailEnd/>
        </a:ln>
      </xdr:spPr>
    </xdr:pic>
    <xdr:clientData/>
  </xdr:twoCellAnchor>
  <xdr:twoCellAnchor editAs="oneCell">
    <xdr:from>
      <xdr:col>2</xdr:col>
      <xdr:colOff>0</xdr:colOff>
      <xdr:row>36</xdr:row>
      <xdr:rowOff>0</xdr:rowOff>
    </xdr:from>
    <xdr:to>
      <xdr:col>2</xdr:col>
      <xdr:colOff>361950</xdr:colOff>
      <xdr:row>37</xdr:row>
      <xdr:rowOff>9524</xdr:rowOff>
    </xdr:to>
    <xdr:pic>
      <xdr:nvPicPr>
        <xdr:cNvPr id="12715" name="Picture 380" descr="Element2005-picto-56">
          <a:extLst>
            <a:ext uri="{FF2B5EF4-FFF2-40B4-BE49-F238E27FC236}">
              <a16:creationId xmlns:a16="http://schemas.microsoft.com/office/drawing/2014/main" id="{00000000-0008-0000-0300-0000AB310000}"/>
            </a:ext>
          </a:extLst>
        </xdr:cNvPr>
        <xdr:cNvPicPr>
          <a:picLocks noChangeAspect="1" noChangeArrowheads="1"/>
        </xdr:cNvPicPr>
      </xdr:nvPicPr>
      <xdr:blipFill>
        <a:blip xmlns:r="http://schemas.openxmlformats.org/officeDocument/2006/relationships" r:embed="rId17" cstate="print"/>
        <a:srcRect/>
        <a:stretch>
          <a:fillRect/>
        </a:stretch>
      </xdr:blipFill>
      <xdr:spPr bwMode="auto">
        <a:xfrm>
          <a:off x="1514475" y="11953875"/>
          <a:ext cx="361950" cy="3619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6</xdr:col>
          <xdr:colOff>0</xdr:colOff>
          <xdr:row>3</xdr:row>
          <xdr:rowOff>22860</xdr:rowOff>
        </xdr:from>
        <xdr:to>
          <xdr:col>8</xdr:col>
          <xdr:colOff>0</xdr:colOff>
          <xdr:row>3</xdr:row>
          <xdr:rowOff>327660</xdr:rowOff>
        </xdr:to>
        <xdr:sp macro="" textlink="">
          <xdr:nvSpPr>
            <xdr:cNvPr id="12294" name="CommandButton13220100" hidden="1">
              <a:extLst>
                <a:ext uri="{63B3BB69-23CF-44E3-9099-C40C66FF867C}">
                  <a14:compatExt spid="_x0000_s12294"/>
                </a:ext>
                <a:ext uri="{FF2B5EF4-FFF2-40B4-BE49-F238E27FC236}">
                  <a16:creationId xmlns:a16="http://schemas.microsoft.com/office/drawing/2014/main" id="{00000000-0008-0000-0300-00000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xdr:row>
          <xdr:rowOff>76200</xdr:rowOff>
        </xdr:from>
        <xdr:to>
          <xdr:col>5</xdr:col>
          <xdr:colOff>1584960</xdr:colOff>
          <xdr:row>3</xdr:row>
          <xdr:rowOff>304800</xdr:rowOff>
        </xdr:to>
        <xdr:sp macro="" textlink="">
          <xdr:nvSpPr>
            <xdr:cNvPr id="12307" name="CheckBox13220100" hidden="1">
              <a:extLst>
                <a:ext uri="{63B3BB69-23CF-44E3-9099-C40C66FF867C}">
                  <a14:compatExt spid="_x0000_s12307"/>
                </a:ext>
                <a:ext uri="{FF2B5EF4-FFF2-40B4-BE49-F238E27FC236}">
                  <a16:creationId xmlns:a16="http://schemas.microsoft.com/office/drawing/2014/main" id="{00000000-0008-0000-0300-00001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75</xdr:row>
          <xdr:rowOff>76200</xdr:rowOff>
        </xdr:from>
        <xdr:to>
          <xdr:col>5</xdr:col>
          <xdr:colOff>1584960</xdr:colOff>
          <xdr:row>75</xdr:row>
          <xdr:rowOff>304800</xdr:rowOff>
        </xdr:to>
        <xdr:sp macro="" textlink="">
          <xdr:nvSpPr>
            <xdr:cNvPr id="12308" name="CheckBox90410100" hidden="1">
              <a:extLst>
                <a:ext uri="{63B3BB69-23CF-44E3-9099-C40C66FF867C}">
                  <a14:compatExt spid="_x0000_s12308"/>
                </a:ext>
                <a:ext uri="{FF2B5EF4-FFF2-40B4-BE49-F238E27FC236}">
                  <a16:creationId xmlns:a16="http://schemas.microsoft.com/office/drawing/2014/main" id="{00000000-0008-0000-0300-00001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75</xdr:row>
          <xdr:rowOff>22860</xdr:rowOff>
        </xdr:from>
        <xdr:to>
          <xdr:col>8</xdr:col>
          <xdr:colOff>0</xdr:colOff>
          <xdr:row>75</xdr:row>
          <xdr:rowOff>327660</xdr:rowOff>
        </xdr:to>
        <xdr:sp macro="" textlink="">
          <xdr:nvSpPr>
            <xdr:cNvPr id="12322" name="CommandButton90410100" hidden="1">
              <a:extLst>
                <a:ext uri="{63B3BB69-23CF-44E3-9099-C40C66FF867C}">
                  <a14:compatExt spid="_x0000_s12322"/>
                </a:ext>
                <a:ext uri="{FF2B5EF4-FFF2-40B4-BE49-F238E27FC236}">
                  <a16:creationId xmlns:a16="http://schemas.microsoft.com/office/drawing/2014/main" id="{00000000-0008-0000-0300-00002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xdr:row>
          <xdr:rowOff>22860</xdr:rowOff>
        </xdr:from>
        <xdr:to>
          <xdr:col>8</xdr:col>
          <xdr:colOff>0</xdr:colOff>
          <xdr:row>7</xdr:row>
          <xdr:rowOff>327660</xdr:rowOff>
        </xdr:to>
        <xdr:sp macro="" textlink="">
          <xdr:nvSpPr>
            <xdr:cNvPr id="12323" name="CommandButton47210100" hidden="1">
              <a:extLst>
                <a:ext uri="{63B3BB69-23CF-44E3-9099-C40C66FF867C}">
                  <a14:compatExt spid="_x0000_s12323"/>
                </a:ext>
                <a:ext uri="{FF2B5EF4-FFF2-40B4-BE49-F238E27FC236}">
                  <a16:creationId xmlns:a16="http://schemas.microsoft.com/office/drawing/2014/main" id="{00000000-0008-0000-0300-00002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xdr:row>
          <xdr:rowOff>22860</xdr:rowOff>
        </xdr:from>
        <xdr:to>
          <xdr:col>8</xdr:col>
          <xdr:colOff>0</xdr:colOff>
          <xdr:row>8</xdr:row>
          <xdr:rowOff>327660</xdr:rowOff>
        </xdr:to>
        <xdr:sp macro="" textlink="">
          <xdr:nvSpPr>
            <xdr:cNvPr id="12324" name="CommandButton47220100" hidden="1">
              <a:extLst>
                <a:ext uri="{63B3BB69-23CF-44E3-9099-C40C66FF867C}">
                  <a14:compatExt spid="_x0000_s12324"/>
                </a:ext>
                <a:ext uri="{FF2B5EF4-FFF2-40B4-BE49-F238E27FC236}">
                  <a16:creationId xmlns:a16="http://schemas.microsoft.com/office/drawing/2014/main" id="{00000000-0008-0000-0300-00002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xdr:row>
          <xdr:rowOff>22860</xdr:rowOff>
        </xdr:from>
        <xdr:to>
          <xdr:col>8</xdr:col>
          <xdr:colOff>0</xdr:colOff>
          <xdr:row>5</xdr:row>
          <xdr:rowOff>327660</xdr:rowOff>
        </xdr:to>
        <xdr:sp macro="" textlink="">
          <xdr:nvSpPr>
            <xdr:cNvPr id="12325" name="CommandButton31300100" hidden="1">
              <a:extLst>
                <a:ext uri="{63B3BB69-23CF-44E3-9099-C40C66FF867C}">
                  <a14:compatExt spid="_x0000_s12325"/>
                </a:ext>
                <a:ext uri="{FF2B5EF4-FFF2-40B4-BE49-F238E27FC236}">
                  <a16:creationId xmlns:a16="http://schemas.microsoft.com/office/drawing/2014/main" id="{00000000-0008-0000-0300-00002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xdr:row>
          <xdr:rowOff>22860</xdr:rowOff>
        </xdr:from>
        <xdr:to>
          <xdr:col>8</xdr:col>
          <xdr:colOff>0</xdr:colOff>
          <xdr:row>11</xdr:row>
          <xdr:rowOff>327660</xdr:rowOff>
        </xdr:to>
        <xdr:sp macro="" textlink="">
          <xdr:nvSpPr>
            <xdr:cNvPr id="12326" name="CommandButton51200100" hidden="1">
              <a:extLst>
                <a:ext uri="{63B3BB69-23CF-44E3-9099-C40C66FF867C}">
                  <a14:compatExt spid="_x0000_s12326"/>
                </a:ext>
                <a:ext uri="{FF2B5EF4-FFF2-40B4-BE49-F238E27FC236}">
                  <a16:creationId xmlns:a16="http://schemas.microsoft.com/office/drawing/2014/main" id="{00000000-0008-0000-0300-00002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22860</xdr:rowOff>
        </xdr:from>
        <xdr:to>
          <xdr:col>8</xdr:col>
          <xdr:colOff>0</xdr:colOff>
          <xdr:row>9</xdr:row>
          <xdr:rowOff>327660</xdr:rowOff>
        </xdr:to>
        <xdr:sp macro="" textlink="">
          <xdr:nvSpPr>
            <xdr:cNvPr id="12327" name="CommandButton51100100" hidden="1">
              <a:extLst>
                <a:ext uri="{63B3BB69-23CF-44E3-9099-C40C66FF867C}">
                  <a14:compatExt spid="_x0000_s12327"/>
                </a:ext>
                <a:ext uri="{FF2B5EF4-FFF2-40B4-BE49-F238E27FC236}">
                  <a16:creationId xmlns:a16="http://schemas.microsoft.com/office/drawing/2014/main" id="{00000000-0008-0000-0300-00002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xdr:row>
          <xdr:rowOff>22860</xdr:rowOff>
        </xdr:from>
        <xdr:to>
          <xdr:col>8</xdr:col>
          <xdr:colOff>0</xdr:colOff>
          <xdr:row>10</xdr:row>
          <xdr:rowOff>327660</xdr:rowOff>
        </xdr:to>
        <xdr:sp macro="" textlink="">
          <xdr:nvSpPr>
            <xdr:cNvPr id="12328" name="CommandButton51100200" hidden="1">
              <a:extLst>
                <a:ext uri="{63B3BB69-23CF-44E3-9099-C40C66FF867C}">
                  <a14:compatExt spid="_x0000_s12328"/>
                </a:ext>
                <a:ext uri="{FF2B5EF4-FFF2-40B4-BE49-F238E27FC236}">
                  <a16:creationId xmlns:a16="http://schemas.microsoft.com/office/drawing/2014/main" id="{00000000-0008-0000-0300-00002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xdr:row>
          <xdr:rowOff>22860</xdr:rowOff>
        </xdr:from>
        <xdr:to>
          <xdr:col>8</xdr:col>
          <xdr:colOff>0</xdr:colOff>
          <xdr:row>14</xdr:row>
          <xdr:rowOff>327660</xdr:rowOff>
        </xdr:to>
        <xdr:sp macro="" textlink="">
          <xdr:nvSpPr>
            <xdr:cNvPr id="12329" name="CommandButton51410100" hidden="1">
              <a:extLst>
                <a:ext uri="{63B3BB69-23CF-44E3-9099-C40C66FF867C}">
                  <a14:compatExt spid="_x0000_s12329"/>
                </a:ext>
                <a:ext uri="{FF2B5EF4-FFF2-40B4-BE49-F238E27FC236}">
                  <a16:creationId xmlns:a16="http://schemas.microsoft.com/office/drawing/2014/main" id="{00000000-0008-0000-0300-00002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xdr:row>
          <xdr:rowOff>22860</xdr:rowOff>
        </xdr:from>
        <xdr:to>
          <xdr:col>8</xdr:col>
          <xdr:colOff>0</xdr:colOff>
          <xdr:row>19</xdr:row>
          <xdr:rowOff>327660</xdr:rowOff>
        </xdr:to>
        <xdr:sp macro="" textlink="">
          <xdr:nvSpPr>
            <xdr:cNvPr id="12331" name="CommandButton52510100" hidden="1">
              <a:extLst>
                <a:ext uri="{63B3BB69-23CF-44E3-9099-C40C66FF867C}">
                  <a14:compatExt spid="_x0000_s12331"/>
                </a:ext>
                <a:ext uri="{FF2B5EF4-FFF2-40B4-BE49-F238E27FC236}">
                  <a16:creationId xmlns:a16="http://schemas.microsoft.com/office/drawing/2014/main" id="{00000000-0008-0000-0300-00002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81</xdr:row>
          <xdr:rowOff>22860</xdr:rowOff>
        </xdr:from>
        <xdr:to>
          <xdr:col>8</xdr:col>
          <xdr:colOff>0</xdr:colOff>
          <xdr:row>81</xdr:row>
          <xdr:rowOff>327660</xdr:rowOff>
        </xdr:to>
        <xdr:sp macro="" textlink="">
          <xdr:nvSpPr>
            <xdr:cNvPr id="12332" name="CommandButton90522001" hidden="1">
              <a:extLst>
                <a:ext uri="{63B3BB69-23CF-44E3-9099-C40C66FF867C}">
                  <a14:compatExt spid="_x0000_s12332"/>
                </a:ext>
                <a:ext uri="{FF2B5EF4-FFF2-40B4-BE49-F238E27FC236}">
                  <a16:creationId xmlns:a16="http://schemas.microsoft.com/office/drawing/2014/main" id="{00000000-0008-0000-0300-00002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22860</xdr:rowOff>
        </xdr:from>
        <xdr:to>
          <xdr:col>8</xdr:col>
          <xdr:colOff>0</xdr:colOff>
          <xdr:row>18</xdr:row>
          <xdr:rowOff>327660</xdr:rowOff>
        </xdr:to>
        <xdr:sp macro="" textlink="">
          <xdr:nvSpPr>
            <xdr:cNvPr id="12333" name="CommandButton52360100" hidden="1">
              <a:extLst>
                <a:ext uri="{63B3BB69-23CF-44E3-9099-C40C66FF867C}">
                  <a14:compatExt spid="_x0000_s12333"/>
                </a:ext>
                <a:ext uri="{FF2B5EF4-FFF2-40B4-BE49-F238E27FC236}">
                  <a16:creationId xmlns:a16="http://schemas.microsoft.com/office/drawing/2014/main" id="{00000000-0008-0000-0300-00002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86</xdr:row>
          <xdr:rowOff>22860</xdr:rowOff>
        </xdr:from>
        <xdr:to>
          <xdr:col>8</xdr:col>
          <xdr:colOff>0</xdr:colOff>
          <xdr:row>86</xdr:row>
          <xdr:rowOff>327660</xdr:rowOff>
        </xdr:to>
        <xdr:sp macro="" textlink="">
          <xdr:nvSpPr>
            <xdr:cNvPr id="12334" name="CommandButton90523601" hidden="1">
              <a:extLst>
                <a:ext uri="{63B3BB69-23CF-44E3-9099-C40C66FF867C}">
                  <a14:compatExt spid="_x0000_s12334"/>
                </a:ext>
                <a:ext uri="{FF2B5EF4-FFF2-40B4-BE49-F238E27FC236}">
                  <a16:creationId xmlns:a16="http://schemas.microsoft.com/office/drawing/2014/main" id="{00000000-0008-0000-0300-00002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7</xdr:row>
          <xdr:rowOff>76200</xdr:rowOff>
        </xdr:from>
        <xdr:to>
          <xdr:col>5</xdr:col>
          <xdr:colOff>1584960</xdr:colOff>
          <xdr:row>7</xdr:row>
          <xdr:rowOff>304800</xdr:rowOff>
        </xdr:to>
        <xdr:sp macro="" textlink="">
          <xdr:nvSpPr>
            <xdr:cNvPr id="12335" name="CheckBox47210100" hidden="1">
              <a:extLst>
                <a:ext uri="{63B3BB69-23CF-44E3-9099-C40C66FF867C}">
                  <a14:compatExt spid="_x0000_s12335"/>
                </a:ext>
                <a:ext uri="{FF2B5EF4-FFF2-40B4-BE49-F238E27FC236}">
                  <a16:creationId xmlns:a16="http://schemas.microsoft.com/office/drawing/2014/main" id="{00000000-0008-0000-0300-00002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8</xdr:row>
          <xdr:rowOff>76200</xdr:rowOff>
        </xdr:from>
        <xdr:to>
          <xdr:col>5</xdr:col>
          <xdr:colOff>1584960</xdr:colOff>
          <xdr:row>8</xdr:row>
          <xdr:rowOff>304800</xdr:rowOff>
        </xdr:to>
        <xdr:sp macro="" textlink="">
          <xdr:nvSpPr>
            <xdr:cNvPr id="12336" name="CheckBox47220100" hidden="1">
              <a:extLst>
                <a:ext uri="{63B3BB69-23CF-44E3-9099-C40C66FF867C}">
                  <a14:compatExt spid="_x0000_s12336"/>
                </a:ext>
                <a:ext uri="{FF2B5EF4-FFF2-40B4-BE49-F238E27FC236}">
                  <a16:creationId xmlns:a16="http://schemas.microsoft.com/office/drawing/2014/main" id="{00000000-0008-0000-0300-00003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xdr:row>
          <xdr:rowOff>76200</xdr:rowOff>
        </xdr:from>
        <xdr:to>
          <xdr:col>5</xdr:col>
          <xdr:colOff>1584960</xdr:colOff>
          <xdr:row>5</xdr:row>
          <xdr:rowOff>304800</xdr:rowOff>
        </xdr:to>
        <xdr:sp macro="" textlink="">
          <xdr:nvSpPr>
            <xdr:cNvPr id="12337" name="CheckBox31300100" hidden="1">
              <a:extLst>
                <a:ext uri="{63B3BB69-23CF-44E3-9099-C40C66FF867C}">
                  <a14:compatExt spid="_x0000_s12337"/>
                </a:ext>
                <a:ext uri="{FF2B5EF4-FFF2-40B4-BE49-F238E27FC236}">
                  <a16:creationId xmlns:a16="http://schemas.microsoft.com/office/drawing/2014/main" id="{00000000-0008-0000-0300-00003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11</xdr:row>
          <xdr:rowOff>76200</xdr:rowOff>
        </xdr:from>
        <xdr:to>
          <xdr:col>5</xdr:col>
          <xdr:colOff>1584960</xdr:colOff>
          <xdr:row>11</xdr:row>
          <xdr:rowOff>304800</xdr:rowOff>
        </xdr:to>
        <xdr:sp macro="" textlink="">
          <xdr:nvSpPr>
            <xdr:cNvPr id="12338" name="CheckBox51200100" hidden="1">
              <a:extLst>
                <a:ext uri="{63B3BB69-23CF-44E3-9099-C40C66FF867C}">
                  <a14:compatExt spid="_x0000_s12338"/>
                </a:ext>
                <a:ext uri="{FF2B5EF4-FFF2-40B4-BE49-F238E27FC236}">
                  <a16:creationId xmlns:a16="http://schemas.microsoft.com/office/drawing/2014/main" id="{00000000-0008-0000-0300-00003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9</xdr:row>
          <xdr:rowOff>76200</xdr:rowOff>
        </xdr:from>
        <xdr:to>
          <xdr:col>5</xdr:col>
          <xdr:colOff>1584960</xdr:colOff>
          <xdr:row>9</xdr:row>
          <xdr:rowOff>304800</xdr:rowOff>
        </xdr:to>
        <xdr:sp macro="" textlink="">
          <xdr:nvSpPr>
            <xdr:cNvPr id="12339" name="CheckBox51100100" hidden="1">
              <a:extLst>
                <a:ext uri="{63B3BB69-23CF-44E3-9099-C40C66FF867C}">
                  <a14:compatExt spid="_x0000_s12339"/>
                </a:ext>
                <a:ext uri="{FF2B5EF4-FFF2-40B4-BE49-F238E27FC236}">
                  <a16:creationId xmlns:a16="http://schemas.microsoft.com/office/drawing/2014/main" id="{00000000-0008-0000-0300-00003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10</xdr:row>
          <xdr:rowOff>76200</xdr:rowOff>
        </xdr:from>
        <xdr:to>
          <xdr:col>5</xdr:col>
          <xdr:colOff>1584960</xdr:colOff>
          <xdr:row>10</xdr:row>
          <xdr:rowOff>304800</xdr:rowOff>
        </xdr:to>
        <xdr:sp macro="" textlink="">
          <xdr:nvSpPr>
            <xdr:cNvPr id="12340" name="CheckBox51100200" hidden="1">
              <a:extLst>
                <a:ext uri="{63B3BB69-23CF-44E3-9099-C40C66FF867C}">
                  <a14:compatExt spid="_x0000_s12340"/>
                </a:ext>
                <a:ext uri="{FF2B5EF4-FFF2-40B4-BE49-F238E27FC236}">
                  <a16:creationId xmlns:a16="http://schemas.microsoft.com/office/drawing/2014/main" id="{00000000-0008-0000-0300-00003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14</xdr:row>
          <xdr:rowOff>76200</xdr:rowOff>
        </xdr:from>
        <xdr:to>
          <xdr:col>5</xdr:col>
          <xdr:colOff>1584960</xdr:colOff>
          <xdr:row>14</xdr:row>
          <xdr:rowOff>304800</xdr:rowOff>
        </xdr:to>
        <xdr:sp macro="" textlink="">
          <xdr:nvSpPr>
            <xdr:cNvPr id="12341" name="CheckBox51410100" hidden="1">
              <a:extLst>
                <a:ext uri="{63B3BB69-23CF-44E3-9099-C40C66FF867C}">
                  <a14:compatExt spid="_x0000_s12341"/>
                </a:ext>
                <a:ext uri="{FF2B5EF4-FFF2-40B4-BE49-F238E27FC236}">
                  <a16:creationId xmlns:a16="http://schemas.microsoft.com/office/drawing/2014/main" id="{00000000-0008-0000-0300-00003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19</xdr:row>
          <xdr:rowOff>76200</xdr:rowOff>
        </xdr:from>
        <xdr:to>
          <xdr:col>5</xdr:col>
          <xdr:colOff>1584960</xdr:colOff>
          <xdr:row>19</xdr:row>
          <xdr:rowOff>304800</xdr:rowOff>
        </xdr:to>
        <xdr:sp macro="" textlink="">
          <xdr:nvSpPr>
            <xdr:cNvPr id="12342" name="CheckBox52510100" hidden="1">
              <a:extLst>
                <a:ext uri="{63B3BB69-23CF-44E3-9099-C40C66FF867C}">
                  <a14:compatExt spid="_x0000_s12342"/>
                </a:ext>
                <a:ext uri="{FF2B5EF4-FFF2-40B4-BE49-F238E27FC236}">
                  <a16:creationId xmlns:a16="http://schemas.microsoft.com/office/drawing/2014/main" id="{00000000-0008-0000-0300-00003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81</xdr:row>
          <xdr:rowOff>76200</xdr:rowOff>
        </xdr:from>
        <xdr:to>
          <xdr:col>5</xdr:col>
          <xdr:colOff>1584960</xdr:colOff>
          <xdr:row>81</xdr:row>
          <xdr:rowOff>304800</xdr:rowOff>
        </xdr:to>
        <xdr:sp macro="" textlink="">
          <xdr:nvSpPr>
            <xdr:cNvPr id="12343" name="CheckBox90522001" hidden="1">
              <a:extLst>
                <a:ext uri="{63B3BB69-23CF-44E3-9099-C40C66FF867C}">
                  <a14:compatExt spid="_x0000_s12343"/>
                </a:ext>
                <a:ext uri="{FF2B5EF4-FFF2-40B4-BE49-F238E27FC236}">
                  <a16:creationId xmlns:a16="http://schemas.microsoft.com/office/drawing/2014/main" id="{00000000-0008-0000-0300-00003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18</xdr:row>
          <xdr:rowOff>76200</xdr:rowOff>
        </xdr:from>
        <xdr:to>
          <xdr:col>5</xdr:col>
          <xdr:colOff>1584960</xdr:colOff>
          <xdr:row>18</xdr:row>
          <xdr:rowOff>304800</xdr:rowOff>
        </xdr:to>
        <xdr:sp macro="" textlink="">
          <xdr:nvSpPr>
            <xdr:cNvPr id="12344" name="CheckBox52360100" hidden="1">
              <a:extLst>
                <a:ext uri="{63B3BB69-23CF-44E3-9099-C40C66FF867C}">
                  <a14:compatExt spid="_x0000_s12344"/>
                </a:ext>
                <a:ext uri="{FF2B5EF4-FFF2-40B4-BE49-F238E27FC236}">
                  <a16:creationId xmlns:a16="http://schemas.microsoft.com/office/drawing/2014/main" id="{00000000-0008-0000-0300-00003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86</xdr:row>
          <xdr:rowOff>76200</xdr:rowOff>
        </xdr:from>
        <xdr:to>
          <xdr:col>5</xdr:col>
          <xdr:colOff>1584960</xdr:colOff>
          <xdr:row>86</xdr:row>
          <xdr:rowOff>304800</xdr:rowOff>
        </xdr:to>
        <xdr:sp macro="" textlink="">
          <xdr:nvSpPr>
            <xdr:cNvPr id="12345" name="CheckBox90523601" hidden="1">
              <a:extLst>
                <a:ext uri="{63B3BB69-23CF-44E3-9099-C40C66FF867C}">
                  <a14:compatExt spid="_x0000_s12345"/>
                </a:ext>
                <a:ext uri="{FF2B5EF4-FFF2-40B4-BE49-F238E27FC236}">
                  <a16:creationId xmlns:a16="http://schemas.microsoft.com/office/drawing/2014/main" id="{00000000-0008-0000-0300-00003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17</xdr:row>
          <xdr:rowOff>76200</xdr:rowOff>
        </xdr:from>
        <xdr:to>
          <xdr:col>5</xdr:col>
          <xdr:colOff>1584960</xdr:colOff>
          <xdr:row>17</xdr:row>
          <xdr:rowOff>304800</xdr:rowOff>
        </xdr:to>
        <xdr:sp macro="" textlink="">
          <xdr:nvSpPr>
            <xdr:cNvPr id="12346" name="CheckBox52300100" hidden="1">
              <a:extLst>
                <a:ext uri="{63B3BB69-23CF-44E3-9099-C40C66FF867C}">
                  <a14:compatExt spid="_x0000_s12346"/>
                </a:ext>
                <a:ext uri="{FF2B5EF4-FFF2-40B4-BE49-F238E27FC236}">
                  <a16:creationId xmlns:a16="http://schemas.microsoft.com/office/drawing/2014/main" id="{00000000-0008-0000-0300-00003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22860</xdr:rowOff>
        </xdr:from>
        <xdr:to>
          <xdr:col>8</xdr:col>
          <xdr:colOff>0</xdr:colOff>
          <xdr:row>17</xdr:row>
          <xdr:rowOff>327660</xdr:rowOff>
        </xdr:to>
        <xdr:sp macro="" textlink="">
          <xdr:nvSpPr>
            <xdr:cNvPr id="12347" name="CommandButton52300100" hidden="1">
              <a:extLst>
                <a:ext uri="{63B3BB69-23CF-44E3-9099-C40C66FF867C}">
                  <a14:compatExt spid="_x0000_s12347"/>
                </a:ext>
                <a:ext uri="{FF2B5EF4-FFF2-40B4-BE49-F238E27FC236}">
                  <a16:creationId xmlns:a16="http://schemas.microsoft.com/office/drawing/2014/main" id="{00000000-0008-0000-0300-00003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82</xdr:row>
          <xdr:rowOff>76200</xdr:rowOff>
        </xdr:from>
        <xdr:to>
          <xdr:col>5</xdr:col>
          <xdr:colOff>1584960</xdr:colOff>
          <xdr:row>82</xdr:row>
          <xdr:rowOff>304800</xdr:rowOff>
        </xdr:to>
        <xdr:sp macro="" textlink="">
          <xdr:nvSpPr>
            <xdr:cNvPr id="12348" name="CheckBox90523001" hidden="1">
              <a:extLst>
                <a:ext uri="{63B3BB69-23CF-44E3-9099-C40C66FF867C}">
                  <a14:compatExt spid="_x0000_s12348"/>
                </a:ext>
                <a:ext uri="{FF2B5EF4-FFF2-40B4-BE49-F238E27FC236}">
                  <a16:creationId xmlns:a16="http://schemas.microsoft.com/office/drawing/2014/main" id="{00000000-0008-0000-0300-00003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82</xdr:row>
          <xdr:rowOff>22860</xdr:rowOff>
        </xdr:from>
        <xdr:to>
          <xdr:col>8</xdr:col>
          <xdr:colOff>0</xdr:colOff>
          <xdr:row>82</xdr:row>
          <xdr:rowOff>327660</xdr:rowOff>
        </xdr:to>
        <xdr:sp macro="" textlink="">
          <xdr:nvSpPr>
            <xdr:cNvPr id="12349" name="CommandButton90523001" hidden="1">
              <a:extLst>
                <a:ext uri="{63B3BB69-23CF-44E3-9099-C40C66FF867C}">
                  <a14:compatExt spid="_x0000_s12349"/>
                </a:ext>
                <a:ext uri="{FF2B5EF4-FFF2-40B4-BE49-F238E27FC236}">
                  <a16:creationId xmlns:a16="http://schemas.microsoft.com/office/drawing/2014/main" id="{00000000-0008-0000-0300-00003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85</xdr:row>
          <xdr:rowOff>76200</xdr:rowOff>
        </xdr:from>
        <xdr:to>
          <xdr:col>5</xdr:col>
          <xdr:colOff>1584960</xdr:colOff>
          <xdr:row>85</xdr:row>
          <xdr:rowOff>304800</xdr:rowOff>
        </xdr:to>
        <xdr:sp macro="" textlink="">
          <xdr:nvSpPr>
            <xdr:cNvPr id="12355" name="CheckBox90523004" hidden="1">
              <a:extLst>
                <a:ext uri="{63B3BB69-23CF-44E3-9099-C40C66FF867C}">
                  <a14:compatExt spid="_x0000_s12355"/>
                </a:ext>
                <a:ext uri="{FF2B5EF4-FFF2-40B4-BE49-F238E27FC236}">
                  <a16:creationId xmlns:a16="http://schemas.microsoft.com/office/drawing/2014/main" id="{00000000-0008-0000-0300-00004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23</xdr:row>
          <xdr:rowOff>76200</xdr:rowOff>
        </xdr:from>
        <xdr:to>
          <xdr:col>5</xdr:col>
          <xdr:colOff>1584960</xdr:colOff>
          <xdr:row>23</xdr:row>
          <xdr:rowOff>304800</xdr:rowOff>
        </xdr:to>
        <xdr:sp macro="" textlink="">
          <xdr:nvSpPr>
            <xdr:cNvPr id="12357" name="CheckBox53130100" hidden="1">
              <a:extLst>
                <a:ext uri="{63B3BB69-23CF-44E3-9099-C40C66FF867C}">
                  <a14:compatExt spid="_x0000_s12357"/>
                </a:ext>
                <a:ext uri="{FF2B5EF4-FFF2-40B4-BE49-F238E27FC236}">
                  <a16:creationId xmlns:a16="http://schemas.microsoft.com/office/drawing/2014/main" id="{00000000-0008-0000-0300-00004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25</xdr:row>
          <xdr:rowOff>76200</xdr:rowOff>
        </xdr:from>
        <xdr:to>
          <xdr:col>5</xdr:col>
          <xdr:colOff>1584960</xdr:colOff>
          <xdr:row>25</xdr:row>
          <xdr:rowOff>304800</xdr:rowOff>
        </xdr:to>
        <xdr:sp macro="" textlink="">
          <xdr:nvSpPr>
            <xdr:cNvPr id="12358" name="CheckBox53200100" hidden="1">
              <a:extLst>
                <a:ext uri="{63B3BB69-23CF-44E3-9099-C40C66FF867C}">
                  <a14:compatExt spid="_x0000_s12358"/>
                </a:ext>
                <a:ext uri="{FF2B5EF4-FFF2-40B4-BE49-F238E27FC236}">
                  <a16:creationId xmlns:a16="http://schemas.microsoft.com/office/drawing/2014/main" id="{00000000-0008-0000-0300-00004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30</xdr:row>
          <xdr:rowOff>76200</xdr:rowOff>
        </xdr:from>
        <xdr:to>
          <xdr:col>5</xdr:col>
          <xdr:colOff>1584960</xdr:colOff>
          <xdr:row>30</xdr:row>
          <xdr:rowOff>304800</xdr:rowOff>
        </xdr:to>
        <xdr:sp macro="" textlink="">
          <xdr:nvSpPr>
            <xdr:cNvPr id="12359" name="CheckBox53400100" hidden="1">
              <a:extLst>
                <a:ext uri="{63B3BB69-23CF-44E3-9099-C40C66FF867C}">
                  <a14:compatExt spid="_x0000_s12359"/>
                </a:ext>
                <a:ext uri="{FF2B5EF4-FFF2-40B4-BE49-F238E27FC236}">
                  <a16:creationId xmlns:a16="http://schemas.microsoft.com/office/drawing/2014/main" id="{00000000-0008-0000-0300-00004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33</xdr:row>
          <xdr:rowOff>76200</xdr:rowOff>
        </xdr:from>
        <xdr:to>
          <xdr:col>5</xdr:col>
          <xdr:colOff>1584960</xdr:colOff>
          <xdr:row>33</xdr:row>
          <xdr:rowOff>304800</xdr:rowOff>
        </xdr:to>
        <xdr:sp macro="" textlink="">
          <xdr:nvSpPr>
            <xdr:cNvPr id="12360" name="CheckBox55100100" hidden="1">
              <a:extLst>
                <a:ext uri="{63B3BB69-23CF-44E3-9099-C40C66FF867C}">
                  <a14:compatExt spid="_x0000_s12360"/>
                </a:ext>
                <a:ext uri="{FF2B5EF4-FFF2-40B4-BE49-F238E27FC236}">
                  <a16:creationId xmlns:a16="http://schemas.microsoft.com/office/drawing/2014/main" id="{00000000-0008-0000-0300-00004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34</xdr:row>
          <xdr:rowOff>76200</xdr:rowOff>
        </xdr:from>
        <xdr:to>
          <xdr:col>5</xdr:col>
          <xdr:colOff>1584960</xdr:colOff>
          <xdr:row>34</xdr:row>
          <xdr:rowOff>304800</xdr:rowOff>
        </xdr:to>
        <xdr:sp macro="" textlink="">
          <xdr:nvSpPr>
            <xdr:cNvPr id="12361" name="CheckBox55200100" hidden="1">
              <a:extLst>
                <a:ext uri="{63B3BB69-23CF-44E3-9099-C40C66FF867C}">
                  <a14:compatExt spid="_x0000_s12361"/>
                </a:ext>
                <a:ext uri="{FF2B5EF4-FFF2-40B4-BE49-F238E27FC236}">
                  <a16:creationId xmlns:a16="http://schemas.microsoft.com/office/drawing/2014/main" id="{00000000-0008-0000-0300-00004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40</xdr:row>
          <xdr:rowOff>76200</xdr:rowOff>
        </xdr:from>
        <xdr:to>
          <xdr:col>5</xdr:col>
          <xdr:colOff>1584960</xdr:colOff>
          <xdr:row>40</xdr:row>
          <xdr:rowOff>304800</xdr:rowOff>
        </xdr:to>
        <xdr:sp macro="" textlink="">
          <xdr:nvSpPr>
            <xdr:cNvPr id="12362" name="CheckBox61100000" hidden="1">
              <a:extLst>
                <a:ext uri="{63B3BB69-23CF-44E3-9099-C40C66FF867C}">
                  <a14:compatExt spid="_x0000_s12362"/>
                </a:ext>
                <a:ext uri="{FF2B5EF4-FFF2-40B4-BE49-F238E27FC236}">
                  <a16:creationId xmlns:a16="http://schemas.microsoft.com/office/drawing/2014/main" id="{00000000-0008-0000-0300-00004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41</xdr:row>
          <xdr:rowOff>76200</xdr:rowOff>
        </xdr:from>
        <xdr:to>
          <xdr:col>5</xdr:col>
          <xdr:colOff>1584960</xdr:colOff>
          <xdr:row>41</xdr:row>
          <xdr:rowOff>304800</xdr:rowOff>
        </xdr:to>
        <xdr:sp macro="" textlink="">
          <xdr:nvSpPr>
            <xdr:cNvPr id="12363" name="CheckBox61100200" hidden="1">
              <a:extLst>
                <a:ext uri="{63B3BB69-23CF-44E3-9099-C40C66FF867C}">
                  <a14:compatExt spid="_x0000_s12363"/>
                </a:ext>
                <a:ext uri="{FF2B5EF4-FFF2-40B4-BE49-F238E27FC236}">
                  <a16:creationId xmlns:a16="http://schemas.microsoft.com/office/drawing/2014/main" id="{00000000-0008-0000-0300-00004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45</xdr:row>
          <xdr:rowOff>83820</xdr:rowOff>
        </xdr:from>
        <xdr:to>
          <xdr:col>5</xdr:col>
          <xdr:colOff>1584960</xdr:colOff>
          <xdr:row>45</xdr:row>
          <xdr:rowOff>312420</xdr:rowOff>
        </xdr:to>
        <xdr:sp macro="" textlink="">
          <xdr:nvSpPr>
            <xdr:cNvPr id="12364" name="CheckBox61500300" hidden="1">
              <a:extLst>
                <a:ext uri="{63B3BB69-23CF-44E3-9099-C40C66FF867C}">
                  <a14:compatExt spid="_x0000_s12364"/>
                </a:ext>
                <a:ext uri="{FF2B5EF4-FFF2-40B4-BE49-F238E27FC236}">
                  <a16:creationId xmlns:a16="http://schemas.microsoft.com/office/drawing/2014/main" id="{00000000-0008-0000-0300-00004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97</xdr:row>
          <xdr:rowOff>76200</xdr:rowOff>
        </xdr:from>
        <xdr:to>
          <xdr:col>5</xdr:col>
          <xdr:colOff>1584960</xdr:colOff>
          <xdr:row>97</xdr:row>
          <xdr:rowOff>304800</xdr:rowOff>
        </xdr:to>
        <xdr:sp macro="" textlink="">
          <xdr:nvSpPr>
            <xdr:cNvPr id="12365" name="CheckBox90615003" hidden="1">
              <a:extLst>
                <a:ext uri="{63B3BB69-23CF-44E3-9099-C40C66FF867C}">
                  <a14:compatExt spid="_x0000_s12365"/>
                </a:ext>
                <a:ext uri="{FF2B5EF4-FFF2-40B4-BE49-F238E27FC236}">
                  <a16:creationId xmlns:a16="http://schemas.microsoft.com/office/drawing/2014/main" id="{00000000-0008-0000-0300-00004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49</xdr:row>
          <xdr:rowOff>76200</xdr:rowOff>
        </xdr:from>
        <xdr:to>
          <xdr:col>5</xdr:col>
          <xdr:colOff>1584960</xdr:colOff>
          <xdr:row>49</xdr:row>
          <xdr:rowOff>304800</xdr:rowOff>
        </xdr:to>
        <xdr:sp macro="" textlink="">
          <xdr:nvSpPr>
            <xdr:cNvPr id="12367" name="CheckBox61700100" hidden="1">
              <a:extLst>
                <a:ext uri="{63B3BB69-23CF-44E3-9099-C40C66FF867C}">
                  <a14:compatExt spid="_x0000_s12367"/>
                </a:ext>
                <a:ext uri="{FF2B5EF4-FFF2-40B4-BE49-F238E27FC236}">
                  <a16:creationId xmlns:a16="http://schemas.microsoft.com/office/drawing/2014/main" id="{00000000-0008-0000-0300-00004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99</xdr:row>
          <xdr:rowOff>76200</xdr:rowOff>
        </xdr:from>
        <xdr:to>
          <xdr:col>5</xdr:col>
          <xdr:colOff>1584960</xdr:colOff>
          <xdr:row>99</xdr:row>
          <xdr:rowOff>304800</xdr:rowOff>
        </xdr:to>
        <xdr:sp macro="" textlink="">
          <xdr:nvSpPr>
            <xdr:cNvPr id="12368" name="CheckBox90617001" hidden="1">
              <a:extLst>
                <a:ext uri="{63B3BB69-23CF-44E3-9099-C40C66FF867C}">
                  <a14:compatExt spid="_x0000_s12368"/>
                </a:ext>
                <a:ext uri="{FF2B5EF4-FFF2-40B4-BE49-F238E27FC236}">
                  <a16:creationId xmlns:a16="http://schemas.microsoft.com/office/drawing/2014/main" id="{00000000-0008-0000-0300-00005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50</xdr:row>
          <xdr:rowOff>76200</xdr:rowOff>
        </xdr:from>
        <xdr:to>
          <xdr:col>5</xdr:col>
          <xdr:colOff>1584960</xdr:colOff>
          <xdr:row>50</xdr:row>
          <xdr:rowOff>304800</xdr:rowOff>
        </xdr:to>
        <xdr:sp macro="" textlink="">
          <xdr:nvSpPr>
            <xdr:cNvPr id="12369" name="CheckBox62200100" hidden="1">
              <a:extLst>
                <a:ext uri="{63B3BB69-23CF-44E3-9099-C40C66FF867C}">
                  <a14:compatExt spid="_x0000_s12369"/>
                </a:ext>
                <a:ext uri="{FF2B5EF4-FFF2-40B4-BE49-F238E27FC236}">
                  <a16:creationId xmlns:a16="http://schemas.microsoft.com/office/drawing/2014/main" id="{00000000-0008-0000-0300-00005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47</xdr:row>
          <xdr:rowOff>83820</xdr:rowOff>
        </xdr:from>
        <xdr:to>
          <xdr:col>5</xdr:col>
          <xdr:colOff>1584960</xdr:colOff>
          <xdr:row>47</xdr:row>
          <xdr:rowOff>312420</xdr:rowOff>
        </xdr:to>
        <xdr:sp macro="" textlink="">
          <xdr:nvSpPr>
            <xdr:cNvPr id="12370" name="CheckBox62100100" hidden="1">
              <a:extLst>
                <a:ext uri="{63B3BB69-23CF-44E3-9099-C40C66FF867C}">
                  <a14:compatExt spid="_x0000_s12370"/>
                </a:ext>
                <a:ext uri="{FF2B5EF4-FFF2-40B4-BE49-F238E27FC236}">
                  <a16:creationId xmlns:a16="http://schemas.microsoft.com/office/drawing/2014/main" id="{00000000-0008-0000-0300-00005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53</xdr:row>
          <xdr:rowOff>76200</xdr:rowOff>
        </xdr:from>
        <xdr:to>
          <xdr:col>5</xdr:col>
          <xdr:colOff>1584960</xdr:colOff>
          <xdr:row>53</xdr:row>
          <xdr:rowOff>304800</xdr:rowOff>
        </xdr:to>
        <xdr:sp macro="" textlink="">
          <xdr:nvSpPr>
            <xdr:cNvPr id="12371" name="CheckBox63500100" hidden="1">
              <a:extLst>
                <a:ext uri="{63B3BB69-23CF-44E3-9099-C40C66FF867C}">
                  <a14:compatExt spid="_x0000_s12371"/>
                </a:ext>
                <a:ext uri="{FF2B5EF4-FFF2-40B4-BE49-F238E27FC236}">
                  <a16:creationId xmlns:a16="http://schemas.microsoft.com/office/drawing/2014/main" id="{00000000-0008-0000-0300-00005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51</xdr:row>
          <xdr:rowOff>76200</xdr:rowOff>
        </xdr:from>
        <xdr:to>
          <xdr:col>5</xdr:col>
          <xdr:colOff>1584960</xdr:colOff>
          <xdr:row>51</xdr:row>
          <xdr:rowOff>304800</xdr:rowOff>
        </xdr:to>
        <xdr:sp macro="" textlink="">
          <xdr:nvSpPr>
            <xdr:cNvPr id="12372" name="CheckBox63200100" hidden="1">
              <a:extLst>
                <a:ext uri="{63B3BB69-23CF-44E3-9099-C40C66FF867C}">
                  <a14:compatExt spid="_x0000_s12372"/>
                </a:ext>
                <a:ext uri="{FF2B5EF4-FFF2-40B4-BE49-F238E27FC236}">
                  <a16:creationId xmlns:a16="http://schemas.microsoft.com/office/drawing/2014/main" id="{00000000-0008-0000-0300-00005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56</xdr:row>
          <xdr:rowOff>76200</xdr:rowOff>
        </xdr:from>
        <xdr:to>
          <xdr:col>5</xdr:col>
          <xdr:colOff>1584960</xdr:colOff>
          <xdr:row>56</xdr:row>
          <xdr:rowOff>304800</xdr:rowOff>
        </xdr:to>
        <xdr:sp macro="" textlink="">
          <xdr:nvSpPr>
            <xdr:cNvPr id="12373" name="CheckBox65130100" hidden="1">
              <a:extLst>
                <a:ext uri="{63B3BB69-23CF-44E3-9099-C40C66FF867C}">
                  <a14:compatExt spid="_x0000_s12373"/>
                </a:ext>
                <a:ext uri="{FF2B5EF4-FFF2-40B4-BE49-F238E27FC236}">
                  <a16:creationId xmlns:a16="http://schemas.microsoft.com/office/drawing/2014/main" id="{00000000-0008-0000-0300-00005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63</xdr:row>
          <xdr:rowOff>76200</xdr:rowOff>
        </xdr:from>
        <xdr:to>
          <xdr:col>5</xdr:col>
          <xdr:colOff>1584960</xdr:colOff>
          <xdr:row>63</xdr:row>
          <xdr:rowOff>304800</xdr:rowOff>
        </xdr:to>
        <xdr:sp macro="" textlink="">
          <xdr:nvSpPr>
            <xdr:cNvPr id="12374" name="CheckBox66100100" hidden="1">
              <a:extLst>
                <a:ext uri="{63B3BB69-23CF-44E3-9099-C40C66FF867C}">
                  <a14:compatExt spid="_x0000_s12374"/>
                </a:ext>
                <a:ext uri="{FF2B5EF4-FFF2-40B4-BE49-F238E27FC236}">
                  <a16:creationId xmlns:a16="http://schemas.microsoft.com/office/drawing/2014/main" id="{00000000-0008-0000-0300-00005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66</xdr:row>
          <xdr:rowOff>76200</xdr:rowOff>
        </xdr:from>
        <xdr:to>
          <xdr:col>5</xdr:col>
          <xdr:colOff>1584960</xdr:colOff>
          <xdr:row>66</xdr:row>
          <xdr:rowOff>304800</xdr:rowOff>
        </xdr:to>
        <xdr:sp macro="" textlink="">
          <xdr:nvSpPr>
            <xdr:cNvPr id="12375" name="CheckBox66300100" hidden="1">
              <a:extLst>
                <a:ext uri="{63B3BB69-23CF-44E3-9099-C40C66FF867C}">
                  <a14:compatExt spid="_x0000_s12375"/>
                </a:ext>
                <a:ext uri="{FF2B5EF4-FFF2-40B4-BE49-F238E27FC236}">
                  <a16:creationId xmlns:a16="http://schemas.microsoft.com/office/drawing/2014/main" id="{00000000-0008-0000-0300-00005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71</xdr:row>
          <xdr:rowOff>76200</xdr:rowOff>
        </xdr:from>
        <xdr:to>
          <xdr:col>5</xdr:col>
          <xdr:colOff>1584960</xdr:colOff>
          <xdr:row>71</xdr:row>
          <xdr:rowOff>304800</xdr:rowOff>
        </xdr:to>
        <xdr:sp macro="" textlink="">
          <xdr:nvSpPr>
            <xdr:cNvPr id="12376" name="CheckBox75100100" hidden="1">
              <a:extLst>
                <a:ext uri="{63B3BB69-23CF-44E3-9099-C40C66FF867C}">
                  <a14:compatExt spid="_x0000_s12376"/>
                </a:ext>
                <a:ext uri="{FF2B5EF4-FFF2-40B4-BE49-F238E27FC236}">
                  <a16:creationId xmlns:a16="http://schemas.microsoft.com/office/drawing/2014/main" id="{00000000-0008-0000-0300-00005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68</xdr:row>
          <xdr:rowOff>76200</xdr:rowOff>
        </xdr:from>
        <xdr:to>
          <xdr:col>5</xdr:col>
          <xdr:colOff>1584960</xdr:colOff>
          <xdr:row>68</xdr:row>
          <xdr:rowOff>304800</xdr:rowOff>
        </xdr:to>
        <xdr:sp macro="" textlink="">
          <xdr:nvSpPr>
            <xdr:cNvPr id="12377" name="CheckBox24300100" hidden="1">
              <a:extLst>
                <a:ext uri="{63B3BB69-23CF-44E3-9099-C40C66FF867C}">
                  <a14:compatExt spid="_x0000_s12377"/>
                </a:ext>
                <a:ext uri="{FF2B5EF4-FFF2-40B4-BE49-F238E27FC236}">
                  <a16:creationId xmlns:a16="http://schemas.microsoft.com/office/drawing/2014/main" id="{00000000-0008-0000-0300-00005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105</xdr:row>
          <xdr:rowOff>76200</xdr:rowOff>
        </xdr:from>
        <xdr:to>
          <xdr:col>5</xdr:col>
          <xdr:colOff>1584960</xdr:colOff>
          <xdr:row>105</xdr:row>
          <xdr:rowOff>304800</xdr:rowOff>
        </xdr:to>
        <xdr:sp macro="" textlink="">
          <xdr:nvSpPr>
            <xdr:cNvPr id="12378" name="CheckBox90820100" hidden="1">
              <a:extLst>
                <a:ext uri="{63B3BB69-23CF-44E3-9099-C40C66FF867C}">
                  <a14:compatExt spid="_x0000_s12378"/>
                </a:ext>
                <a:ext uri="{FF2B5EF4-FFF2-40B4-BE49-F238E27FC236}">
                  <a16:creationId xmlns:a16="http://schemas.microsoft.com/office/drawing/2014/main" id="{00000000-0008-0000-0300-00005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39</xdr:row>
          <xdr:rowOff>76200</xdr:rowOff>
        </xdr:from>
        <xdr:to>
          <xdr:col>5</xdr:col>
          <xdr:colOff>1584960</xdr:colOff>
          <xdr:row>39</xdr:row>
          <xdr:rowOff>304800</xdr:rowOff>
        </xdr:to>
        <xdr:sp macro="" textlink="">
          <xdr:nvSpPr>
            <xdr:cNvPr id="12379" name="CheckBox59100100" hidden="1">
              <a:extLst>
                <a:ext uri="{63B3BB69-23CF-44E3-9099-C40C66FF867C}">
                  <a14:compatExt spid="_x0000_s12379"/>
                </a:ext>
                <a:ext uri="{FF2B5EF4-FFF2-40B4-BE49-F238E27FC236}">
                  <a16:creationId xmlns:a16="http://schemas.microsoft.com/office/drawing/2014/main" id="{00000000-0008-0000-0300-00005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93</xdr:row>
          <xdr:rowOff>68580</xdr:rowOff>
        </xdr:from>
        <xdr:to>
          <xdr:col>5</xdr:col>
          <xdr:colOff>1584960</xdr:colOff>
          <xdr:row>93</xdr:row>
          <xdr:rowOff>297180</xdr:rowOff>
        </xdr:to>
        <xdr:sp macro="" textlink="">
          <xdr:nvSpPr>
            <xdr:cNvPr id="12380" name="CheckBox90591001" hidden="1">
              <a:extLst>
                <a:ext uri="{63B3BB69-23CF-44E3-9099-C40C66FF867C}">
                  <a14:compatExt spid="_x0000_s12380"/>
                </a:ext>
                <a:ext uri="{FF2B5EF4-FFF2-40B4-BE49-F238E27FC236}">
                  <a16:creationId xmlns:a16="http://schemas.microsoft.com/office/drawing/2014/main" id="{00000000-0008-0000-0300-00005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85</xdr:row>
          <xdr:rowOff>22860</xdr:rowOff>
        </xdr:from>
        <xdr:to>
          <xdr:col>8</xdr:col>
          <xdr:colOff>0</xdr:colOff>
          <xdr:row>85</xdr:row>
          <xdr:rowOff>327660</xdr:rowOff>
        </xdr:to>
        <xdr:sp macro="" textlink="">
          <xdr:nvSpPr>
            <xdr:cNvPr id="12381" name="CommandButton90523004" hidden="1">
              <a:extLst>
                <a:ext uri="{63B3BB69-23CF-44E3-9099-C40C66FF867C}">
                  <a14:compatExt spid="_x0000_s12381"/>
                </a:ext>
                <a:ext uri="{FF2B5EF4-FFF2-40B4-BE49-F238E27FC236}">
                  <a16:creationId xmlns:a16="http://schemas.microsoft.com/office/drawing/2014/main" id="{00000000-0008-0000-0300-00005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22860</xdr:rowOff>
        </xdr:from>
        <xdr:to>
          <xdr:col>8</xdr:col>
          <xdr:colOff>0</xdr:colOff>
          <xdr:row>23</xdr:row>
          <xdr:rowOff>327660</xdr:rowOff>
        </xdr:to>
        <xdr:sp macro="" textlink="">
          <xdr:nvSpPr>
            <xdr:cNvPr id="12385" name="CommandButton53130100" hidden="1">
              <a:extLst>
                <a:ext uri="{63B3BB69-23CF-44E3-9099-C40C66FF867C}">
                  <a14:compatExt spid="_x0000_s12385"/>
                </a:ext>
                <a:ext uri="{FF2B5EF4-FFF2-40B4-BE49-F238E27FC236}">
                  <a16:creationId xmlns:a16="http://schemas.microsoft.com/office/drawing/2014/main" id="{00000000-0008-0000-0300-00006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22860</xdr:rowOff>
        </xdr:from>
        <xdr:to>
          <xdr:col>8</xdr:col>
          <xdr:colOff>0</xdr:colOff>
          <xdr:row>25</xdr:row>
          <xdr:rowOff>327660</xdr:rowOff>
        </xdr:to>
        <xdr:sp macro="" textlink="">
          <xdr:nvSpPr>
            <xdr:cNvPr id="12386" name="CommandButton53200100" hidden="1">
              <a:extLst>
                <a:ext uri="{63B3BB69-23CF-44E3-9099-C40C66FF867C}">
                  <a14:compatExt spid="_x0000_s12386"/>
                </a:ext>
                <a:ext uri="{FF2B5EF4-FFF2-40B4-BE49-F238E27FC236}">
                  <a16:creationId xmlns:a16="http://schemas.microsoft.com/office/drawing/2014/main" id="{00000000-0008-0000-0300-00006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30</xdr:row>
          <xdr:rowOff>22860</xdr:rowOff>
        </xdr:from>
        <xdr:to>
          <xdr:col>8</xdr:col>
          <xdr:colOff>0</xdr:colOff>
          <xdr:row>30</xdr:row>
          <xdr:rowOff>327660</xdr:rowOff>
        </xdr:to>
        <xdr:sp macro="" textlink="">
          <xdr:nvSpPr>
            <xdr:cNvPr id="12387" name="CommandButton53400100" hidden="1">
              <a:extLst>
                <a:ext uri="{63B3BB69-23CF-44E3-9099-C40C66FF867C}">
                  <a14:compatExt spid="_x0000_s12387"/>
                </a:ext>
                <a:ext uri="{FF2B5EF4-FFF2-40B4-BE49-F238E27FC236}">
                  <a16:creationId xmlns:a16="http://schemas.microsoft.com/office/drawing/2014/main" id="{00000000-0008-0000-0300-00006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22860</xdr:rowOff>
        </xdr:from>
        <xdr:to>
          <xdr:col>8</xdr:col>
          <xdr:colOff>0</xdr:colOff>
          <xdr:row>33</xdr:row>
          <xdr:rowOff>327660</xdr:rowOff>
        </xdr:to>
        <xdr:sp macro="" textlink="">
          <xdr:nvSpPr>
            <xdr:cNvPr id="12388" name="CommandButton55100100" hidden="1">
              <a:extLst>
                <a:ext uri="{63B3BB69-23CF-44E3-9099-C40C66FF867C}">
                  <a14:compatExt spid="_x0000_s12388"/>
                </a:ext>
                <a:ext uri="{FF2B5EF4-FFF2-40B4-BE49-F238E27FC236}">
                  <a16:creationId xmlns:a16="http://schemas.microsoft.com/office/drawing/2014/main" id="{00000000-0008-0000-0300-00006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22860</xdr:rowOff>
        </xdr:from>
        <xdr:to>
          <xdr:col>8</xdr:col>
          <xdr:colOff>0</xdr:colOff>
          <xdr:row>34</xdr:row>
          <xdr:rowOff>327660</xdr:rowOff>
        </xdr:to>
        <xdr:sp macro="" textlink="">
          <xdr:nvSpPr>
            <xdr:cNvPr id="12389" name="CommandButton55200100" hidden="1">
              <a:extLst>
                <a:ext uri="{63B3BB69-23CF-44E3-9099-C40C66FF867C}">
                  <a14:compatExt spid="_x0000_s12389"/>
                </a:ext>
                <a:ext uri="{FF2B5EF4-FFF2-40B4-BE49-F238E27FC236}">
                  <a16:creationId xmlns:a16="http://schemas.microsoft.com/office/drawing/2014/main" id="{00000000-0008-0000-0300-00006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40</xdr:row>
          <xdr:rowOff>22860</xdr:rowOff>
        </xdr:from>
        <xdr:to>
          <xdr:col>8</xdr:col>
          <xdr:colOff>0</xdr:colOff>
          <xdr:row>40</xdr:row>
          <xdr:rowOff>327660</xdr:rowOff>
        </xdr:to>
        <xdr:sp macro="" textlink="">
          <xdr:nvSpPr>
            <xdr:cNvPr id="12390" name="CommandButton61100000" hidden="1">
              <a:extLst>
                <a:ext uri="{63B3BB69-23CF-44E3-9099-C40C66FF867C}">
                  <a14:compatExt spid="_x0000_s12390"/>
                </a:ext>
                <a:ext uri="{FF2B5EF4-FFF2-40B4-BE49-F238E27FC236}">
                  <a16:creationId xmlns:a16="http://schemas.microsoft.com/office/drawing/2014/main" id="{00000000-0008-0000-0300-00006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22860</xdr:rowOff>
        </xdr:from>
        <xdr:to>
          <xdr:col>8</xdr:col>
          <xdr:colOff>0</xdr:colOff>
          <xdr:row>41</xdr:row>
          <xdr:rowOff>327660</xdr:rowOff>
        </xdr:to>
        <xdr:sp macro="" textlink="">
          <xdr:nvSpPr>
            <xdr:cNvPr id="12391" name="CommandButton61100200" hidden="1">
              <a:extLst>
                <a:ext uri="{63B3BB69-23CF-44E3-9099-C40C66FF867C}">
                  <a14:compatExt spid="_x0000_s12391"/>
                </a:ext>
                <a:ext uri="{FF2B5EF4-FFF2-40B4-BE49-F238E27FC236}">
                  <a16:creationId xmlns:a16="http://schemas.microsoft.com/office/drawing/2014/main" id="{00000000-0008-0000-0300-00006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45</xdr:row>
          <xdr:rowOff>30480</xdr:rowOff>
        </xdr:from>
        <xdr:to>
          <xdr:col>8</xdr:col>
          <xdr:colOff>0</xdr:colOff>
          <xdr:row>45</xdr:row>
          <xdr:rowOff>335280</xdr:rowOff>
        </xdr:to>
        <xdr:sp macro="" textlink="">
          <xdr:nvSpPr>
            <xdr:cNvPr id="12392" name="CommandButton61500300" hidden="1">
              <a:extLst>
                <a:ext uri="{63B3BB69-23CF-44E3-9099-C40C66FF867C}">
                  <a14:compatExt spid="_x0000_s12392"/>
                </a:ext>
                <a:ext uri="{FF2B5EF4-FFF2-40B4-BE49-F238E27FC236}">
                  <a16:creationId xmlns:a16="http://schemas.microsoft.com/office/drawing/2014/main" id="{00000000-0008-0000-0300-00006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97</xdr:row>
          <xdr:rowOff>22860</xdr:rowOff>
        </xdr:from>
        <xdr:to>
          <xdr:col>8</xdr:col>
          <xdr:colOff>0</xdr:colOff>
          <xdr:row>97</xdr:row>
          <xdr:rowOff>327660</xdr:rowOff>
        </xdr:to>
        <xdr:sp macro="" textlink="">
          <xdr:nvSpPr>
            <xdr:cNvPr id="12393" name="CommandButton90615003" hidden="1">
              <a:extLst>
                <a:ext uri="{63B3BB69-23CF-44E3-9099-C40C66FF867C}">
                  <a14:compatExt spid="_x0000_s12393"/>
                </a:ext>
                <a:ext uri="{FF2B5EF4-FFF2-40B4-BE49-F238E27FC236}">
                  <a16:creationId xmlns:a16="http://schemas.microsoft.com/office/drawing/2014/main" id="{00000000-0008-0000-0300-00006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49</xdr:row>
          <xdr:rowOff>22860</xdr:rowOff>
        </xdr:from>
        <xdr:to>
          <xdr:col>8</xdr:col>
          <xdr:colOff>0</xdr:colOff>
          <xdr:row>49</xdr:row>
          <xdr:rowOff>327660</xdr:rowOff>
        </xdr:to>
        <xdr:sp macro="" textlink="">
          <xdr:nvSpPr>
            <xdr:cNvPr id="12394" name="CommandButton61700100" hidden="1">
              <a:extLst>
                <a:ext uri="{63B3BB69-23CF-44E3-9099-C40C66FF867C}">
                  <a14:compatExt spid="_x0000_s12394"/>
                </a:ext>
                <a:ext uri="{FF2B5EF4-FFF2-40B4-BE49-F238E27FC236}">
                  <a16:creationId xmlns:a16="http://schemas.microsoft.com/office/drawing/2014/main" id="{00000000-0008-0000-0300-00006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99</xdr:row>
          <xdr:rowOff>22860</xdr:rowOff>
        </xdr:from>
        <xdr:to>
          <xdr:col>8</xdr:col>
          <xdr:colOff>0</xdr:colOff>
          <xdr:row>99</xdr:row>
          <xdr:rowOff>327660</xdr:rowOff>
        </xdr:to>
        <xdr:sp macro="" textlink="">
          <xdr:nvSpPr>
            <xdr:cNvPr id="12395" name="CommandButton90617001" hidden="1">
              <a:extLst>
                <a:ext uri="{63B3BB69-23CF-44E3-9099-C40C66FF867C}">
                  <a14:compatExt spid="_x0000_s12395"/>
                </a:ext>
                <a:ext uri="{FF2B5EF4-FFF2-40B4-BE49-F238E27FC236}">
                  <a16:creationId xmlns:a16="http://schemas.microsoft.com/office/drawing/2014/main" id="{00000000-0008-0000-0300-00006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50</xdr:row>
          <xdr:rowOff>22860</xdr:rowOff>
        </xdr:from>
        <xdr:to>
          <xdr:col>8</xdr:col>
          <xdr:colOff>0</xdr:colOff>
          <xdr:row>50</xdr:row>
          <xdr:rowOff>327660</xdr:rowOff>
        </xdr:to>
        <xdr:sp macro="" textlink="">
          <xdr:nvSpPr>
            <xdr:cNvPr id="12396" name="CommandButton62200100" hidden="1">
              <a:extLst>
                <a:ext uri="{63B3BB69-23CF-44E3-9099-C40C66FF867C}">
                  <a14:compatExt spid="_x0000_s12396"/>
                </a:ext>
                <a:ext uri="{FF2B5EF4-FFF2-40B4-BE49-F238E27FC236}">
                  <a16:creationId xmlns:a16="http://schemas.microsoft.com/office/drawing/2014/main" id="{00000000-0008-0000-0300-00006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47</xdr:row>
          <xdr:rowOff>30480</xdr:rowOff>
        </xdr:from>
        <xdr:to>
          <xdr:col>8</xdr:col>
          <xdr:colOff>0</xdr:colOff>
          <xdr:row>47</xdr:row>
          <xdr:rowOff>335280</xdr:rowOff>
        </xdr:to>
        <xdr:sp macro="" textlink="">
          <xdr:nvSpPr>
            <xdr:cNvPr id="12398" name="CommandButton62100100" hidden="1">
              <a:extLst>
                <a:ext uri="{63B3BB69-23CF-44E3-9099-C40C66FF867C}">
                  <a14:compatExt spid="_x0000_s12398"/>
                </a:ext>
                <a:ext uri="{FF2B5EF4-FFF2-40B4-BE49-F238E27FC236}">
                  <a16:creationId xmlns:a16="http://schemas.microsoft.com/office/drawing/2014/main" id="{00000000-0008-0000-0300-00006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53</xdr:row>
          <xdr:rowOff>22860</xdr:rowOff>
        </xdr:from>
        <xdr:to>
          <xdr:col>8</xdr:col>
          <xdr:colOff>0</xdr:colOff>
          <xdr:row>53</xdr:row>
          <xdr:rowOff>327660</xdr:rowOff>
        </xdr:to>
        <xdr:sp macro="" textlink="">
          <xdr:nvSpPr>
            <xdr:cNvPr id="12399" name="CommandButton63500100" hidden="1">
              <a:extLst>
                <a:ext uri="{63B3BB69-23CF-44E3-9099-C40C66FF867C}">
                  <a14:compatExt spid="_x0000_s12399"/>
                </a:ext>
                <a:ext uri="{FF2B5EF4-FFF2-40B4-BE49-F238E27FC236}">
                  <a16:creationId xmlns:a16="http://schemas.microsoft.com/office/drawing/2014/main" id="{00000000-0008-0000-0300-00006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51</xdr:row>
          <xdr:rowOff>22860</xdr:rowOff>
        </xdr:from>
        <xdr:to>
          <xdr:col>8</xdr:col>
          <xdr:colOff>0</xdr:colOff>
          <xdr:row>51</xdr:row>
          <xdr:rowOff>327660</xdr:rowOff>
        </xdr:to>
        <xdr:sp macro="" textlink="">
          <xdr:nvSpPr>
            <xdr:cNvPr id="12400" name="CommandButton63200100" hidden="1">
              <a:extLst>
                <a:ext uri="{63B3BB69-23CF-44E3-9099-C40C66FF867C}">
                  <a14:compatExt spid="_x0000_s12400"/>
                </a:ext>
                <a:ext uri="{FF2B5EF4-FFF2-40B4-BE49-F238E27FC236}">
                  <a16:creationId xmlns:a16="http://schemas.microsoft.com/office/drawing/2014/main" id="{00000000-0008-0000-0300-00007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56</xdr:row>
          <xdr:rowOff>22860</xdr:rowOff>
        </xdr:from>
        <xdr:to>
          <xdr:col>8</xdr:col>
          <xdr:colOff>0</xdr:colOff>
          <xdr:row>56</xdr:row>
          <xdr:rowOff>327660</xdr:rowOff>
        </xdr:to>
        <xdr:sp macro="" textlink="">
          <xdr:nvSpPr>
            <xdr:cNvPr id="12402" name="CommandButton65130100" hidden="1">
              <a:extLst>
                <a:ext uri="{63B3BB69-23CF-44E3-9099-C40C66FF867C}">
                  <a14:compatExt spid="_x0000_s12402"/>
                </a:ext>
                <a:ext uri="{FF2B5EF4-FFF2-40B4-BE49-F238E27FC236}">
                  <a16:creationId xmlns:a16="http://schemas.microsoft.com/office/drawing/2014/main" id="{00000000-0008-0000-0300-00007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63</xdr:row>
          <xdr:rowOff>22860</xdr:rowOff>
        </xdr:from>
        <xdr:to>
          <xdr:col>8</xdr:col>
          <xdr:colOff>0</xdr:colOff>
          <xdr:row>63</xdr:row>
          <xdr:rowOff>327660</xdr:rowOff>
        </xdr:to>
        <xdr:sp macro="" textlink="">
          <xdr:nvSpPr>
            <xdr:cNvPr id="12403" name="CommandButton66100100" hidden="1">
              <a:extLst>
                <a:ext uri="{63B3BB69-23CF-44E3-9099-C40C66FF867C}">
                  <a14:compatExt spid="_x0000_s12403"/>
                </a:ext>
                <a:ext uri="{FF2B5EF4-FFF2-40B4-BE49-F238E27FC236}">
                  <a16:creationId xmlns:a16="http://schemas.microsoft.com/office/drawing/2014/main" id="{00000000-0008-0000-0300-00007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66</xdr:row>
          <xdr:rowOff>22860</xdr:rowOff>
        </xdr:from>
        <xdr:to>
          <xdr:col>8</xdr:col>
          <xdr:colOff>0</xdr:colOff>
          <xdr:row>66</xdr:row>
          <xdr:rowOff>327660</xdr:rowOff>
        </xdr:to>
        <xdr:sp macro="" textlink="">
          <xdr:nvSpPr>
            <xdr:cNvPr id="12404" name="CommandButton66300100" hidden="1">
              <a:extLst>
                <a:ext uri="{63B3BB69-23CF-44E3-9099-C40C66FF867C}">
                  <a14:compatExt spid="_x0000_s12404"/>
                </a:ext>
                <a:ext uri="{FF2B5EF4-FFF2-40B4-BE49-F238E27FC236}">
                  <a16:creationId xmlns:a16="http://schemas.microsoft.com/office/drawing/2014/main" id="{00000000-0008-0000-0300-00007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71</xdr:row>
          <xdr:rowOff>22860</xdr:rowOff>
        </xdr:from>
        <xdr:to>
          <xdr:col>8</xdr:col>
          <xdr:colOff>0</xdr:colOff>
          <xdr:row>71</xdr:row>
          <xdr:rowOff>327660</xdr:rowOff>
        </xdr:to>
        <xdr:sp macro="" textlink="">
          <xdr:nvSpPr>
            <xdr:cNvPr id="12405" name="CommandButton75100100" hidden="1">
              <a:extLst>
                <a:ext uri="{63B3BB69-23CF-44E3-9099-C40C66FF867C}">
                  <a14:compatExt spid="_x0000_s12405"/>
                </a:ext>
                <a:ext uri="{FF2B5EF4-FFF2-40B4-BE49-F238E27FC236}">
                  <a16:creationId xmlns:a16="http://schemas.microsoft.com/office/drawing/2014/main" id="{00000000-0008-0000-0300-00007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68</xdr:row>
          <xdr:rowOff>22860</xdr:rowOff>
        </xdr:from>
        <xdr:to>
          <xdr:col>8</xdr:col>
          <xdr:colOff>0</xdr:colOff>
          <xdr:row>68</xdr:row>
          <xdr:rowOff>327660</xdr:rowOff>
        </xdr:to>
        <xdr:sp macro="" textlink="">
          <xdr:nvSpPr>
            <xdr:cNvPr id="12406" name="CommandButton24300100" hidden="1">
              <a:extLst>
                <a:ext uri="{63B3BB69-23CF-44E3-9099-C40C66FF867C}">
                  <a14:compatExt spid="_x0000_s12406"/>
                </a:ext>
                <a:ext uri="{FF2B5EF4-FFF2-40B4-BE49-F238E27FC236}">
                  <a16:creationId xmlns:a16="http://schemas.microsoft.com/office/drawing/2014/main" id="{00000000-0008-0000-0300-00007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105</xdr:row>
          <xdr:rowOff>22860</xdr:rowOff>
        </xdr:from>
        <xdr:to>
          <xdr:col>8</xdr:col>
          <xdr:colOff>0</xdr:colOff>
          <xdr:row>105</xdr:row>
          <xdr:rowOff>327660</xdr:rowOff>
        </xdr:to>
        <xdr:sp macro="" textlink="">
          <xdr:nvSpPr>
            <xdr:cNvPr id="12407" name="CommandButton90820100" hidden="1">
              <a:extLst>
                <a:ext uri="{63B3BB69-23CF-44E3-9099-C40C66FF867C}">
                  <a14:compatExt spid="_x0000_s12407"/>
                </a:ext>
                <a:ext uri="{FF2B5EF4-FFF2-40B4-BE49-F238E27FC236}">
                  <a16:creationId xmlns:a16="http://schemas.microsoft.com/office/drawing/2014/main" id="{00000000-0008-0000-0300-00007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39</xdr:row>
          <xdr:rowOff>22860</xdr:rowOff>
        </xdr:from>
        <xdr:to>
          <xdr:col>8</xdr:col>
          <xdr:colOff>0</xdr:colOff>
          <xdr:row>39</xdr:row>
          <xdr:rowOff>327660</xdr:rowOff>
        </xdr:to>
        <xdr:sp macro="" textlink="">
          <xdr:nvSpPr>
            <xdr:cNvPr id="12408" name="CommandButton59100100" hidden="1">
              <a:extLst>
                <a:ext uri="{63B3BB69-23CF-44E3-9099-C40C66FF867C}">
                  <a14:compatExt spid="_x0000_s12408"/>
                </a:ext>
                <a:ext uri="{FF2B5EF4-FFF2-40B4-BE49-F238E27FC236}">
                  <a16:creationId xmlns:a16="http://schemas.microsoft.com/office/drawing/2014/main" id="{00000000-0008-0000-0300-00007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93</xdr:row>
          <xdr:rowOff>22860</xdr:rowOff>
        </xdr:from>
        <xdr:to>
          <xdr:col>8</xdr:col>
          <xdr:colOff>0</xdr:colOff>
          <xdr:row>93</xdr:row>
          <xdr:rowOff>327660</xdr:rowOff>
        </xdr:to>
        <xdr:sp macro="" textlink="">
          <xdr:nvSpPr>
            <xdr:cNvPr id="12409" name="CommandButton90591001" hidden="1">
              <a:extLst>
                <a:ext uri="{63B3BB69-23CF-44E3-9099-C40C66FF867C}">
                  <a14:compatExt spid="_x0000_s12409"/>
                </a:ext>
                <a:ext uri="{FF2B5EF4-FFF2-40B4-BE49-F238E27FC236}">
                  <a16:creationId xmlns:a16="http://schemas.microsoft.com/office/drawing/2014/main" id="{00000000-0008-0000-0300-00007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24</xdr:row>
          <xdr:rowOff>76200</xdr:rowOff>
        </xdr:from>
        <xdr:to>
          <xdr:col>5</xdr:col>
          <xdr:colOff>1584960</xdr:colOff>
          <xdr:row>24</xdr:row>
          <xdr:rowOff>304800</xdr:rowOff>
        </xdr:to>
        <xdr:sp macro="" textlink="">
          <xdr:nvSpPr>
            <xdr:cNvPr id="12410" name="CheckBox53140100" hidden="1">
              <a:extLst>
                <a:ext uri="{63B3BB69-23CF-44E3-9099-C40C66FF867C}">
                  <a14:compatExt spid="_x0000_s12410"/>
                </a:ext>
                <a:ext uri="{FF2B5EF4-FFF2-40B4-BE49-F238E27FC236}">
                  <a16:creationId xmlns:a16="http://schemas.microsoft.com/office/drawing/2014/main" id="{00000000-0008-0000-0300-00007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89</xdr:row>
          <xdr:rowOff>76200</xdr:rowOff>
        </xdr:from>
        <xdr:to>
          <xdr:col>5</xdr:col>
          <xdr:colOff>1584960</xdr:colOff>
          <xdr:row>89</xdr:row>
          <xdr:rowOff>304800</xdr:rowOff>
        </xdr:to>
        <xdr:sp macro="" textlink="">
          <xdr:nvSpPr>
            <xdr:cNvPr id="12411" name="CheckBox90531401" hidden="1">
              <a:extLst>
                <a:ext uri="{63B3BB69-23CF-44E3-9099-C40C66FF867C}">
                  <a14:compatExt spid="_x0000_s12411"/>
                </a:ext>
                <a:ext uri="{FF2B5EF4-FFF2-40B4-BE49-F238E27FC236}">
                  <a16:creationId xmlns:a16="http://schemas.microsoft.com/office/drawing/2014/main" id="{00000000-0008-0000-0300-00007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12</xdr:row>
          <xdr:rowOff>76200</xdr:rowOff>
        </xdr:from>
        <xdr:to>
          <xdr:col>5</xdr:col>
          <xdr:colOff>1584960</xdr:colOff>
          <xdr:row>12</xdr:row>
          <xdr:rowOff>304800</xdr:rowOff>
        </xdr:to>
        <xdr:sp macro="" textlink="">
          <xdr:nvSpPr>
            <xdr:cNvPr id="12412" name="CheckBox51200200" hidden="1">
              <a:extLst>
                <a:ext uri="{63B3BB69-23CF-44E3-9099-C40C66FF867C}">
                  <a14:compatExt spid="_x0000_s12412"/>
                </a:ext>
                <a:ext uri="{FF2B5EF4-FFF2-40B4-BE49-F238E27FC236}">
                  <a16:creationId xmlns:a16="http://schemas.microsoft.com/office/drawing/2014/main" id="{00000000-0008-0000-0300-00007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13</xdr:row>
          <xdr:rowOff>76200</xdr:rowOff>
        </xdr:from>
        <xdr:to>
          <xdr:col>5</xdr:col>
          <xdr:colOff>1584960</xdr:colOff>
          <xdr:row>13</xdr:row>
          <xdr:rowOff>304800</xdr:rowOff>
        </xdr:to>
        <xdr:sp macro="" textlink="">
          <xdr:nvSpPr>
            <xdr:cNvPr id="12413" name="CheckBox51200300" hidden="1">
              <a:extLst>
                <a:ext uri="{63B3BB69-23CF-44E3-9099-C40C66FF867C}">
                  <a14:compatExt spid="_x0000_s12413"/>
                </a:ext>
                <a:ext uri="{FF2B5EF4-FFF2-40B4-BE49-F238E27FC236}">
                  <a16:creationId xmlns:a16="http://schemas.microsoft.com/office/drawing/2014/main" id="{00000000-0008-0000-0300-00007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28</xdr:row>
          <xdr:rowOff>76200</xdr:rowOff>
        </xdr:from>
        <xdr:to>
          <xdr:col>5</xdr:col>
          <xdr:colOff>1584960</xdr:colOff>
          <xdr:row>28</xdr:row>
          <xdr:rowOff>304800</xdr:rowOff>
        </xdr:to>
        <xdr:sp macro="" textlink="">
          <xdr:nvSpPr>
            <xdr:cNvPr id="12414" name="CheckBox53340100" hidden="1">
              <a:extLst>
                <a:ext uri="{63B3BB69-23CF-44E3-9099-C40C66FF867C}">
                  <a14:compatExt spid="_x0000_s12414"/>
                </a:ext>
                <a:ext uri="{FF2B5EF4-FFF2-40B4-BE49-F238E27FC236}">
                  <a16:creationId xmlns:a16="http://schemas.microsoft.com/office/drawing/2014/main" id="{00000000-0008-0000-0300-00007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26</xdr:row>
          <xdr:rowOff>76200</xdr:rowOff>
        </xdr:from>
        <xdr:to>
          <xdr:col>5</xdr:col>
          <xdr:colOff>1584960</xdr:colOff>
          <xdr:row>26</xdr:row>
          <xdr:rowOff>304800</xdr:rowOff>
        </xdr:to>
        <xdr:sp macro="" textlink="">
          <xdr:nvSpPr>
            <xdr:cNvPr id="12416" name="CheckBox53300100" hidden="1">
              <a:extLst>
                <a:ext uri="{63B3BB69-23CF-44E3-9099-C40C66FF867C}">
                  <a14:compatExt spid="_x0000_s12416"/>
                </a:ext>
                <a:ext uri="{FF2B5EF4-FFF2-40B4-BE49-F238E27FC236}">
                  <a16:creationId xmlns:a16="http://schemas.microsoft.com/office/drawing/2014/main" id="{00000000-0008-0000-0300-00008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90</xdr:row>
          <xdr:rowOff>76200</xdr:rowOff>
        </xdr:from>
        <xdr:to>
          <xdr:col>5</xdr:col>
          <xdr:colOff>1584960</xdr:colOff>
          <xdr:row>90</xdr:row>
          <xdr:rowOff>304800</xdr:rowOff>
        </xdr:to>
        <xdr:sp macro="" textlink="">
          <xdr:nvSpPr>
            <xdr:cNvPr id="12417" name="CheckBox90533001" hidden="1">
              <a:extLst>
                <a:ext uri="{63B3BB69-23CF-44E3-9099-C40C66FF867C}">
                  <a14:compatExt spid="_x0000_s12417"/>
                </a:ext>
                <a:ext uri="{FF2B5EF4-FFF2-40B4-BE49-F238E27FC236}">
                  <a16:creationId xmlns:a16="http://schemas.microsoft.com/office/drawing/2014/main" id="{00000000-0008-0000-0300-00008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22</xdr:row>
          <xdr:rowOff>76200</xdr:rowOff>
        </xdr:from>
        <xdr:to>
          <xdr:col>5</xdr:col>
          <xdr:colOff>1584960</xdr:colOff>
          <xdr:row>22</xdr:row>
          <xdr:rowOff>304800</xdr:rowOff>
        </xdr:to>
        <xdr:sp macro="" textlink="">
          <xdr:nvSpPr>
            <xdr:cNvPr id="12418" name="CheckBox53120200" hidden="1">
              <a:extLst>
                <a:ext uri="{63B3BB69-23CF-44E3-9099-C40C66FF867C}">
                  <a14:compatExt spid="_x0000_s12418"/>
                </a:ext>
                <a:ext uri="{FF2B5EF4-FFF2-40B4-BE49-F238E27FC236}">
                  <a16:creationId xmlns:a16="http://schemas.microsoft.com/office/drawing/2014/main" id="{00000000-0008-0000-0300-00008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88</xdr:row>
          <xdr:rowOff>76200</xdr:rowOff>
        </xdr:from>
        <xdr:to>
          <xdr:col>5</xdr:col>
          <xdr:colOff>1584960</xdr:colOff>
          <xdr:row>88</xdr:row>
          <xdr:rowOff>304800</xdr:rowOff>
        </xdr:to>
        <xdr:sp macro="" textlink="">
          <xdr:nvSpPr>
            <xdr:cNvPr id="12419" name="CheckBox90531200" hidden="1">
              <a:extLst>
                <a:ext uri="{63B3BB69-23CF-44E3-9099-C40C66FF867C}">
                  <a14:compatExt spid="_x0000_s12419"/>
                </a:ext>
                <a:ext uri="{FF2B5EF4-FFF2-40B4-BE49-F238E27FC236}">
                  <a16:creationId xmlns:a16="http://schemas.microsoft.com/office/drawing/2014/main" id="{00000000-0008-0000-0300-00008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57</xdr:row>
          <xdr:rowOff>76200</xdr:rowOff>
        </xdr:from>
        <xdr:to>
          <xdr:col>5</xdr:col>
          <xdr:colOff>1584960</xdr:colOff>
          <xdr:row>57</xdr:row>
          <xdr:rowOff>304800</xdr:rowOff>
        </xdr:to>
        <xdr:sp macro="" textlink="">
          <xdr:nvSpPr>
            <xdr:cNvPr id="12421" name="CheckBox65130200" hidden="1">
              <a:extLst>
                <a:ext uri="{63B3BB69-23CF-44E3-9099-C40C66FF867C}">
                  <a14:compatExt spid="_x0000_s12421"/>
                </a:ext>
                <a:ext uri="{FF2B5EF4-FFF2-40B4-BE49-F238E27FC236}">
                  <a16:creationId xmlns:a16="http://schemas.microsoft.com/office/drawing/2014/main" id="{00000000-0008-0000-0300-00008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58</xdr:row>
          <xdr:rowOff>76200</xdr:rowOff>
        </xdr:from>
        <xdr:to>
          <xdr:col>5</xdr:col>
          <xdr:colOff>1584960</xdr:colOff>
          <xdr:row>58</xdr:row>
          <xdr:rowOff>304800</xdr:rowOff>
        </xdr:to>
        <xdr:sp macro="" textlink="">
          <xdr:nvSpPr>
            <xdr:cNvPr id="12422" name="CheckBox65130300" hidden="1">
              <a:extLst>
                <a:ext uri="{63B3BB69-23CF-44E3-9099-C40C66FF867C}">
                  <a14:compatExt spid="_x0000_s12422"/>
                </a:ext>
                <a:ext uri="{FF2B5EF4-FFF2-40B4-BE49-F238E27FC236}">
                  <a16:creationId xmlns:a16="http://schemas.microsoft.com/office/drawing/2014/main" id="{00000000-0008-0000-0300-00008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59</xdr:row>
          <xdr:rowOff>76200</xdr:rowOff>
        </xdr:from>
        <xdr:to>
          <xdr:col>5</xdr:col>
          <xdr:colOff>1584960</xdr:colOff>
          <xdr:row>59</xdr:row>
          <xdr:rowOff>304800</xdr:rowOff>
        </xdr:to>
        <xdr:sp macro="" textlink="">
          <xdr:nvSpPr>
            <xdr:cNvPr id="12424" name="CheckBox65130301" hidden="1">
              <a:extLst>
                <a:ext uri="{63B3BB69-23CF-44E3-9099-C40C66FF867C}">
                  <a14:compatExt spid="_x0000_s12424"/>
                </a:ext>
                <a:ext uri="{FF2B5EF4-FFF2-40B4-BE49-F238E27FC236}">
                  <a16:creationId xmlns:a16="http://schemas.microsoft.com/office/drawing/2014/main" id="{00000000-0008-0000-0300-00008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55</xdr:row>
          <xdr:rowOff>76200</xdr:rowOff>
        </xdr:from>
        <xdr:to>
          <xdr:col>5</xdr:col>
          <xdr:colOff>1584960</xdr:colOff>
          <xdr:row>55</xdr:row>
          <xdr:rowOff>304800</xdr:rowOff>
        </xdr:to>
        <xdr:sp macro="" textlink="">
          <xdr:nvSpPr>
            <xdr:cNvPr id="12426" name="CheckBox65112001" hidden="1">
              <a:extLst>
                <a:ext uri="{63B3BB69-23CF-44E3-9099-C40C66FF867C}">
                  <a14:compatExt spid="_x0000_s12426"/>
                </a:ext>
                <a:ext uri="{FF2B5EF4-FFF2-40B4-BE49-F238E27FC236}">
                  <a16:creationId xmlns:a16="http://schemas.microsoft.com/office/drawing/2014/main" id="{00000000-0008-0000-0300-00008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61</xdr:row>
          <xdr:rowOff>76200</xdr:rowOff>
        </xdr:from>
        <xdr:to>
          <xdr:col>5</xdr:col>
          <xdr:colOff>1584960</xdr:colOff>
          <xdr:row>61</xdr:row>
          <xdr:rowOff>304800</xdr:rowOff>
        </xdr:to>
        <xdr:sp macro="" textlink="">
          <xdr:nvSpPr>
            <xdr:cNvPr id="12427" name="CheckBox65300100" hidden="1">
              <a:extLst>
                <a:ext uri="{63B3BB69-23CF-44E3-9099-C40C66FF867C}">
                  <a14:compatExt spid="_x0000_s12427"/>
                </a:ext>
                <a:ext uri="{FF2B5EF4-FFF2-40B4-BE49-F238E27FC236}">
                  <a16:creationId xmlns:a16="http://schemas.microsoft.com/office/drawing/2014/main" id="{00000000-0008-0000-0300-00008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103</xdr:row>
          <xdr:rowOff>76200</xdr:rowOff>
        </xdr:from>
        <xdr:to>
          <xdr:col>5</xdr:col>
          <xdr:colOff>1584960</xdr:colOff>
          <xdr:row>103</xdr:row>
          <xdr:rowOff>304800</xdr:rowOff>
        </xdr:to>
        <xdr:sp macro="" textlink="">
          <xdr:nvSpPr>
            <xdr:cNvPr id="12428" name="CheckBox90652201" hidden="1">
              <a:extLst>
                <a:ext uri="{63B3BB69-23CF-44E3-9099-C40C66FF867C}">
                  <a14:compatExt spid="_x0000_s12428"/>
                </a:ext>
                <a:ext uri="{FF2B5EF4-FFF2-40B4-BE49-F238E27FC236}">
                  <a16:creationId xmlns:a16="http://schemas.microsoft.com/office/drawing/2014/main" id="{00000000-0008-0000-0300-00008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67</xdr:row>
          <xdr:rowOff>76200</xdr:rowOff>
        </xdr:from>
        <xdr:to>
          <xdr:col>5</xdr:col>
          <xdr:colOff>1584960</xdr:colOff>
          <xdr:row>67</xdr:row>
          <xdr:rowOff>304800</xdr:rowOff>
        </xdr:to>
        <xdr:sp macro="" textlink="">
          <xdr:nvSpPr>
            <xdr:cNvPr id="12429" name="CheckBox66360100" hidden="1">
              <a:extLst>
                <a:ext uri="{63B3BB69-23CF-44E3-9099-C40C66FF867C}">
                  <a14:compatExt spid="_x0000_s12429"/>
                </a:ext>
                <a:ext uri="{FF2B5EF4-FFF2-40B4-BE49-F238E27FC236}">
                  <a16:creationId xmlns:a16="http://schemas.microsoft.com/office/drawing/2014/main" id="{00000000-0008-0000-0300-00008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104</xdr:row>
          <xdr:rowOff>76200</xdr:rowOff>
        </xdr:from>
        <xdr:to>
          <xdr:col>5</xdr:col>
          <xdr:colOff>1584960</xdr:colOff>
          <xdr:row>104</xdr:row>
          <xdr:rowOff>304800</xdr:rowOff>
        </xdr:to>
        <xdr:sp macro="" textlink="">
          <xdr:nvSpPr>
            <xdr:cNvPr id="12430" name="CheckBox90663601" hidden="1">
              <a:extLst>
                <a:ext uri="{63B3BB69-23CF-44E3-9099-C40C66FF867C}">
                  <a14:compatExt spid="_x0000_s12430"/>
                </a:ext>
                <a:ext uri="{FF2B5EF4-FFF2-40B4-BE49-F238E27FC236}">
                  <a16:creationId xmlns:a16="http://schemas.microsoft.com/office/drawing/2014/main" id="{00000000-0008-0000-0300-00008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102</xdr:row>
          <xdr:rowOff>76200</xdr:rowOff>
        </xdr:from>
        <xdr:to>
          <xdr:col>5</xdr:col>
          <xdr:colOff>1584960</xdr:colOff>
          <xdr:row>102</xdr:row>
          <xdr:rowOff>304800</xdr:rowOff>
        </xdr:to>
        <xdr:sp macro="" textlink="">
          <xdr:nvSpPr>
            <xdr:cNvPr id="12431" name="CheckBox90643001" hidden="1">
              <a:extLst>
                <a:ext uri="{63B3BB69-23CF-44E3-9099-C40C66FF867C}">
                  <a14:compatExt spid="_x0000_s12431"/>
                </a:ext>
                <a:ext uri="{FF2B5EF4-FFF2-40B4-BE49-F238E27FC236}">
                  <a16:creationId xmlns:a16="http://schemas.microsoft.com/office/drawing/2014/main" id="{00000000-0008-0000-0300-00008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72</xdr:row>
          <xdr:rowOff>76200</xdr:rowOff>
        </xdr:from>
        <xdr:to>
          <xdr:col>5</xdr:col>
          <xdr:colOff>1584960</xdr:colOff>
          <xdr:row>72</xdr:row>
          <xdr:rowOff>304800</xdr:rowOff>
        </xdr:to>
        <xdr:sp macro="" textlink="">
          <xdr:nvSpPr>
            <xdr:cNvPr id="12432" name="CheckBox75130100" hidden="1">
              <a:extLst>
                <a:ext uri="{63B3BB69-23CF-44E3-9099-C40C66FF867C}">
                  <a14:compatExt spid="_x0000_s12432"/>
                </a:ext>
                <a:ext uri="{FF2B5EF4-FFF2-40B4-BE49-F238E27FC236}">
                  <a16:creationId xmlns:a16="http://schemas.microsoft.com/office/drawing/2014/main" id="{00000000-0008-0000-0300-00009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76</xdr:row>
          <xdr:rowOff>76200</xdr:rowOff>
        </xdr:from>
        <xdr:to>
          <xdr:col>5</xdr:col>
          <xdr:colOff>1584960</xdr:colOff>
          <xdr:row>76</xdr:row>
          <xdr:rowOff>304800</xdr:rowOff>
        </xdr:to>
        <xdr:sp macro="" textlink="">
          <xdr:nvSpPr>
            <xdr:cNvPr id="12433" name="CheckBox90420100" hidden="1">
              <a:extLst>
                <a:ext uri="{63B3BB69-23CF-44E3-9099-C40C66FF867C}">
                  <a14:compatExt spid="_x0000_s12433"/>
                </a:ext>
                <a:ext uri="{FF2B5EF4-FFF2-40B4-BE49-F238E27FC236}">
                  <a16:creationId xmlns:a16="http://schemas.microsoft.com/office/drawing/2014/main" id="{00000000-0008-0000-0300-00009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6</xdr:row>
          <xdr:rowOff>76200</xdr:rowOff>
        </xdr:from>
        <xdr:to>
          <xdr:col>5</xdr:col>
          <xdr:colOff>1584960</xdr:colOff>
          <xdr:row>6</xdr:row>
          <xdr:rowOff>304800</xdr:rowOff>
        </xdr:to>
        <xdr:sp macro="" textlink="">
          <xdr:nvSpPr>
            <xdr:cNvPr id="12434" name="CheckBox38100100" hidden="1">
              <a:extLst>
                <a:ext uri="{63B3BB69-23CF-44E3-9099-C40C66FF867C}">
                  <a14:compatExt spid="_x0000_s12434"/>
                </a:ext>
                <a:ext uri="{FF2B5EF4-FFF2-40B4-BE49-F238E27FC236}">
                  <a16:creationId xmlns:a16="http://schemas.microsoft.com/office/drawing/2014/main" id="{00000000-0008-0000-0300-00009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79</xdr:row>
          <xdr:rowOff>68580</xdr:rowOff>
        </xdr:from>
        <xdr:to>
          <xdr:col>5</xdr:col>
          <xdr:colOff>1584960</xdr:colOff>
          <xdr:row>79</xdr:row>
          <xdr:rowOff>297180</xdr:rowOff>
        </xdr:to>
        <xdr:sp macro="" textlink="">
          <xdr:nvSpPr>
            <xdr:cNvPr id="12435" name="CheckBox90501002" hidden="1">
              <a:extLst>
                <a:ext uri="{63B3BB69-23CF-44E3-9099-C40C66FF867C}">
                  <a14:compatExt spid="_x0000_s12435"/>
                </a:ext>
                <a:ext uri="{FF2B5EF4-FFF2-40B4-BE49-F238E27FC236}">
                  <a16:creationId xmlns:a16="http://schemas.microsoft.com/office/drawing/2014/main" id="{00000000-0008-0000-0300-00009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80</xdr:row>
          <xdr:rowOff>68580</xdr:rowOff>
        </xdr:from>
        <xdr:to>
          <xdr:col>5</xdr:col>
          <xdr:colOff>1584960</xdr:colOff>
          <xdr:row>80</xdr:row>
          <xdr:rowOff>297180</xdr:rowOff>
        </xdr:to>
        <xdr:sp macro="" textlink="">
          <xdr:nvSpPr>
            <xdr:cNvPr id="12436" name="CheckBox90501003" hidden="1">
              <a:extLst>
                <a:ext uri="{63B3BB69-23CF-44E3-9099-C40C66FF867C}">
                  <a14:compatExt spid="_x0000_s12436"/>
                </a:ext>
                <a:ext uri="{FF2B5EF4-FFF2-40B4-BE49-F238E27FC236}">
                  <a16:creationId xmlns:a16="http://schemas.microsoft.com/office/drawing/2014/main" id="{00000000-0008-0000-0300-00009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24</xdr:row>
          <xdr:rowOff>22860</xdr:rowOff>
        </xdr:from>
        <xdr:to>
          <xdr:col>8</xdr:col>
          <xdr:colOff>0</xdr:colOff>
          <xdr:row>24</xdr:row>
          <xdr:rowOff>327660</xdr:rowOff>
        </xdr:to>
        <xdr:sp macro="" textlink="">
          <xdr:nvSpPr>
            <xdr:cNvPr id="12437" name="CommandButton53140100" hidden="1">
              <a:extLst>
                <a:ext uri="{63B3BB69-23CF-44E3-9099-C40C66FF867C}">
                  <a14:compatExt spid="_x0000_s12437"/>
                </a:ext>
                <a:ext uri="{FF2B5EF4-FFF2-40B4-BE49-F238E27FC236}">
                  <a16:creationId xmlns:a16="http://schemas.microsoft.com/office/drawing/2014/main" id="{00000000-0008-0000-0300-00009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89</xdr:row>
          <xdr:rowOff>22860</xdr:rowOff>
        </xdr:from>
        <xdr:to>
          <xdr:col>8</xdr:col>
          <xdr:colOff>0</xdr:colOff>
          <xdr:row>89</xdr:row>
          <xdr:rowOff>327660</xdr:rowOff>
        </xdr:to>
        <xdr:sp macro="" textlink="">
          <xdr:nvSpPr>
            <xdr:cNvPr id="12438" name="CommandButton90531401" hidden="1">
              <a:extLst>
                <a:ext uri="{63B3BB69-23CF-44E3-9099-C40C66FF867C}">
                  <a14:compatExt spid="_x0000_s12438"/>
                </a:ext>
                <a:ext uri="{FF2B5EF4-FFF2-40B4-BE49-F238E27FC236}">
                  <a16:creationId xmlns:a16="http://schemas.microsoft.com/office/drawing/2014/main" id="{00000000-0008-0000-0300-00009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xdr:row>
          <xdr:rowOff>22860</xdr:rowOff>
        </xdr:from>
        <xdr:to>
          <xdr:col>8</xdr:col>
          <xdr:colOff>0</xdr:colOff>
          <xdr:row>12</xdr:row>
          <xdr:rowOff>327660</xdr:rowOff>
        </xdr:to>
        <xdr:sp macro="" textlink="">
          <xdr:nvSpPr>
            <xdr:cNvPr id="12439" name="CommandButton51200200" hidden="1">
              <a:extLst>
                <a:ext uri="{63B3BB69-23CF-44E3-9099-C40C66FF867C}">
                  <a14:compatExt spid="_x0000_s12439"/>
                </a:ext>
                <a:ext uri="{FF2B5EF4-FFF2-40B4-BE49-F238E27FC236}">
                  <a16:creationId xmlns:a16="http://schemas.microsoft.com/office/drawing/2014/main" id="{00000000-0008-0000-0300-00009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22860</xdr:rowOff>
        </xdr:from>
        <xdr:to>
          <xdr:col>8</xdr:col>
          <xdr:colOff>0</xdr:colOff>
          <xdr:row>13</xdr:row>
          <xdr:rowOff>327660</xdr:rowOff>
        </xdr:to>
        <xdr:sp macro="" textlink="">
          <xdr:nvSpPr>
            <xdr:cNvPr id="12440" name="CommandButton51200300" hidden="1">
              <a:extLst>
                <a:ext uri="{63B3BB69-23CF-44E3-9099-C40C66FF867C}">
                  <a14:compatExt spid="_x0000_s12440"/>
                </a:ext>
                <a:ext uri="{FF2B5EF4-FFF2-40B4-BE49-F238E27FC236}">
                  <a16:creationId xmlns:a16="http://schemas.microsoft.com/office/drawing/2014/main" id="{00000000-0008-0000-0300-00009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28</xdr:row>
          <xdr:rowOff>22860</xdr:rowOff>
        </xdr:from>
        <xdr:to>
          <xdr:col>8</xdr:col>
          <xdr:colOff>0</xdr:colOff>
          <xdr:row>28</xdr:row>
          <xdr:rowOff>327660</xdr:rowOff>
        </xdr:to>
        <xdr:sp macro="" textlink="">
          <xdr:nvSpPr>
            <xdr:cNvPr id="12441" name="CommandButton53340100" hidden="1">
              <a:extLst>
                <a:ext uri="{63B3BB69-23CF-44E3-9099-C40C66FF867C}">
                  <a14:compatExt spid="_x0000_s12441"/>
                </a:ext>
                <a:ext uri="{FF2B5EF4-FFF2-40B4-BE49-F238E27FC236}">
                  <a16:creationId xmlns:a16="http://schemas.microsoft.com/office/drawing/2014/main" id="{00000000-0008-0000-0300-00009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26</xdr:row>
          <xdr:rowOff>22860</xdr:rowOff>
        </xdr:from>
        <xdr:to>
          <xdr:col>8</xdr:col>
          <xdr:colOff>0</xdr:colOff>
          <xdr:row>26</xdr:row>
          <xdr:rowOff>327660</xdr:rowOff>
        </xdr:to>
        <xdr:sp macro="" textlink="">
          <xdr:nvSpPr>
            <xdr:cNvPr id="12443" name="CommandButton53300100" hidden="1">
              <a:extLst>
                <a:ext uri="{63B3BB69-23CF-44E3-9099-C40C66FF867C}">
                  <a14:compatExt spid="_x0000_s12443"/>
                </a:ext>
                <a:ext uri="{FF2B5EF4-FFF2-40B4-BE49-F238E27FC236}">
                  <a16:creationId xmlns:a16="http://schemas.microsoft.com/office/drawing/2014/main" id="{00000000-0008-0000-0300-00009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90</xdr:row>
          <xdr:rowOff>22860</xdr:rowOff>
        </xdr:from>
        <xdr:to>
          <xdr:col>8</xdr:col>
          <xdr:colOff>0</xdr:colOff>
          <xdr:row>90</xdr:row>
          <xdr:rowOff>327660</xdr:rowOff>
        </xdr:to>
        <xdr:sp macro="" textlink="">
          <xdr:nvSpPr>
            <xdr:cNvPr id="12445" name="CommandButton90533001" hidden="1">
              <a:extLst>
                <a:ext uri="{63B3BB69-23CF-44E3-9099-C40C66FF867C}">
                  <a14:compatExt spid="_x0000_s12445"/>
                </a:ext>
                <a:ext uri="{FF2B5EF4-FFF2-40B4-BE49-F238E27FC236}">
                  <a16:creationId xmlns:a16="http://schemas.microsoft.com/office/drawing/2014/main" id="{00000000-0008-0000-0300-00009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xdr:row>
          <xdr:rowOff>22860</xdr:rowOff>
        </xdr:from>
        <xdr:to>
          <xdr:col>8</xdr:col>
          <xdr:colOff>0</xdr:colOff>
          <xdr:row>22</xdr:row>
          <xdr:rowOff>327660</xdr:rowOff>
        </xdr:to>
        <xdr:sp macro="" textlink="">
          <xdr:nvSpPr>
            <xdr:cNvPr id="12446" name="CommandButton53120200" hidden="1">
              <a:extLst>
                <a:ext uri="{63B3BB69-23CF-44E3-9099-C40C66FF867C}">
                  <a14:compatExt spid="_x0000_s12446"/>
                </a:ext>
                <a:ext uri="{FF2B5EF4-FFF2-40B4-BE49-F238E27FC236}">
                  <a16:creationId xmlns:a16="http://schemas.microsoft.com/office/drawing/2014/main" id="{00000000-0008-0000-0300-00009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88</xdr:row>
          <xdr:rowOff>22860</xdr:rowOff>
        </xdr:from>
        <xdr:to>
          <xdr:col>8</xdr:col>
          <xdr:colOff>0</xdr:colOff>
          <xdr:row>88</xdr:row>
          <xdr:rowOff>327660</xdr:rowOff>
        </xdr:to>
        <xdr:sp macro="" textlink="">
          <xdr:nvSpPr>
            <xdr:cNvPr id="12447" name="CommandButton90531200" hidden="1">
              <a:extLst>
                <a:ext uri="{63B3BB69-23CF-44E3-9099-C40C66FF867C}">
                  <a14:compatExt spid="_x0000_s12447"/>
                </a:ext>
                <a:ext uri="{FF2B5EF4-FFF2-40B4-BE49-F238E27FC236}">
                  <a16:creationId xmlns:a16="http://schemas.microsoft.com/office/drawing/2014/main" id="{00000000-0008-0000-0300-00009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57</xdr:row>
          <xdr:rowOff>22860</xdr:rowOff>
        </xdr:from>
        <xdr:to>
          <xdr:col>8</xdr:col>
          <xdr:colOff>0</xdr:colOff>
          <xdr:row>57</xdr:row>
          <xdr:rowOff>327660</xdr:rowOff>
        </xdr:to>
        <xdr:sp macro="" textlink="">
          <xdr:nvSpPr>
            <xdr:cNvPr id="12449" name="CommandButton65130200" hidden="1">
              <a:extLst>
                <a:ext uri="{63B3BB69-23CF-44E3-9099-C40C66FF867C}">
                  <a14:compatExt spid="_x0000_s12449"/>
                </a:ext>
                <a:ext uri="{FF2B5EF4-FFF2-40B4-BE49-F238E27FC236}">
                  <a16:creationId xmlns:a16="http://schemas.microsoft.com/office/drawing/2014/main" id="{00000000-0008-0000-0300-0000A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22860</xdr:rowOff>
        </xdr:from>
        <xdr:to>
          <xdr:col>8</xdr:col>
          <xdr:colOff>0</xdr:colOff>
          <xdr:row>58</xdr:row>
          <xdr:rowOff>327660</xdr:rowOff>
        </xdr:to>
        <xdr:sp macro="" textlink="">
          <xdr:nvSpPr>
            <xdr:cNvPr id="12450" name="CommandButton65130300" hidden="1">
              <a:extLst>
                <a:ext uri="{63B3BB69-23CF-44E3-9099-C40C66FF867C}">
                  <a14:compatExt spid="_x0000_s12450"/>
                </a:ext>
                <a:ext uri="{FF2B5EF4-FFF2-40B4-BE49-F238E27FC236}">
                  <a16:creationId xmlns:a16="http://schemas.microsoft.com/office/drawing/2014/main" id="{00000000-0008-0000-0300-0000A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59</xdr:row>
          <xdr:rowOff>22860</xdr:rowOff>
        </xdr:from>
        <xdr:to>
          <xdr:col>8</xdr:col>
          <xdr:colOff>0</xdr:colOff>
          <xdr:row>59</xdr:row>
          <xdr:rowOff>327660</xdr:rowOff>
        </xdr:to>
        <xdr:sp macro="" textlink="">
          <xdr:nvSpPr>
            <xdr:cNvPr id="12451" name="CommandButton65130301" hidden="1">
              <a:extLst>
                <a:ext uri="{63B3BB69-23CF-44E3-9099-C40C66FF867C}">
                  <a14:compatExt spid="_x0000_s12451"/>
                </a:ext>
                <a:ext uri="{FF2B5EF4-FFF2-40B4-BE49-F238E27FC236}">
                  <a16:creationId xmlns:a16="http://schemas.microsoft.com/office/drawing/2014/main" id="{00000000-0008-0000-0300-0000A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55</xdr:row>
          <xdr:rowOff>22860</xdr:rowOff>
        </xdr:from>
        <xdr:to>
          <xdr:col>8</xdr:col>
          <xdr:colOff>0</xdr:colOff>
          <xdr:row>55</xdr:row>
          <xdr:rowOff>327660</xdr:rowOff>
        </xdr:to>
        <xdr:sp macro="" textlink="">
          <xdr:nvSpPr>
            <xdr:cNvPr id="12453" name="CommandButton65112001" hidden="1">
              <a:extLst>
                <a:ext uri="{63B3BB69-23CF-44E3-9099-C40C66FF867C}">
                  <a14:compatExt spid="_x0000_s12453"/>
                </a:ext>
                <a:ext uri="{FF2B5EF4-FFF2-40B4-BE49-F238E27FC236}">
                  <a16:creationId xmlns:a16="http://schemas.microsoft.com/office/drawing/2014/main" id="{00000000-0008-0000-0300-0000A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61</xdr:row>
          <xdr:rowOff>22860</xdr:rowOff>
        </xdr:from>
        <xdr:to>
          <xdr:col>8</xdr:col>
          <xdr:colOff>0</xdr:colOff>
          <xdr:row>61</xdr:row>
          <xdr:rowOff>327660</xdr:rowOff>
        </xdr:to>
        <xdr:sp macro="" textlink="">
          <xdr:nvSpPr>
            <xdr:cNvPr id="12454" name="CommandButton65300100" hidden="1">
              <a:extLst>
                <a:ext uri="{63B3BB69-23CF-44E3-9099-C40C66FF867C}">
                  <a14:compatExt spid="_x0000_s12454"/>
                </a:ext>
                <a:ext uri="{FF2B5EF4-FFF2-40B4-BE49-F238E27FC236}">
                  <a16:creationId xmlns:a16="http://schemas.microsoft.com/office/drawing/2014/main" id="{00000000-0008-0000-0300-0000A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103</xdr:row>
          <xdr:rowOff>22860</xdr:rowOff>
        </xdr:from>
        <xdr:to>
          <xdr:col>8</xdr:col>
          <xdr:colOff>0</xdr:colOff>
          <xdr:row>103</xdr:row>
          <xdr:rowOff>327660</xdr:rowOff>
        </xdr:to>
        <xdr:sp macro="" textlink="">
          <xdr:nvSpPr>
            <xdr:cNvPr id="12455" name="CommandButton90652201" hidden="1">
              <a:extLst>
                <a:ext uri="{63B3BB69-23CF-44E3-9099-C40C66FF867C}">
                  <a14:compatExt spid="_x0000_s12455"/>
                </a:ext>
                <a:ext uri="{FF2B5EF4-FFF2-40B4-BE49-F238E27FC236}">
                  <a16:creationId xmlns:a16="http://schemas.microsoft.com/office/drawing/2014/main" id="{00000000-0008-0000-0300-0000A7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67</xdr:row>
          <xdr:rowOff>22860</xdr:rowOff>
        </xdr:from>
        <xdr:to>
          <xdr:col>8</xdr:col>
          <xdr:colOff>0</xdr:colOff>
          <xdr:row>67</xdr:row>
          <xdr:rowOff>327660</xdr:rowOff>
        </xdr:to>
        <xdr:sp macro="" textlink="">
          <xdr:nvSpPr>
            <xdr:cNvPr id="12456" name="CommandButton66360100" hidden="1">
              <a:extLst>
                <a:ext uri="{63B3BB69-23CF-44E3-9099-C40C66FF867C}">
                  <a14:compatExt spid="_x0000_s12456"/>
                </a:ext>
                <a:ext uri="{FF2B5EF4-FFF2-40B4-BE49-F238E27FC236}">
                  <a16:creationId xmlns:a16="http://schemas.microsoft.com/office/drawing/2014/main" id="{00000000-0008-0000-0300-0000A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104</xdr:row>
          <xdr:rowOff>22860</xdr:rowOff>
        </xdr:from>
        <xdr:to>
          <xdr:col>8</xdr:col>
          <xdr:colOff>0</xdr:colOff>
          <xdr:row>104</xdr:row>
          <xdr:rowOff>327660</xdr:rowOff>
        </xdr:to>
        <xdr:sp macro="" textlink="">
          <xdr:nvSpPr>
            <xdr:cNvPr id="12457" name="CommandButton90663601" hidden="1">
              <a:extLst>
                <a:ext uri="{63B3BB69-23CF-44E3-9099-C40C66FF867C}">
                  <a14:compatExt spid="_x0000_s12457"/>
                </a:ext>
                <a:ext uri="{FF2B5EF4-FFF2-40B4-BE49-F238E27FC236}">
                  <a16:creationId xmlns:a16="http://schemas.microsoft.com/office/drawing/2014/main" id="{00000000-0008-0000-0300-0000A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102</xdr:row>
          <xdr:rowOff>22860</xdr:rowOff>
        </xdr:from>
        <xdr:to>
          <xdr:col>8</xdr:col>
          <xdr:colOff>0</xdr:colOff>
          <xdr:row>102</xdr:row>
          <xdr:rowOff>327660</xdr:rowOff>
        </xdr:to>
        <xdr:sp macro="" textlink="">
          <xdr:nvSpPr>
            <xdr:cNvPr id="12458" name="CommandButton90643001" hidden="1">
              <a:extLst>
                <a:ext uri="{63B3BB69-23CF-44E3-9099-C40C66FF867C}">
                  <a14:compatExt spid="_x0000_s12458"/>
                </a:ext>
                <a:ext uri="{FF2B5EF4-FFF2-40B4-BE49-F238E27FC236}">
                  <a16:creationId xmlns:a16="http://schemas.microsoft.com/office/drawing/2014/main" id="{00000000-0008-0000-0300-0000A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72</xdr:row>
          <xdr:rowOff>22860</xdr:rowOff>
        </xdr:from>
        <xdr:to>
          <xdr:col>8</xdr:col>
          <xdr:colOff>0</xdr:colOff>
          <xdr:row>72</xdr:row>
          <xdr:rowOff>327660</xdr:rowOff>
        </xdr:to>
        <xdr:sp macro="" textlink="">
          <xdr:nvSpPr>
            <xdr:cNvPr id="12459" name="CommandButton75130100" hidden="1">
              <a:extLst>
                <a:ext uri="{63B3BB69-23CF-44E3-9099-C40C66FF867C}">
                  <a14:compatExt spid="_x0000_s12459"/>
                </a:ext>
                <a:ext uri="{FF2B5EF4-FFF2-40B4-BE49-F238E27FC236}">
                  <a16:creationId xmlns:a16="http://schemas.microsoft.com/office/drawing/2014/main" id="{00000000-0008-0000-0300-0000A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76</xdr:row>
          <xdr:rowOff>22860</xdr:rowOff>
        </xdr:from>
        <xdr:to>
          <xdr:col>8</xdr:col>
          <xdr:colOff>0</xdr:colOff>
          <xdr:row>76</xdr:row>
          <xdr:rowOff>327660</xdr:rowOff>
        </xdr:to>
        <xdr:sp macro="" textlink="">
          <xdr:nvSpPr>
            <xdr:cNvPr id="12460" name="CommandButton90420100" hidden="1">
              <a:extLst>
                <a:ext uri="{63B3BB69-23CF-44E3-9099-C40C66FF867C}">
                  <a14:compatExt spid="_x0000_s12460"/>
                </a:ext>
                <a:ext uri="{FF2B5EF4-FFF2-40B4-BE49-F238E27FC236}">
                  <a16:creationId xmlns:a16="http://schemas.microsoft.com/office/drawing/2014/main" id="{00000000-0008-0000-0300-0000A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xdr:row>
          <xdr:rowOff>22860</xdr:rowOff>
        </xdr:from>
        <xdr:to>
          <xdr:col>8</xdr:col>
          <xdr:colOff>0</xdr:colOff>
          <xdr:row>6</xdr:row>
          <xdr:rowOff>327660</xdr:rowOff>
        </xdr:to>
        <xdr:sp macro="" textlink="">
          <xdr:nvSpPr>
            <xdr:cNvPr id="12461" name="CommandButton38100100" hidden="1">
              <a:extLst>
                <a:ext uri="{63B3BB69-23CF-44E3-9099-C40C66FF867C}">
                  <a14:compatExt spid="_x0000_s12461"/>
                </a:ext>
                <a:ext uri="{FF2B5EF4-FFF2-40B4-BE49-F238E27FC236}">
                  <a16:creationId xmlns:a16="http://schemas.microsoft.com/office/drawing/2014/main" id="{00000000-0008-0000-0300-0000A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22860</xdr:rowOff>
        </xdr:from>
        <xdr:to>
          <xdr:col>8</xdr:col>
          <xdr:colOff>0</xdr:colOff>
          <xdr:row>79</xdr:row>
          <xdr:rowOff>327660</xdr:rowOff>
        </xdr:to>
        <xdr:sp macro="" textlink="">
          <xdr:nvSpPr>
            <xdr:cNvPr id="12462" name="CommandButton90501002" hidden="1">
              <a:extLst>
                <a:ext uri="{63B3BB69-23CF-44E3-9099-C40C66FF867C}">
                  <a14:compatExt spid="_x0000_s12462"/>
                </a:ext>
                <a:ext uri="{FF2B5EF4-FFF2-40B4-BE49-F238E27FC236}">
                  <a16:creationId xmlns:a16="http://schemas.microsoft.com/office/drawing/2014/main" id="{00000000-0008-0000-0300-0000A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22860</xdr:rowOff>
        </xdr:from>
        <xdr:to>
          <xdr:col>8</xdr:col>
          <xdr:colOff>0</xdr:colOff>
          <xdr:row>80</xdr:row>
          <xdr:rowOff>327660</xdr:rowOff>
        </xdr:to>
        <xdr:sp macro="" textlink="">
          <xdr:nvSpPr>
            <xdr:cNvPr id="12463" name="CommandButton90501003" hidden="1">
              <a:extLst>
                <a:ext uri="{63B3BB69-23CF-44E3-9099-C40C66FF867C}">
                  <a14:compatExt spid="_x0000_s12463"/>
                </a:ext>
                <a:ext uri="{FF2B5EF4-FFF2-40B4-BE49-F238E27FC236}">
                  <a16:creationId xmlns:a16="http://schemas.microsoft.com/office/drawing/2014/main" id="{00000000-0008-0000-0300-0000A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31</xdr:row>
          <xdr:rowOff>76200</xdr:rowOff>
        </xdr:from>
        <xdr:to>
          <xdr:col>5</xdr:col>
          <xdr:colOff>1584960</xdr:colOff>
          <xdr:row>31</xdr:row>
          <xdr:rowOff>304800</xdr:rowOff>
        </xdr:to>
        <xdr:sp macro="" textlink="">
          <xdr:nvSpPr>
            <xdr:cNvPr id="12485" name="CheckBox53400200" hidden="1">
              <a:extLst>
                <a:ext uri="{63B3BB69-23CF-44E3-9099-C40C66FF867C}">
                  <a14:compatExt spid="_x0000_s12485"/>
                </a:ext>
                <a:ext uri="{FF2B5EF4-FFF2-40B4-BE49-F238E27FC236}">
                  <a16:creationId xmlns:a16="http://schemas.microsoft.com/office/drawing/2014/main" id="{00000000-0008-0000-0300-0000C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31</xdr:row>
          <xdr:rowOff>22860</xdr:rowOff>
        </xdr:from>
        <xdr:to>
          <xdr:col>8</xdr:col>
          <xdr:colOff>0</xdr:colOff>
          <xdr:row>31</xdr:row>
          <xdr:rowOff>327660</xdr:rowOff>
        </xdr:to>
        <xdr:sp macro="" textlink="">
          <xdr:nvSpPr>
            <xdr:cNvPr id="12486" name="CommandButton53400200" hidden="1">
              <a:extLst>
                <a:ext uri="{63B3BB69-23CF-44E3-9099-C40C66FF867C}">
                  <a14:compatExt spid="_x0000_s12486"/>
                </a:ext>
                <a:ext uri="{FF2B5EF4-FFF2-40B4-BE49-F238E27FC236}">
                  <a16:creationId xmlns:a16="http://schemas.microsoft.com/office/drawing/2014/main" id="{00000000-0008-0000-0300-0000C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62</xdr:row>
          <xdr:rowOff>76200</xdr:rowOff>
        </xdr:from>
        <xdr:to>
          <xdr:col>5</xdr:col>
          <xdr:colOff>1584960</xdr:colOff>
          <xdr:row>62</xdr:row>
          <xdr:rowOff>304800</xdr:rowOff>
        </xdr:to>
        <xdr:sp macro="" textlink="">
          <xdr:nvSpPr>
            <xdr:cNvPr id="12488" name="CheckBox65350100" hidden="1">
              <a:extLst>
                <a:ext uri="{63B3BB69-23CF-44E3-9099-C40C66FF867C}">
                  <a14:compatExt spid="_x0000_s12488"/>
                </a:ext>
                <a:ext uri="{FF2B5EF4-FFF2-40B4-BE49-F238E27FC236}">
                  <a16:creationId xmlns:a16="http://schemas.microsoft.com/office/drawing/2014/main" id="{00000000-0008-0000-0300-0000C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62</xdr:row>
          <xdr:rowOff>22860</xdr:rowOff>
        </xdr:from>
        <xdr:to>
          <xdr:col>8</xdr:col>
          <xdr:colOff>0</xdr:colOff>
          <xdr:row>62</xdr:row>
          <xdr:rowOff>327660</xdr:rowOff>
        </xdr:to>
        <xdr:sp macro="" textlink="">
          <xdr:nvSpPr>
            <xdr:cNvPr id="12489" name="CommandButton65350100" hidden="1">
              <a:extLst>
                <a:ext uri="{63B3BB69-23CF-44E3-9099-C40C66FF867C}">
                  <a14:compatExt spid="_x0000_s12489"/>
                </a:ext>
                <a:ext uri="{FF2B5EF4-FFF2-40B4-BE49-F238E27FC236}">
                  <a16:creationId xmlns:a16="http://schemas.microsoft.com/office/drawing/2014/main" id="{00000000-0008-0000-0300-0000C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94</xdr:row>
          <xdr:rowOff>76200</xdr:rowOff>
        </xdr:from>
        <xdr:to>
          <xdr:col>5</xdr:col>
          <xdr:colOff>1584960</xdr:colOff>
          <xdr:row>94</xdr:row>
          <xdr:rowOff>304800</xdr:rowOff>
        </xdr:to>
        <xdr:sp macro="" textlink="">
          <xdr:nvSpPr>
            <xdr:cNvPr id="12490" name="CheckBox90600101" hidden="1">
              <a:extLst>
                <a:ext uri="{63B3BB69-23CF-44E3-9099-C40C66FF867C}">
                  <a14:compatExt spid="_x0000_s12490"/>
                </a:ext>
                <a:ext uri="{FF2B5EF4-FFF2-40B4-BE49-F238E27FC236}">
                  <a16:creationId xmlns:a16="http://schemas.microsoft.com/office/drawing/2014/main" id="{00000000-0008-0000-0300-0000C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94</xdr:row>
          <xdr:rowOff>22860</xdr:rowOff>
        </xdr:from>
        <xdr:to>
          <xdr:col>8</xdr:col>
          <xdr:colOff>0</xdr:colOff>
          <xdr:row>94</xdr:row>
          <xdr:rowOff>327660</xdr:rowOff>
        </xdr:to>
        <xdr:sp macro="" textlink="">
          <xdr:nvSpPr>
            <xdr:cNvPr id="12492" name="CommandButton90600101" hidden="1">
              <a:extLst>
                <a:ext uri="{63B3BB69-23CF-44E3-9099-C40C66FF867C}">
                  <a14:compatExt spid="_x0000_s12492"/>
                </a:ext>
                <a:ext uri="{FF2B5EF4-FFF2-40B4-BE49-F238E27FC236}">
                  <a16:creationId xmlns:a16="http://schemas.microsoft.com/office/drawing/2014/main" id="{00000000-0008-0000-0300-0000C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73</xdr:row>
          <xdr:rowOff>76200</xdr:rowOff>
        </xdr:from>
        <xdr:to>
          <xdr:col>5</xdr:col>
          <xdr:colOff>1584960</xdr:colOff>
          <xdr:row>73</xdr:row>
          <xdr:rowOff>304800</xdr:rowOff>
        </xdr:to>
        <xdr:sp macro="" textlink="">
          <xdr:nvSpPr>
            <xdr:cNvPr id="12493" name="CheckBox90381001" hidden="1">
              <a:extLst>
                <a:ext uri="{63B3BB69-23CF-44E3-9099-C40C66FF867C}">
                  <a14:compatExt spid="_x0000_s12493"/>
                </a:ext>
                <a:ext uri="{FF2B5EF4-FFF2-40B4-BE49-F238E27FC236}">
                  <a16:creationId xmlns:a16="http://schemas.microsoft.com/office/drawing/2014/main" id="{00000000-0008-0000-0300-0000C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73</xdr:row>
          <xdr:rowOff>22860</xdr:rowOff>
        </xdr:from>
        <xdr:to>
          <xdr:col>8</xdr:col>
          <xdr:colOff>0</xdr:colOff>
          <xdr:row>73</xdr:row>
          <xdr:rowOff>327660</xdr:rowOff>
        </xdr:to>
        <xdr:sp macro="" textlink="">
          <xdr:nvSpPr>
            <xdr:cNvPr id="12495" name="CommandButton90381001" hidden="1">
              <a:extLst>
                <a:ext uri="{63B3BB69-23CF-44E3-9099-C40C66FF867C}">
                  <a14:compatExt spid="_x0000_s12495"/>
                </a:ext>
                <a:ext uri="{FF2B5EF4-FFF2-40B4-BE49-F238E27FC236}">
                  <a16:creationId xmlns:a16="http://schemas.microsoft.com/office/drawing/2014/main" id="{00000000-0008-0000-0300-0000C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106</xdr:row>
          <xdr:rowOff>68580</xdr:rowOff>
        </xdr:from>
        <xdr:to>
          <xdr:col>5</xdr:col>
          <xdr:colOff>1584960</xdr:colOff>
          <xdr:row>106</xdr:row>
          <xdr:rowOff>297180</xdr:rowOff>
        </xdr:to>
        <xdr:sp macro="" textlink="">
          <xdr:nvSpPr>
            <xdr:cNvPr id="12499" name="CheckBox90820101" hidden="1">
              <a:extLst>
                <a:ext uri="{63B3BB69-23CF-44E3-9099-C40C66FF867C}">
                  <a14:compatExt spid="_x0000_s12499"/>
                </a:ext>
                <a:ext uri="{FF2B5EF4-FFF2-40B4-BE49-F238E27FC236}">
                  <a16:creationId xmlns:a16="http://schemas.microsoft.com/office/drawing/2014/main" id="{00000000-0008-0000-0300-0000D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106</xdr:row>
          <xdr:rowOff>22860</xdr:rowOff>
        </xdr:from>
        <xdr:to>
          <xdr:col>8</xdr:col>
          <xdr:colOff>0</xdr:colOff>
          <xdr:row>106</xdr:row>
          <xdr:rowOff>327660</xdr:rowOff>
        </xdr:to>
        <xdr:sp macro="" textlink="">
          <xdr:nvSpPr>
            <xdr:cNvPr id="12501" name="CommandButton90820101" hidden="1">
              <a:extLst>
                <a:ext uri="{63B3BB69-23CF-44E3-9099-C40C66FF867C}">
                  <a14:compatExt spid="_x0000_s12501"/>
                </a:ext>
                <a:ext uri="{FF2B5EF4-FFF2-40B4-BE49-F238E27FC236}">
                  <a16:creationId xmlns:a16="http://schemas.microsoft.com/office/drawing/2014/main" id="{00000000-0008-0000-0300-0000D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21</xdr:row>
          <xdr:rowOff>76200</xdr:rowOff>
        </xdr:from>
        <xdr:to>
          <xdr:col>5</xdr:col>
          <xdr:colOff>1584960</xdr:colOff>
          <xdr:row>21</xdr:row>
          <xdr:rowOff>304800</xdr:rowOff>
        </xdr:to>
        <xdr:sp macro="" textlink="">
          <xdr:nvSpPr>
            <xdr:cNvPr id="12502" name="CheckBox53100100" hidden="1">
              <a:extLst>
                <a:ext uri="{63B3BB69-23CF-44E3-9099-C40C66FF867C}">
                  <a14:compatExt spid="_x0000_s12502"/>
                </a:ext>
                <a:ext uri="{FF2B5EF4-FFF2-40B4-BE49-F238E27FC236}">
                  <a16:creationId xmlns:a16="http://schemas.microsoft.com/office/drawing/2014/main" id="{00000000-0008-0000-0300-0000D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22860</xdr:rowOff>
        </xdr:from>
        <xdr:to>
          <xdr:col>8</xdr:col>
          <xdr:colOff>0</xdr:colOff>
          <xdr:row>21</xdr:row>
          <xdr:rowOff>327660</xdr:rowOff>
        </xdr:to>
        <xdr:sp macro="" textlink="">
          <xdr:nvSpPr>
            <xdr:cNvPr id="12504" name="CommandButton53100100" hidden="1">
              <a:extLst>
                <a:ext uri="{63B3BB69-23CF-44E3-9099-C40C66FF867C}">
                  <a14:compatExt spid="_x0000_s12504"/>
                </a:ext>
                <a:ext uri="{FF2B5EF4-FFF2-40B4-BE49-F238E27FC236}">
                  <a16:creationId xmlns:a16="http://schemas.microsoft.com/office/drawing/2014/main" id="{00000000-0008-0000-0300-0000D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32</xdr:row>
          <xdr:rowOff>76200</xdr:rowOff>
        </xdr:from>
        <xdr:to>
          <xdr:col>5</xdr:col>
          <xdr:colOff>1584960</xdr:colOff>
          <xdr:row>32</xdr:row>
          <xdr:rowOff>304800</xdr:rowOff>
        </xdr:to>
        <xdr:sp macro="" textlink="">
          <xdr:nvSpPr>
            <xdr:cNvPr id="12506" name="CheckBox54100000" hidden="1">
              <a:extLst>
                <a:ext uri="{63B3BB69-23CF-44E3-9099-C40C66FF867C}">
                  <a14:compatExt spid="_x0000_s12506"/>
                </a:ext>
                <a:ext uri="{FF2B5EF4-FFF2-40B4-BE49-F238E27FC236}">
                  <a16:creationId xmlns:a16="http://schemas.microsoft.com/office/drawing/2014/main" id="{00000000-0008-0000-0300-0000D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32</xdr:row>
          <xdr:rowOff>22860</xdr:rowOff>
        </xdr:from>
        <xdr:to>
          <xdr:col>8</xdr:col>
          <xdr:colOff>0</xdr:colOff>
          <xdr:row>32</xdr:row>
          <xdr:rowOff>327660</xdr:rowOff>
        </xdr:to>
        <xdr:sp macro="" textlink="">
          <xdr:nvSpPr>
            <xdr:cNvPr id="12507" name="CommandButton54100000" hidden="1">
              <a:extLst>
                <a:ext uri="{63B3BB69-23CF-44E3-9099-C40C66FF867C}">
                  <a14:compatExt spid="_x0000_s12507"/>
                </a:ext>
                <a:ext uri="{FF2B5EF4-FFF2-40B4-BE49-F238E27FC236}">
                  <a16:creationId xmlns:a16="http://schemas.microsoft.com/office/drawing/2014/main" id="{00000000-0008-0000-0300-0000D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37</xdr:row>
          <xdr:rowOff>76200</xdr:rowOff>
        </xdr:from>
        <xdr:to>
          <xdr:col>5</xdr:col>
          <xdr:colOff>1584960</xdr:colOff>
          <xdr:row>37</xdr:row>
          <xdr:rowOff>304800</xdr:rowOff>
        </xdr:to>
        <xdr:sp macro="" textlink="">
          <xdr:nvSpPr>
            <xdr:cNvPr id="12508" name="CheckBox57710100" hidden="1">
              <a:extLst>
                <a:ext uri="{63B3BB69-23CF-44E3-9099-C40C66FF867C}">
                  <a14:compatExt spid="_x0000_s12508"/>
                </a:ext>
                <a:ext uri="{FF2B5EF4-FFF2-40B4-BE49-F238E27FC236}">
                  <a16:creationId xmlns:a16="http://schemas.microsoft.com/office/drawing/2014/main" id="{00000000-0008-0000-0300-0000DC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37</xdr:row>
          <xdr:rowOff>22860</xdr:rowOff>
        </xdr:from>
        <xdr:to>
          <xdr:col>8</xdr:col>
          <xdr:colOff>0</xdr:colOff>
          <xdr:row>37</xdr:row>
          <xdr:rowOff>327660</xdr:rowOff>
        </xdr:to>
        <xdr:sp macro="" textlink="">
          <xdr:nvSpPr>
            <xdr:cNvPr id="12510" name="CommandButton57710100" hidden="1">
              <a:extLst>
                <a:ext uri="{63B3BB69-23CF-44E3-9099-C40C66FF867C}">
                  <a14:compatExt spid="_x0000_s12510"/>
                </a:ext>
                <a:ext uri="{FF2B5EF4-FFF2-40B4-BE49-F238E27FC236}">
                  <a16:creationId xmlns:a16="http://schemas.microsoft.com/office/drawing/2014/main" id="{00000000-0008-0000-0300-0000D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42</xdr:row>
          <xdr:rowOff>83820</xdr:rowOff>
        </xdr:from>
        <xdr:to>
          <xdr:col>5</xdr:col>
          <xdr:colOff>1592580</xdr:colOff>
          <xdr:row>42</xdr:row>
          <xdr:rowOff>312420</xdr:rowOff>
        </xdr:to>
        <xdr:sp macro="" textlink="">
          <xdr:nvSpPr>
            <xdr:cNvPr id="12511" name="CheckBox61500100" hidden="1">
              <a:extLst>
                <a:ext uri="{63B3BB69-23CF-44E3-9099-C40C66FF867C}">
                  <a14:compatExt spid="_x0000_s12511"/>
                </a:ext>
                <a:ext uri="{FF2B5EF4-FFF2-40B4-BE49-F238E27FC236}">
                  <a16:creationId xmlns:a16="http://schemas.microsoft.com/office/drawing/2014/main" id="{00000000-0008-0000-0300-0000D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42</xdr:row>
          <xdr:rowOff>30480</xdr:rowOff>
        </xdr:from>
        <xdr:to>
          <xdr:col>8</xdr:col>
          <xdr:colOff>0</xdr:colOff>
          <xdr:row>42</xdr:row>
          <xdr:rowOff>335280</xdr:rowOff>
        </xdr:to>
        <xdr:sp macro="" textlink="">
          <xdr:nvSpPr>
            <xdr:cNvPr id="12513" name="CommandButton61500100" hidden="1">
              <a:extLst>
                <a:ext uri="{63B3BB69-23CF-44E3-9099-C40C66FF867C}">
                  <a14:compatExt spid="_x0000_s12513"/>
                </a:ext>
                <a:ext uri="{FF2B5EF4-FFF2-40B4-BE49-F238E27FC236}">
                  <a16:creationId xmlns:a16="http://schemas.microsoft.com/office/drawing/2014/main" id="{00000000-0008-0000-0300-0000E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48</xdr:row>
          <xdr:rowOff>76200</xdr:rowOff>
        </xdr:from>
        <xdr:to>
          <xdr:col>5</xdr:col>
          <xdr:colOff>1584960</xdr:colOff>
          <xdr:row>48</xdr:row>
          <xdr:rowOff>304800</xdr:rowOff>
        </xdr:to>
        <xdr:sp macro="" textlink="">
          <xdr:nvSpPr>
            <xdr:cNvPr id="12515" name="CheckBox61500200" hidden="1">
              <a:extLst>
                <a:ext uri="{63B3BB69-23CF-44E3-9099-C40C66FF867C}">
                  <a14:compatExt spid="_x0000_s12515"/>
                </a:ext>
                <a:ext uri="{FF2B5EF4-FFF2-40B4-BE49-F238E27FC236}">
                  <a16:creationId xmlns:a16="http://schemas.microsoft.com/office/drawing/2014/main" id="{00000000-0008-0000-0300-0000E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48</xdr:row>
          <xdr:rowOff>22860</xdr:rowOff>
        </xdr:from>
        <xdr:to>
          <xdr:col>8</xdr:col>
          <xdr:colOff>0</xdr:colOff>
          <xdr:row>48</xdr:row>
          <xdr:rowOff>327660</xdr:rowOff>
        </xdr:to>
        <xdr:sp macro="" textlink="">
          <xdr:nvSpPr>
            <xdr:cNvPr id="12517" name="CommandButton61500200" hidden="1">
              <a:extLst>
                <a:ext uri="{63B3BB69-23CF-44E3-9099-C40C66FF867C}">
                  <a14:compatExt spid="_x0000_s12517"/>
                </a:ext>
                <a:ext uri="{FF2B5EF4-FFF2-40B4-BE49-F238E27FC236}">
                  <a16:creationId xmlns:a16="http://schemas.microsoft.com/office/drawing/2014/main" id="{00000000-0008-0000-0300-0000E5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70</xdr:row>
          <xdr:rowOff>76200</xdr:rowOff>
        </xdr:from>
        <xdr:to>
          <xdr:col>5</xdr:col>
          <xdr:colOff>1584960</xdr:colOff>
          <xdr:row>70</xdr:row>
          <xdr:rowOff>304800</xdr:rowOff>
        </xdr:to>
        <xdr:sp macro="" textlink="">
          <xdr:nvSpPr>
            <xdr:cNvPr id="12518" name="CheckBox90620100" hidden="1">
              <a:extLst>
                <a:ext uri="{63B3BB69-23CF-44E3-9099-C40C66FF867C}">
                  <a14:compatExt spid="_x0000_s12518"/>
                </a:ext>
                <a:ext uri="{FF2B5EF4-FFF2-40B4-BE49-F238E27FC236}">
                  <a16:creationId xmlns:a16="http://schemas.microsoft.com/office/drawing/2014/main" id="{00000000-0008-0000-0300-0000E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70</xdr:row>
          <xdr:rowOff>22860</xdr:rowOff>
        </xdr:from>
        <xdr:to>
          <xdr:col>8</xdr:col>
          <xdr:colOff>0</xdr:colOff>
          <xdr:row>70</xdr:row>
          <xdr:rowOff>327660</xdr:rowOff>
        </xdr:to>
        <xdr:sp macro="" textlink="">
          <xdr:nvSpPr>
            <xdr:cNvPr id="12520" name="CommandButton90620100" hidden="1">
              <a:extLst>
                <a:ext uri="{63B3BB69-23CF-44E3-9099-C40C66FF867C}">
                  <a14:compatExt spid="_x0000_s12520"/>
                </a:ext>
                <a:ext uri="{FF2B5EF4-FFF2-40B4-BE49-F238E27FC236}">
                  <a16:creationId xmlns:a16="http://schemas.microsoft.com/office/drawing/2014/main" id="{00000000-0008-0000-0300-0000E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46</xdr:row>
          <xdr:rowOff>83820</xdr:rowOff>
        </xdr:from>
        <xdr:to>
          <xdr:col>5</xdr:col>
          <xdr:colOff>1584960</xdr:colOff>
          <xdr:row>46</xdr:row>
          <xdr:rowOff>312420</xdr:rowOff>
        </xdr:to>
        <xdr:sp macro="" textlink="">
          <xdr:nvSpPr>
            <xdr:cNvPr id="12521" name="CheckBox61200100" hidden="1">
              <a:extLst>
                <a:ext uri="{63B3BB69-23CF-44E3-9099-C40C66FF867C}">
                  <a14:compatExt spid="_x0000_s12521"/>
                </a:ext>
                <a:ext uri="{FF2B5EF4-FFF2-40B4-BE49-F238E27FC236}">
                  <a16:creationId xmlns:a16="http://schemas.microsoft.com/office/drawing/2014/main" id="{00000000-0008-0000-0300-0000E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46</xdr:row>
          <xdr:rowOff>30480</xdr:rowOff>
        </xdr:from>
        <xdr:to>
          <xdr:col>8</xdr:col>
          <xdr:colOff>0</xdr:colOff>
          <xdr:row>46</xdr:row>
          <xdr:rowOff>335280</xdr:rowOff>
        </xdr:to>
        <xdr:sp macro="" textlink="">
          <xdr:nvSpPr>
            <xdr:cNvPr id="12523" name="CommandButton61200100" hidden="1">
              <a:extLst>
                <a:ext uri="{63B3BB69-23CF-44E3-9099-C40C66FF867C}">
                  <a14:compatExt spid="_x0000_s12523"/>
                </a:ext>
                <a:ext uri="{FF2B5EF4-FFF2-40B4-BE49-F238E27FC236}">
                  <a16:creationId xmlns:a16="http://schemas.microsoft.com/office/drawing/2014/main" id="{00000000-0008-0000-0300-0000EB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98</xdr:row>
          <xdr:rowOff>76200</xdr:rowOff>
        </xdr:from>
        <xdr:to>
          <xdr:col>5</xdr:col>
          <xdr:colOff>1584960</xdr:colOff>
          <xdr:row>98</xdr:row>
          <xdr:rowOff>304800</xdr:rowOff>
        </xdr:to>
        <xdr:sp macro="" textlink="">
          <xdr:nvSpPr>
            <xdr:cNvPr id="12525" name="CheckBox90612001" hidden="1">
              <a:extLst>
                <a:ext uri="{63B3BB69-23CF-44E3-9099-C40C66FF867C}">
                  <a14:compatExt spid="_x0000_s12525"/>
                </a:ext>
                <a:ext uri="{FF2B5EF4-FFF2-40B4-BE49-F238E27FC236}">
                  <a16:creationId xmlns:a16="http://schemas.microsoft.com/office/drawing/2014/main" id="{00000000-0008-0000-0300-0000E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98</xdr:row>
          <xdr:rowOff>22860</xdr:rowOff>
        </xdr:from>
        <xdr:to>
          <xdr:col>8</xdr:col>
          <xdr:colOff>0</xdr:colOff>
          <xdr:row>98</xdr:row>
          <xdr:rowOff>327660</xdr:rowOff>
        </xdr:to>
        <xdr:sp macro="" textlink="">
          <xdr:nvSpPr>
            <xdr:cNvPr id="12527" name="CommandButton90612001" hidden="1">
              <a:extLst>
                <a:ext uri="{63B3BB69-23CF-44E3-9099-C40C66FF867C}">
                  <a14:compatExt spid="_x0000_s12527"/>
                </a:ext>
                <a:ext uri="{FF2B5EF4-FFF2-40B4-BE49-F238E27FC236}">
                  <a16:creationId xmlns:a16="http://schemas.microsoft.com/office/drawing/2014/main" id="{00000000-0008-0000-0300-0000E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52</xdr:row>
          <xdr:rowOff>76200</xdr:rowOff>
        </xdr:from>
        <xdr:to>
          <xdr:col>5</xdr:col>
          <xdr:colOff>1584960</xdr:colOff>
          <xdr:row>52</xdr:row>
          <xdr:rowOff>304800</xdr:rowOff>
        </xdr:to>
        <xdr:sp macro="" textlink="">
          <xdr:nvSpPr>
            <xdr:cNvPr id="12528" name="CheckBox63300100" hidden="1">
              <a:extLst>
                <a:ext uri="{63B3BB69-23CF-44E3-9099-C40C66FF867C}">
                  <a14:compatExt spid="_x0000_s12528"/>
                </a:ext>
                <a:ext uri="{FF2B5EF4-FFF2-40B4-BE49-F238E27FC236}">
                  <a16:creationId xmlns:a16="http://schemas.microsoft.com/office/drawing/2014/main" id="{00000000-0008-0000-0300-0000F0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52</xdr:row>
          <xdr:rowOff>22860</xdr:rowOff>
        </xdr:from>
        <xdr:to>
          <xdr:col>8</xdr:col>
          <xdr:colOff>0</xdr:colOff>
          <xdr:row>52</xdr:row>
          <xdr:rowOff>327660</xdr:rowOff>
        </xdr:to>
        <xdr:sp macro="" textlink="">
          <xdr:nvSpPr>
            <xdr:cNvPr id="12530" name="CommandButton63300100" hidden="1">
              <a:extLst>
                <a:ext uri="{63B3BB69-23CF-44E3-9099-C40C66FF867C}">
                  <a14:compatExt spid="_x0000_s12530"/>
                </a:ext>
                <a:ext uri="{FF2B5EF4-FFF2-40B4-BE49-F238E27FC236}">
                  <a16:creationId xmlns:a16="http://schemas.microsoft.com/office/drawing/2014/main" id="{00000000-0008-0000-0300-0000F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101</xdr:row>
          <xdr:rowOff>68580</xdr:rowOff>
        </xdr:from>
        <xdr:to>
          <xdr:col>5</xdr:col>
          <xdr:colOff>1584960</xdr:colOff>
          <xdr:row>101</xdr:row>
          <xdr:rowOff>297180</xdr:rowOff>
        </xdr:to>
        <xdr:sp macro="" textlink="">
          <xdr:nvSpPr>
            <xdr:cNvPr id="12531" name="CheckBox90630106" hidden="1">
              <a:extLst>
                <a:ext uri="{63B3BB69-23CF-44E3-9099-C40C66FF867C}">
                  <a14:compatExt spid="_x0000_s12531"/>
                </a:ext>
                <a:ext uri="{FF2B5EF4-FFF2-40B4-BE49-F238E27FC236}">
                  <a16:creationId xmlns:a16="http://schemas.microsoft.com/office/drawing/2014/main" id="{00000000-0008-0000-0300-0000F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101</xdr:row>
          <xdr:rowOff>22860</xdr:rowOff>
        </xdr:from>
        <xdr:to>
          <xdr:col>8</xdr:col>
          <xdr:colOff>0</xdr:colOff>
          <xdr:row>101</xdr:row>
          <xdr:rowOff>327660</xdr:rowOff>
        </xdr:to>
        <xdr:sp macro="" textlink="">
          <xdr:nvSpPr>
            <xdr:cNvPr id="12532" name="CommandButton90630106" hidden="1">
              <a:extLst>
                <a:ext uri="{63B3BB69-23CF-44E3-9099-C40C66FF867C}">
                  <a14:compatExt spid="_x0000_s12532"/>
                </a:ext>
                <a:ext uri="{FF2B5EF4-FFF2-40B4-BE49-F238E27FC236}">
                  <a16:creationId xmlns:a16="http://schemas.microsoft.com/office/drawing/2014/main" id="{00000000-0008-0000-0300-0000F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54</xdr:row>
          <xdr:rowOff>76200</xdr:rowOff>
        </xdr:from>
        <xdr:to>
          <xdr:col>5</xdr:col>
          <xdr:colOff>1584960</xdr:colOff>
          <xdr:row>54</xdr:row>
          <xdr:rowOff>304800</xdr:rowOff>
        </xdr:to>
        <xdr:sp macro="" textlink="">
          <xdr:nvSpPr>
            <xdr:cNvPr id="12534" name="CheckBox65110100" hidden="1">
              <a:extLst>
                <a:ext uri="{63B3BB69-23CF-44E3-9099-C40C66FF867C}">
                  <a14:compatExt spid="_x0000_s12534"/>
                </a:ext>
                <a:ext uri="{FF2B5EF4-FFF2-40B4-BE49-F238E27FC236}">
                  <a16:creationId xmlns:a16="http://schemas.microsoft.com/office/drawing/2014/main" id="{00000000-0008-0000-0300-0000F6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54</xdr:row>
          <xdr:rowOff>22860</xdr:rowOff>
        </xdr:from>
        <xdr:to>
          <xdr:col>8</xdr:col>
          <xdr:colOff>0</xdr:colOff>
          <xdr:row>54</xdr:row>
          <xdr:rowOff>327660</xdr:rowOff>
        </xdr:to>
        <xdr:sp macro="" textlink="">
          <xdr:nvSpPr>
            <xdr:cNvPr id="12536" name="CommandButton65110100" hidden="1">
              <a:extLst>
                <a:ext uri="{63B3BB69-23CF-44E3-9099-C40C66FF867C}">
                  <a14:compatExt spid="_x0000_s12536"/>
                </a:ext>
                <a:ext uri="{FF2B5EF4-FFF2-40B4-BE49-F238E27FC236}">
                  <a16:creationId xmlns:a16="http://schemas.microsoft.com/office/drawing/2014/main" id="{00000000-0008-0000-0300-0000F8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64</xdr:row>
          <xdr:rowOff>76200</xdr:rowOff>
        </xdr:from>
        <xdr:to>
          <xdr:col>5</xdr:col>
          <xdr:colOff>1584960</xdr:colOff>
          <xdr:row>64</xdr:row>
          <xdr:rowOff>304800</xdr:rowOff>
        </xdr:to>
        <xdr:sp macro="" textlink="">
          <xdr:nvSpPr>
            <xdr:cNvPr id="12537" name="CheckBox65210100" hidden="1">
              <a:extLst>
                <a:ext uri="{63B3BB69-23CF-44E3-9099-C40C66FF867C}">
                  <a14:compatExt spid="_x0000_s12537"/>
                </a:ext>
                <a:ext uri="{FF2B5EF4-FFF2-40B4-BE49-F238E27FC236}">
                  <a16:creationId xmlns:a16="http://schemas.microsoft.com/office/drawing/2014/main" id="{00000000-0008-0000-0300-0000F9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22860</xdr:rowOff>
        </xdr:from>
        <xdr:to>
          <xdr:col>8</xdr:col>
          <xdr:colOff>0</xdr:colOff>
          <xdr:row>64</xdr:row>
          <xdr:rowOff>327660</xdr:rowOff>
        </xdr:to>
        <xdr:sp macro="" textlink="">
          <xdr:nvSpPr>
            <xdr:cNvPr id="12538" name="CommandButton65210100" hidden="1">
              <a:extLst>
                <a:ext uri="{63B3BB69-23CF-44E3-9099-C40C66FF867C}">
                  <a14:compatExt spid="_x0000_s12538"/>
                </a:ext>
                <a:ext uri="{FF2B5EF4-FFF2-40B4-BE49-F238E27FC236}">
                  <a16:creationId xmlns:a16="http://schemas.microsoft.com/office/drawing/2014/main" id="{00000000-0008-0000-0300-0000FA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65</xdr:row>
          <xdr:rowOff>76200</xdr:rowOff>
        </xdr:from>
        <xdr:to>
          <xdr:col>5</xdr:col>
          <xdr:colOff>1584960</xdr:colOff>
          <xdr:row>65</xdr:row>
          <xdr:rowOff>304800</xdr:rowOff>
        </xdr:to>
        <xdr:sp macro="" textlink="">
          <xdr:nvSpPr>
            <xdr:cNvPr id="12541" name="CheckBox65220100" hidden="1">
              <a:extLst>
                <a:ext uri="{63B3BB69-23CF-44E3-9099-C40C66FF867C}">
                  <a14:compatExt spid="_x0000_s12541"/>
                </a:ext>
                <a:ext uri="{FF2B5EF4-FFF2-40B4-BE49-F238E27FC236}">
                  <a16:creationId xmlns:a16="http://schemas.microsoft.com/office/drawing/2014/main" id="{00000000-0008-0000-0300-0000FD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65</xdr:row>
          <xdr:rowOff>22860</xdr:rowOff>
        </xdr:from>
        <xdr:to>
          <xdr:col>8</xdr:col>
          <xdr:colOff>0</xdr:colOff>
          <xdr:row>65</xdr:row>
          <xdr:rowOff>327660</xdr:rowOff>
        </xdr:to>
        <xdr:sp macro="" textlink="">
          <xdr:nvSpPr>
            <xdr:cNvPr id="12542" name="CommandButton65220100" hidden="1">
              <a:extLst>
                <a:ext uri="{63B3BB69-23CF-44E3-9099-C40C66FF867C}">
                  <a14:compatExt spid="_x0000_s12542"/>
                </a:ext>
                <a:ext uri="{FF2B5EF4-FFF2-40B4-BE49-F238E27FC236}">
                  <a16:creationId xmlns:a16="http://schemas.microsoft.com/office/drawing/2014/main" id="{00000000-0008-0000-0300-0000FE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78</xdr:row>
          <xdr:rowOff>68580</xdr:rowOff>
        </xdr:from>
        <xdr:to>
          <xdr:col>5</xdr:col>
          <xdr:colOff>1584960</xdr:colOff>
          <xdr:row>78</xdr:row>
          <xdr:rowOff>297180</xdr:rowOff>
        </xdr:to>
        <xdr:sp macro="" textlink="">
          <xdr:nvSpPr>
            <xdr:cNvPr id="12543" name="CheckBox90501001" hidden="1">
              <a:extLst>
                <a:ext uri="{63B3BB69-23CF-44E3-9099-C40C66FF867C}">
                  <a14:compatExt spid="_x0000_s12543"/>
                </a:ext>
                <a:ext uri="{FF2B5EF4-FFF2-40B4-BE49-F238E27FC236}">
                  <a16:creationId xmlns:a16="http://schemas.microsoft.com/office/drawing/2014/main" id="{00000000-0008-0000-0300-0000FF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78</xdr:row>
          <xdr:rowOff>22860</xdr:rowOff>
        </xdr:from>
        <xdr:to>
          <xdr:col>8</xdr:col>
          <xdr:colOff>0</xdr:colOff>
          <xdr:row>78</xdr:row>
          <xdr:rowOff>327660</xdr:rowOff>
        </xdr:to>
        <xdr:sp macro="" textlink="">
          <xdr:nvSpPr>
            <xdr:cNvPr id="12545" name="CommandButton90501001" hidden="1">
              <a:extLst>
                <a:ext uri="{63B3BB69-23CF-44E3-9099-C40C66FF867C}">
                  <a14:compatExt spid="_x0000_s12545"/>
                </a:ext>
                <a:ext uri="{FF2B5EF4-FFF2-40B4-BE49-F238E27FC236}">
                  <a16:creationId xmlns:a16="http://schemas.microsoft.com/office/drawing/2014/main" id="{00000000-0008-0000-0300-00000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35</xdr:row>
          <xdr:rowOff>76200</xdr:rowOff>
        </xdr:from>
        <xdr:to>
          <xdr:col>5</xdr:col>
          <xdr:colOff>1584960</xdr:colOff>
          <xdr:row>35</xdr:row>
          <xdr:rowOff>304800</xdr:rowOff>
        </xdr:to>
        <xdr:sp macro="" textlink="">
          <xdr:nvSpPr>
            <xdr:cNvPr id="12546" name="CheckBox55200200" hidden="1">
              <a:extLst>
                <a:ext uri="{63B3BB69-23CF-44E3-9099-C40C66FF867C}">
                  <a14:compatExt spid="_x0000_s12546"/>
                </a:ext>
                <a:ext uri="{FF2B5EF4-FFF2-40B4-BE49-F238E27FC236}">
                  <a16:creationId xmlns:a16="http://schemas.microsoft.com/office/drawing/2014/main" id="{00000000-0008-0000-0300-00000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22860</xdr:rowOff>
        </xdr:from>
        <xdr:to>
          <xdr:col>8</xdr:col>
          <xdr:colOff>0</xdr:colOff>
          <xdr:row>35</xdr:row>
          <xdr:rowOff>327660</xdr:rowOff>
        </xdr:to>
        <xdr:sp macro="" textlink="">
          <xdr:nvSpPr>
            <xdr:cNvPr id="12547" name="CommandButton55200200" hidden="1">
              <a:extLst>
                <a:ext uri="{63B3BB69-23CF-44E3-9099-C40C66FF867C}">
                  <a14:compatExt spid="_x0000_s12547"/>
                </a:ext>
                <a:ext uri="{FF2B5EF4-FFF2-40B4-BE49-F238E27FC236}">
                  <a16:creationId xmlns:a16="http://schemas.microsoft.com/office/drawing/2014/main" id="{00000000-0008-0000-0300-00000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20</xdr:row>
          <xdr:rowOff>76200</xdr:rowOff>
        </xdr:from>
        <xdr:to>
          <xdr:col>5</xdr:col>
          <xdr:colOff>1584960</xdr:colOff>
          <xdr:row>20</xdr:row>
          <xdr:rowOff>304800</xdr:rowOff>
        </xdr:to>
        <xdr:sp macro="" textlink="">
          <xdr:nvSpPr>
            <xdr:cNvPr id="12664" name="CheckBox53100000" hidden="1">
              <a:extLst>
                <a:ext uri="{63B3BB69-23CF-44E3-9099-C40C66FF867C}">
                  <a14:compatExt spid="_x0000_s12664"/>
                </a:ext>
                <a:ext uri="{FF2B5EF4-FFF2-40B4-BE49-F238E27FC236}">
                  <a16:creationId xmlns:a16="http://schemas.microsoft.com/office/drawing/2014/main" id="{00000000-0008-0000-0300-00007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22860</xdr:rowOff>
        </xdr:from>
        <xdr:to>
          <xdr:col>8</xdr:col>
          <xdr:colOff>0</xdr:colOff>
          <xdr:row>20</xdr:row>
          <xdr:rowOff>327660</xdr:rowOff>
        </xdr:to>
        <xdr:sp macro="" textlink="">
          <xdr:nvSpPr>
            <xdr:cNvPr id="12665" name="CommandButton53100000" hidden="1">
              <a:extLst>
                <a:ext uri="{63B3BB69-23CF-44E3-9099-C40C66FF867C}">
                  <a14:compatExt spid="_x0000_s12665"/>
                </a:ext>
                <a:ext uri="{FF2B5EF4-FFF2-40B4-BE49-F238E27FC236}">
                  <a16:creationId xmlns:a16="http://schemas.microsoft.com/office/drawing/2014/main" id="{00000000-0008-0000-0300-00007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44</xdr:row>
          <xdr:rowOff>83820</xdr:rowOff>
        </xdr:from>
        <xdr:to>
          <xdr:col>5</xdr:col>
          <xdr:colOff>1584960</xdr:colOff>
          <xdr:row>44</xdr:row>
          <xdr:rowOff>312420</xdr:rowOff>
        </xdr:to>
        <xdr:sp macro="" textlink="">
          <xdr:nvSpPr>
            <xdr:cNvPr id="12666" name="CheckBox61140100" hidden="1">
              <a:extLst>
                <a:ext uri="{63B3BB69-23CF-44E3-9099-C40C66FF867C}">
                  <a14:compatExt spid="_x0000_s12666"/>
                </a:ext>
                <a:ext uri="{FF2B5EF4-FFF2-40B4-BE49-F238E27FC236}">
                  <a16:creationId xmlns:a16="http://schemas.microsoft.com/office/drawing/2014/main" id="{00000000-0008-0000-0300-00007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44</xdr:row>
          <xdr:rowOff>30480</xdr:rowOff>
        </xdr:from>
        <xdr:to>
          <xdr:col>8</xdr:col>
          <xdr:colOff>0</xdr:colOff>
          <xdr:row>44</xdr:row>
          <xdr:rowOff>335280</xdr:rowOff>
        </xdr:to>
        <xdr:sp macro="" textlink="">
          <xdr:nvSpPr>
            <xdr:cNvPr id="12667" name="CommandButton61140100" hidden="1">
              <a:extLst>
                <a:ext uri="{63B3BB69-23CF-44E3-9099-C40C66FF867C}">
                  <a14:compatExt spid="_x0000_s12667"/>
                </a:ext>
                <a:ext uri="{FF2B5EF4-FFF2-40B4-BE49-F238E27FC236}">
                  <a16:creationId xmlns:a16="http://schemas.microsoft.com/office/drawing/2014/main" id="{00000000-0008-0000-0300-00007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36</xdr:row>
          <xdr:rowOff>76200</xdr:rowOff>
        </xdr:from>
        <xdr:to>
          <xdr:col>5</xdr:col>
          <xdr:colOff>1584960</xdr:colOff>
          <xdr:row>36</xdr:row>
          <xdr:rowOff>304800</xdr:rowOff>
        </xdr:to>
        <xdr:sp macro="" textlink="">
          <xdr:nvSpPr>
            <xdr:cNvPr id="12669" name="CheckBox56100000" hidden="1">
              <a:extLst>
                <a:ext uri="{63B3BB69-23CF-44E3-9099-C40C66FF867C}">
                  <a14:compatExt spid="_x0000_s12669"/>
                </a:ext>
                <a:ext uri="{FF2B5EF4-FFF2-40B4-BE49-F238E27FC236}">
                  <a16:creationId xmlns:a16="http://schemas.microsoft.com/office/drawing/2014/main" id="{00000000-0008-0000-0300-00007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36</xdr:row>
          <xdr:rowOff>22860</xdr:rowOff>
        </xdr:from>
        <xdr:to>
          <xdr:col>8</xdr:col>
          <xdr:colOff>0</xdr:colOff>
          <xdr:row>36</xdr:row>
          <xdr:rowOff>327660</xdr:rowOff>
        </xdr:to>
        <xdr:sp macro="" textlink="">
          <xdr:nvSpPr>
            <xdr:cNvPr id="12670" name="CommandButton56100000" hidden="1">
              <a:extLst>
                <a:ext uri="{63B3BB69-23CF-44E3-9099-C40C66FF867C}">
                  <a14:compatExt spid="_x0000_s12670"/>
                </a:ext>
                <a:ext uri="{FF2B5EF4-FFF2-40B4-BE49-F238E27FC236}">
                  <a16:creationId xmlns:a16="http://schemas.microsoft.com/office/drawing/2014/main" id="{00000000-0008-0000-0300-00007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43</xdr:row>
          <xdr:rowOff>83820</xdr:rowOff>
        </xdr:from>
        <xdr:to>
          <xdr:col>5</xdr:col>
          <xdr:colOff>1584960</xdr:colOff>
          <xdr:row>43</xdr:row>
          <xdr:rowOff>312420</xdr:rowOff>
        </xdr:to>
        <xdr:sp macro="" textlink="">
          <xdr:nvSpPr>
            <xdr:cNvPr id="12671" name="CheckBox61100100" hidden="1">
              <a:extLst>
                <a:ext uri="{63B3BB69-23CF-44E3-9099-C40C66FF867C}">
                  <a14:compatExt spid="_x0000_s12671"/>
                </a:ext>
                <a:ext uri="{FF2B5EF4-FFF2-40B4-BE49-F238E27FC236}">
                  <a16:creationId xmlns:a16="http://schemas.microsoft.com/office/drawing/2014/main" id="{00000000-0008-0000-0300-00007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43</xdr:row>
          <xdr:rowOff>30480</xdr:rowOff>
        </xdr:from>
        <xdr:to>
          <xdr:col>8</xdr:col>
          <xdr:colOff>0</xdr:colOff>
          <xdr:row>43</xdr:row>
          <xdr:rowOff>335280</xdr:rowOff>
        </xdr:to>
        <xdr:sp macro="" textlink="">
          <xdr:nvSpPr>
            <xdr:cNvPr id="12672" name="CommandButton61100100" hidden="1">
              <a:extLst>
                <a:ext uri="{63B3BB69-23CF-44E3-9099-C40C66FF867C}">
                  <a14:compatExt spid="_x0000_s12672"/>
                </a:ext>
                <a:ext uri="{FF2B5EF4-FFF2-40B4-BE49-F238E27FC236}">
                  <a16:creationId xmlns:a16="http://schemas.microsoft.com/office/drawing/2014/main" id="{00000000-0008-0000-0300-00008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83</xdr:row>
          <xdr:rowOff>76200</xdr:rowOff>
        </xdr:from>
        <xdr:to>
          <xdr:col>5</xdr:col>
          <xdr:colOff>1584960</xdr:colOff>
          <xdr:row>83</xdr:row>
          <xdr:rowOff>304800</xdr:rowOff>
        </xdr:to>
        <xdr:sp macro="" textlink="">
          <xdr:nvSpPr>
            <xdr:cNvPr id="12673" name="CheckBox90523002" hidden="1">
              <a:extLst>
                <a:ext uri="{63B3BB69-23CF-44E3-9099-C40C66FF867C}">
                  <a14:compatExt spid="_x0000_s12673"/>
                </a:ext>
                <a:ext uri="{FF2B5EF4-FFF2-40B4-BE49-F238E27FC236}">
                  <a16:creationId xmlns:a16="http://schemas.microsoft.com/office/drawing/2014/main" id="{00000000-0008-0000-0300-00008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83</xdr:row>
          <xdr:rowOff>22860</xdr:rowOff>
        </xdr:from>
        <xdr:to>
          <xdr:col>8</xdr:col>
          <xdr:colOff>0</xdr:colOff>
          <xdr:row>83</xdr:row>
          <xdr:rowOff>327660</xdr:rowOff>
        </xdr:to>
        <xdr:sp macro="" textlink="">
          <xdr:nvSpPr>
            <xdr:cNvPr id="12674" name="CommandButton90523002" hidden="1">
              <a:extLst>
                <a:ext uri="{63B3BB69-23CF-44E3-9099-C40C66FF867C}">
                  <a14:compatExt spid="_x0000_s12674"/>
                </a:ext>
                <a:ext uri="{FF2B5EF4-FFF2-40B4-BE49-F238E27FC236}">
                  <a16:creationId xmlns:a16="http://schemas.microsoft.com/office/drawing/2014/main" id="{00000000-0008-0000-0300-00008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84</xdr:row>
          <xdr:rowOff>76200</xdr:rowOff>
        </xdr:from>
        <xdr:to>
          <xdr:col>5</xdr:col>
          <xdr:colOff>1584960</xdr:colOff>
          <xdr:row>84</xdr:row>
          <xdr:rowOff>304800</xdr:rowOff>
        </xdr:to>
        <xdr:sp macro="" textlink="">
          <xdr:nvSpPr>
            <xdr:cNvPr id="12675" name="CheckBox90523003" hidden="1">
              <a:extLst>
                <a:ext uri="{63B3BB69-23CF-44E3-9099-C40C66FF867C}">
                  <a14:compatExt spid="_x0000_s12675"/>
                </a:ext>
                <a:ext uri="{FF2B5EF4-FFF2-40B4-BE49-F238E27FC236}">
                  <a16:creationId xmlns:a16="http://schemas.microsoft.com/office/drawing/2014/main" id="{00000000-0008-0000-0300-000083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84</xdr:row>
          <xdr:rowOff>22860</xdr:rowOff>
        </xdr:from>
        <xdr:to>
          <xdr:col>8</xdr:col>
          <xdr:colOff>0</xdr:colOff>
          <xdr:row>84</xdr:row>
          <xdr:rowOff>327660</xdr:rowOff>
        </xdr:to>
        <xdr:sp macro="" textlink="">
          <xdr:nvSpPr>
            <xdr:cNvPr id="12676" name="CommandButton90523003" hidden="1">
              <a:extLst>
                <a:ext uri="{63B3BB69-23CF-44E3-9099-C40C66FF867C}">
                  <a14:compatExt spid="_x0000_s12676"/>
                </a:ext>
                <a:ext uri="{FF2B5EF4-FFF2-40B4-BE49-F238E27FC236}">
                  <a16:creationId xmlns:a16="http://schemas.microsoft.com/office/drawing/2014/main" id="{00000000-0008-0000-0300-00008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87</xdr:row>
          <xdr:rowOff>76200</xdr:rowOff>
        </xdr:from>
        <xdr:to>
          <xdr:col>5</xdr:col>
          <xdr:colOff>1584960</xdr:colOff>
          <xdr:row>87</xdr:row>
          <xdr:rowOff>304800</xdr:rowOff>
        </xdr:to>
        <xdr:sp macro="" textlink="">
          <xdr:nvSpPr>
            <xdr:cNvPr id="12677" name="CheckBox90531000" hidden="1">
              <a:extLst>
                <a:ext uri="{63B3BB69-23CF-44E3-9099-C40C66FF867C}">
                  <a14:compatExt spid="_x0000_s12677"/>
                </a:ext>
                <a:ext uri="{FF2B5EF4-FFF2-40B4-BE49-F238E27FC236}">
                  <a16:creationId xmlns:a16="http://schemas.microsoft.com/office/drawing/2014/main" id="{00000000-0008-0000-0300-000085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87</xdr:row>
          <xdr:rowOff>22860</xdr:rowOff>
        </xdr:from>
        <xdr:to>
          <xdr:col>8</xdr:col>
          <xdr:colOff>0</xdr:colOff>
          <xdr:row>87</xdr:row>
          <xdr:rowOff>327660</xdr:rowOff>
        </xdr:to>
        <xdr:sp macro="" textlink="">
          <xdr:nvSpPr>
            <xdr:cNvPr id="12678" name="CommandButton90531000" hidden="1">
              <a:extLst>
                <a:ext uri="{63B3BB69-23CF-44E3-9099-C40C66FF867C}">
                  <a14:compatExt spid="_x0000_s12678"/>
                </a:ext>
                <a:ext uri="{FF2B5EF4-FFF2-40B4-BE49-F238E27FC236}">
                  <a16:creationId xmlns:a16="http://schemas.microsoft.com/office/drawing/2014/main" id="{00000000-0008-0000-0300-000086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91</xdr:row>
          <xdr:rowOff>76200</xdr:rowOff>
        </xdr:from>
        <xdr:to>
          <xdr:col>5</xdr:col>
          <xdr:colOff>1584960</xdr:colOff>
          <xdr:row>91</xdr:row>
          <xdr:rowOff>304800</xdr:rowOff>
        </xdr:to>
        <xdr:sp macro="" textlink="">
          <xdr:nvSpPr>
            <xdr:cNvPr id="12679" name="CheckBox90541000" hidden="1">
              <a:extLst>
                <a:ext uri="{63B3BB69-23CF-44E3-9099-C40C66FF867C}">
                  <a14:compatExt spid="_x0000_s12679"/>
                </a:ext>
                <a:ext uri="{FF2B5EF4-FFF2-40B4-BE49-F238E27FC236}">
                  <a16:creationId xmlns:a16="http://schemas.microsoft.com/office/drawing/2014/main" id="{00000000-0008-0000-0300-000087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91</xdr:row>
          <xdr:rowOff>22860</xdr:rowOff>
        </xdr:from>
        <xdr:to>
          <xdr:col>8</xdr:col>
          <xdr:colOff>0</xdr:colOff>
          <xdr:row>91</xdr:row>
          <xdr:rowOff>327660</xdr:rowOff>
        </xdr:to>
        <xdr:sp macro="" textlink="">
          <xdr:nvSpPr>
            <xdr:cNvPr id="12680" name="CommandButton90541000" hidden="1">
              <a:extLst>
                <a:ext uri="{63B3BB69-23CF-44E3-9099-C40C66FF867C}">
                  <a14:compatExt spid="_x0000_s12680"/>
                </a:ext>
                <a:ext uri="{FF2B5EF4-FFF2-40B4-BE49-F238E27FC236}">
                  <a16:creationId xmlns:a16="http://schemas.microsoft.com/office/drawing/2014/main" id="{00000000-0008-0000-0300-00008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92</xdr:row>
          <xdr:rowOff>76200</xdr:rowOff>
        </xdr:from>
        <xdr:to>
          <xdr:col>5</xdr:col>
          <xdr:colOff>1584960</xdr:colOff>
          <xdr:row>92</xdr:row>
          <xdr:rowOff>304800</xdr:rowOff>
        </xdr:to>
        <xdr:sp macro="" textlink="">
          <xdr:nvSpPr>
            <xdr:cNvPr id="12681" name="CheckBox90561000" hidden="1">
              <a:extLst>
                <a:ext uri="{63B3BB69-23CF-44E3-9099-C40C66FF867C}">
                  <a14:compatExt spid="_x0000_s12681"/>
                </a:ext>
                <a:ext uri="{FF2B5EF4-FFF2-40B4-BE49-F238E27FC236}">
                  <a16:creationId xmlns:a16="http://schemas.microsoft.com/office/drawing/2014/main" id="{00000000-0008-0000-0300-000089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92</xdr:row>
          <xdr:rowOff>22860</xdr:rowOff>
        </xdr:from>
        <xdr:to>
          <xdr:col>8</xdr:col>
          <xdr:colOff>0</xdr:colOff>
          <xdr:row>92</xdr:row>
          <xdr:rowOff>327660</xdr:rowOff>
        </xdr:to>
        <xdr:sp macro="" textlink="">
          <xdr:nvSpPr>
            <xdr:cNvPr id="12682" name="CommandButton90561000" hidden="1">
              <a:extLst>
                <a:ext uri="{63B3BB69-23CF-44E3-9099-C40C66FF867C}">
                  <a14:compatExt spid="_x0000_s12682"/>
                </a:ext>
                <a:ext uri="{FF2B5EF4-FFF2-40B4-BE49-F238E27FC236}">
                  <a16:creationId xmlns:a16="http://schemas.microsoft.com/office/drawing/2014/main" id="{00000000-0008-0000-0300-00008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95</xdr:row>
          <xdr:rowOff>76200</xdr:rowOff>
        </xdr:from>
        <xdr:to>
          <xdr:col>5</xdr:col>
          <xdr:colOff>1584960</xdr:colOff>
          <xdr:row>95</xdr:row>
          <xdr:rowOff>304800</xdr:rowOff>
        </xdr:to>
        <xdr:sp macro="" textlink="">
          <xdr:nvSpPr>
            <xdr:cNvPr id="12683" name="CheckBox90611000" hidden="1">
              <a:extLst>
                <a:ext uri="{63B3BB69-23CF-44E3-9099-C40C66FF867C}">
                  <a14:compatExt spid="_x0000_s12683"/>
                </a:ext>
                <a:ext uri="{FF2B5EF4-FFF2-40B4-BE49-F238E27FC236}">
                  <a16:creationId xmlns:a16="http://schemas.microsoft.com/office/drawing/2014/main" id="{00000000-0008-0000-0300-00008B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95</xdr:row>
          <xdr:rowOff>22860</xdr:rowOff>
        </xdr:from>
        <xdr:to>
          <xdr:col>8</xdr:col>
          <xdr:colOff>0</xdr:colOff>
          <xdr:row>95</xdr:row>
          <xdr:rowOff>327660</xdr:rowOff>
        </xdr:to>
        <xdr:sp macro="" textlink="">
          <xdr:nvSpPr>
            <xdr:cNvPr id="12684" name="CommandButton90611000" hidden="1">
              <a:extLst>
                <a:ext uri="{63B3BB69-23CF-44E3-9099-C40C66FF867C}">
                  <a14:compatExt spid="_x0000_s12684"/>
                </a:ext>
                <a:ext uri="{FF2B5EF4-FFF2-40B4-BE49-F238E27FC236}">
                  <a16:creationId xmlns:a16="http://schemas.microsoft.com/office/drawing/2014/main" id="{00000000-0008-0000-0300-00008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100</xdr:row>
          <xdr:rowOff>76200</xdr:rowOff>
        </xdr:from>
        <xdr:to>
          <xdr:col>5</xdr:col>
          <xdr:colOff>1584960</xdr:colOff>
          <xdr:row>100</xdr:row>
          <xdr:rowOff>304800</xdr:rowOff>
        </xdr:to>
        <xdr:sp macro="" textlink="">
          <xdr:nvSpPr>
            <xdr:cNvPr id="2" name="CheckBox90621001" hidden="1">
              <a:extLst>
                <a:ext uri="{63B3BB69-23CF-44E3-9099-C40C66FF867C}">
                  <a14:compatExt spid="_x0000_s12686"/>
                </a:ext>
                <a:ext uri="{FF2B5EF4-FFF2-40B4-BE49-F238E27FC236}">
                  <a16:creationId xmlns:a16="http://schemas.microsoft.com/office/drawing/2014/main" id="{00000000-0008-0000-0300-000002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1821180</xdr:colOff>
          <xdr:row>100</xdr:row>
          <xdr:rowOff>22860</xdr:rowOff>
        </xdr:from>
        <xdr:to>
          <xdr:col>7</xdr:col>
          <xdr:colOff>640080</xdr:colOff>
          <xdr:row>100</xdr:row>
          <xdr:rowOff>327660</xdr:rowOff>
        </xdr:to>
        <xdr:sp macro="" textlink="">
          <xdr:nvSpPr>
            <xdr:cNvPr id="12687" name="CommandButton90621001" hidden="1">
              <a:extLst>
                <a:ext uri="{63B3BB69-23CF-44E3-9099-C40C66FF867C}">
                  <a14:compatExt spid="_x0000_s12687"/>
                </a:ext>
                <a:ext uri="{FF2B5EF4-FFF2-40B4-BE49-F238E27FC236}">
                  <a16:creationId xmlns:a16="http://schemas.microsoft.com/office/drawing/2014/main" id="{00000000-0008-0000-0300-00008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96</xdr:row>
          <xdr:rowOff>76200</xdr:rowOff>
        </xdr:from>
        <xdr:to>
          <xdr:col>5</xdr:col>
          <xdr:colOff>1584960</xdr:colOff>
          <xdr:row>96</xdr:row>
          <xdr:rowOff>304800</xdr:rowOff>
        </xdr:to>
        <xdr:sp macro="" textlink="">
          <xdr:nvSpPr>
            <xdr:cNvPr id="4" name="CheckBox90650101" hidden="1">
              <a:extLst>
                <a:ext uri="{63B3BB69-23CF-44E3-9099-C40C66FF867C}">
                  <a14:compatExt spid="_x0000_s12688"/>
                </a:ext>
                <a:ext uri="{FF2B5EF4-FFF2-40B4-BE49-F238E27FC236}">
                  <a16:creationId xmlns:a16="http://schemas.microsoft.com/office/drawing/2014/main" id="{00000000-0008-0000-0300-000004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96</xdr:row>
          <xdr:rowOff>22860</xdr:rowOff>
        </xdr:from>
        <xdr:to>
          <xdr:col>8</xdr:col>
          <xdr:colOff>0</xdr:colOff>
          <xdr:row>96</xdr:row>
          <xdr:rowOff>327660</xdr:rowOff>
        </xdr:to>
        <xdr:sp macro="" textlink="">
          <xdr:nvSpPr>
            <xdr:cNvPr id="5" name="CommandButton90650101" hidden="1">
              <a:extLst>
                <a:ext uri="{63B3BB69-23CF-44E3-9099-C40C66FF867C}">
                  <a14:compatExt spid="_x0000_s12689"/>
                </a:ext>
                <a:ext uri="{FF2B5EF4-FFF2-40B4-BE49-F238E27FC236}">
                  <a16:creationId xmlns:a16="http://schemas.microsoft.com/office/drawing/2014/main" id="{00000000-0008-0000-0300-000005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22860</xdr:rowOff>
        </xdr:from>
        <xdr:to>
          <xdr:col>8</xdr:col>
          <xdr:colOff>0</xdr:colOff>
          <xdr:row>15</xdr:row>
          <xdr:rowOff>327660</xdr:rowOff>
        </xdr:to>
        <xdr:sp macro="" textlink="">
          <xdr:nvSpPr>
            <xdr:cNvPr id="3" name="CommandButton51510101" hidden="1">
              <a:extLst>
                <a:ext uri="{63B3BB69-23CF-44E3-9099-C40C66FF867C}">
                  <a14:compatExt spid="_x0000_s12690"/>
                </a:ext>
                <a:ext uri="{FF2B5EF4-FFF2-40B4-BE49-F238E27FC236}">
                  <a16:creationId xmlns:a16="http://schemas.microsoft.com/office/drawing/2014/main" id="{00000000-0008-0000-0300-000003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15</xdr:row>
          <xdr:rowOff>76200</xdr:rowOff>
        </xdr:from>
        <xdr:to>
          <xdr:col>5</xdr:col>
          <xdr:colOff>1584960</xdr:colOff>
          <xdr:row>15</xdr:row>
          <xdr:rowOff>304800</xdr:rowOff>
        </xdr:to>
        <xdr:sp macro="" textlink="">
          <xdr:nvSpPr>
            <xdr:cNvPr id="6" name="CheckBox51510101" hidden="1">
              <a:extLst>
                <a:ext uri="{63B3BB69-23CF-44E3-9099-C40C66FF867C}">
                  <a14:compatExt spid="_x0000_s12691"/>
                </a:ext>
                <a:ext uri="{FF2B5EF4-FFF2-40B4-BE49-F238E27FC236}">
                  <a16:creationId xmlns:a16="http://schemas.microsoft.com/office/drawing/2014/main" id="{00000000-0008-0000-0300-000006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69</xdr:row>
          <xdr:rowOff>76200</xdr:rowOff>
        </xdr:from>
        <xdr:to>
          <xdr:col>5</xdr:col>
          <xdr:colOff>1584960</xdr:colOff>
          <xdr:row>69</xdr:row>
          <xdr:rowOff>304800</xdr:rowOff>
        </xdr:to>
        <xdr:sp macro="" textlink="">
          <xdr:nvSpPr>
            <xdr:cNvPr id="8" name="CheckBox72220100" hidden="1">
              <a:extLst>
                <a:ext uri="{63B3BB69-23CF-44E3-9099-C40C66FF867C}">
                  <a14:compatExt spid="_x0000_s12693"/>
                </a:ext>
                <a:ext uri="{FF2B5EF4-FFF2-40B4-BE49-F238E27FC236}">
                  <a16:creationId xmlns:a16="http://schemas.microsoft.com/office/drawing/2014/main" id="{00000000-0008-0000-0300-000008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69</xdr:row>
          <xdr:rowOff>22860</xdr:rowOff>
        </xdr:from>
        <xdr:to>
          <xdr:col>8</xdr:col>
          <xdr:colOff>0</xdr:colOff>
          <xdr:row>69</xdr:row>
          <xdr:rowOff>327660</xdr:rowOff>
        </xdr:to>
        <xdr:sp macro="" textlink="">
          <xdr:nvSpPr>
            <xdr:cNvPr id="9" name="CommandButton72220100" hidden="1">
              <a:extLst>
                <a:ext uri="{63B3BB69-23CF-44E3-9099-C40C66FF867C}">
                  <a14:compatExt spid="_x0000_s12695"/>
                </a:ext>
                <a:ext uri="{FF2B5EF4-FFF2-40B4-BE49-F238E27FC236}">
                  <a16:creationId xmlns:a16="http://schemas.microsoft.com/office/drawing/2014/main" id="{00000000-0008-0000-0300-000009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4</xdr:row>
          <xdr:rowOff>76200</xdr:rowOff>
        </xdr:from>
        <xdr:to>
          <xdr:col>5</xdr:col>
          <xdr:colOff>1584960</xdr:colOff>
          <xdr:row>4</xdr:row>
          <xdr:rowOff>304800</xdr:rowOff>
        </xdr:to>
        <xdr:sp macro="" textlink="">
          <xdr:nvSpPr>
            <xdr:cNvPr id="10" name="CheckBox22100000" hidden="1">
              <a:extLst>
                <a:ext uri="{63B3BB69-23CF-44E3-9099-C40C66FF867C}">
                  <a14:compatExt spid="_x0000_s12701"/>
                </a:ext>
                <a:ext uri="{FF2B5EF4-FFF2-40B4-BE49-F238E27FC236}">
                  <a16:creationId xmlns:a16="http://schemas.microsoft.com/office/drawing/2014/main" id="{00000000-0008-0000-0300-00000A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xdr:row>
          <xdr:rowOff>22860</xdr:rowOff>
        </xdr:from>
        <xdr:to>
          <xdr:col>8</xdr:col>
          <xdr:colOff>0</xdr:colOff>
          <xdr:row>4</xdr:row>
          <xdr:rowOff>327660</xdr:rowOff>
        </xdr:to>
        <xdr:sp macro="" textlink="">
          <xdr:nvSpPr>
            <xdr:cNvPr id="11" name="CommandButton22100000" hidden="1">
              <a:extLst>
                <a:ext uri="{63B3BB69-23CF-44E3-9099-C40C66FF867C}">
                  <a14:compatExt spid="_x0000_s12703"/>
                </a:ext>
                <a:ext uri="{FF2B5EF4-FFF2-40B4-BE49-F238E27FC236}">
                  <a16:creationId xmlns:a16="http://schemas.microsoft.com/office/drawing/2014/main" id="{00000000-0008-0000-0300-00000B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16</xdr:row>
          <xdr:rowOff>76200</xdr:rowOff>
        </xdr:from>
        <xdr:to>
          <xdr:col>5</xdr:col>
          <xdr:colOff>1584960</xdr:colOff>
          <xdr:row>16</xdr:row>
          <xdr:rowOff>304800</xdr:rowOff>
        </xdr:to>
        <xdr:sp macro="" textlink="">
          <xdr:nvSpPr>
            <xdr:cNvPr id="7" name="CheckBox51540000" hidden="1">
              <a:extLst>
                <a:ext uri="{63B3BB69-23CF-44E3-9099-C40C66FF867C}">
                  <a14:compatExt spid="_x0000_s12704"/>
                </a:ext>
                <a:ext uri="{FF2B5EF4-FFF2-40B4-BE49-F238E27FC236}">
                  <a16:creationId xmlns:a16="http://schemas.microsoft.com/office/drawing/2014/main" id="{00000000-0008-0000-0300-000007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22860</xdr:rowOff>
        </xdr:from>
        <xdr:to>
          <xdr:col>8</xdr:col>
          <xdr:colOff>0</xdr:colOff>
          <xdr:row>16</xdr:row>
          <xdr:rowOff>327660</xdr:rowOff>
        </xdr:to>
        <xdr:sp macro="" textlink="">
          <xdr:nvSpPr>
            <xdr:cNvPr id="12" name="CommandButton51540000" hidden="1">
              <a:extLst>
                <a:ext uri="{63B3BB69-23CF-44E3-9099-C40C66FF867C}">
                  <a14:compatExt spid="_x0000_s12706"/>
                </a:ext>
                <a:ext uri="{FF2B5EF4-FFF2-40B4-BE49-F238E27FC236}">
                  <a16:creationId xmlns:a16="http://schemas.microsoft.com/office/drawing/2014/main" id="{00000000-0008-0000-0300-00000C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27</xdr:row>
          <xdr:rowOff>76200</xdr:rowOff>
        </xdr:from>
        <xdr:to>
          <xdr:col>5</xdr:col>
          <xdr:colOff>1584960</xdr:colOff>
          <xdr:row>27</xdr:row>
          <xdr:rowOff>304800</xdr:rowOff>
        </xdr:to>
        <xdr:sp macro="" textlink="">
          <xdr:nvSpPr>
            <xdr:cNvPr id="13" name="CheckBox53310100" hidden="1">
              <a:extLst>
                <a:ext uri="{63B3BB69-23CF-44E3-9099-C40C66FF867C}">
                  <a14:compatExt spid="_x0000_s12707"/>
                </a:ext>
                <a:ext uri="{FF2B5EF4-FFF2-40B4-BE49-F238E27FC236}">
                  <a16:creationId xmlns:a16="http://schemas.microsoft.com/office/drawing/2014/main" id="{00000000-0008-0000-0300-00000D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22860</xdr:rowOff>
        </xdr:from>
        <xdr:to>
          <xdr:col>8</xdr:col>
          <xdr:colOff>0</xdr:colOff>
          <xdr:row>27</xdr:row>
          <xdr:rowOff>327660</xdr:rowOff>
        </xdr:to>
        <xdr:sp macro="" textlink="">
          <xdr:nvSpPr>
            <xdr:cNvPr id="12708" name="CommandButton53310100" hidden="1">
              <a:extLst>
                <a:ext uri="{63B3BB69-23CF-44E3-9099-C40C66FF867C}">
                  <a14:compatExt spid="_x0000_s12708"/>
                </a:ext>
                <a:ext uri="{FF2B5EF4-FFF2-40B4-BE49-F238E27FC236}">
                  <a16:creationId xmlns:a16="http://schemas.microsoft.com/office/drawing/2014/main" id="{00000000-0008-0000-0300-0000A4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60</xdr:row>
          <xdr:rowOff>76200</xdr:rowOff>
        </xdr:from>
        <xdr:to>
          <xdr:col>5</xdr:col>
          <xdr:colOff>1584960</xdr:colOff>
          <xdr:row>60</xdr:row>
          <xdr:rowOff>304800</xdr:rowOff>
        </xdr:to>
        <xdr:sp macro="" textlink="">
          <xdr:nvSpPr>
            <xdr:cNvPr id="12712" name="CheckBox65130400" hidden="1">
              <a:extLst>
                <a:ext uri="{63B3BB69-23CF-44E3-9099-C40C66FF867C}">
                  <a14:compatExt spid="_x0000_s12712"/>
                </a:ext>
                <a:ext uri="{FF2B5EF4-FFF2-40B4-BE49-F238E27FC236}">
                  <a16:creationId xmlns:a16="http://schemas.microsoft.com/office/drawing/2014/main" id="{00000000-0008-0000-0300-0000A8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60</xdr:row>
          <xdr:rowOff>22860</xdr:rowOff>
        </xdr:from>
        <xdr:to>
          <xdr:col>8</xdr:col>
          <xdr:colOff>0</xdr:colOff>
          <xdr:row>60</xdr:row>
          <xdr:rowOff>327660</xdr:rowOff>
        </xdr:to>
        <xdr:sp macro="" textlink="">
          <xdr:nvSpPr>
            <xdr:cNvPr id="12714" name="CommandButton65130400" hidden="1">
              <a:extLst>
                <a:ext uri="{63B3BB69-23CF-44E3-9099-C40C66FF867C}">
                  <a14:compatExt spid="_x0000_s12714"/>
                </a:ext>
                <a:ext uri="{FF2B5EF4-FFF2-40B4-BE49-F238E27FC236}">
                  <a16:creationId xmlns:a16="http://schemas.microsoft.com/office/drawing/2014/main" id="{00000000-0008-0000-0300-0000AA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77</xdr:row>
          <xdr:rowOff>68580</xdr:rowOff>
        </xdr:from>
        <xdr:to>
          <xdr:col>5</xdr:col>
          <xdr:colOff>1584960</xdr:colOff>
          <xdr:row>77</xdr:row>
          <xdr:rowOff>297180</xdr:rowOff>
        </xdr:to>
        <xdr:sp macro="" textlink="">
          <xdr:nvSpPr>
            <xdr:cNvPr id="14" name="CheckBox90430100" hidden="1">
              <a:extLst>
                <a:ext uri="{63B3BB69-23CF-44E3-9099-C40C66FF867C}">
                  <a14:compatExt spid="_x0000_s12715"/>
                </a:ext>
                <a:ext uri="{FF2B5EF4-FFF2-40B4-BE49-F238E27FC236}">
                  <a16:creationId xmlns:a16="http://schemas.microsoft.com/office/drawing/2014/main" id="{00000000-0008-0000-0300-00000E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77</xdr:row>
          <xdr:rowOff>22860</xdr:rowOff>
        </xdr:from>
        <xdr:to>
          <xdr:col>8</xdr:col>
          <xdr:colOff>0</xdr:colOff>
          <xdr:row>77</xdr:row>
          <xdr:rowOff>327660</xdr:rowOff>
        </xdr:to>
        <xdr:sp macro="" textlink="">
          <xdr:nvSpPr>
            <xdr:cNvPr id="12716" name="CommandButton90430100" hidden="1">
              <a:extLst>
                <a:ext uri="{63B3BB69-23CF-44E3-9099-C40C66FF867C}">
                  <a14:compatExt spid="_x0000_s12716"/>
                </a:ext>
                <a:ext uri="{FF2B5EF4-FFF2-40B4-BE49-F238E27FC236}">
                  <a16:creationId xmlns:a16="http://schemas.microsoft.com/office/drawing/2014/main" id="{00000000-0008-0000-0300-0000AC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29</xdr:row>
          <xdr:rowOff>76200</xdr:rowOff>
        </xdr:from>
        <xdr:to>
          <xdr:col>5</xdr:col>
          <xdr:colOff>1584960</xdr:colOff>
          <xdr:row>29</xdr:row>
          <xdr:rowOff>304800</xdr:rowOff>
        </xdr:to>
        <xdr:sp macro="" textlink="">
          <xdr:nvSpPr>
            <xdr:cNvPr id="12717" name="CheckBox53340200" hidden="1">
              <a:extLst>
                <a:ext uri="{63B3BB69-23CF-44E3-9099-C40C66FF867C}">
                  <a14:compatExt spid="_x0000_s12717"/>
                </a:ext>
                <a:ext uri="{FF2B5EF4-FFF2-40B4-BE49-F238E27FC236}">
                  <a16:creationId xmlns:a16="http://schemas.microsoft.com/office/drawing/2014/main" id="{00000000-0008-0000-0300-0000AD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29</xdr:row>
          <xdr:rowOff>22860</xdr:rowOff>
        </xdr:from>
        <xdr:to>
          <xdr:col>8</xdr:col>
          <xdr:colOff>0</xdr:colOff>
          <xdr:row>29</xdr:row>
          <xdr:rowOff>327660</xdr:rowOff>
        </xdr:to>
        <xdr:sp macro="" textlink="">
          <xdr:nvSpPr>
            <xdr:cNvPr id="12718" name="CommandButton53340200" hidden="1">
              <a:extLst>
                <a:ext uri="{63B3BB69-23CF-44E3-9099-C40C66FF867C}">
                  <a14:compatExt spid="_x0000_s12718"/>
                </a:ext>
                <a:ext uri="{FF2B5EF4-FFF2-40B4-BE49-F238E27FC236}">
                  <a16:creationId xmlns:a16="http://schemas.microsoft.com/office/drawing/2014/main" id="{00000000-0008-0000-0300-0000AE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oneCellAnchor>
    <xdr:from>
      <xdr:col>2</xdr:col>
      <xdr:colOff>0</xdr:colOff>
      <xdr:row>74</xdr:row>
      <xdr:rowOff>0</xdr:rowOff>
    </xdr:from>
    <xdr:ext cx="361950" cy="361951"/>
    <xdr:pic>
      <xdr:nvPicPr>
        <xdr:cNvPr id="229" name="Picture 356" descr="Element2005-picto-90">
          <a:extLst>
            <a:ext uri="{FF2B5EF4-FFF2-40B4-BE49-F238E27FC236}">
              <a16:creationId xmlns:a16="http://schemas.microsoft.com/office/drawing/2014/main" id="{00000000-0008-0000-0300-0000E5000000}"/>
            </a:ext>
          </a:extLst>
        </xdr:cNvPr>
        <xdr:cNvPicPr>
          <a:picLocks noChangeAspect="1" noChangeArrowheads="1"/>
        </xdr:cNvPicPr>
      </xdr:nvPicPr>
      <xdr:blipFill>
        <a:blip xmlns:r="http://schemas.openxmlformats.org/officeDocument/2006/relationships" r:embed="rId16" cstate="print"/>
        <a:srcRect/>
        <a:stretch>
          <a:fillRect/>
        </a:stretch>
      </xdr:blipFill>
      <xdr:spPr bwMode="auto">
        <a:xfrm>
          <a:off x="1695450" y="25698450"/>
          <a:ext cx="361950" cy="361951"/>
        </a:xfrm>
        <a:prstGeom prst="rect">
          <a:avLst/>
        </a:prstGeom>
        <a:noFill/>
        <a:ln w="9525">
          <a:noFill/>
          <a:miter lim="800000"/>
          <a:headEnd/>
          <a:tailEnd/>
        </a:ln>
      </xdr:spPr>
    </xdr:pic>
    <xdr:clientData/>
  </xdr:oneCellAnchor>
  <mc:AlternateContent xmlns:mc="http://schemas.openxmlformats.org/markup-compatibility/2006">
    <mc:Choice xmlns:a14="http://schemas.microsoft.com/office/drawing/2010/main" Requires="a14">
      <xdr:twoCellAnchor editAs="oneCell">
        <xdr:from>
          <xdr:col>3</xdr:col>
          <xdr:colOff>60960</xdr:colOff>
          <xdr:row>74</xdr:row>
          <xdr:rowOff>76200</xdr:rowOff>
        </xdr:from>
        <xdr:to>
          <xdr:col>5</xdr:col>
          <xdr:colOff>1584960</xdr:colOff>
          <xdr:row>74</xdr:row>
          <xdr:rowOff>304800</xdr:rowOff>
        </xdr:to>
        <xdr:sp macro="" textlink="">
          <xdr:nvSpPr>
            <xdr:cNvPr id="12719" name="CheckBox90400100" hidden="1">
              <a:extLst>
                <a:ext uri="{63B3BB69-23CF-44E3-9099-C40C66FF867C}">
                  <a14:compatExt spid="_x0000_s12719"/>
                </a:ext>
                <a:ext uri="{FF2B5EF4-FFF2-40B4-BE49-F238E27FC236}">
                  <a16:creationId xmlns:a16="http://schemas.microsoft.com/office/drawing/2014/main" id="{00000000-0008-0000-0300-0000AF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74</xdr:row>
          <xdr:rowOff>22860</xdr:rowOff>
        </xdr:from>
        <xdr:to>
          <xdr:col>8</xdr:col>
          <xdr:colOff>0</xdr:colOff>
          <xdr:row>74</xdr:row>
          <xdr:rowOff>327660</xdr:rowOff>
        </xdr:to>
        <xdr:sp macro="" textlink="">
          <xdr:nvSpPr>
            <xdr:cNvPr id="12720" name="CommandButton90400100" hidden="1">
              <a:extLst>
                <a:ext uri="{63B3BB69-23CF-44E3-9099-C40C66FF867C}">
                  <a14:compatExt spid="_x0000_s12720"/>
                </a:ext>
                <a:ext uri="{FF2B5EF4-FFF2-40B4-BE49-F238E27FC236}">
                  <a16:creationId xmlns:a16="http://schemas.microsoft.com/office/drawing/2014/main" id="{00000000-0008-0000-0300-0000B0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38</xdr:row>
          <xdr:rowOff>76200</xdr:rowOff>
        </xdr:from>
        <xdr:to>
          <xdr:col>5</xdr:col>
          <xdr:colOff>1584960</xdr:colOff>
          <xdr:row>38</xdr:row>
          <xdr:rowOff>304800</xdr:rowOff>
        </xdr:to>
        <xdr:sp macro="" textlink="">
          <xdr:nvSpPr>
            <xdr:cNvPr id="12721" name="CheckBox58200100" hidden="1">
              <a:extLst>
                <a:ext uri="{63B3BB69-23CF-44E3-9099-C40C66FF867C}">
                  <a14:compatExt spid="_x0000_s12721"/>
                </a:ext>
                <a:ext uri="{FF2B5EF4-FFF2-40B4-BE49-F238E27FC236}">
                  <a16:creationId xmlns:a16="http://schemas.microsoft.com/office/drawing/2014/main" id="{00000000-0008-0000-0300-0000B1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38</xdr:row>
          <xdr:rowOff>22860</xdr:rowOff>
        </xdr:from>
        <xdr:to>
          <xdr:col>8</xdr:col>
          <xdr:colOff>0</xdr:colOff>
          <xdr:row>38</xdr:row>
          <xdr:rowOff>327660</xdr:rowOff>
        </xdr:to>
        <xdr:sp macro="" textlink="">
          <xdr:nvSpPr>
            <xdr:cNvPr id="12722" name="CommandButton58200100" hidden="1">
              <a:extLst>
                <a:ext uri="{63B3BB69-23CF-44E3-9099-C40C66FF867C}">
                  <a14:compatExt spid="_x0000_s12722"/>
                </a:ext>
                <a:ext uri="{FF2B5EF4-FFF2-40B4-BE49-F238E27FC236}">
                  <a16:creationId xmlns:a16="http://schemas.microsoft.com/office/drawing/2014/main" id="{00000000-0008-0000-0300-0000B23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editAs="oneCell">
    <xdr:from>
      <xdr:col>2</xdr:col>
      <xdr:colOff>0</xdr:colOff>
      <xdr:row>68</xdr:row>
      <xdr:rowOff>0</xdr:rowOff>
    </xdr:from>
    <xdr:to>
      <xdr:col>2</xdr:col>
      <xdr:colOff>361950</xdr:colOff>
      <xdr:row>69</xdr:row>
      <xdr:rowOff>9526</xdr:rowOff>
    </xdr:to>
    <xdr:pic>
      <xdr:nvPicPr>
        <xdr:cNvPr id="234" name="Picture 353" descr="Element2005-picto-75">
          <a:extLst>
            <a:ext uri="{FF2B5EF4-FFF2-40B4-BE49-F238E27FC236}">
              <a16:creationId xmlns:a16="http://schemas.microsoft.com/office/drawing/2014/main" id="{00000000-0008-0000-0300-0000EA000000}"/>
            </a:ext>
          </a:extLst>
        </xdr:cNvPr>
        <xdr:cNvPicPr>
          <a:picLocks noChangeAspect="1" noChangeArrowheads="1"/>
        </xdr:cNvPicPr>
      </xdr:nvPicPr>
      <xdr:blipFill>
        <a:blip xmlns:r="http://schemas.openxmlformats.org/officeDocument/2006/relationships" r:embed="rId18" cstate="print"/>
        <a:srcRect/>
        <a:stretch>
          <a:fillRect/>
        </a:stretch>
      </xdr:blipFill>
      <xdr:spPr bwMode="auto">
        <a:xfrm>
          <a:off x="1695450" y="23936325"/>
          <a:ext cx="361950" cy="361951"/>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55662" name="Rectangle 1">
          <a:extLst>
            <a:ext uri="{FF2B5EF4-FFF2-40B4-BE49-F238E27FC236}">
              <a16:creationId xmlns:a16="http://schemas.microsoft.com/office/drawing/2014/main" id="{00000000-0008-0000-1500-00000E6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5663" name="Rectangle 2">
          <a:extLst>
            <a:ext uri="{FF2B5EF4-FFF2-40B4-BE49-F238E27FC236}">
              <a16:creationId xmlns:a16="http://schemas.microsoft.com/office/drawing/2014/main" id="{00000000-0008-0000-1500-00000F6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5664" name="Rectangle 3">
          <a:extLst>
            <a:ext uri="{FF2B5EF4-FFF2-40B4-BE49-F238E27FC236}">
              <a16:creationId xmlns:a16="http://schemas.microsoft.com/office/drawing/2014/main" id="{00000000-0008-0000-1500-0000106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5665" name="Rectangle 4">
          <a:extLst>
            <a:ext uri="{FF2B5EF4-FFF2-40B4-BE49-F238E27FC236}">
              <a16:creationId xmlns:a16="http://schemas.microsoft.com/office/drawing/2014/main" id="{00000000-0008-0000-1500-0000116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5666" name="Rectangle 5">
          <a:extLst>
            <a:ext uri="{FF2B5EF4-FFF2-40B4-BE49-F238E27FC236}">
              <a16:creationId xmlns:a16="http://schemas.microsoft.com/office/drawing/2014/main" id="{00000000-0008-0000-1500-0000126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5667" name="Rectangle 6">
          <a:extLst>
            <a:ext uri="{FF2B5EF4-FFF2-40B4-BE49-F238E27FC236}">
              <a16:creationId xmlns:a16="http://schemas.microsoft.com/office/drawing/2014/main" id="{00000000-0008-0000-1500-0000136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5668" name="Rectangle 7">
          <a:extLst>
            <a:ext uri="{FF2B5EF4-FFF2-40B4-BE49-F238E27FC236}">
              <a16:creationId xmlns:a16="http://schemas.microsoft.com/office/drawing/2014/main" id="{00000000-0008-0000-1500-0000146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5669" name="Rectangle 8">
          <a:extLst>
            <a:ext uri="{FF2B5EF4-FFF2-40B4-BE49-F238E27FC236}">
              <a16:creationId xmlns:a16="http://schemas.microsoft.com/office/drawing/2014/main" id="{00000000-0008-0000-1500-0000156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55670" name="Rectangle 9">
          <a:extLst>
            <a:ext uri="{FF2B5EF4-FFF2-40B4-BE49-F238E27FC236}">
              <a16:creationId xmlns:a16="http://schemas.microsoft.com/office/drawing/2014/main" id="{00000000-0008-0000-1500-00001660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55671" name="Rectangle 10">
          <a:extLst>
            <a:ext uri="{FF2B5EF4-FFF2-40B4-BE49-F238E27FC236}">
              <a16:creationId xmlns:a16="http://schemas.microsoft.com/office/drawing/2014/main" id="{00000000-0008-0000-1500-00001760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466950" name="Rectangle 1">
          <a:extLst>
            <a:ext uri="{FF2B5EF4-FFF2-40B4-BE49-F238E27FC236}">
              <a16:creationId xmlns:a16="http://schemas.microsoft.com/office/drawing/2014/main" id="{00000000-0008-0000-1600-0000062007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66951" name="Rectangle 2">
          <a:extLst>
            <a:ext uri="{FF2B5EF4-FFF2-40B4-BE49-F238E27FC236}">
              <a16:creationId xmlns:a16="http://schemas.microsoft.com/office/drawing/2014/main" id="{00000000-0008-0000-1600-0000072007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66952" name="Rectangle 3">
          <a:extLst>
            <a:ext uri="{FF2B5EF4-FFF2-40B4-BE49-F238E27FC236}">
              <a16:creationId xmlns:a16="http://schemas.microsoft.com/office/drawing/2014/main" id="{00000000-0008-0000-1600-0000082007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66953" name="Rectangle 4">
          <a:extLst>
            <a:ext uri="{FF2B5EF4-FFF2-40B4-BE49-F238E27FC236}">
              <a16:creationId xmlns:a16="http://schemas.microsoft.com/office/drawing/2014/main" id="{00000000-0008-0000-1600-0000092007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6" name="Rectangle 3">
          <a:extLst>
            <a:ext uri="{FF2B5EF4-FFF2-40B4-BE49-F238E27FC236}">
              <a16:creationId xmlns:a16="http://schemas.microsoft.com/office/drawing/2014/main" id="{00000000-0008-0000-1600-000006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 name="Rectangle 4">
          <a:extLst>
            <a:ext uri="{FF2B5EF4-FFF2-40B4-BE49-F238E27FC236}">
              <a16:creationId xmlns:a16="http://schemas.microsoft.com/office/drawing/2014/main" id="{00000000-0008-0000-1600-000007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8" name="Rectangle 3">
          <a:extLst>
            <a:ext uri="{FF2B5EF4-FFF2-40B4-BE49-F238E27FC236}">
              <a16:creationId xmlns:a16="http://schemas.microsoft.com/office/drawing/2014/main" id="{00000000-0008-0000-1600-000008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9" name="Rectangle 4">
          <a:extLst>
            <a:ext uri="{FF2B5EF4-FFF2-40B4-BE49-F238E27FC236}">
              <a16:creationId xmlns:a16="http://schemas.microsoft.com/office/drawing/2014/main" id="{00000000-0008-0000-1600-000009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22.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96974" name="Rectangle 1">
          <a:extLst>
            <a:ext uri="{FF2B5EF4-FFF2-40B4-BE49-F238E27FC236}">
              <a16:creationId xmlns:a16="http://schemas.microsoft.com/office/drawing/2014/main" id="{00000000-0008-0000-1700-00000E8804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96975" name="Rectangle 2">
          <a:extLst>
            <a:ext uri="{FF2B5EF4-FFF2-40B4-BE49-F238E27FC236}">
              <a16:creationId xmlns:a16="http://schemas.microsoft.com/office/drawing/2014/main" id="{00000000-0008-0000-1700-00000F8804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96976" name="Rectangle 3">
          <a:extLst>
            <a:ext uri="{FF2B5EF4-FFF2-40B4-BE49-F238E27FC236}">
              <a16:creationId xmlns:a16="http://schemas.microsoft.com/office/drawing/2014/main" id="{00000000-0008-0000-1700-0000108804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96977" name="Rectangle 4">
          <a:extLst>
            <a:ext uri="{FF2B5EF4-FFF2-40B4-BE49-F238E27FC236}">
              <a16:creationId xmlns:a16="http://schemas.microsoft.com/office/drawing/2014/main" id="{00000000-0008-0000-1700-0000118804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96978" name="Rectangle 5">
          <a:extLst>
            <a:ext uri="{FF2B5EF4-FFF2-40B4-BE49-F238E27FC236}">
              <a16:creationId xmlns:a16="http://schemas.microsoft.com/office/drawing/2014/main" id="{00000000-0008-0000-1700-0000128804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96979" name="Rectangle 6">
          <a:extLst>
            <a:ext uri="{FF2B5EF4-FFF2-40B4-BE49-F238E27FC236}">
              <a16:creationId xmlns:a16="http://schemas.microsoft.com/office/drawing/2014/main" id="{00000000-0008-0000-1700-0000138804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96980" name="Rectangle 7">
          <a:extLst>
            <a:ext uri="{FF2B5EF4-FFF2-40B4-BE49-F238E27FC236}">
              <a16:creationId xmlns:a16="http://schemas.microsoft.com/office/drawing/2014/main" id="{00000000-0008-0000-1700-0000148804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96981" name="Rectangle 8">
          <a:extLst>
            <a:ext uri="{FF2B5EF4-FFF2-40B4-BE49-F238E27FC236}">
              <a16:creationId xmlns:a16="http://schemas.microsoft.com/office/drawing/2014/main" id="{00000000-0008-0000-1700-0000158804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96982" name="Rectangle 9">
          <a:extLst>
            <a:ext uri="{FF2B5EF4-FFF2-40B4-BE49-F238E27FC236}">
              <a16:creationId xmlns:a16="http://schemas.microsoft.com/office/drawing/2014/main" id="{00000000-0008-0000-1700-0000168804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96983" name="Rectangle 10">
          <a:extLst>
            <a:ext uri="{FF2B5EF4-FFF2-40B4-BE49-F238E27FC236}">
              <a16:creationId xmlns:a16="http://schemas.microsoft.com/office/drawing/2014/main" id="{00000000-0008-0000-1700-0000178804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23.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72042" name="Rectangle 1">
          <a:extLst>
            <a:ext uri="{FF2B5EF4-FFF2-40B4-BE49-F238E27FC236}">
              <a16:creationId xmlns:a16="http://schemas.microsoft.com/office/drawing/2014/main" id="{00000000-0008-0000-1800-00000AA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2043" name="Rectangle 2">
          <a:extLst>
            <a:ext uri="{FF2B5EF4-FFF2-40B4-BE49-F238E27FC236}">
              <a16:creationId xmlns:a16="http://schemas.microsoft.com/office/drawing/2014/main" id="{00000000-0008-0000-1800-00000BA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2044" name="Rectangle 3">
          <a:extLst>
            <a:ext uri="{FF2B5EF4-FFF2-40B4-BE49-F238E27FC236}">
              <a16:creationId xmlns:a16="http://schemas.microsoft.com/office/drawing/2014/main" id="{00000000-0008-0000-1800-00000CA0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2045" name="Rectangle 4">
          <a:extLst>
            <a:ext uri="{FF2B5EF4-FFF2-40B4-BE49-F238E27FC236}">
              <a16:creationId xmlns:a16="http://schemas.microsoft.com/office/drawing/2014/main" id="{00000000-0008-0000-1800-00000DA0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24.xml><?xml version="1.0" encoding="utf-8"?>
<xdr:wsDr xmlns:xdr="http://schemas.openxmlformats.org/drawingml/2006/spreadsheetDrawing" xmlns:a="http://schemas.openxmlformats.org/drawingml/2006/main">
  <xdr:twoCellAnchor>
    <xdr:from>
      <xdr:col>4</xdr:col>
      <xdr:colOff>847725</xdr:colOff>
      <xdr:row>0</xdr:row>
      <xdr:rowOff>0</xdr:rowOff>
    </xdr:from>
    <xdr:to>
      <xdr:col>4</xdr:col>
      <xdr:colOff>609600</xdr:colOff>
      <xdr:row>0</xdr:row>
      <xdr:rowOff>0</xdr:rowOff>
    </xdr:to>
    <xdr:sp macro="" textlink="">
      <xdr:nvSpPr>
        <xdr:cNvPr id="94219" name="Rectangle 1">
          <a:extLst>
            <a:ext uri="{FF2B5EF4-FFF2-40B4-BE49-F238E27FC236}">
              <a16:creationId xmlns:a16="http://schemas.microsoft.com/office/drawing/2014/main" id="{00000000-0008-0000-1900-00000B700100}"/>
            </a:ext>
          </a:extLst>
        </xdr:cNvPr>
        <xdr:cNvSpPr>
          <a:spLocks noChangeArrowheads="1"/>
        </xdr:cNvSpPr>
      </xdr:nvSpPr>
      <xdr:spPr bwMode="auto">
        <a:xfrm>
          <a:off x="5553075"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847725</xdr:colOff>
      <xdr:row>0</xdr:row>
      <xdr:rowOff>0</xdr:rowOff>
    </xdr:from>
    <xdr:to>
      <xdr:col>4</xdr:col>
      <xdr:colOff>609600</xdr:colOff>
      <xdr:row>0</xdr:row>
      <xdr:rowOff>0</xdr:rowOff>
    </xdr:to>
    <xdr:sp macro="" textlink="">
      <xdr:nvSpPr>
        <xdr:cNvPr id="94220" name="Rectangle 2">
          <a:extLst>
            <a:ext uri="{FF2B5EF4-FFF2-40B4-BE49-F238E27FC236}">
              <a16:creationId xmlns:a16="http://schemas.microsoft.com/office/drawing/2014/main" id="{00000000-0008-0000-1900-00000C700100}"/>
            </a:ext>
          </a:extLst>
        </xdr:cNvPr>
        <xdr:cNvSpPr>
          <a:spLocks noChangeArrowheads="1"/>
        </xdr:cNvSpPr>
      </xdr:nvSpPr>
      <xdr:spPr bwMode="auto">
        <a:xfrm>
          <a:off x="5553075"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94221" name="Rectangle 3">
          <a:extLst>
            <a:ext uri="{FF2B5EF4-FFF2-40B4-BE49-F238E27FC236}">
              <a16:creationId xmlns:a16="http://schemas.microsoft.com/office/drawing/2014/main" id="{00000000-0008-0000-1900-00000D7001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94222" name="Rectangle 4">
          <a:extLst>
            <a:ext uri="{FF2B5EF4-FFF2-40B4-BE49-F238E27FC236}">
              <a16:creationId xmlns:a16="http://schemas.microsoft.com/office/drawing/2014/main" id="{00000000-0008-0000-1900-00000E7001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25.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62826" name="Rectangle 1">
          <a:extLst>
            <a:ext uri="{FF2B5EF4-FFF2-40B4-BE49-F238E27FC236}">
              <a16:creationId xmlns:a16="http://schemas.microsoft.com/office/drawing/2014/main" id="{00000000-0008-0000-1A00-00000A7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2827" name="Rectangle 2">
          <a:extLst>
            <a:ext uri="{FF2B5EF4-FFF2-40B4-BE49-F238E27FC236}">
              <a16:creationId xmlns:a16="http://schemas.microsoft.com/office/drawing/2014/main" id="{00000000-0008-0000-1A00-00000B7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62828" name="Rectangle 3">
          <a:extLst>
            <a:ext uri="{FF2B5EF4-FFF2-40B4-BE49-F238E27FC236}">
              <a16:creationId xmlns:a16="http://schemas.microsoft.com/office/drawing/2014/main" id="{00000000-0008-0000-1A00-00000C7C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62829" name="Rectangle 4">
          <a:extLst>
            <a:ext uri="{FF2B5EF4-FFF2-40B4-BE49-F238E27FC236}">
              <a16:creationId xmlns:a16="http://schemas.microsoft.com/office/drawing/2014/main" id="{00000000-0008-0000-1A00-00000D7C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26.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66920" name="Rectangle 1">
          <a:extLst>
            <a:ext uri="{FF2B5EF4-FFF2-40B4-BE49-F238E27FC236}">
              <a16:creationId xmlns:a16="http://schemas.microsoft.com/office/drawing/2014/main" id="{00000000-0008-0000-1B00-0000088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6921" name="Rectangle 2">
          <a:extLst>
            <a:ext uri="{FF2B5EF4-FFF2-40B4-BE49-F238E27FC236}">
              <a16:creationId xmlns:a16="http://schemas.microsoft.com/office/drawing/2014/main" id="{00000000-0008-0000-1B00-0000098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66922" name="Rectangle 3">
          <a:extLst>
            <a:ext uri="{FF2B5EF4-FFF2-40B4-BE49-F238E27FC236}">
              <a16:creationId xmlns:a16="http://schemas.microsoft.com/office/drawing/2014/main" id="{00000000-0008-0000-1B00-00000A8C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66923" name="Rectangle 4">
          <a:extLst>
            <a:ext uri="{FF2B5EF4-FFF2-40B4-BE49-F238E27FC236}">
              <a16:creationId xmlns:a16="http://schemas.microsoft.com/office/drawing/2014/main" id="{00000000-0008-0000-1B00-00000B8C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70000" name="Rectangle 1">
          <a:extLst>
            <a:ext uri="{FF2B5EF4-FFF2-40B4-BE49-F238E27FC236}">
              <a16:creationId xmlns:a16="http://schemas.microsoft.com/office/drawing/2014/main" id="{00000000-0008-0000-1C00-0000109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0001" name="Rectangle 2">
          <a:extLst>
            <a:ext uri="{FF2B5EF4-FFF2-40B4-BE49-F238E27FC236}">
              <a16:creationId xmlns:a16="http://schemas.microsoft.com/office/drawing/2014/main" id="{00000000-0008-0000-1C00-0000119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0002" name="Rectangle 3">
          <a:extLst>
            <a:ext uri="{FF2B5EF4-FFF2-40B4-BE49-F238E27FC236}">
              <a16:creationId xmlns:a16="http://schemas.microsoft.com/office/drawing/2014/main" id="{00000000-0008-0000-1C00-0000129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0003" name="Rectangle 4">
          <a:extLst>
            <a:ext uri="{FF2B5EF4-FFF2-40B4-BE49-F238E27FC236}">
              <a16:creationId xmlns:a16="http://schemas.microsoft.com/office/drawing/2014/main" id="{00000000-0008-0000-1C00-0000139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0004" name="Rectangle 5">
          <a:extLst>
            <a:ext uri="{FF2B5EF4-FFF2-40B4-BE49-F238E27FC236}">
              <a16:creationId xmlns:a16="http://schemas.microsoft.com/office/drawing/2014/main" id="{00000000-0008-0000-1C00-0000149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0005" name="Rectangle 6">
          <a:extLst>
            <a:ext uri="{FF2B5EF4-FFF2-40B4-BE49-F238E27FC236}">
              <a16:creationId xmlns:a16="http://schemas.microsoft.com/office/drawing/2014/main" id="{00000000-0008-0000-1C00-0000159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0006" name="Rectangle 7">
          <a:extLst>
            <a:ext uri="{FF2B5EF4-FFF2-40B4-BE49-F238E27FC236}">
              <a16:creationId xmlns:a16="http://schemas.microsoft.com/office/drawing/2014/main" id="{00000000-0008-0000-1C00-0000169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0007" name="Rectangle 8">
          <a:extLst>
            <a:ext uri="{FF2B5EF4-FFF2-40B4-BE49-F238E27FC236}">
              <a16:creationId xmlns:a16="http://schemas.microsoft.com/office/drawing/2014/main" id="{00000000-0008-0000-1C00-0000179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0008" name="Rectangle 9">
          <a:extLst>
            <a:ext uri="{FF2B5EF4-FFF2-40B4-BE49-F238E27FC236}">
              <a16:creationId xmlns:a16="http://schemas.microsoft.com/office/drawing/2014/main" id="{00000000-0008-0000-1C00-00001898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0009" name="Rectangle 10">
          <a:extLst>
            <a:ext uri="{FF2B5EF4-FFF2-40B4-BE49-F238E27FC236}">
              <a16:creationId xmlns:a16="http://schemas.microsoft.com/office/drawing/2014/main" id="{00000000-0008-0000-1C00-00001998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68973" name="Rectangle 1">
          <a:extLst>
            <a:ext uri="{FF2B5EF4-FFF2-40B4-BE49-F238E27FC236}">
              <a16:creationId xmlns:a16="http://schemas.microsoft.com/office/drawing/2014/main" id="{00000000-0008-0000-1D00-00000D9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8974" name="Rectangle 2">
          <a:extLst>
            <a:ext uri="{FF2B5EF4-FFF2-40B4-BE49-F238E27FC236}">
              <a16:creationId xmlns:a16="http://schemas.microsoft.com/office/drawing/2014/main" id="{00000000-0008-0000-1D00-00000E9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8975" name="Rectangle 3">
          <a:extLst>
            <a:ext uri="{FF2B5EF4-FFF2-40B4-BE49-F238E27FC236}">
              <a16:creationId xmlns:a16="http://schemas.microsoft.com/office/drawing/2014/main" id="{00000000-0008-0000-1D00-00000F9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8976" name="Rectangle 4">
          <a:extLst>
            <a:ext uri="{FF2B5EF4-FFF2-40B4-BE49-F238E27FC236}">
              <a16:creationId xmlns:a16="http://schemas.microsoft.com/office/drawing/2014/main" id="{00000000-0008-0000-1D00-0000109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8977" name="Rectangle 5">
          <a:extLst>
            <a:ext uri="{FF2B5EF4-FFF2-40B4-BE49-F238E27FC236}">
              <a16:creationId xmlns:a16="http://schemas.microsoft.com/office/drawing/2014/main" id="{00000000-0008-0000-1D00-0000119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8978" name="Rectangle 6">
          <a:extLst>
            <a:ext uri="{FF2B5EF4-FFF2-40B4-BE49-F238E27FC236}">
              <a16:creationId xmlns:a16="http://schemas.microsoft.com/office/drawing/2014/main" id="{00000000-0008-0000-1D00-0000129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68979" name="Rectangle 7">
          <a:extLst>
            <a:ext uri="{FF2B5EF4-FFF2-40B4-BE49-F238E27FC236}">
              <a16:creationId xmlns:a16="http://schemas.microsoft.com/office/drawing/2014/main" id="{00000000-0008-0000-1D00-00001394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68980" name="Rectangle 8">
          <a:extLst>
            <a:ext uri="{FF2B5EF4-FFF2-40B4-BE49-F238E27FC236}">
              <a16:creationId xmlns:a16="http://schemas.microsoft.com/office/drawing/2014/main" id="{00000000-0008-0000-1D00-00001494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3</xdr:col>
          <xdr:colOff>0</xdr:colOff>
          <xdr:row>70</xdr:row>
          <xdr:rowOff>0</xdr:rowOff>
        </xdr:from>
        <xdr:to>
          <xdr:col>4</xdr:col>
          <xdr:colOff>0</xdr:colOff>
          <xdr:row>76</xdr:row>
          <xdr:rowOff>38100</xdr:rowOff>
        </xdr:to>
        <xdr:sp macro="" textlink="">
          <xdr:nvSpPr>
            <xdr:cNvPr id="38919" name="Drop Down 7" hidden="1">
              <a:extLst>
                <a:ext uri="{63B3BB69-23CF-44E3-9099-C40C66FF867C}">
                  <a14:compatExt spid="_x0000_s38919"/>
                </a:ext>
                <a:ext uri="{FF2B5EF4-FFF2-40B4-BE49-F238E27FC236}">
                  <a16:creationId xmlns:a16="http://schemas.microsoft.com/office/drawing/2014/main" id="{00000000-0008-0000-1D00-000007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9.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67948" name="Rectangle 1">
          <a:extLst>
            <a:ext uri="{FF2B5EF4-FFF2-40B4-BE49-F238E27FC236}">
              <a16:creationId xmlns:a16="http://schemas.microsoft.com/office/drawing/2014/main" id="{00000000-0008-0000-1E00-00000C9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7949" name="Rectangle 2">
          <a:extLst>
            <a:ext uri="{FF2B5EF4-FFF2-40B4-BE49-F238E27FC236}">
              <a16:creationId xmlns:a16="http://schemas.microsoft.com/office/drawing/2014/main" id="{00000000-0008-0000-1E00-00000D9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7950" name="Rectangle 3">
          <a:extLst>
            <a:ext uri="{FF2B5EF4-FFF2-40B4-BE49-F238E27FC236}">
              <a16:creationId xmlns:a16="http://schemas.microsoft.com/office/drawing/2014/main" id="{00000000-0008-0000-1E00-00000E9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7951" name="Rectangle 4">
          <a:extLst>
            <a:ext uri="{FF2B5EF4-FFF2-40B4-BE49-F238E27FC236}">
              <a16:creationId xmlns:a16="http://schemas.microsoft.com/office/drawing/2014/main" id="{00000000-0008-0000-1E00-00000F9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7952" name="Rectangle 5">
          <a:extLst>
            <a:ext uri="{FF2B5EF4-FFF2-40B4-BE49-F238E27FC236}">
              <a16:creationId xmlns:a16="http://schemas.microsoft.com/office/drawing/2014/main" id="{00000000-0008-0000-1E00-0000109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7953" name="Rectangle 6">
          <a:extLst>
            <a:ext uri="{FF2B5EF4-FFF2-40B4-BE49-F238E27FC236}">
              <a16:creationId xmlns:a16="http://schemas.microsoft.com/office/drawing/2014/main" id="{00000000-0008-0000-1E00-0000119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67954" name="Rectangle 7">
          <a:extLst>
            <a:ext uri="{FF2B5EF4-FFF2-40B4-BE49-F238E27FC236}">
              <a16:creationId xmlns:a16="http://schemas.microsoft.com/office/drawing/2014/main" id="{00000000-0008-0000-1E00-00001290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67955" name="Rectangle 8">
          <a:extLst>
            <a:ext uri="{FF2B5EF4-FFF2-40B4-BE49-F238E27FC236}">
              <a16:creationId xmlns:a16="http://schemas.microsoft.com/office/drawing/2014/main" id="{00000000-0008-0000-1E00-00001390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76833" name="Rectangle 1">
          <a:extLst>
            <a:ext uri="{FF2B5EF4-FFF2-40B4-BE49-F238E27FC236}">
              <a16:creationId xmlns:a16="http://schemas.microsoft.com/office/drawing/2014/main" id="{00000000-0008-0000-0400-0000212C01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6834" name="Rectangle 2">
          <a:extLst>
            <a:ext uri="{FF2B5EF4-FFF2-40B4-BE49-F238E27FC236}">
              <a16:creationId xmlns:a16="http://schemas.microsoft.com/office/drawing/2014/main" id="{00000000-0008-0000-0400-0000222C01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6835" name="Rectangle 3">
          <a:extLst>
            <a:ext uri="{FF2B5EF4-FFF2-40B4-BE49-F238E27FC236}">
              <a16:creationId xmlns:a16="http://schemas.microsoft.com/office/drawing/2014/main" id="{00000000-0008-0000-0400-0000232C01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6836" name="Rectangle 4">
          <a:extLst>
            <a:ext uri="{FF2B5EF4-FFF2-40B4-BE49-F238E27FC236}">
              <a16:creationId xmlns:a16="http://schemas.microsoft.com/office/drawing/2014/main" id="{00000000-0008-0000-0400-0000242C01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30.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Rectangle 1">
          <a:extLst>
            <a:ext uri="{FF2B5EF4-FFF2-40B4-BE49-F238E27FC236}">
              <a16:creationId xmlns:a16="http://schemas.microsoft.com/office/drawing/2014/main" id="{00000000-0008-0000-1F00-000002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 name="Rectangle 2">
          <a:extLst>
            <a:ext uri="{FF2B5EF4-FFF2-40B4-BE49-F238E27FC236}">
              <a16:creationId xmlns:a16="http://schemas.microsoft.com/office/drawing/2014/main" id="{00000000-0008-0000-1F00-000003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 name="Rectangle 3">
          <a:extLst>
            <a:ext uri="{FF2B5EF4-FFF2-40B4-BE49-F238E27FC236}">
              <a16:creationId xmlns:a16="http://schemas.microsoft.com/office/drawing/2014/main" id="{00000000-0008-0000-1F00-000004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5" name="Rectangle 4">
          <a:extLst>
            <a:ext uri="{FF2B5EF4-FFF2-40B4-BE49-F238E27FC236}">
              <a16:creationId xmlns:a16="http://schemas.microsoft.com/office/drawing/2014/main" id="{00000000-0008-0000-1F00-000005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31.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74091" name="Rectangle 1">
          <a:extLst>
            <a:ext uri="{FF2B5EF4-FFF2-40B4-BE49-F238E27FC236}">
              <a16:creationId xmlns:a16="http://schemas.microsoft.com/office/drawing/2014/main" id="{00000000-0008-0000-2000-00000BA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4092" name="Rectangle 2">
          <a:extLst>
            <a:ext uri="{FF2B5EF4-FFF2-40B4-BE49-F238E27FC236}">
              <a16:creationId xmlns:a16="http://schemas.microsoft.com/office/drawing/2014/main" id="{00000000-0008-0000-2000-00000CA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4093" name="Rectangle 3">
          <a:extLst>
            <a:ext uri="{FF2B5EF4-FFF2-40B4-BE49-F238E27FC236}">
              <a16:creationId xmlns:a16="http://schemas.microsoft.com/office/drawing/2014/main" id="{00000000-0008-0000-2000-00000DA8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4094" name="Rectangle 4">
          <a:extLst>
            <a:ext uri="{FF2B5EF4-FFF2-40B4-BE49-F238E27FC236}">
              <a16:creationId xmlns:a16="http://schemas.microsoft.com/office/drawing/2014/main" id="{00000000-0008-0000-2000-00000EA8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32.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15051" name="Rectangle 1">
          <a:extLst>
            <a:ext uri="{FF2B5EF4-FFF2-40B4-BE49-F238E27FC236}">
              <a16:creationId xmlns:a16="http://schemas.microsoft.com/office/drawing/2014/main" id="{00000000-0008-0000-2100-00000B48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15052" name="Rectangle 2">
          <a:extLst>
            <a:ext uri="{FF2B5EF4-FFF2-40B4-BE49-F238E27FC236}">
              <a16:creationId xmlns:a16="http://schemas.microsoft.com/office/drawing/2014/main" id="{00000000-0008-0000-2100-00000C48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15053" name="Rectangle 3">
          <a:extLst>
            <a:ext uri="{FF2B5EF4-FFF2-40B4-BE49-F238E27FC236}">
              <a16:creationId xmlns:a16="http://schemas.microsoft.com/office/drawing/2014/main" id="{00000000-0008-0000-2100-00000D4803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15054" name="Rectangle 4">
          <a:extLst>
            <a:ext uri="{FF2B5EF4-FFF2-40B4-BE49-F238E27FC236}">
              <a16:creationId xmlns:a16="http://schemas.microsoft.com/office/drawing/2014/main" id="{00000000-0008-0000-2100-00000E4803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33.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470022" name="Rectangle 1">
          <a:extLst>
            <a:ext uri="{FF2B5EF4-FFF2-40B4-BE49-F238E27FC236}">
              <a16:creationId xmlns:a16="http://schemas.microsoft.com/office/drawing/2014/main" id="{00000000-0008-0000-2200-0000062C07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70023" name="Rectangle 2">
          <a:extLst>
            <a:ext uri="{FF2B5EF4-FFF2-40B4-BE49-F238E27FC236}">
              <a16:creationId xmlns:a16="http://schemas.microsoft.com/office/drawing/2014/main" id="{00000000-0008-0000-2200-0000072C07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70024" name="Rectangle 3">
          <a:extLst>
            <a:ext uri="{FF2B5EF4-FFF2-40B4-BE49-F238E27FC236}">
              <a16:creationId xmlns:a16="http://schemas.microsoft.com/office/drawing/2014/main" id="{00000000-0008-0000-2200-0000082C07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70025" name="Rectangle 4">
          <a:extLst>
            <a:ext uri="{FF2B5EF4-FFF2-40B4-BE49-F238E27FC236}">
              <a16:creationId xmlns:a16="http://schemas.microsoft.com/office/drawing/2014/main" id="{00000000-0008-0000-2200-0000092C07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34.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306186" name="Rectangle 1">
          <a:extLst>
            <a:ext uri="{FF2B5EF4-FFF2-40B4-BE49-F238E27FC236}">
              <a16:creationId xmlns:a16="http://schemas.microsoft.com/office/drawing/2014/main" id="{00000000-0008-0000-2300-00000AAC04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06187" name="Rectangle 2">
          <a:extLst>
            <a:ext uri="{FF2B5EF4-FFF2-40B4-BE49-F238E27FC236}">
              <a16:creationId xmlns:a16="http://schemas.microsoft.com/office/drawing/2014/main" id="{00000000-0008-0000-2300-00000BAC04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306188" name="Rectangle 3">
          <a:extLst>
            <a:ext uri="{FF2B5EF4-FFF2-40B4-BE49-F238E27FC236}">
              <a16:creationId xmlns:a16="http://schemas.microsoft.com/office/drawing/2014/main" id="{00000000-0008-0000-2300-00000CAC04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306189" name="Rectangle 4">
          <a:extLst>
            <a:ext uri="{FF2B5EF4-FFF2-40B4-BE49-F238E27FC236}">
              <a16:creationId xmlns:a16="http://schemas.microsoft.com/office/drawing/2014/main" id="{00000000-0008-0000-2300-00000DAC04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6" name="Rectangle 11">
          <a:extLst>
            <a:ext uri="{FF2B5EF4-FFF2-40B4-BE49-F238E27FC236}">
              <a16:creationId xmlns:a16="http://schemas.microsoft.com/office/drawing/2014/main" id="{00000000-0008-0000-2300-000006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 name="Rectangle 12">
          <a:extLst>
            <a:ext uri="{FF2B5EF4-FFF2-40B4-BE49-F238E27FC236}">
              <a16:creationId xmlns:a16="http://schemas.microsoft.com/office/drawing/2014/main" id="{00000000-0008-0000-2300-000007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95250</xdr:colOff>
      <xdr:row>129</xdr:row>
      <xdr:rowOff>0</xdr:rowOff>
    </xdr:from>
    <xdr:to>
      <xdr:col>4</xdr:col>
      <xdr:colOff>295276</xdr:colOff>
      <xdr:row>148</xdr:row>
      <xdr:rowOff>28574</xdr:rowOff>
    </xdr:to>
    <xdr:sp macro="" textlink="">
      <xdr:nvSpPr>
        <xdr:cNvPr id="8" name="Rechteraccolade 7">
          <a:extLst>
            <a:ext uri="{FF2B5EF4-FFF2-40B4-BE49-F238E27FC236}">
              <a16:creationId xmlns:a16="http://schemas.microsoft.com/office/drawing/2014/main" id="{00000000-0008-0000-2300-000008000000}"/>
            </a:ext>
          </a:extLst>
        </xdr:cNvPr>
        <xdr:cNvSpPr/>
      </xdr:nvSpPr>
      <xdr:spPr bwMode="auto">
        <a:xfrm>
          <a:off x="4800600" y="8658225"/>
          <a:ext cx="200026" cy="1657349"/>
        </a:xfrm>
        <a:prstGeom prst="rightBrace">
          <a:avLst/>
        </a:prstGeom>
        <a:solidFill>
          <a:srgbClr val="FFFFFF"/>
        </a:solidFill>
        <a:ln w="9525" cap="flat" cmpd="sng" algn="ctr">
          <a:solidFill>
            <a:srgbClr val="80808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solidFill>
              <a:srgbClr val="808080"/>
            </a:solidFill>
          </a:endParaRPr>
        </a:p>
      </xdr:txBody>
    </xdr:sp>
    <xdr:clientData/>
  </xdr:twoCellAnchor>
  <xdr:twoCellAnchor>
    <xdr:from>
      <xdr:col>4</xdr:col>
      <xdr:colOff>352425</xdr:colOff>
      <xdr:row>139</xdr:row>
      <xdr:rowOff>85725</xdr:rowOff>
    </xdr:from>
    <xdr:to>
      <xdr:col>4</xdr:col>
      <xdr:colOff>4163291</xdr:colOff>
      <xdr:row>142</xdr:row>
      <xdr:rowOff>26360</xdr:rowOff>
    </xdr:to>
    <xdr:sp macro="" textlink="">
      <xdr:nvSpPr>
        <xdr:cNvPr id="9" name="Tekstvak 8">
          <a:extLst>
            <a:ext uri="{FF2B5EF4-FFF2-40B4-BE49-F238E27FC236}">
              <a16:creationId xmlns:a16="http://schemas.microsoft.com/office/drawing/2014/main" id="{00000000-0008-0000-2300-000009000000}"/>
            </a:ext>
          </a:extLst>
        </xdr:cNvPr>
        <xdr:cNvSpPr txBox="1"/>
      </xdr:nvSpPr>
      <xdr:spPr>
        <a:xfrm>
          <a:off x="5057775" y="5953125"/>
          <a:ext cx="3810866" cy="3121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800">
              <a:solidFill>
                <a:srgbClr val="808080"/>
              </a:solidFill>
              <a:latin typeface="Arial" panose="020B0604020202020204" pitchFamily="34" charset="0"/>
              <a:cs typeface="Arial" panose="020B0604020202020204" pitchFamily="34" charset="0"/>
            </a:rPr>
            <a:t>Bij dynamische no-break met roterende omvormer met batterijen, de gegevens van batterijen registreren</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75115" name="Rectangle 1">
          <a:extLst>
            <a:ext uri="{FF2B5EF4-FFF2-40B4-BE49-F238E27FC236}">
              <a16:creationId xmlns:a16="http://schemas.microsoft.com/office/drawing/2014/main" id="{00000000-0008-0000-2400-00000BA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5116" name="Rectangle 2">
          <a:extLst>
            <a:ext uri="{FF2B5EF4-FFF2-40B4-BE49-F238E27FC236}">
              <a16:creationId xmlns:a16="http://schemas.microsoft.com/office/drawing/2014/main" id="{00000000-0008-0000-2400-00000CA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5117" name="Rectangle 3">
          <a:extLst>
            <a:ext uri="{FF2B5EF4-FFF2-40B4-BE49-F238E27FC236}">
              <a16:creationId xmlns:a16="http://schemas.microsoft.com/office/drawing/2014/main" id="{00000000-0008-0000-2400-00000DA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5118" name="Rectangle 4">
          <a:extLst>
            <a:ext uri="{FF2B5EF4-FFF2-40B4-BE49-F238E27FC236}">
              <a16:creationId xmlns:a16="http://schemas.microsoft.com/office/drawing/2014/main" id="{00000000-0008-0000-2400-00000EA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5119" name="Rectangle 5">
          <a:extLst>
            <a:ext uri="{FF2B5EF4-FFF2-40B4-BE49-F238E27FC236}">
              <a16:creationId xmlns:a16="http://schemas.microsoft.com/office/drawing/2014/main" id="{00000000-0008-0000-2400-00000FAC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5120" name="Rectangle 6">
          <a:extLst>
            <a:ext uri="{FF2B5EF4-FFF2-40B4-BE49-F238E27FC236}">
              <a16:creationId xmlns:a16="http://schemas.microsoft.com/office/drawing/2014/main" id="{00000000-0008-0000-2400-000010AC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2</xdr:col>
          <xdr:colOff>426720</xdr:colOff>
          <xdr:row>82</xdr:row>
          <xdr:rowOff>45720</xdr:rowOff>
        </xdr:from>
        <xdr:to>
          <xdr:col>4</xdr:col>
          <xdr:colOff>0</xdr:colOff>
          <xdr:row>121</xdr:row>
          <xdr:rowOff>7620</xdr:rowOff>
        </xdr:to>
        <xdr:sp macro="" textlink="">
          <xdr:nvSpPr>
            <xdr:cNvPr id="46086" name="Drop Down 6" hidden="1">
              <a:extLst>
                <a:ext uri="{63B3BB69-23CF-44E3-9099-C40C66FF867C}">
                  <a14:compatExt spid="_x0000_s46086"/>
                </a:ext>
                <a:ext uri="{FF2B5EF4-FFF2-40B4-BE49-F238E27FC236}">
                  <a16:creationId xmlns:a16="http://schemas.microsoft.com/office/drawing/2014/main" id="{00000000-0008-0000-2400-000006B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6.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76141" name="Rectangle 1">
          <a:extLst>
            <a:ext uri="{FF2B5EF4-FFF2-40B4-BE49-F238E27FC236}">
              <a16:creationId xmlns:a16="http://schemas.microsoft.com/office/drawing/2014/main" id="{00000000-0008-0000-2500-00000DB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6142" name="Rectangle 2">
          <a:extLst>
            <a:ext uri="{FF2B5EF4-FFF2-40B4-BE49-F238E27FC236}">
              <a16:creationId xmlns:a16="http://schemas.microsoft.com/office/drawing/2014/main" id="{00000000-0008-0000-2500-00000EB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6143" name="Rectangle 3">
          <a:extLst>
            <a:ext uri="{FF2B5EF4-FFF2-40B4-BE49-F238E27FC236}">
              <a16:creationId xmlns:a16="http://schemas.microsoft.com/office/drawing/2014/main" id="{00000000-0008-0000-2500-00000FB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6144" name="Rectangle 4">
          <a:extLst>
            <a:ext uri="{FF2B5EF4-FFF2-40B4-BE49-F238E27FC236}">
              <a16:creationId xmlns:a16="http://schemas.microsoft.com/office/drawing/2014/main" id="{00000000-0008-0000-2500-000010B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6145" name="Rectangle 5">
          <a:extLst>
            <a:ext uri="{FF2B5EF4-FFF2-40B4-BE49-F238E27FC236}">
              <a16:creationId xmlns:a16="http://schemas.microsoft.com/office/drawing/2014/main" id="{00000000-0008-0000-2500-000011B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6146" name="Rectangle 6">
          <a:extLst>
            <a:ext uri="{FF2B5EF4-FFF2-40B4-BE49-F238E27FC236}">
              <a16:creationId xmlns:a16="http://schemas.microsoft.com/office/drawing/2014/main" id="{00000000-0008-0000-2500-000012B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6147" name="Rectangle 7">
          <a:extLst>
            <a:ext uri="{FF2B5EF4-FFF2-40B4-BE49-F238E27FC236}">
              <a16:creationId xmlns:a16="http://schemas.microsoft.com/office/drawing/2014/main" id="{00000000-0008-0000-2500-000013B0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6148" name="Rectangle 8">
          <a:extLst>
            <a:ext uri="{FF2B5EF4-FFF2-40B4-BE49-F238E27FC236}">
              <a16:creationId xmlns:a16="http://schemas.microsoft.com/office/drawing/2014/main" id="{00000000-0008-0000-2500-000014B0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3</xdr:col>
          <xdr:colOff>0</xdr:colOff>
          <xdr:row>75</xdr:row>
          <xdr:rowOff>45720</xdr:rowOff>
        </xdr:from>
        <xdr:to>
          <xdr:col>4</xdr:col>
          <xdr:colOff>0</xdr:colOff>
          <xdr:row>114</xdr:row>
          <xdr:rowOff>7620</xdr:rowOff>
        </xdr:to>
        <xdr:sp macro="" textlink="">
          <xdr:nvSpPr>
            <xdr:cNvPr id="47106" name="Drop Down 2" hidden="1">
              <a:extLst>
                <a:ext uri="{63B3BB69-23CF-44E3-9099-C40C66FF867C}">
                  <a14:compatExt spid="_x0000_s47106"/>
                </a:ext>
                <a:ext uri="{FF2B5EF4-FFF2-40B4-BE49-F238E27FC236}">
                  <a16:creationId xmlns:a16="http://schemas.microsoft.com/office/drawing/2014/main" id="{00000000-0008-0000-2500-000002B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7.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462856" name="Rectangle 1">
          <a:extLst>
            <a:ext uri="{FF2B5EF4-FFF2-40B4-BE49-F238E27FC236}">
              <a16:creationId xmlns:a16="http://schemas.microsoft.com/office/drawing/2014/main" id="{00000000-0008-0000-2600-0000081007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62857" name="Rectangle 2">
          <a:extLst>
            <a:ext uri="{FF2B5EF4-FFF2-40B4-BE49-F238E27FC236}">
              <a16:creationId xmlns:a16="http://schemas.microsoft.com/office/drawing/2014/main" id="{00000000-0008-0000-2600-0000091007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62858" name="Rectangle 3">
          <a:extLst>
            <a:ext uri="{FF2B5EF4-FFF2-40B4-BE49-F238E27FC236}">
              <a16:creationId xmlns:a16="http://schemas.microsoft.com/office/drawing/2014/main" id="{00000000-0008-0000-2600-00000A1007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62859" name="Rectangle 4">
          <a:extLst>
            <a:ext uri="{FF2B5EF4-FFF2-40B4-BE49-F238E27FC236}">
              <a16:creationId xmlns:a16="http://schemas.microsoft.com/office/drawing/2014/main" id="{00000000-0008-0000-2600-00000B1007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62860" name="Rectangle 5">
          <a:extLst>
            <a:ext uri="{FF2B5EF4-FFF2-40B4-BE49-F238E27FC236}">
              <a16:creationId xmlns:a16="http://schemas.microsoft.com/office/drawing/2014/main" id="{00000000-0008-0000-2600-00000C1007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62861" name="Rectangle 6">
          <a:extLst>
            <a:ext uri="{FF2B5EF4-FFF2-40B4-BE49-F238E27FC236}">
              <a16:creationId xmlns:a16="http://schemas.microsoft.com/office/drawing/2014/main" id="{00000000-0008-0000-2600-00000D1007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38.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473094" name="Rectangle 1">
          <a:extLst>
            <a:ext uri="{FF2B5EF4-FFF2-40B4-BE49-F238E27FC236}">
              <a16:creationId xmlns:a16="http://schemas.microsoft.com/office/drawing/2014/main" id="{00000000-0008-0000-2700-0000063807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73095" name="Rectangle 2">
          <a:extLst>
            <a:ext uri="{FF2B5EF4-FFF2-40B4-BE49-F238E27FC236}">
              <a16:creationId xmlns:a16="http://schemas.microsoft.com/office/drawing/2014/main" id="{00000000-0008-0000-2700-0000073807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73096" name="Rectangle 3">
          <a:extLst>
            <a:ext uri="{FF2B5EF4-FFF2-40B4-BE49-F238E27FC236}">
              <a16:creationId xmlns:a16="http://schemas.microsoft.com/office/drawing/2014/main" id="{00000000-0008-0000-2700-0000083807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73097" name="Rectangle 4">
          <a:extLst>
            <a:ext uri="{FF2B5EF4-FFF2-40B4-BE49-F238E27FC236}">
              <a16:creationId xmlns:a16="http://schemas.microsoft.com/office/drawing/2014/main" id="{00000000-0008-0000-2700-0000093807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39.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326675" name="Rectangle 1">
          <a:extLst>
            <a:ext uri="{FF2B5EF4-FFF2-40B4-BE49-F238E27FC236}">
              <a16:creationId xmlns:a16="http://schemas.microsoft.com/office/drawing/2014/main" id="{00000000-0008-0000-2800-000013FC04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26676" name="Rectangle 2">
          <a:extLst>
            <a:ext uri="{FF2B5EF4-FFF2-40B4-BE49-F238E27FC236}">
              <a16:creationId xmlns:a16="http://schemas.microsoft.com/office/drawing/2014/main" id="{00000000-0008-0000-2800-000014FC04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26677" name="Rectangle 3">
          <a:extLst>
            <a:ext uri="{FF2B5EF4-FFF2-40B4-BE49-F238E27FC236}">
              <a16:creationId xmlns:a16="http://schemas.microsoft.com/office/drawing/2014/main" id="{00000000-0008-0000-2800-000015FC04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26678" name="Rectangle 4">
          <a:extLst>
            <a:ext uri="{FF2B5EF4-FFF2-40B4-BE49-F238E27FC236}">
              <a16:creationId xmlns:a16="http://schemas.microsoft.com/office/drawing/2014/main" id="{00000000-0008-0000-2800-000016FC04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26679" name="Rectangle 5">
          <a:extLst>
            <a:ext uri="{FF2B5EF4-FFF2-40B4-BE49-F238E27FC236}">
              <a16:creationId xmlns:a16="http://schemas.microsoft.com/office/drawing/2014/main" id="{00000000-0008-0000-2800-000017FC04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26680" name="Rectangle 6">
          <a:extLst>
            <a:ext uri="{FF2B5EF4-FFF2-40B4-BE49-F238E27FC236}">
              <a16:creationId xmlns:a16="http://schemas.microsoft.com/office/drawing/2014/main" id="{00000000-0008-0000-2800-000018FC04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326681" name="Rectangle 7">
          <a:extLst>
            <a:ext uri="{FF2B5EF4-FFF2-40B4-BE49-F238E27FC236}">
              <a16:creationId xmlns:a16="http://schemas.microsoft.com/office/drawing/2014/main" id="{00000000-0008-0000-2800-000019FC04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326682" name="Rectangle 8">
          <a:extLst>
            <a:ext uri="{FF2B5EF4-FFF2-40B4-BE49-F238E27FC236}">
              <a16:creationId xmlns:a16="http://schemas.microsoft.com/office/drawing/2014/main" id="{00000000-0008-0000-2800-00001AFC04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3</xdr:col>
          <xdr:colOff>0</xdr:colOff>
          <xdr:row>66</xdr:row>
          <xdr:rowOff>0</xdr:rowOff>
        </xdr:from>
        <xdr:to>
          <xdr:col>4</xdr:col>
          <xdr:colOff>0</xdr:colOff>
          <xdr:row>66</xdr:row>
          <xdr:rowOff>198120</xdr:rowOff>
        </xdr:to>
        <xdr:sp macro="" textlink="">
          <xdr:nvSpPr>
            <xdr:cNvPr id="134155" name="Drop Down 11" hidden="1">
              <a:extLst>
                <a:ext uri="{63B3BB69-23CF-44E3-9099-C40C66FF867C}">
                  <a14:compatExt spid="_x0000_s134155"/>
                </a:ext>
                <a:ext uri="{FF2B5EF4-FFF2-40B4-BE49-F238E27FC236}">
                  <a16:creationId xmlns:a16="http://schemas.microsoft.com/office/drawing/2014/main" id="{00000000-0008-0000-2800-00000B0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19049</xdr:colOff>
      <xdr:row>176</xdr:row>
      <xdr:rowOff>76200</xdr:rowOff>
    </xdr:from>
    <xdr:to>
      <xdr:col>4</xdr:col>
      <xdr:colOff>257174</xdr:colOff>
      <xdr:row>180</xdr:row>
      <xdr:rowOff>66675</xdr:rowOff>
    </xdr:to>
    <xdr:sp macro="" textlink="">
      <xdr:nvSpPr>
        <xdr:cNvPr id="12" name="Rechteraccolade 11">
          <a:extLst>
            <a:ext uri="{FF2B5EF4-FFF2-40B4-BE49-F238E27FC236}">
              <a16:creationId xmlns:a16="http://schemas.microsoft.com/office/drawing/2014/main" id="{00000000-0008-0000-2800-00000C000000}"/>
            </a:ext>
          </a:extLst>
        </xdr:cNvPr>
        <xdr:cNvSpPr/>
      </xdr:nvSpPr>
      <xdr:spPr bwMode="auto">
        <a:xfrm>
          <a:off x="4724399" y="11134725"/>
          <a:ext cx="238125" cy="409575"/>
        </a:xfrm>
        <a:prstGeom prst="rightBrace">
          <a:avLst/>
        </a:prstGeom>
        <a:ln>
          <a:solidFill>
            <a:schemeClr val="bg1">
              <a:lumMod val="50000"/>
            </a:schemeClr>
          </a:solidFill>
          <a:headEnd type="none" w="med" len="med"/>
          <a:tailEnd type="none" w="med" len="med"/>
        </a:ln>
      </xdr:spPr>
      <xdr:style>
        <a:lnRef idx="2">
          <a:schemeClr val="dk1"/>
        </a:lnRef>
        <a:fillRef idx="0">
          <a:schemeClr val="dk1"/>
        </a:fillRef>
        <a:effectRef idx="1">
          <a:schemeClr val="dk1"/>
        </a:effectRef>
        <a:fontRef idx="minor">
          <a:schemeClr val="tx1"/>
        </a:fontRef>
      </xdr:style>
      <xdr:txBody>
        <a:bodyPr vertOverflow="clip" horzOverflow="clip" wrap="square" lIns="18288" tIns="0" rIns="0" bIns="0" rtlCol="0" anchor="t" upright="1"/>
        <a:lstStyle/>
        <a:p>
          <a:pPr algn="l"/>
          <a:endParaRPr lang="nl-NL" sz="1100">
            <a:solidFill>
              <a:schemeClr val="bg1">
                <a:lumMod val="50000"/>
              </a:schemeClr>
            </a:solidFill>
          </a:endParaRPr>
        </a:p>
      </xdr:txBody>
    </xdr:sp>
    <xdr:clientData/>
  </xdr:twoCellAnchor>
  <xdr:twoCellAnchor>
    <xdr:from>
      <xdr:col>4</xdr:col>
      <xdr:colOff>238125</xdr:colOff>
      <xdr:row>93</xdr:row>
      <xdr:rowOff>123825</xdr:rowOff>
    </xdr:from>
    <xdr:to>
      <xdr:col>5</xdr:col>
      <xdr:colOff>266700</xdr:colOff>
      <xdr:row>119</xdr:row>
      <xdr:rowOff>95250</xdr:rowOff>
    </xdr:to>
    <xdr:sp macro="" textlink="">
      <xdr:nvSpPr>
        <xdr:cNvPr id="2" name="Tekstvak 1">
          <a:extLst>
            <a:ext uri="{FF2B5EF4-FFF2-40B4-BE49-F238E27FC236}">
              <a16:creationId xmlns:a16="http://schemas.microsoft.com/office/drawing/2014/main" id="{00000000-0008-0000-2800-000002000000}"/>
            </a:ext>
          </a:extLst>
        </xdr:cNvPr>
        <xdr:cNvSpPr txBox="1"/>
      </xdr:nvSpPr>
      <xdr:spPr>
        <a:xfrm>
          <a:off x="4943475" y="5657850"/>
          <a:ext cx="6076950" cy="600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800" kern="1200" spc="0" baseline="0">
              <a:solidFill>
                <a:schemeClr val="bg1">
                  <a:lumMod val="50000"/>
                </a:schemeClr>
              </a:solidFill>
              <a:latin typeface="Arial" panose="020B0604020202020204" pitchFamily="34" charset="0"/>
              <a:cs typeface="Arial" panose="020B0604020202020204" pitchFamily="34" charset="0"/>
            </a:rPr>
            <a:t>Specifieke luchtbehandelingsactiviteit uit het logboek overnemen.</a:t>
          </a:r>
        </a:p>
        <a:p>
          <a:r>
            <a:rPr lang="nl-NL" sz="800" kern="1200" spc="0" baseline="0">
              <a:solidFill>
                <a:schemeClr val="bg1">
                  <a:lumMod val="50000"/>
                </a:schemeClr>
              </a:solidFill>
              <a:latin typeface="Arial" panose="020B0604020202020204" pitchFamily="34" charset="0"/>
              <a:cs typeface="Arial" panose="020B0604020202020204" pitchFamily="34" charset="0"/>
            </a:rPr>
            <a:t>Zowel bij zelfstandige systemen als bij geintegreerde systemen een keus maken uit de picklisten van de diverse functies van een luchtbehandelingsinstallatie. (zie tabblad keuzelijsten). Wanneer geen keuze wordt gemaakt wordt 'Nader te bepalen' als defaultwaarde ingevuld.</a:t>
          </a:r>
        </a:p>
      </xdr:txBody>
    </xdr:sp>
    <xdr:clientData/>
  </xdr:twoCellAnchor>
  <xdr:twoCellAnchor>
    <xdr:from>
      <xdr:col>4</xdr:col>
      <xdr:colOff>28575</xdr:colOff>
      <xdr:row>83</xdr:row>
      <xdr:rowOff>85725</xdr:rowOff>
    </xdr:from>
    <xdr:to>
      <xdr:col>4</xdr:col>
      <xdr:colOff>266700</xdr:colOff>
      <xdr:row>135</xdr:row>
      <xdr:rowOff>95250</xdr:rowOff>
    </xdr:to>
    <xdr:sp macro="" textlink="">
      <xdr:nvSpPr>
        <xdr:cNvPr id="14" name="Rechteraccolade 13">
          <a:extLst>
            <a:ext uri="{FF2B5EF4-FFF2-40B4-BE49-F238E27FC236}">
              <a16:creationId xmlns:a16="http://schemas.microsoft.com/office/drawing/2014/main" id="{00000000-0008-0000-2800-00000E000000}"/>
            </a:ext>
          </a:extLst>
        </xdr:cNvPr>
        <xdr:cNvSpPr/>
      </xdr:nvSpPr>
      <xdr:spPr bwMode="auto">
        <a:xfrm>
          <a:off x="4733925" y="5200650"/>
          <a:ext cx="238125" cy="1476375"/>
        </a:xfrm>
        <a:prstGeom prst="rightBrace">
          <a:avLst/>
        </a:prstGeom>
        <a:ln>
          <a:solidFill>
            <a:schemeClr val="bg1">
              <a:lumMod val="50000"/>
            </a:schemeClr>
          </a:solidFill>
          <a:headEnd type="none" w="med" len="med"/>
          <a:tailEnd type="none" w="med" len="med"/>
        </a:ln>
      </xdr:spPr>
      <xdr:style>
        <a:lnRef idx="2">
          <a:schemeClr val="dk1"/>
        </a:lnRef>
        <a:fillRef idx="0">
          <a:schemeClr val="dk1"/>
        </a:fillRef>
        <a:effectRef idx="1">
          <a:schemeClr val="dk1"/>
        </a:effectRef>
        <a:fontRef idx="minor">
          <a:schemeClr val="tx1"/>
        </a:fontRef>
      </xdr:style>
      <xdr:txBody>
        <a:bodyPr vertOverflow="clip" horzOverflow="clip" wrap="square" lIns="18288" tIns="0" rIns="0" bIns="0" rtlCol="0" anchor="t" upright="1"/>
        <a:lstStyle/>
        <a:p>
          <a:pPr algn="l"/>
          <a:endParaRPr lang="nl-NL" sz="1100">
            <a:solidFill>
              <a:schemeClr val="bg1">
                <a:lumMod val="50000"/>
              </a:schemeClr>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Rectangle 1">
          <a:extLst>
            <a:ext uri="{FF2B5EF4-FFF2-40B4-BE49-F238E27FC236}">
              <a16:creationId xmlns:a16="http://schemas.microsoft.com/office/drawing/2014/main" id="{00000000-0008-0000-0500-000002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 name="Rectangle 2">
          <a:extLst>
            <a:ext uri="{FF2B5EF4-FFF2-40B4-BE49-F238E27FC236}">
              <a16:creationId xmlns:a16="http://schemas.microsoft.com/office/drawing/2014/main" id="{00000000-0008-0000-0500-000003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 name="Rectangle 3">
          <a:extLst>
            <a:ext uri="{FF2B5EF4-FFF2-40B4-BE49-F238E27FC236}">
              <a16:creationId xmlns:a16="http://schemas.microsoft.com/office/drawing/2014/main" id="{00000000-0008-0000-0500-000004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5" name="Rectangle 4">
          <a:extLst>
            <a:ext uri="{FF2B5EF4-FFF2-40B4-BE49-F238E27FC236}">
              <a16:creationId xmlns:a16="http://schemas.microsoft.com/office/drawing/2014/main" id="{00000000-0008-0000-0500-000005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6" name="Rectangle 5">
          <a:extLst>
            <a:ext uri="{FF2B5EF4-FFF2-40B4-BE49-F238E27FC236}">
              <a16:creationId xmlns:a16="http://schemas.microsoft.com/office/drawing/2014/main" id="{00000000-0008-0000-0500-000006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 name="Rectangle 6">
          <a:extLst>
            <a:ext uri="{FF2B5EF4-FFF2-40B4-BE49-F238E27FC236}">
              <a16:creationId xmlns:a16="http://schemas.microsoft.com/office/drawing/2014/main" id="{00000000-0008-0000-0500-000007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40.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07883" name="Rectangle 1">
          <a:extLst>
            <a:ext uri="{FF2B5EF4-FFF2-40B4-BE49-F238E27FC236}">
              <a16:creationId xmlns:a16="http://schemas.microsoft.com/office/drawing/2014/main" id="{00000000-0008-0000-2900-00000B2C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7884" name="Rectangle 2">
          <a:extLst>
            <a:ext uri="{FF2B5EF4-FFF2-40B4-BE49-F238E27FC236}">
              <a16:creationId xmlns:a16="http://schemas.microsoft.com/office/drawing/2014/main" id="{00000000-0008-0000-2900-00000C2C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7885" name="Rectangle 3">
          <a:extLst>
            <a:ext uri="{FF2B5EF4-FFF2-40B4-BE49-F238E27FC236}">
              <a16:creationId xmlns:a16="http://schemas.microsoft.com/office/drawing/2014/main" id="{00000000-0008-0000-2900-00000D2C03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7886" name="Rectangle 4">
          <a:extLst>
            <a:ext uri="{FF2B5EF4-FFF2-40B4-BE49-F238E27FC236}">
              <a16:creationId xmlns:a16="http://schemas.microsoft.com/office/drawing/2014/main" id="{00000000-0008-0000-2900-00000E2C03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3</xdr:col>
          <xdr:colOff>0</xdr:colOff>
          <xdr:row>68</xdr:row>
          <xdr:rowOff>38100</xdr:rowOff>
        </xdr:from>
        <xdr:to>
          <xdr:col>4</xdr:col>
          <xdr:colOff>0</xdr:colOff>
          <xdr:row>70</xdr:row>
          <xdr:rowOff>0</xdr:rowOff>
        </xdr:to>
        <xdr:sp macro="" textlink="">
          <xdr:nvSpPr>
            <xdr:cNvPr id="135170" name="Drop Down 2" hidden="1">
              <a:extLst>
                <a:ext uri="{63B3BB69-23CF-44E3-9099-C40C66FF867C}">
                  <a14:compatExt spid="_x0000_s135170"/>
                </a:ext>
                <a:ext uri="{FF2B5EF4-FFF2-40B4-BE49-F238E27FC236}">
                  <a16:creationId xmlns:a16="http://schemas.microsoft.com/office/drawing/2014/main" id="{00000000-0008-0000-2900-0000021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62</xdr:row>
          <xdr:rowOff>45720</xdr:rowOff>
        </xdr:from>
        <xdr:to>
          <xdr:col>4</xdr:col>
          <xdr:colOff>0</xdr:colOff>
          <xdr:row>63</xdr:row>
          <xdr:rowOff>175260</xdr:rowOff>
        </xdr:to>
        <xdr:sp macro="" textlink="">
          <xdr:nvSpPr>
            <xdr:cNvPr id="135172" name="Drop Down 4" hidden="1">
              <a:extLst>
                <a:ext uri="{63B3BB69-23CF-44E3-9099-C40C66FF867C}">
                  <a14:compatExt spid="_x0000_s135172"/>
                </a:ext>
                <a:ext uri="{FF2B5EF4-FFF2-40B4-BE49-F238E27FC236}">
                  <a16:creationId xmlns:a16="http://schemas.microsoft.com/office/drawing/2014/main" id="{00000000-0008-0000-2900-0000041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5</xdr:col>
      <xdr:colOff>47624</xdr:colOff>
      <xdr:row>85</xdr:row>
      <xdr:rowOff>19048</xdr:rowOff>
    </xdr:from>
    <xdr:to>
      <xdr:col>5</xdr:col>
      <xdr:colOff>220424</xdr:colOff>
      <xdr:row>95</xdr:row>
      <xdr:rowOff>144523</xdr:rowOff>
    </xdr:to>
    <xdr:sp macro="" textlink="">
      <xdr:nvSpPr>
        <xdr:cNvPr id="2" name="Rechteraccolade 1">
          <a:extLst>
            <a:ext uri="{FF2B5EF4-FFF2-40B4-BE49-F238E27FC236}">
              <a16:creationId xmlns:a16="http://schemas.microsoft.com/office/drawing/2014/main" id="{00000000-0008-0000-2900-000002000000}"/>
            </a:ext>
          </a:extLst>
        </xdr:cNvPr>
        <xdr:cNvSpPr/>
      </xdr:nvSpPr>
      <xdr:spPr bwMode="auto">
        <a:xfrm>
          <a:off x="10801349" y="5172073"/>
          <a:ext cx="172800" cy="820800"/>
        </a:xfrm>
        <a:prstGeom prst="rightBrace">
          <a:avLst/>
        </a:prstGeom>
        <a:solidFill>
          <a:srgbClr val="FFFFFF"/>
        </a:solidFill>
        <a:ln w="9525" cap="flat" cmpd="sng" algn="ctr">
          <a:solidFill>
            <a:srgbClr val="80808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solidFill>
              <a:srgbClr val="808080"/>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112</xdr:row>
          <xdr:rowOff>0</xdr:rowOff>
        </xdr:from>
        <xdr:to>
          <xdr:col>4</xdr:col>
          <xdr:colOff>0</xdr:colOff>
          <xdr:row>112</xdr:row>
          <xdr:rowOff>175260</xdr:rowOff>
        </xdr:to>
        <xdr:sp macro="" textlink="">
          <xdr:nvSpPr>
            <xdr:cNvPr id="135175" name="Drop Down 7" hidden="1">
              <a:extLst>
                <a:ext uri="{63B3BB69-23CF-44E3-9099-C40C66FF867C}">
                  <a14:compatExt spid="_x0000_s135175"/>
                </a:ext>
                <a:ext uri="{FF2B5EF4-FFF2-40B4-BE49-F238E27FC236}">
                  <a16:creationId xmlns:a16="http://schemas.microsoft.com/office/drawing/2014/main" id="{00000000-0008-0000-2900-0000071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113</xdr:row>
          <xdr:rowOff>0</xdr:rowOff>
        </xdr:from>
        <xdr:to>
          <xdr:col>4</xdr:col>
          <xdr:colOff>0</xdr:colOff>
          <xdr:row>131</xdr:row>
          <xdr:rowOff>7620</xdr:rowOff>
        </xdr:to>
        <xdr:sp macro="" textlink="">
          <xdr:nvSpPr>
            <xdr:cNvPr id="135176" name="Drop Down 8" hidden="1">
              <a:extLst>
                <a:ext uri="{63B3BB69-23CF-44E3-9099-C40C66FF867C}">
                  <a14:compatExt spid="_x0000_s135176"/>
                </a:ext>
                <a:ext uri="{FF2B5EF4-FFF2-40B4-BE49-F238E27FC236}">
                  <a16:creationId xmlns:a16="http://schemas.microsoft.com/office/drawing/2014/main" id="{00000000-0008-0000-2900-0000081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4914899</xdr:colOff>
      <xdr:row>136</xdr:row>
      <xdr:rowOff>28575</xdr:rowOff>
    </xdr:from>
    <xdr:to>
      <xdr:col>4</xdr:col>
      <xdr:colOff>5076824</xdr:colOff>
      <xdr:row>139</xdr:row>
      <xdr:rowOff>123825</xdr:rowOff>
    </xdr:to>
    <xdr:sp macro="" textlink="">
      <xdr:nvSpPr>
        <xdr:cNvPr id="12" name="Rechteraccolade 11">
          <a:extLst>
            <a:ext uri="{FF2B5EF4-FFF2-40B4-BE49-F238E27FC236}">
              <a16:creationId xmlns:a16="http://schemas.microsoft.com/office/drawing/2014/main" id="{00000000-0008-0000-2900-00000C000000}"/>
            </a:ext>
          </a:extLst>
        </xdr:cNvPr>
        <xdr:cNvSpPr/>
      </xdr:nvSpPr>
      <xdr:spPr bwMode="auto">
        <a:xfrm>
          <a:off x="9620249" y="6496050"/>
          <a:ext cx="161925" cy="466725"/>
        </a:xfrm>
        <a:prstGeom prst="rightBrace">
          <a:avLst/>
        </a:prstGeom>
        <a:solidFill>
          <a:srgbClr val="FFFFFF"/>
        </a:solidFill>
        <a:ln w="9525" cap="flat" cmpd="sng" algn="ctr">
          <a:solidFill>
            <a:srgbClr val="80808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solidFill>
              <a:srgbClr val="808080"/>
            </a:solidFill>
          </a:endParaRPr>
        </a:p>
      </xdr:txBody>
    </xdr:sp>
    <xdr:clientData/>
  </xdr:twoCellAnchor>
  <xdr:oneCellAnchor>
    <xdr:from>
      <xdr:col>4</xdr:col>
      <xdr:colOff>5095875</xdr:colOff>
      <xdr:row>137</xdr:row>
      <xdr:rowOff>114300</xdr:rowOff>
    </xdr:from>
    <xdr:ext cx="2971800" cy="210250"/>
    <xdr:sp macro="" textlink="">
      <xdr:nvSpPr>
        <xdr:cNvPr id="3" name="Tekstvak 2">
          <a:extLst>
            <a:ext uri="{FF2B5EF4-FFF2-40B4-BE49-F238E27FC236}">
              <a16:creationId xmlns:a16="http://schemas.microsoft.com/office/drawing/2014/main" id="{00000000-0008-0000-2900-000003000000}"/>
            </a:ext>
          </a:extLst>
        </xdr:cNvPr>
        <xdr:cNvSpPr txBox="1"/>
      </xdr:nvSpPr>
      <xdr:spPr>
        <a:xfrm>
          <a:off x="9801225" y="6629400"/>
          <a:ext cx="2971800"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800" b="0">
              <a:solidFill>
                <a:srgbClr val="808080"/>
              </a:solidFill>
              <a:latin typeface="Arial" panose="020B0604020202020204" pitchFamily="34" charset="0"/>
              <a:cs typeface="Arial" panose="020B0604020202020204" pitchFamily="34" charset="0"/>
            </a:rPr>
            <a:t>Meetwaarde is in bodemweertandsrapport terug te vinden.</a:t>
          </a:r>
        </a:p>
      </xdr:txBody>
    </xdr:sp>
    <xdr:clientData/>
  </xdr:oneCellAnchor>
  <xdr:oneCellAnchor>
    <xdr:from>
      <xdr:col>5</xdr:col>
      <xdr:colOff>219075</xdr:colOff>
      <xdr:row>86</xdr:row>
      <xdr:rowOff>57150</xdr:rowOff>
    </xdr:from>
    <xdr:ext cx="3114675" cy="514349"/>
    <xdr:sp macro="" textlink="">
      <xdr:nvSpPr>
        <xdr:cNvPr id="13" name="Tekstvak 12">
          <a:extLst>
            <a:ext uri="{FF2B5EF4-FFF2-40B4-BE49-F238E27FC236}">
              <a16:creationId xmlns:a16="http://schemas.microsoft.com/office/drawing/2014/main" id="{00000000-0008-0000-2900-00000D000000}"/>
            </a:ext>
          </a:extLst>
        </xdr:cNvPr>
        <xdr:cNvSpPr txBox="1"/>
      </xdr:nvSpPr>
      <xdr:spPr>
        <a:xfrm>
          <a:off x="10972800" y="5372100"/>
          <a:ext cx="3114675" cy="5143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800">
              <a:solidFill>
                <a:srgbClr val="808080"/>
              </a:solidFill>
              <a:latin typeface="Arial" panose="020B0604020202020204" pitchFamily="34" charset="0"/>
              <a:cs typeface="Arial" panose="020B0604020202020204" pitchFamily="34" charset="0"/>
            </a:rPr>
            <a:t>Wanneer de pomp om vloeistof te verpompen van de een opslag tank naar bijvoorbeeld een achterliggende  dagtank of behoort de pomp bij de installatie of tank waarde vloeistof naar toegaat</a:t>
          </a:r>
        </a:p>
      </xdr:txBody>
    </xdr:sp>
    <xdr:clientData/>
  </xdr:oneCellAnchor>
</xdr:wsDr>
</file>

<file path=xl/drawings/drawing41.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475142" name="Rectangle 1">
          <a:extLst>
            <a:ext uri="{FF2B5EF4-FFF2-40B4-BE49-F238E27FC236}">
              <a16:creationId xmlns:a16="http://schemas.microsoft.com/office/drawing/2014/main" id="{00000000-0008-0000-2A00-0000064007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75143" name="Rectangle 2">
          <a:extLst>
            <a:ext uri="{FF2B5EF4-FFF2-40B4-BE49-F238E27FC236}">
              <a16:creationId xmlns:a16="http://schemas.microsoft.com/office/drawing/2014/main" id="{00000000-0008-0000-2A00-0000074007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75144" name="Rectangle 3">
          <a:extLst>
            <a:ext uri="{FF2B5EF4-FFF2-40B4-BE49-F238E27FC236}">
              <a16:creationId xmlns:a16="http://schemas.microsoft.com/office/drawing/2014/main" id="{00000000-0008-0000-2A00-0000084007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75145" name="Rectangle 4">
          <a:extLst>
            <a:ext uri="{FF2B5EF4-FFF2-40B4-BE49-F238E27FC236}">
              <a16:creationId xmlns:a16="http://schemas.microsoft.com/office/drawing/2014/main" id="{00000000-0008-0000-2A00-0000094007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42.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77166" name="Rectangle 1">
          <a:extLst>
            <a:ext uri="{FF2B5EF4-FFF2-40B4-BE49-F238E27FC236}">
              <a16:creationId xmlns:a16="http://schemas.microsoft.com/office/drawing/2014/main" id="{00000000-0008-0000-2B00-00000EB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7167" name="Rectangle 2">
          <a:extLst>
            <a:ext uri="{FF2B5EF4-FFF2-40B4-BE49-F238E27FC236}">
              <a16:creationId xmlns:a16="http://schemas.microsoft.com/office/drawing/2014/main" id="{00000000-0008-0000-2B00-00000FB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7168" name="Rectangle 3">
          <a:extLst>
            <a:ext uri="{FF2B5EF4-FFF2-40B4-BE49-F238E27FC236}">
              <a16:creationId xmlns:a16="http://schemas.microsoft.com/office/drawing/2014/main" id="{00000000-0008-0000-2B00-000010B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7169" name="Rectangle 4">
          <a:extLst>
            <a:ext uri="{FF2B5EF4-FFF2-40B4-BE49-F238E27FC236}">
              <a16:creationId xmlns:a16="http://schemas.microsoft.com/office/drawing/2014/main" id="{00000000-0008-0000-2B00-000011B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7170" name="Rectangle 5">
          <a:extLst>
            <a:ext uri="{FF2B5EF4-FFF2-40B4-BE49-F238E27FC236}">
              <a16:creationId xmlns:a16="http://schemas.microsoft.com/office/drawing/2014/main" id="{00000000-0008-0000-2B00-000012B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7171" name="Rectangle 6">
          <a:extLst>
            <a:ext uri="{FF2B5EF4-FFF2-40B4-BE49-F238E27FC236}">
              <a16:creationId xmlns:a16="http://schemas.microsoft.com/office/drawing/2014/main" id="{00000000-0008-0000-2B00-000013B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7172" name="Rectangle 7">
          <a:extLst>
            <a:ext uri="{FF2B5EF4-FFF2-40B4-BE49-F238E27FC236}">
              <a16:creationId xmlns:a16="http://schemas.microsoft.com/office/drawing/2014/main" id="{00000000-0008-0000-2B00-000014B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7173" name="Rectangle 8">
          <a:extLst>
            <a:ext uri="{FF2B5EF4-FFF2-40B4-BE49-F238E27FC236}">
              <a16:creationId xmlns:a16="http://schemas.microsoft.com/office/drawing/2014/main" id="{00000000-0008-0000-2B00-000015B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7174" name="Rectangle 9">
          <a:extLst>
            <a:ext uri="{FF2B5EF4-FFF2-40B4-BE49-F238E27FC236}">
              <a16:creationId xmlns:a16="http://schemas.microsoft.com/office/drawing/2014/main" id="{00000000-0008-0000-2B00-000016B4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7175" name="Rectangle 10">
          <a:extLst>
            <a:ext uri="{FF2B5EF4-FFF2-40B4-BE49-F238E27FC236}">
              <a16:creationId xmlns:a16="http://schemas.microsoft.com/office/drawing/2014/main" id="{00000000-0008-0000-2B00-000017B4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43.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78194" name="Rectangle 1">
          <a:extLst>
            <a:ext uri="{FF2B5EF4-FFF2-40B4-BE49-F238E27FC236}">
              <a16:creationId xmlns:a16="http://schemas.microsoft.com/office/drawing/2014/main" id="{00000000-0008-0000-2C00-000012B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8195" name="Rectangle 2">
          <a:extLst>
            <a:ext uri="{FF2B5EF4-FFF2-40B4-BE49-F238E27FC236}">
              <a16:creationId xmlns:a16="http://schemas.microsoft.com/office/drawing/2014/main" id="{00000000-0008-0000-2C00-000013B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8196" name="Rectangle 3">
          <a:extLst>
            <a:ext uri="{FF2B5EF4-FFF2-40B4-BE49-F238E27FC236}">
              <a16:creationId xmlns:a16="http://schemas.microsoft.com/office/drawing/2014/main" id="{00000000-0008-0000-2C00-000014B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8197" name="Rectangle 4">
          <a:extLst>
            <a:ext uri="{FF2B5EF4-FFF2-40B4-BE49-F238E27FC236}">
              <a16:creationId xmlns:a16="http://schemas.microsoft.com/office/drawing/2014/main" id="{00000000-0008-0000-2C00-000015B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8198" name="Rectangle 5">
          <a:extLst>
            <a:ext uri="{FF2B5EF4-FFF2-40B4-BE49-F238E27FC236}">
              <a16:creationId xmlns:a16="http://schemas.microsoft.com/office/drawing/2014/main" id="{00000000-0008-0000-2C00-000016B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8199" name="Rectangle 6">
          <a:extLst>
            <a:ext uri="{FF2B5EF4-FFF2-40B4-BE49-F238E27FC236}">
              <a16:creationId xmlns:a16="http://schemas.microsoft.com/office/drawing/2014/main" id="{00000000-0008-0000-2C00-000017B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8200" name="Rectangle 7">
          <a:extLst>
            <a:ext uri="{FF2B5EF4-FFF2-40B4-BE49-F238E27FC236}">
              <a16:creationId xmlns:a16="http://schemas.microsoft.com/office/drawing/2014/main" id="{00000000-0008-0000-2C00-000018B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8201" name="Rectangle 8">
          <a:extLst>
            <a:ext uri="{FF2B5EF4-FFF2-40B4-BE49-F238E27FC236}">
              <a16:creationId xmlns:a16="http://schemas.microsoft.com/office/drawing/2014/main" id="{00000000-0008-0000-2C00-000019B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8202" name="Rectangle 9">
          <a:extLst>
            <a:ext uri="{FF2B5EF4-FFF2-40B4-BE49-F238E27FC236}">
              <a16:creationId xmlns:a16="http://schemas.microsoft.com/office/drawing/2014/main" id="{00000000-0008-0000-2C00-00001AB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8203" name="Rectangle 10">
          <a:extLst>
            <a:ext uri="{FF2B5EF4-FFF2-40B4-BE49-F238E27FC236}">
              <a16:creationId xmlns:a16="http://schemas.microsoft.com/office/drawing/2014/main" id="{00000000-0008-0000-2C00-00001BB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8204" name="Rectangle 11">
          <a:extLst>
            <a:ext uri="{FF2B5EF4-FFF2-40B4-BE49-F238E27FC236}">
              <a16:creationId xmlns:a16="http://schemas.microsoft.com/office/drawing/2014/main" id="{00000000-0008-0000-2C00-00001CB8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8205" name="Rectangle 12">
          <a:extLst>
            <a:ext uri="{FF2B5EF4-FFF2-40B4-BE49-F238E27FC236}">
              <a16:creationId xmlns:a16="http://schemas.microsoft.com/office/drawing/2014/main" id="{00000000-0008-0000-2C00-00001DB8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95249</xdr:colOff>
      <xdr:row>73</xdr:row>
      <xdr:rowOff>28575</xdr:rowOff>
    </xdr:from>
    <xdr:to>
      <xdr:col>4</xdr:col>
      <xdr:colOff>352424</xdr:colOff>
      <xdr:row>93</xdr:row>
      <xdr:rowOff>28574</xdr:rowOff>
    </xdr:to>
    <xdr:sp macro="" textlink="">
      <xdr:nvSpPr>
        <xdr:cNvPr id="14" name="Rechteraccolade 13">
          <a:extLst>
            <a:ext uri="{FF2B5EF4-FFF2-40B4-BE49-F238E27FC236}">
              <a16:creationId xmlns:a16="http://schemas.microsoft.com/office/drawing/2014/main" id="{00000000-0008-0000-2C00-00000E000000}"/>
            </a:ext>
          </a:extLst>
        </xdr:cNvPr>
        <xdr:cNvSpPr/>
      </xdr:nvSpPr>
      <xdr:spPr bwMode="auto">
        <a:xfrm>
          <a:off x="4800599" y="5219700"/>
          <a:ext cx="257175" cy="1676399"/>
        </a:xfrm>
        <a:prstGeom prst="rightBrace">
          <a:avLst/>
        </a:prstGeom>
        <a:solidFill>
          <a:srgbClr val="FFFFFF"/>
        </a:solidFill>
        <a:ln w="9525" cap="flat" cmpd="sng" algn="ctr">
          <a:solidFill>
            <a:srgbClr val="80808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solidFill>
              <a:srgbClr val="808080"/>
            </a:solidFill>
          </a:endParaRPr>
        </a:p>
      </xdr:txBody>
    </xdr:sp>
    <xdr:clientData/>
  </xdr:twoCellAnchor>
  <xdr:twoCellAnchor>
    <xdr:from>
      <xdr:col>4</xdr:col>
      <xdr:colOff>352425</xdr:colOff>
      <xdr:row>84</xdr:row>
      <xdr:rowOff>85725</xdr:rowOff>
    </xdr:from>
    <xdr:to>
      <xdr:col>4</xdr:col>
      <xdr:colOff>4163291</xdr:colOff>
      <xdr:row>87</xdr:row>
      <xdr:rowOff>26360</xdr:rowOff>
    </xdr:to>
    <xdr:sp macro="" textlink="">
      <xdr:nvSpPr>
        <xdr:cNvPr id="15" name="Tekstvak 14">
          <a:extLst>
            <a:ext uri="{FF2B5EF4-FFF2-40B4-BE49-F238E27FC236}">
              <a16:creationId xmlns:a16="http://schemas.microsoft.com/office/drawing/2014/main" id="{00000000-0008-0000-2C00-00000F000000}"/>
            </a:ext>
          </a:extLst>
        </xdr:cNvPr>
        <xdr:cNvSpPr txBox="1"/>
      </xdr:nvSpPr>
      <xdr:spPr>
        <a:xfrm>
          <a:off x="5057775" y="5953125"/>
          <a:ext cx="3810866" cy="3121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800">
              <a:solidFill>
                <a:srgbClr val="808080"/>
              </a:solidFill>
              <a:latin typeface="Arial" panose="020B0604020202020204" pitchFamily="34" charset="0"/>
              <a:cs typeface="Arial" panose="020B0604020202020204" pitchFamily="34" charset="0"/>
            </a:rPr>
            <a:t>Bij statische no break installaties, de gegevens van batterijen registreren</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0</xdr:colOff>
      <xdr:row>1</xdr:row>
      <xdr:rowOff>0</xdr:rowOff>
    </xdr:to>
    <xdr:sp macro="" textlink="">
      <xdr:nvSpPr>
        <xdr:cNvPr id="5" name="Rectangle 11">
          <a:extLst>
            <a:ext uri="{FF2B5EF4-FFF2-40B4-BE49-F238E27FC236}">
              <a16:creationId xmlns:a16="http://schemas.microsoft.com/office/drawing/2014/main" id="{00000000-0008-0000-2D00-000005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6" name="Rectangle 12">
          <a:extLst>
            <a:ext uri="{FF2B5EF4-FFF2-40B4-BE49-F238E27FC236}">
              <a16:creationId xmlns:a16="http://schemas.microsoft.com/office/drawing/2014/main" id="{00000000-0008-0000-2D00-000006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5651500</xdr:colOff>
      <xdr:row>59</xdr:row>
      <xdr:rowOff>28575</xdr:rowOff>
    </xdr:from>
    <xdr:to>
      <xdr:col>4</xdr:col>
      <xdr:colOff>5962650</xdr:colOff>
      <xdr:row>70</xdr:row>
      <xdr:rowOff>114300</xdr:rowOff>
    </xdr:to>
    <xdr:sp macro="" textlink="">
      <xdr:nvSpPr>
        <xdr:cNvPr id="7" name="Rechteraccolade 6">
          <a:extLst>
            <a:ext uri="{FF2B5EF4-FFF2-40B4-BE49-F238E27FC236}">
              <a16:creationId xmlns:a16="http://schemas.microsoft.com/office/drawing/2014/main" id="{00000000-0008-0000-2D00-000007000000}"/>
            </a:ext>
          </a:extLst>
        </xdr:cNvPr>
        <xdr:cNvSpPr/>
      </xdr:nvSpPr>
      <xdr:spPr bwMode="auto">
        <a:xfrm>
          <a:off x="10356850" y="4191000"/>
          <a:ext cx="311150" cy="1524000"/>
        </a:xfrm>
        <a:prstGeom prst="rightBrace">
          <a:avLst>
            <a:gd name="adj1" fmla="val 8333"/>
            <a:gd name="adj2" fmla="val 46850"/>
          </a:avLst>
        </a:prstGeom>
        <a:noFill/>
        <a:ln w="9525" cap="flat" cmpd="sng" algn="ctr">
          <a:solidFill>
            <a:srgbClr val="80808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solidFill>
              <a:srgbClr val="808080"/>
            </a:solidFill>
          </a:endParaRP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331795" name="Rectangle 1">
          <a:extLst>
            <a:ext uri="{FF2B5EF4-FFF2-40B4-BE49-F238E27FC236}">
              <a16:creationId xmlns:a16="http://schemas.microsoft.com/office/drawing/2014/main" id="{00000000-0008-0000-2E00-00001310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31796" name="Rectangle 2">
          <a:extLst>
            <a:ext uri="{FF2B5EF4-FFF2-40B4-BE49-F238E27FC236}">
              <a16:creationId xmlns:a16="http://schemas.microsoft.com/office/drawing/2014/main" id="{00000000-0008-0000-2E00-00001410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31797" name="Rectangle 3">
          <a:extLst>
            <a:ext uri="{FF2B5EF4-FFF2-40B4-BE49-F238E27FC236}">
              <a16:creationId xmlns:a16="http://schemas.microsoft.com/office/drawing/2014/main" id="{00000000-0008-0000-2E00-00001510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31798" name="Rectangle 4">
          <a:extLst>
            <a:ext uri="{FF2B5EF4-FFF2-40B4-BE49-F238E27FC236}">
              <a16:creationId xmlns:a16="http://schemas.microsoft.com/office/drawing/2014/main" id="{00000000-0008-0000-2E00-00001610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31799" name="Rectangle 5">
          <a:extLst>
            <a:ext uri="{FF2B5EF4-FFF2-40B4-BE49-F238E27FC236}">
              <a16:creationId xmlns:a16="http://schemas.microsoft.com/office/drawing/2014/main" id="{00000000-0008-0000-2E00-00001710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31800" name="Rectangle 6">
          <a:extLst>
            <a:ext uri="{FF2B5EF4-FFF2-40B4-BE49-F238E27FC236}">
              <a16:creationId xmlns:a16="http://schemas.microsoft.com/office/drawing/2014/main" id="{00000000-0008-0000-2E00-00001810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31801" name="Rectangle 7">
          <a:extLst>
            <a:ext uri="{FF2B5EF4-FFF2-40B4-BE49-F238E27FC236}">
              <a16:creationId xmlns:a16="http://schemas.microsoft.com/office/drawing/2014/main" id="{00000000-0008-0000-2E00-00001910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31802" name="Rectangle 8">
          <a:extLst>
            <a:ext uri="{FF2B5EF4-FFF2-40B4-BE49-F238E27FC236}">
              <a16:creationId xmlns:a16="http://schemas.microsoft.com/office/drawing/2014/main" id="{00000000-0008-0000-2E00-00001A10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31803" name="Rectangle 9">
          <a:extLst>
            <a:ext uri="{FF2B5EF4-FFF2-40B4-BE49-F238E27FC236}">
              <a16:creationId xmlns:a16="http://schemas.microsoft.com/office/drawing/2014/main" id="{00000000-0008-0000-2E00-00001B10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31804" name="Rectangle 10">
          <a:extLst>
            <a:ext uri="{FF2B5EF4-FFF2-40B4-BE49-F238E27FC236}">
              <a16:creationId xmlns:a16="http://schemas.microsoft.com/office/drawing/2014/main" id="{00000000-0008-0000-2E00-00001C10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331805" name="Rectangle 11">
          <a:extLst>
            <a:ext uri="{FF2B5EF4-FFF2-40B4-BE49-F238E27FC236}">
              <a16:creationId xmlns:a16="http://schemas.microsoft.com/office/drawing/2014/main" id="{00000000-0008-0000-2E00-00001D1005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331806" name="Rectangle 12">
          <a:extLst>
            <a:ext uri="{FF2B5EF4-FFF2-40B4-BE49-F238E27FC236}">
              <a16:creationId xmlns:a16="http://schemas.microsoft.com/office/drawing/2014/main" id="{00000000-0008-0000-2E00-00001E1005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4" name="Rectangle 3">
          <a:extLst>
            <a:ext uri="{FF2B5EF4-FFF2-40B4-BE49-F238E27FC236}">
              <a16:creationId xmlns:a16="http://schemas.microsoft.com/office/drawing/2014/main" id="{00000000-0008-0000-2E00-00000E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5" name="Rectangle 4">
          <a:extLst>
            <a:ext uri="{FF2B5EF4-FFF2-40B4-BE49-F238E27FC236}">
              <a16:creationId xmlns:a16="http://schemas.microsoft.com/office/drawing/2014/main" id="{00000000-0008-0000-2E00-00000F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46.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342034" name="Rectangle 1">
          <a:extLst>
            <a:ext uri="{FF2B5EF4-FFF2-40B4-BE49-F238E27FC236}">
              <a16:creationId xmlns:a16="http://schemas.microsoft.com/office/drawing/2014/main" id="{00000000-0008-0000-2F00-00001238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42035" name="Rectangle 2">
          <a:extLst>
            <a:ext uri="{FF2B5EF4-FFF2-40B4-BE49-F238E27FC236}">
              <a16:creationId xmlns:a16="http://schemas.microsoft.com/office/drawing/2014/main" id="{00000000-0008-0000-2F00-00001338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42036" name="Rectangle 3">
          <a:extLst>
            <a:ext uri="{FF2B5EF4-FFF2-40B4-BE49-F238E27FC236}">
              <a16:creationId xmlns:a16="http://schemas.microsoft.com/office/drawing/2014/main" id="{00000000-0008-0000-2F00-00001438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42037" name="Rectangle 4">
          <a:extLst>
            <a:ext uri="{FF2B5EF4-FFF2-40B4-BE49-F238E27FC236}">
              <a16:creationId xmlns:a16="http://schemas.microsoft.com/office/drawing/2014/main" id="{00000000-0008-0000-2F00-00001538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42038" name="Rectangle 5">
          <a:extLst>
            <a:ext uri="{FF2B5EF4-FFF2-40B4-BE49-F238E27FC236}">
              <a16:creationId xmlns:a16="http://schemas.microsoft.com/office/drawing/2014/main" id="{00000000-0008-0000-2F00-00001638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42039" name="Rectangle 6">
          <a:extLst>
            <a:ext uri="{FF2B5EF4-FFF2-40B4-BE49-F238E27FC236}">
              <a16:creationId xmlns:a16="http://schemas.microsoft.com/office/drawing/2014/main" id="{00000000-0008-0000-2F00-00001738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42040" name="Rectangle 7">
          <a:extLst>
            <a:ext uri="{FF2B5EF4-FFF2-40B4-BE49-F238E27FC236}">
              <a16:creationId xmlns:a16="http://schemas.microsoft.com/office/drawing/2014/main" id="{00000000-0008-0000-2F00-00001838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42041" name="Rectangle 8">
          <a:extLst>
            <a:ext uri="{FF2B5EF4-FFF2-40B4-BE49-F238E27FC236}">
              <a16:creationId xmlns:a16="http://schemas.microsoft.com/office/drawing/2014/main" id="{00000000-0008-0000-2F00-00001938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42042" name="Rectangle 9">
          <a:extLst>
            <a:ext uri="{FF2B5EF4-FFF2-40B4-BE49-F238E27FC236}">
              <a16:creationId xmlns:a16="http://schemas.microsoft.com/office/drawing/2014/main" id="{00000000-0008-0000-2F00-00001A38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42043" name="Rectangle 10">
          <a:extLst>
            <a:ext uri="{FF2B5EF4-FFF2-40B4-BE49-F238E27FC236}">
              <a16:creationId xmlns:a16="http://schemas.microsoft.com/office/drawing/2014/main" id="{00000000-0008-0000-2F00-00001B38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342044" name="Rectangle 11">
          <a:extLst>
            <a:ext uri="{FF2B5EF4-FFF2-40B4-BE49-F238E27FC236}">
              <a16:creationId xmlns:a16="http://schemas.microsoft.com/office/drawing/2014/main" id="{00000000-0008-0000-2F00-00001C3805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342045" name="Rectangle 12">
          <a:extLst>
            <a:ext uri="{FF2B5EF4-FFF2-40B4-BE49-F238E27FC236}">
              <a16:creationId xmlns:a16="http://schemas.microsoft.com/office/drawing/2014/main" id="{00000000-0008-0000-2F00-00001D3805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47.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79219" name="Rectangle 1">
          <a:extLst>
            <a:ext uri="{FF2B5EF4-FFF2-40B4-BE49-F238E27FC236}">
              <a16:creationId xmlns:a16="http://schemas.microsoft.com/office/drawing/2014/main" id="{00000000-0008-0000-3000-000013B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9220" name="Rectangle 2">
          <a:extLst>
            <a:ext uri="{FF2B5EF4-FFF2-40B4-BE49-F238E27FC236}">
              <a16:creationId xmlns:a16="http://schemas.microsoft.com/office/drawing/2014/main" id="{00000000-0008-0000-3000-000014B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9221" name="Rectangle 3">
          <a:extLst>
            <a:ext uri="{FF2B5EF4-FFF2-40B4-BE49-F238E27FC236}">
              <a16:creationId xmlns:a16="http://schemas.microsoft.com/office/drawing/2014/main" id="{00000000-0008-0000-3000-000015B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9222" name="Rectangle 4">
          <a:extLst>
            <a:ext uri="{FF2B5EF4-FFF2-40B4-BE49-F238E27FC236}">
              <a16:creationId xmlns:a16="http://schemas.microsoft.com/office/drawing/2014/main" id="{00000000-0008-0000-3000-000016B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9223" name="Rectangle 5">
          <a:extLst>
            <a:ext uri="{FF2B5EF4-FFF2-40B4-BE49-F238E27FC236}">
              <a16:creationId xmlns:a16="http://schemas.microsoft.com/office/drawing/2014/main" id="{00000000-0008-0000-3000-000017B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9224" name="Rectangle 6">
          <a:extLst>
            <a:ext uri="{FF2B5EF4-FFF2-40B4-BE49-F238E27FC236}">
              <a16:creationId xmlns:a16="http://schemas.microsoft.com/office/drawing/2014/main" id="{00000000-0008-0000-3000-000018B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9225" name="Rectangle 7">
          <a:extLst>
            <a:ext uri="{FF2B5EF4-FFF2-40B4-BE49-F238E27FC236}">
              <a16:creationId xmlns:a16="http://schemas.microsoft.com/office/drawing/2014/main" id="{00000000-0008-0000-3000-000019B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9226" name="Rectangle 8">
          <a:extLst>
            <a:ext uri="{FF2B5EF4-FFF2-40B4-BE49-F238E27FC236}">
              <a16:creationId xmlns:a16="http://schemas.microsoft.com/office/drawing/2014/main" id="{00000000-0008-0000-3000-00001AB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9227" name="Rectangle 9">
          <a:extLst>
            <a:ext uri="{FF2B5EF4-FFF2-40B4-BE49-F238E27FC236}">
              <a16:creationId xmlns:a16="http://schemas.microsoft.com/office/drawing/2014/main" id="{00000000-0008-0000-3000-00001BB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9228" name="Rectangle 10">
          <a:extLst>
            <a:ext uri="{FF2B5EF4-FFF2-40B4-BE49-F238E27FC236}">
              <a16:creationId xmlns:a16="http://schemas.microsoft.com/office/drawing/2014/main" id="{00000000-0008-0000-3000-00001CB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9229" name="Rectangle 11">
          <a:extLst>
            <a:ext uri="{FF2B5EF4-FFF2-40B4-BE49-F238E27FC236}">
              <a16:creationId xmlns:a16="http://schemas.microsoft.com/office/drawing/2014/main" id="{00000000-0008-0000-3000-00001DB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9230" name="Rectangle 12">
          <a:extLst>
            <a:ext uri="{FF2B5EF4-FFF2-40B4-BE49-F238E27FC236}">
              <a16:creationId xmlns:a16="http://schemas.microsoft.com/office/drawing/2014/main" id="{00000000-0008-0000-3000-00001EB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9231" name="Rectangle 13">
          <a:extLst>
            <a:ext uri="{FF2B5EF4-FFF2-40B4-BE49-F238E27FC236}">
              <a16:creationId xmlns:a16="http://schemas.microsoft.com/office/drawing/2014/main" id="{00000000-0008-0000-3000-00001FB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9232" name="Rectangle 14">
          <a:extLst>
            <a:ext uri="{FF2B5EF4-FFF2-40B4-BE49-F238E27FC236}">
              <a16:creationId xmlns:a16="http://schemas.microsoft.com/office/drawing/2014/main" id="{00000000-0008-0000-3000-000020B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9233" name="Rectangle 15">
          <a:extLst>
            <a:ext uri="{FF2B5EF4-FFF2-40B4-BE49-F238E27FC236}">
              <a16:creationId xmlns:a16="http://schemas.microsoft.com/office/drawing/2014/main" id="{00000000-0008-0000-3000-000021BC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9234" name="Rectangle 16">
          <a:extLst>
            <a:ext uri="{FF2B5EF4-FFF2-40B4-BE49-F238E27FC236}">
              <a16:creationId xmlns:a16="http://schemas.microsoft.com/office/drawing/2014/main" id="{00000000-0008-0000-3000-000022BC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48.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81257" name="Rectangle 1">
          <a:extLst>
            <a:ext uri="{FF2B5EF4-FFF2-40B4-BE49-F238E27FC236}">
              <a16:creationId xmlns:a16="http://schemas.microsoft.com/office/drawing/2014/main" id="{00000000-0008-0000-3100-000009C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1258" name="Rectangle 2">
          <a:extLst>
            <a:ext uri="{FF2B5EF4-FFF2-40B4-BE49-F238E27FC236}">
              <a16:creationId xmlns:a16="http://schemas.microsoft.com/office/drawing/2014/main" id="{00000000-0008-0000-3100-00000AC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1259" name="Rectangle 3">
          <a:extLst>
            <a:ext uri="{FF2B5EF4-FFF2-40B4-BE49-F238E27FC236}">
              <a16:creationId xmlns:a16="http://schemas.microsoft.com/office/drawing/2014/main" id="{00000000-0008-0000-3100-00000BC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1260" name="Rectangle 4">
          <a:extLst>
            <a:ext uri="{FF2B5EF4-FFF2-40B4-BE49-F238E27FC236}">
              <a16:creationId xmlns:a16="http://schemas.microsoft.com/office/drawing/2014/main" id="{00000000-0008-0000-3100-00000CC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1261" name="Rectangle 5">
          <a:extLst>
            <a:ext uri="{FF2B5EF4-FFF2-40B4-BE49-F238E27FC236}">
              <a16:creationId xmlns:a16="http://schemas.microsoft.com/office/drawing/2014/main" id="{00000000-0008-0000-3100-00000DC4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1262" name="Rectangle 6">
          <a:extLst>
            <a:ext uri="{FF2B5EF4-FFF2-40B4-BE49-F238E27FC236}">
              <a16:creationId xmlns:a16="http://schemas.microsoft.com/office/drawing/2014/main" id="{00000000-0008-0000-3100-00000EC4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49.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84330" name="Rectangle 1">
          <a:extLst>
            <a:ext uri="{FF2B5EF4-FFF2-40B4-BE49-F238E27FC236}">
              <a16:creationId xmlns:a16="http://schemas.microsoft.com/office/drawing/2014/main" id="{00000000-0008-0000-3200-00000AD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4331" name="Rectangle 2">
          <a:extLst>
            <a:ext uri="{FF2B5EF4-FFF2-40B4-BE49-F238E27FC236}">
              <a16:creationId xmlns:a16="http://schemas.microsoft.com/office/drawing/2014/main" id="{00000000-0008-0000-3200-00000BD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4332" name="Rectangle 3">
          <a:extLst>
            <a:ext uri="{FF2B5EF4-FFF2-40B4-BE49-F238E27FC236}">
              <a16:creationId xmlns:a16="http://schemas.microsoft.com/office/drawing/2014/main" id="{00000000-0008-0000-3200-00000CD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4333" name="Rectangle 4">
          <a:extLst>
            <a:ext uri="{FF2B5EF4-FFF2-40B4-BE49-F238E27FC236}">
              <a16:creationId xmlns:a16="http://schemas.microsoft.com/office/drawing/2014/main" id="{00000000-0008-0000-3200-00000DD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4334" name="Rectangle 5">
          <a:extLst>
            <a:ext uri="{FF2B5EF4-FFF2-40B4-BE49-F238E27FC236}">
              <a16:creationId xmlns:a16="http://schemas.microsoft.com/office/drawing/2014/main" id="{00000000-0008-0000-3200-00000ED0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4335" name="Rectangle 6">
          <a:extLst>
            <a:ext uri="{FF2B5EF4-FFF2-40B4-BE49-F238E27FC236}">
              <a16:creationId xmlns:a16="http://schemas.microsoft.com/office/drawing/2014/main" id="{00000000-0008-0000-3200-00000FD0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05834" name="Rectangle 1">
          <a:extLst>
            <a:ext uri="{FF2B5EF4-FFF2-40B4-BE49-F238E27FC236}">
              <a16:creationId xmlns:a16="http://schemas.microsoft.com/office/drawing/2014/main" id="{00000000-0008-0000-0600-00000A24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5835" name="Rectangle 2">
          <a:extLst>
            <a:ext uri="{FF2B5EF4-FFF2-40B4-BE49-F238E27FC236}">
              <a16:creationId xmlns:a16="http://schemas.microsoft.com/office/drawing/2014/main" id="{00000000-0008-0000-0600-00000B24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5836" name="Rectangle 3">
          <a:extLst>
            <a:ext uri="{FF2B5EF4-FFF2-40B4-BE49-F238E27FC236}">
              <a16:creationId xmlns:a16="http://schemas.microsoft.com/office/drawing/2014/main" id="{00000000-0008-0000-0600-00000C2403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5837" name="Rectangle 4">
          <a:extLst>
            <a:ext uri="{FF2B5EF4-FFF2-40B4-BE49-F238E27FC236}">
              <a16:creationId xmlns:a16="http://schemas.microsoft.com/office/drawing/2014/main" id="{00000000-0008-0000-0600-00000D2403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85725</xdr:colOff>
      <xdr:row>66</xdr:row>
      <xdr:rowOff>19050</xdr:rowOff>
    </xdr:from>
    <xdr:to>
      <xdr:col>4</xdr:col>
      <xdr:colOff>295275</xdr:colOff>
      <xdr:row>80</xdr:row>
      <xdr:rowOff>0</xdr:rowOff>
    </xdr:to>
    <xdr:sp macro="" textlink="">
      <xdr:nvSpPr>
        <xdr:cNvPr id="2" name="Rechteraccolade 1">
          <a:extLst>
            <a:ext uri="{FF2B5EF4-FFF2-40B4-BE49-F238E27FC236}">
              <a16:creationId xmlns:a16="http://schemas.microsoft.com/office/drawing/2014/main" id="{00000000-0008-0000-0600-000002000000}"/>
            </a:ext>
          </a:extLst>
        </xdr:cNvPr>
        <xdr:cNvSpPr/>
      </xdr:nvSpPr>
      <xdr:spPr bwMode="auto">
        <a:xfrm>
          <a:off x="4791075" y="4210050"/>
          <a:ext cx="209550" cy="819150"/>
        </a:xfrm>
        <a:prstGeom prst="rightBrace">
          <a:avLst/>
        </a:prstGeom>
        <a:solidFill>
          <a:srgbClr val="FFFFFF"/>
        </a:solidFill>
        <a:ln w="9525" cap="flat" cmpd="sng" algn="ctr">
          <a:solidFill>
            <a:srgbClr val="80808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solidFill>
              <a:srgbClr val="808080"/>
            </a:solidFill>
          </a:endParaRPr>
        </a:p>
      </xdr:txBody>
    </xdr:sp>
    <xdr:clientData/>
  </xdr:twoCellAnchor>
  <xdr:twoCellAnchor>
    <xdr:from>
      <xdr:col>4</xdr:col>
      <xdr:colOff>361950</xdr:colOff>
      <xdr:row>69</xdr:row>
      <xdr:rowOff>47625</xdr:rowOff>
    </xdr:from>
    <xdr:to>
      <xdr:col>4</xdr:col>
      <xdr:colOff>3467100</xdr:colOff>
      <xdr:row>77</xdr:row>
      <xdr:rowOff>57150</xdr:rowOff>
    </xdr:to>
    <xdr:sp macro="" textlink="">
      <xdr:nvSpPr>
        <xdr:cNvPr id="3" name="Tekstvak 2">
          <a:extLst>
            <a:ext uri="{FF2B5EF4-FFF2-40B4-BE49-F238E27FC236}">
              <a16:creationId xmlns:a16="http://schemas.microsoft.com/office/drawing/2014/main" id="{00000000-0008-0000-0600-000003000000}"/>
            </a:ext>
          </a:extLst>
        </xdr:cNvPr>
        <xdr:cNvSpPr txBox="1"/>
      </xdr:nvSpPr>
      <xdr:spPr>
        <a:xfrm>
          <a:off x="5067300" y="4495800"/>
          <a:ext cx="310515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800">
              <a:solidFill>
                <a:srgbClr val="808080"/>
              </a:solidFill>
              <a:latin typeface="Arial" panose="020B0604020202020204" pitchFamily="34" charset="0"/>
              <a:cs typeface="Arial" panose="020B0604020202020204" pitchFamily="34" charset="0"/>
            </a:rPr>
            <a:t>Alleen bij klimwand en urban climbing voorziening aan gebouw</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83304" name="Rectangle 1">
          <a:extLst>
            <a:ext uri="{FF2B5EF4-FFF2-40B4-BE49-F238E27FC236}">
              <a16:creationId xmlns:a16="http://schemas.microsoft.com/office/drawing/2014/main" id="{00000000-0008-0000-3300-000008C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3305" name="Rectangle 2">
          <a:extLst>
            <a:ext uri="{FF2B5EF4-FFF2-40B4-BE49-F238E27FC236}">
              <a16:creationId xmlns:a16="http://schemas.microsoft.com/office/drawing/2014/main" id="{00000000-0008-0000-3300-000009C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3306" name="Rectangle 3">
          <a:extLst>
            <a:ext uri="{FF2B5EF4-FFF2-40B4-BE49-F238E27FC236}">
              <a16:creationId xmlns:a16="http://schemas.microsoft.com/office/drawing/2014/main" id="{00000000-0008-0000-3300-00000AC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3307" name="Rectangle 4">
          <a:extLst>
            <a:ext uri="{FF2B5EF4-FFF2-40B4-BE49-F238E27FC236}">
              <a16:creationId xmlns:a16="http://schemas.microsoft.com/office/drawing/2014/main" id="{00000000-0008-0000-3300-00000BC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3308" name="Rectangle 5">
          <a:extLst>
            <a:ext uri="{FF2B5EF4-FFF2-40B4-BE49-F238E27FC236}">
              <a16:creationId xmlns:a16="http://schemas.microsoft.com/office/drawing/2014/main" id="{00000000-0008-0000-3300-00000CCC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3309" name="Rectangle 6">
          <a:extLst>
            <a:ext uri="{FF2B5EF4-FFF2-40B4-BE49-F238E27FC236}">
              <a16:creationId xmlns:a16="http://schemas.microsoft.com/office/drawing/2014/main" id="{00000000-0008-0000-3300-00000DCC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51.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86383" name="Rectangle 1">
          <a:extLst>
            <a:ext uri="{FF2B5EF4-FFF2-40B4-BE49-F238E27FC236}">
              <a16:creationId xmlns:a16="http://schemas.microsoft.com/office/drawing/2014/main" id="{00000000-0008-0000-3400-00000FD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6384" name="Rectangle 2">
          <a:extLst>
            <a:ext uri="{FF2B5EF4-FFF2-40B4-BE49-F238E27FC236}">
              <a16:creationId xmlns:a16="http://schemas.microsoft.com/office/drawing/2014/main" id="{00000000-0008-0000-3400-000010D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6385" name="Rectangle 3">
          <a:extLst>
            <a:ext uri="{FF2B5EF4-FFF2-40B4-BE49-F238E27FC236}">
              <a16:creationId xmlns:a16="http://schemas.microsoft.com/office/drawing/2014/main" id="{00000000-0008-0000-3400-000011D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6386" name="Rectangle 4">
          <a:extLst>
            <a:ext uri="{FF2B5EF4-FFF2-40B4-BE49-F238E27FC236}">
              <a16:creationId xmlns:a16="http://schemas.microsoft.com/office/drawing/2014/main" id="{00000000-0008-0000-3400-000012D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6387" name="Rectangle 5">
          <a:extLst>
            <a:ext uri="{FF2B5EF4-FFF2-40B4-BE49-F238E27FC236}">
              <a16:creationId xmlns:a16="http://schemas.microsoft.com/office/drawing/2014/main" id="{00000000-0008-0000-3400-000013D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6388" name="Rectangle 6">
          <a:extLst>
            <a:ext uri="{FF2B5EF4-FFF2-40B4-BE49-F238E27FC236}">
              <a16:creationId xmlns:a16="http://schemas.microsoft.com/office/drawing/2014/main" id="{00000000-0008-0000-3400-000014D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6389" name="Rectangle 7">
          <a:extLst>
            <a:ext uri="{FF2B5EF4-FFF2-40B4-BE49-F238E27FC236}">
              <a16:creationId xmlns:a16="http://schemas.microsoft.com/office/drawing/2014/main" id="{00000000-0008-0000-3400-000015D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6390" name="Rectangle 8">
          <a:extLst>
            <a:ext uri="{FF2B5EF4-FFF2-40B4-BE49-F238E27FC236}">
              <a16:creationId xmlns:a16="http://schemas.microsoft.com/office/drawing/2014/main" id="{00000000-0008-0000-3400-000016D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6391" name="Rectangle 9">
          <a:extLst>
            <a:ext uri="{FF2B5EF4-FFF2-40B4-BE49-F238E27FC236}">
              <a16:creationId xmlns:a16="http://schemas.microsoft.com/office/drawing/2014/main" id="{00000000-0008-0000-3400-000017D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6392" name="Rectangle 10">
          <a:extLst>
            <a:ext uri="{FF2B5EF4-FFF2-40B4-BE49-F238E27FC236}">
              <a16:creationId xmlns:a16="http://schemas.microsoft.com/office/drawing/2014/main" id="{00000000-0008-0000-3400-000018D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6393" name="Rectangle 11">
          <a:extLst>
            <a:ext uri="{FF2B5EF4-FFF2-40B4-BE49-F238E27FC236}">
              <a16:creationId xmlns:a16="http://schemas.microsoft.com/office/drawing/2014/main" id="{00000000-0008-0000-3400-000019D8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6394" name="Rectangle 12">
          <a:extLst>
            <a:ext uri="{FF2B5EF4-FFF2-40B4-BE49-F238E27FC236}">
              <a16:creationId xmlns:a16="http://schemas.microsoft.com/office/drawing/2014/main" id="{00000000-0008-0000-3400-00001AD8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52.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371727" name="Rectangle 1">
          <a:extLst>
            <a:ext uri="{FF2B5EF4-FFF2-40B4-BE49-F238E27FC236}">
              <a16:creationId xmlns:a16="http://schemas.microsoft.com/office/drawing/2014/main" id="{00000000-0008-0000-3500-00000FAC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71728" name="Rectangle 2">
          <a:extLst>
            <a:ext uri="{FF2B5EF4-FFF2-40B4-BE49-F238E27FC236}">
              <a16:creationId xmlns:a16="http://schemas.microsoft.com/office/drawing/2014/main" id="{00000000-0008-0000-3500-000010AC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71729" name="Rectangle 3">
          <a:extLst>
            <a:ext uri="{FF2B5EF4-FFF2-40B4-BE49-F238E27FC236}">
              <a16:creationId xmlns:a16="http://schemas.microsoft.com/office/drawing/2014/main" id="{00000000-0008-0000-3500-000011AC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71730" name="Rectangle 4">
          <a:extLst>
            <a:ext uri="{FF2B5EF4-FFF2-40B4-BE49-F238E27FC236}">
              <a16:creationId xmlns:a16="http://schemas.microsoft.com/office/drawing/2014/main" id="{00000000-0008-0000-3500-000012AC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71731" name="Rectangle 5">
          <a:extLst>
            <a:ext uri="{FF2B5EF4-FFF2-40B4-BE49-F238E27FC236}">
              <a16:creationId xmlns:a16="http://schemas.microsoft.com/office/drawing/2014/main" id="{00000000-0008-0000-3500-000013AC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71732" name="Rectangle 6">
          <a:extLst>
            <a:ext uri="{FF2B5EF4-FFF2-40B4-BE49-F238E27FC236}">
              <a16:creationId xmlns:a16="http://schemas.microsoft.com/office/drawing/2014/main" id="{00000000-0008-0000-3500-000014AC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71733" name="Rectangle 7">
          <a:extLst>
            <a:ext uri="{FF2B5EF4-FFF2-40B4-BE49-F238E27FC236}">
              <a16:creationId xmlns:a16="http://schemas.microsoft.com/office/drawing/2014/main" id="{00000000-0008-0000-3500-000015AC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71734" name="Rectangle 8">
          <a:extLst>
            <a:ext uri="{FF2B5EF4-FFF2-40B4-BE49-F238E27FC236}">
              <a16:creationId xmlns:a16="http://schemas.microsoft.com/office/drawing/2014/main" id="{00000000-0008-0000-3500-000016AC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71735" name="Rectangle 9">
          <a:extLst>
            <a:ext uri="{FF2B5EF4-FFF2-40B4-BE49-F238E27FC236}">
              <a16:creationId xmlns:a16="http://schemas.microsoft.com/office/drawing/2014/main" id="{00000000-0008-0000-3500-000017AC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71736" name="Rectangle 10">
          <a:extLst>
            <a:ext uri="{FF2B5EF4-FFF2-40B4-BE49-F238E27FC236}">
              <a16:creationId xmlns:a16="http://schemas.microsoft.com/office/drawing/2014/main" id="{00000000-0008-0000-3500-000018AC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371737" name="Rectangle 11">
          <a:extLst>
            <a:ext uri="{FF2B5EF4-FFF2-40B4-BE49-F238E27FC236}">
              <a16:creationId xmlns:a16="http://schemas.microsoft.com/office/drawing/2014/main" id="{00000000-0008-0000-3500-000019AC05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371738" name="Rectangle 12">
          <a:extLst>
            <a:ext uri="{FF2B5EF4-FFF2-40B4-BE49-F238E27FC236}">
              <a16:creationId xmlns:a16="http://schemas.microsoft.com/office/drawing/2014/main" id="{00000000-0008-0000-3500-00001AAC05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53.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85360" name="Rectangle 1">
          <a:extLst>
            <a:ext uri="{FF2B5EF4-FFF2-40B4-BE49-F238E27FC236}">
              <a16:creationId xmlns:a16="http://schemas.microsoft.com/office/drawing/2014/main" id="{00000000-0008-0000-3600-000010D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5361" name="Rectangle 2">
          <a:extLst>
            <a:ext uri="{FF2B5EF4-FFF2-40B4-BE49-F238E27FC236}">
              <a16:creationId xmlns:a16="http://schemas.microsoft.com/office/drawing/2014/main" id="{00000000-0008-0000-3600-000011D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5362" name="Rectangle 3">
          <a:extLst>
            <a:ext uri="{FF2B5EF4-FFF2-40B4-BE49-F238E27FC236}">
              <a16:creationId xmlns:a16="http://schemas.microsoft.com/office/drawing/2014/main" id="{00000000-0008-0000-3600-000012D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5363" name="Rectangle 4">
          <a:extLst>
            <a:ext uri="{FF2B5EF4-FFF2-40B4-BE49-F238E27FC236}">
              <a16:creationId xmlns:a16="http://schemas.microsoft.com/office/drawing/2014/main" id="{00000000-0008-0000-3600-000013D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5364" name="Rectangle 5">
          <a:extLst>
            <a:ext uri="{FF2B5EF4-FFF2-40B4-BE49-F238E27FC236}">
              <a16:creationId xmlns:a16="http://schemas.microsoft.com/office/drawing/2014/main" id="{00000000-0008-0000-3600-000014D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5365" name="Rectangle 6">
          <a:extLst>
            <a:ext uri="{FF2B5EF4-FFF2-40B4-BE49-F238E27FC236}">
              <a16:creationId xmlns:a16="http://schemas.microsoft.com/office/drawing/2014/main" id="{00000000-0008-0000-3600-000015D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5366" name="Rectangle 7">
          <a:extLst>
            <a:ext uri="{FF2B5EF4-FFF2-40B4-BE49-F238E27FC236}">
              <a16:creationId xmlns:a16="http://schemas.microsoft.com/office/drawing/2014/main" id="{00000000-0008-0000-3600-000016D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5367" name="Rectangle 8">
          <a:extLst>
            <a:ext uri="{FF2B5EF4-FFF2-40B4-BE49-F238E27FC236}">
              <a16:creationId xmlns:a16="http://schemas.microsoft.com/office/drawing/2014/main" id="{00000000-0008-0000-3600-000017D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5368" name="Rectangle 9">
          <a:extLst>
            <a:ext uri="{FF2B5EF4-FFF2-40B4-BE49-F238E27FC236}">
              <a16:creationId xmlns:a16="http://schemas.microsoft.com/office/drawing/2014/main" id="{00000000-0008-0000-3600-000018D4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5369" name="Rectangle 10">
          <a:extLst>
            <a:ext uri="{FF2B5EF4-FFF2-40B4-BE49-F238E27FC236}">
              <a16:creationId xmlns:a16="http://schemas.microsoft.com/office/drawing/2014/main" id="{00000000-0008-0000-3600-000019D4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54.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433166" name="Rectangle 1">
          <a:extLst>
            <a:ext uri="{FF2B5EF4-FFF2-40B4-BE49-F238E27FC236}">
              <a16:creationId xmlns:a16="http://schemas.microsoft.com/office/drawing/2014/main" id="{00000000-0008-0000-3700-00000E9C06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33167" name="Rectangle 2">
          <a:extLst>
            <a:ext uri="{FF2B5EF4-FFF2-40B4-BE49-F238E27FC236}">
              <a16:creationId xmlns:a16="http://schemas.microsoft.com/office/drawing/2014/main" id="{00000000-0008-0000-3700-00000F9C06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33168" name="Rectangle 3">
          <a:extLst>
            <a:ext uri="{FF2B5EF4-FFF2-40B4-BE49-F238E27FC236}">
              <a16:creationId xmlns:a16="http://schemas.microsoft.com/office/drawing/2014/main" id="{00000000-0008-0000-3700-0000109C06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33169" name="Rectangle 4">
          <a:extLst>
            <a:ext uri="{FF2B5EF4-FFF2-40B4-BE49-F238E27FC236}">
              <a16:creationId xmlns:a16="http://schemas.microsoft.com/office/drawing/2014/main" id="{00000000-0008-0000-3700-0000119C06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76200</xdr:colOff>
      <xdr:row>126</xdr:row>
      <xdr:rowOff>9526</xdr:rowOff>
    </xdr:from>
    <xdr:to>
      <xdr:col>4</xdr:col>
      <xdr:colOff>314325</xdr:colOff>
      <xdr:row>178</xdr:row>
      <xdr:rowOff>142876</xdr:rowOff>
    </xdr:to>
    <xdr:sp macro="" textlink="">
      <xdr:nvSpPr>
        <xdr:cNvPr id="6" name="Rechteraccolade 5">
          <a:extLst>
            <a:ext uri="{FF2B5EF4-FFF2-40B4-BE49-F238E27FC236}">
              <a16:creationId xmlns:a16="http://schemas.microsoft.com/office/drawing/2014/main" id="{00000000-0008-0000-3700-000006000000}"/>
            </a:ext>
          </a:extLst>
        </xdr:cNvPr>
        <xdr:cNvSpPr/>
      </xdr:nvSpPr>
      <xdr:spPr bwMode="auto">
        <a:xfrm>
          <a:off x="4781550" y="9429751"/>
          <a:ext cx="238125" cy="2857500"/>
        </a:xfrm>
        <a:prstGeom prst="rightBrace">
          <a:avLst/>
        </a:prstGeom>
        <a:ln>
          <a:solidFill>
            <a:schemeClr val="bg1">
              <a:lumMod val="50000"/>
            </a:schemeClr>
          </a:solidFill>
          <a:headEnd type="none" w="med" len="med"/>
          <a:tailEnd type="none" w="med" len="med"/>
        </a:ln>
      </xdr:spPr>
      <xdr:style>
        <a:lnRef idx="2">
          <a:schemeClr val="dk1"/>
        </a:lnRef>
        <a:fillRef idx="0">
          <a:schemeClr val="dk1"/>
        </a:fillRef>
        <a:effectRef idx="1">
          <a:schemeClr val="dk1"/>
        </a:effectRef>
        <a:fontRef idx="minor">
          <a:schemeClr val="tx1"/>
        </a:fontRef>
      </xdr:style>
      <xdr:txBody>
        <a:bodyPr vertOverflow="clip" horzOverflow="clip" wrap="square" lIns="18288" tIns="0" rIns="0" bIns="0" rtlCol="0" anchor="t" upright="1"/>
        <a:lstStyle/>
        <a:p>
          <a:pPr algn="l"/>
          <a:endParaRPr lang="nl-NL" sz="1100">
            <a:solidFill>
              <a:schemeClr val="bg1">
                <a:lumMod val="50000"/>
              </a:schemeClr>
            </a:solidFill>
          </a:endParaRPr>
        </a:p>
      </xdr:txBody>
    </xdr:sp>
    <xdr:clientData/>
  </xdr:twoCellAnchor>
  <xdr:twoCellAnchor>
    <xdr:from>
      <xdr:col>4</xdr:col>
      <xdr:colOff>381001</xdr:colOff>
      <xdr:row>150</xdr:row>
      <xdr:rowOff>28575</xdr:rowOff>
    </xdr:from>
    <xdr:to>
      <xdr:col>4</xdr:col>
      <xdr:colOff>4000501</xdr:colOff>
      <xdr:row>155</xdr:row>
      <xdr:rowOff>0</xdr:rowOff>
    </xdr:to>
    <xdr:sp macro="" textlink="">
      <xdr:nvSpPr>
        <xdr:cNvPr id="2" name="Tekstvak 1">
          <a:extLst>
            <a:ext uri="{FF2B5EF4-FFF2-40B4-BE49-F238E27FC236}">
              <a16:creationId xmlns:a16="http://schemas.microsoft.com/office/drawing/2014/main" id="{00000000-0008-0000-3700-000002000000}"/>
            </a:ext>
          </a:extLst>
        </xdr:cNvPr>
        <xdr:cNvSpPr txBox="1"/>
      </xdr:nvSpPr>
      <xdr:spPr>
        <a:xfrm>
          <a:off x="5086351" y="9886950"/>
          <a:ext cx="3619500" cy="34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800">
              <a:solidFill>
                <a:srgbClr val="808080"/>
              </a:solidFill>
              <a:latin typeface="Arial" panose="020B0604020202020204" pitchFamily="34" charset="0"/>
              <a:cs typeface="Arial" panose="020B0604020202020204" pitchFamily="34" charset="0"/>
            </a:rPr>
            <a:t>Info uit logboek BMI en of in overleg met cluster Keuringen</a:t>
          </a:r>
        </a:p>
        <a:p>
          <a:r>
            <a:rPr lang="nl-NL" sz="800">
              <a:solidFill>
                <a:srgbClr val="808080"/>
              </a:solidFill>
              <a:latin typeface="Arial" panose="020B0604020202020204" pitchFamily="34" charset="0"/>
              <a:cs typeface="Arial" panose="020B0604020202020204" pitchFamily="34" charset="0"/>
            </a:rPr>
            <a:t>Bij nieuwe installaties overnemen uit Rapport van oplevering en/of tekening.</a:t>
          </a:r>
        </a:p>
      </xdr:txBody>
    </xdr:sp>
    <xdr:clientData/>
  </xdr:twoCellAnchor>
  <xdr:twoCellAnchor>
    <xdr:from>
      <xdr:col>4</xdr:col>
      <xdr:colOff>2428875</xdr:colOff>
      <xdr:row>71</xdr:row>
      <xdr:rowOff>57151</xdr:rowOff>
    </xdr:from>
    <xdr:to>
      <xdr:col>4</xdr:col>
      <xdr:colOff>2667000</xdr:colOff>
      <xdr:row>87</xdr:row>
      <xdr:rowOff>114301</xdr:rowOff>
    </xdr:to>
    <xdr:sp macro="" textlink="">
      <xdr:nvSpPr>
        <xdr:cNvPr id="8" name="Rechteraccolade 7">
          <a:extLst>
            <a:ext uri="{FF2B5EF4-FFF2-40B4-BE49-F238E27FC236}">
              <a16:creationId xmlns:a16="http://schemas.microsoft.com/office/drawing/2014/main" id="{00000000-0008-0000-3700-000008000000}"/>
            </a:ext>
          </a:extLst>
        </xdr:cNvPr>
        <xdr:cNvSpPr/>
      </xdr:nvSpPr>
      <xdr:spPr bwMode="auto">
        <a:xfrm>
          <a:off x="7134225" y="5619751"/>
          <a:ext cx="238125" cy="895350"/>
        </a:xfrm>
        <a:prstGeom prst="rightBrace">
          <a:avLst/>
        </a:prstGeom>
        <a:ln>
          <a:solidFill>
            <a:schemeClr val="bg1">
              <a:lumMod val="50000"/>
            </a:schemeClr>
          </a:solidFill>
          <a:headEnd type="none" w="med" len="med"/>
          <a:tailEnd type="none" w="med" len="med"/>
        </a:ln>
      </xdr:spPr>
      <xdr:style>
        <a:lnRef idx="2">
          <a:schemeClr val="dk1"/>
        </a:lnRef>
        <a:fillRef idx="0">
          <a:schemeClr val="dk1"/>
        </a:fillRef>
        <a:effectRef idx="1">
          <a:schemeClr val="dk1"/>
        </a:effectRef>
        <a:fontRef idx="minor">
          <a:schemeClr val="tx1"/>
        </a:fontRef>
      </xdr:style>
      <xdr:txBody>
        <a:bodyPr vertOverflow="clip" horzOverflow="clip" wrap="square" lIns="18288" tIns="0" rIns="0" bIns="0" rtlCol="0" anchor="t" upright="1"/>
        <a:lstStyle/>
        <a:p>
          <a:pPr algn="l"/>
          <a:endParaRPr lang="nl-NL" sz="1100">
            <a:solidFill>
              <a:schemeClr val="bg1">
                <a:lumMod val="50000"/>
              </a:schemeClr>
            </a:solidFill>
          </a:endParaRPr>
        </a:p>
      </xdr:txBody>
    </xdr:sp>
    <xdr:clientData/>
  </xdr:twoCellAnchor>
  <xdr:twoCellAnchor>
    <xdr:from>
      <xdr:col>4</xdr:col>
      <xdr:colOff>2695575</xdr:colOff>
      <xdr:row>78</xdr:row>
      <xdr:rowOff>19050</xdr:rowOff>
    </xdr:from>
    <xdr:to>
      <xdr:col>4</xdr:col>
      <xdr:colOff>4762500</xdr:colOff>
      <xdr:row>82</xdr:row>
      <xdr:rowOff>19050</xdr:rowOff>
    </xdr:to>
    <xdr:sp macro="" textlink="">
      <xdr:nvSpPr>
        <xdr:cNvPr id="9" name="Tekstvak 8">
          <a:extLst>
            <a:ext uri="{FF2B5EF4-FFF2-40B4-BE49-F238E27FC236}">
              <a16:creationId xmlns:a16="http://schemas.microsoft.com/office/drawing/2014/main" id="{00000000-0008-0000-3700-000009000000}"/>
            </a:ext>
          </a:extLst>
        </xdr:cNvPr>
        <xdr:cNvSpPr txBox="1"/>
      </xdr:nvSpPr>
      <xdr:spPr>
        <a:xfrm>
          <a:off x="7400925" y="5953125"/>
          <a:ext cx="2066925"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800">
              <a:solidFill>
                <a:srgbClr val="808080"/>
              </a:solidFill>
              <a:latin typeface="Arial" panose="020B0604020202020204" pitchFamily="34" charset="0"/>
              <a:cs typeface="Arial" panose="020B0604020202020204" pitchFamily="34" charset="0"/>
            </a:rPr>
            <a:t>Overnemen uit Rapport</a:t>
          </a:r>
          <a:r>
            <a:rPr lang="nl-NL" sz="800" baseline="0">
              <a:solidFill>
                <a:srgbClr val="808080"/>
              </a:solidFill>
              <a:latin typeface="Arial" panose="020B0604020202020204" pitchFamily="34" charset="0"/>
              <a:cs typeface="Arial" panose="020B0604020202020204" pitchFamily="34" charset="0"/>
            </a:rPr>
            <a:t> van Oplevering</a:t>
          </a:r>
          <a:endParaRPr lang="nl-NL" sz="800">
            <a:solidFill>
              <a:srgbClr val="808080"/>
            </a:solidFill>
            <a:latin typeface="Arial" panose="020B0604020202020204" pitchFamily="34" charset="0"/>
            <a:cs typeface="Arial" panose="020B0604020202020204" pitchFamily="34" charset="0"/>
          </a:endParaRPr>
        </a:p>
      </xdr:txBody>
    </xdr:sp>
    <xdr:clientData/>
  </xdr:twoCellAnchor>
  <xdr:twoCellAnchor>
    <xdr:from>
      <xdr:col>4</xdr:col>
      <xdr:colOff>2857500</xdr:colOff>
      <xdr:row>120</xdr:row>
      <xdr:rowOff>38101</xdr:rowOff>
    </xdr:from>
    <xdr:to>
      <xdr:col>4</xdr:col>
      <xdr:colOff>3095625</xdr:colOff>
      <xdr:row>124</xdr:row>
      <xdr:rowOff>76201</xdr:rowOff>
    </xdr:to>
    <xdr:sp macro="" textlink="">
      <xdr:nvSpPr>
        <xdr:cNvPr id="10" name="Rechteraccolade 9">
          <a:extLst>
            <a:ext uri="{FF2B5EF4-FFF2-40B4-BE49-F238E27FC236}">
              <a16:creationId xmlns:a16="http://schemas.microsoft.com/office/drawing/2014/main" id="{00000000-0008-0000-3700-00000A000000}"/>
            </a:ext>
          </a:extLst>
        </xdr:cNvPr>
        <xdr:cNvSpPr/>
      </xdr:nvSpPr>
      <xdr:spPr bwMode="auto">
        <a:xfrm>
          <a:off x="7562850" y="8829676"/>
          <a:ext cx="238125" cy="457200"/>
        </a:xfrm>
        <a:prstGeom prst="rightBrace">
          <a:avLst/>
        </a:prstGeom>
        <a:ln>
          <a:solidFill>
            <a:schemeClr val="bg1">
              <a:lumMod val="50000"/>
            </a:schemeClr>
          </a:solidFill>
          <a:headEnd type="none" w="med" len="med"/>
          <a:tailEnd type="none" w="med" len="med"/>
        </a:ln>
      </xdr:spPr>
      <xdr:style>
        <a:lnRef idx="2">
          <a:schemeClr val="dk1"/>
        </a:lnRef>
        <a:fillRef idx="0">
          <a:schemeClr val="dk1"/>
        </a:fillRef>
        <a:effectRef idx="1">
          <a:schemeClr val="dk1"/>
        </a:effectRef>
        <a:fontRef idx="minor">
          <a:schemeClr val="tx1"/>
        </a:fontRef>
      </xdr:style>
      <xdr:txBody>
        <a:bodyPr vertOverflow="clip" horzOverflow="clip" wrap="square" lIns="18288" tIns="0" rIns="0" bIns="0" rtlCol="0" anchor="t" upright="1"/>
        <a:lstStyle/>
        <a:p>
          <a:pPr algn="l"/>
          <a:endParaRPr lang="nl-NL" sz="1100">
            <a:solidFill>
              <a:schemeClr val="bg1">
                <a:lumMod val="50000"/>
              </a:schemeClr>
            </a:solidFill>
          </a:endParaRPr>
        </a:p>
      </xdr:txBody>
    </xdr:sp>
    <xdr:clientData/>
  </xdr:twoCellAnchor>
  <xdr:twoCellAnchor>
    <xdr:from>
      <xdr:col>4</xdr:col>
      <xdr:colOff>3133725</xdr:colOff>
      <xdr:row>120</xdr:row>
      <xdr:rowOff>161923</xdr:rowOff>
    </xdr:from>
    <xdr:to>
      <xdr:col>4</xdr:col>
      <xdr:colOff>5200650</xdr:colOff>
      <xdr:row>122</xdr:row>
      <xdr:rowOff>161924</xdr:rowOff>
    </xdr:to>
    <xdr:sp macro="" textlink="">
      <xdr:nvSpPr>
        <xdr:cNvPr id="11" name="Tekstvak 10">
          <a:extLst>
            <a:ext uri="{FF2B5EF4-FFF2-40B4-BE49-F238E27FC236}">
              <a16:creationId xmlns:a16="http://schemas.microsoft.com/office/drawing/2014/main" id="{00000000-0008-0000-3700-00000B000000}"/>
            </a:ext>
          </a:extLst>
        </xdr:cNvPr>
        <xdr:cNvSpPr txBox="1"/>
      </xdr:nvSpPr>
      <xdr:spPr>
        <a:xfrm>
          <a:off x="7839075" y="8953498"/>
          <a:ext cx="2066925" cy="2095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800">
              <a:solidFill>
                <a:srgbClr val="808080"/>
              </a:solidFill>
              <a:latin typeface="Arial" panose="020B0604020202020204" pitchFamily="34" charset="0"/>
              <a:cs typeface="Arial" panose="020B0604020202020204" pitchFamily="34" charset="0"/>
            </a:rPr>
            <a:t>Overnemen uit Rapport</a:t>
          </a:r>
          <a:r>
            <a:rPr lang="nl-NL" sz="800" baseline="0">
              <a:solidFill>
                <a:srgbClr val="808080"/>
              </a:solidFill>
              <a:latin typeface="Arial" panose="020B0604020202020204" pitchFamily="34" charset="0"/>
              <a:cs typeface="Arial" panose="020B0604020202020204" pitchFamily="34" charset="0"/>
            </a:rPr>
            <a:t> van Oplevering</a:t>
          </a:r>
          <a:endParaRPr lang="nl-NL" sz="800">
            <a:solidFill>
              <a:srgbClr val="808080"/>
            </a:solidFill>
            <a:latin typeface="Arial" panose="020B0604020202020204" pitchFamily="34" charset="0"/>
            <a:cs typeface="Arial" panose="020B0604020202020204" pitchFamily="34" charset="0"/>
          </a:endParaRP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93546" name="Rectangle 1">
          <a:extLst>
            <a:ext uri="{FF2B5EF4-FFF2-40B4-BE49-F238E27FC236}">
              <a16:creationId xmlns:a16="http://schemas.microsoft.com/office/drawing/2014/main" id="{00000000-0008-0000-3800-00000AF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3547" name="Rectangle 2">
          <a:extLst>
            <a:ext uri="{FF2B5EF4-FFF2-40B4-BE49-F238E27FC236}">
              <a16:creationId xmlns:a16="http://schemas.microsoft.com/office/drawing/2014/main" id="{00000000-0008-0000-3800-00000BF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3548" name="Rectangle 3">
          <a:extLst>
            <a:ext uri="{FF2B5EF4-FFF2-40B4-BE49-F238E27FC236}">
              <a16:creationId xmlns:a16="http://schemas.microsoft.com/office/drawing/2014/main" id="{00000000-0008-0000-3800-00000CF4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3549" name="Rectangle 4">
          <a:extLst>
            <a:ext uri="{FF2B5EF4-FFF2-40B4-BE49-F238E27FC236}">
              <a16:creationId xmlns:a16="http://schemas.microsoft.com/office/drawing/2014/main" id="{00000000-0008-0000-3800-00000DF4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56.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88425" name="Rectangle 1">
          <a:extLst>
            <a:ext uri="{FF2B5EF4-FFF2-40B4-BE49-F238E27FC236}">
              <a16:creationId xmlns:a16="http://schemas.microsoft.com/office/drawing/2014/main" id="{00000000-0008-0000-3900-000009E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8426" name="Rectangle 2">
          <a:extLst>
            <a:ext uri="{FF2B5EF4-FFF2-40B4-BE49-F238E27FC236}">
              <a16:creationId xmlns:a16="http://schemas.microsoft.com/office/drawing/2014/main" id="{00000000-0008-0000-3900-00000AE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8427" name="Rectangle 3">
          <a:extLst>
            <a:ext uri="{FF2B5EF4-FFF2-40B4-BE49-F238E27FC236}">
              <a16:creationId xmlns:a16="http://schemas.microsoft.com/office/drawing/2014/main" id="{00000000-0008-0000-3900-00000BE0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8428" name="Rectangle 4">
          <a:extLst>
            <a:ext uri="{FF2B5EF4-FFF2-40B4-BE49-F238E27FC236}">
              <a16:creationId xmlns:a16="http://schemas.microsoft.com/office/drawing/2014/main" id="{00000000-0008-0000-3900-00000CE0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57.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89450" name="Rectangle 1">
          <a:extLst>
            <a:ext uri="{FF2B5EF4-FFF2-40B4-BE49-F238E27FC236}">
              <a16:creationId xmlns:a16="http://schemas.microsoft.com/office/drawing/2014/main" id="{00000000-0008-0000-3A00-00000AE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9451" name="Rectangle 2">
          <a:extLst>
            <a:ext uri="{FF2B5EF4-FFF2-40B4-BE49-F238E27FC236}">
              <a16:creationId xmlns:a16="http://schemas.microsoft.com/office/drawing/2014/main" id="{00000000-0008-0000-3A00-00000BE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9452" name="Rectangle 3">
          <a:extLst>
            <a:ext uri="{FF2B5EF4-FFF2-40B4-BE49-F238E27FC236}">
              <a16:creationId xmlns:a16="http://schemas.microsoft.com/office/drawing/2014/main" id="{00000000-0008-0000-3A00-00000CE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9453" name="Rectangle 4">
          <a:extLst>
            <a:ext uri="{FF2B5EF4-FFF2-40B4-BE49-F238E27FC236}">
              <a16:creationId xmlns:a16="http://schemas.microsoft.com/office/drawing/2014/main" id="{00000000-0008-0000-3A00-00000DE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9454" name="Rectangle 5">
          <a:extLst>
            <a:ext uri="{FF2B5EF4-FFF2-40B4-BE49-F238E27FC236}">
              <a16:creationId xmlns:a16="http://schemas.microsoft.com/office/drawing/2014/main" id="{00000000-0008-0000-3A00-00000EE4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9455" name="Rectangle 6">
          <a:extLst>
            <a:ext uri="{FF2B5EF4-FFF2-40B4-BE49-F238E27FC236}">
              <a16:creationId xmlns:a16="http://schemas.microsoft.com/office/drawing/2014/main" id="{00000000-0008-0000-3A00-00000FE4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58.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90474" name="Rectangle 1">
          <a:extLst>
            <a:ext uri="{FF2B5EF4-FFF2-40B4-BE49-F238E27FC236}">
              <a16:creationId xmlns:a16="http://schemas.microsoft.com/office/drawing/2014/main" id="{00000000-0008-0000-3B00-00000AE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0475" name="Rectangle 2">
          <a:extLst>
            <a:ext uri="{FF2B5EF4-FFF2-40B4-BE49-F238E27FC236}">
              <a16:creationId xmlns:a16="http://schemas.microsoft.com/office/drawing/2014/main" id="{00000000-0008-0000-3B00-00000BE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0476" name="Rectangle 3">
          <a:extLst>
            <a:ext uri="{FF2B5EF4-FFF2-40B4-BE49-F238E27FC236}">
              <a16:creationId xmlns:a16="http://schemas.microsoft.com/office/drawing/2014/main" id="{00000000-0008-0000-3B00-00000CE8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0477" name="Rectangle 4">
          <a:extLst>
            <a:ext uri="{FF2B5EF4-FFF2-40B4-BE49-F238E27FC236}">
              <a16:creationId xmlns:a16="http://schemas.microsoft.com/office/drawing/2014/main" id="{00000000-0008-0000-3B00-00000DE8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59.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91502" name="Rectangle 1">
          <a:extLst>
            <a:ext uri="{FF2B5EF4-FFF2-40B4-BE49-F238E27FC236}">
              <a16:creationId xmlns:a16="http://schemas.microsoft.com/office/drawing/2014/main" id="{00000000-0008-0000-3C00-00000EE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1503" name="Rectangle 2">
          <a:extLst>
            <a:ext uri="{FF2B5EF4-FFF2-40B4-BE49-F238E27FC236}">
              <a16:creationId xmlns:a16="http://schemas.microsoft.com/office/drawing/2014/main" id="{00000000-0008-0000-3C00-00000FE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1504" name="Rectangle 3">
          <a:extLst>
            <a:ext uri="{FF2B5EF4-FFF2-40B4-BE49-F238E27FC236}">
              <a16:creationId xmlns:a16="http://schemas.microsoft.com/office/drawing/2014/main" id="{00000000-0008-0000-3C00-000010E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1505" name="Rectangle 4">
          <a:extLst>
            <a:ext uri="{FF2B5EF4-FFF2-40B4-BE49-F238E27FC236}">
              <a16:creationId xmlns:a16="http://schemas.microsoft.com/office/drawing/2014/main" id="{00000000-0008-0000-3C00-000011E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1506" name="Rectangle 5">
          <a:extLst>
            <a:ext uri="{FF2B5EF4-FFF2-40B4-BE49-F238E27FC236}">
              <a16:creationId xmlns:a16="http://schemas.microsoft.com/office/drawing/2014/main" id="{00000000-0008-0000-3C00-000012EC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1507" name="Rectangle 6">
          <a:extLst>
            <a:ext uri="{FF2B5EF4-FFF2-40B4-BE49-F238E27FC236}">
              <a16:creationId xmlns:a16="http://schemas.microsoft.com/office/drawing/2014/main" id="{00000000-0008-0000-3C00-000013EC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47473" name="Rectangle 1">
          <a:extLst>
            <a:ext uri="{FF2B5EF4-FFF2-40B4-BE49-F238E27FC236}">
              <a16:creationId xmlns:a16="http://schemas.microsoft.com/office/drawing/2014/main" id="{00000000-0008-0000-0700-0000114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7474" name="Rectangle 2">
          <a:extLst>
            <a:ext uri="{FF2B5EF4-FFF2-40B4-BE49-F238E27FC236}">
              <a16:creationId xmlns:a16="http://schemas.microsoft.com/office/drawing/2014/main" id="{00000000-0008-0000-0700-0000124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7475" name="Rectangle 3">
          <a:extLst>
            <a:ext uri="{FF2B5EF4-FFF2-40B4-BE49-F238E27FC236}">
              <a16:creationId xmlns:a16="http://schemas.microsoft.com/office/drawing/2014/main" id="{00000000-0008-0000-0700-0000134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7476" name="Rectangle 4">
          <a:extLst>
            <a:ext uri="{FF2B5EF4-FFF2-40B4-BE49-F238E27FC236}">
              <a16:creationId xmlns:a16="http://schemas.microsoft.com/office/drawing/2014/main" id="{00000000-0008-0000-0700-0000144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47477" name="Rectangle 5">
          <a:extLst>
            <a:ext uri="{FF2B5EF4-FFF2-40B4-BE49-F238E27FC236}">
              <a16:creationId xmlns:a16="http://schemas.microsoft.com/office/drawing/2014/main" id="{00000000-0008-0000-0700-00001540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47478" name="Rectangle 6">
          <a:extLst>
            <a:ext uri="{FF2B5EF4-FFF2-40B4-BE49-F238E27FC236}">
              <a16:creationId xmlns:a16="http://schemas.microsoft.com/office/drawing/2014/main" id="{00000000-0008-0000-0700-00001640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60.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Rectangle 1">
          <a:extLst>
            <a:ext uri="{FF2B5EF4-FFF2-40B4-BE49-F238E27FC236}">
              <a16:creationId xmlns:a16="http://schemas.microsoft.com/office/drawing/2014/main" id="{00000000-0008-0000-3D00-000002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 name="Rectangle 2">
          <a:extLst>
            <a:ext uri="{FF2B5EF4-FFF2-40B4-BE49-F238E27FC236}">
              <a16:creationId xmlns:a16="http://schemas.microsoft.com/office/drawing/2014/main" id="{00000000-0008-0000-3D00-000003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 name="Rectangle 3">
          <a:extLst>
            <a:ext uri="{FF2B5EF4-FFF2-40B4-BE49-F238E27FC236}">
              <a16:creationId xmlns:a16="http://schemas.microsoft.com/office/drawing/2014/main" id="{00000000-0008-0000-3D00-000004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5" name="Rectangle 4">
          <a:extLst>
            <a:ext uri="{FF2B5EF4-FFF2-40B4-BE49-F238E27FC236}">
              <a16:creationId xmlns:a16="http://schemas.microsoft.com/office/drawing/2014/main" id="{00000000-0008-0000-3D00-000005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6" name="Rectangle 5">
          <a:extLst>
            <a:ext uri="{FF2B5EF4-FFF2-40B4-BE49-F238E27FC236}">
              <a16:creationId xmlns:a16="http://schemas.microsoft.com/office/drawing/2014/main" id="{00000000-0008-0000-3D00-000006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 name="Rectangle 6">
          <a:extLst>
            <a:ext uri="{FF2B5EF4-FFF2-40B4-BE49-F238E27FC236}">
              <a16:creationId xmlns:a16="http://schemas.microsoft.com/office/drawing/2014/main" id="{00000000-0008-0000-3D00-000007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61.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438281" name="Rectangle 1">
          <a:extLst>
            <a:ext uri="{FF2B5EF4-FFF2-40B4-BE49-F238E27FC236}">
              <a16:creationId xmlns:a16="http://schemas.microsoft.com/office/drawing/2014/main" id="{00000000-0008-0000-3E00-000009B006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38282" name="Rectangle 2">
          <a:extLst>
            <a:ext uri="{FF2B5EF4-FFF2-40B4-BE49-F238E27FC236}">
              <a16:creationId xmlns:a16="http://schemas.microsoft.com/office/drawing/2014/main" id="{00000000-0008-0000-3E00-00000AB006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38283" name="Rectangle 3">
          <a:extLst>
            <a:ext uri="{FF2B5EF4-FFF2-40B4-BE49-F238E27FC236}">
              <a16:creationId xmlns:a16="http://schemas.microsoft.com/office/drawing/2014/main" id="{00000000-0008-0000-3E00-00000BB006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38284" name="Rectangle 4">
          <a:extLst>
            <a:ext uri="{FF2B5EF4-FFF2-40B4-BE49-F238E27FC236}">
              <a16:creationId xmlns:a16="http://schemas.microsoft.com/office/drawing/2014/main" id="{00000000-0008-0000-3E00-00000CB006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38285" name="Rectangle 5">
          <a:extLst>
            <a:ext uri="{FF2B5EF4-FFF2-40B4-BE49-F238E27FC236}">
              <a16:creationId xmlns:a16="http://schemas.microsoft.com/office/drawing/2014/main" id="{00000000-0008-0000-3E00-00000DB006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38286" name="Rectangle 6">
          <a:extLst>
            <a:ext uri="{FF2B5EF4-FFF2-40B4-BE49-F238E27FC236}">
              <a16:creationId xmlns:a16="http://schemas.microsoft.com/office/drawing/2014/main" id="{00000000-0008-0000-3E00-00000EB006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8" name="Rectangle 5">
          <a:extLst>
            <a:ext uri="{FF2B5EF4-FFF2-40B4-BE49-F238E27FC236}">
              <a16:creationId xmlns:a16="http://schemas.microsoft.com/office/drawing/2014/main" id="{00000000-0008-0000-3E00-000008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9" name="Rectangle 6">
          <a:extLst>
            <a:ext uri="{FF2B5EF4-FFF2-40B4-BE49-F238E27FC236}">
              <a16:creationId xmlns:a16="http://schemas.microsoft.com/office/drawing/2014/main" id="{00000000-0008-0000-3E00-000009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62.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459784" name="Rectangle 1">
          <a:extLst>
            <a:ext uri="{FF2B5EF4-FFF2-40B4-BE49-F238E27FC236}">
              <a16:creationId xmlns:a16="http://schemas.microsoft.com/office/drawing/2014/main" id="{00000000-0008-0000-3F00-0000080407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59785" name="Rectangle 2">
          <a:extLst>
            <a:ext uri="{FF2B5EF4-FFF2-40B4-BE49-F238E27FC236}">
              <a16:creationId xmlns:a16="http://schemas.microsoft.com/office/drawing/2014/main" id="{00000000-0008-0000-3F00-0000090407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59786" name="Rectangle 3">
          <a:extLst>
            <a:ext uri="{FF2B5EF4-FFF2-40B4-BE49-F238E27FC236}">
              <a16:creationId xmlns:a16="http://schemas.microsoft.com/office/drawing/2014/main" id="{00000000-0008-0000-3F00-00000A0407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59787" name="Rectangle 4">
          <a:extLst>
            <a:ext uri="{FF2B5EF4-FFF2-40B4-BE49-F238E27FC236}">
              <a16:creationId xmlns:a16="http://schemas.microsoft.com/office/drawing/2014/main" id="{00000000-0008-0000-3F00-00000B0407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59788" name="Rectangle 5">
          <a:extLst>
            <a:ext uri="{FF2B5EF4-FFF2-40B4-BE49-F238E27FC236}">
              <a16:creationId xmlns:a16="http://schemas.microsoft.com/office/drawing/2014/main" id="{00000000-0008-0000-3F00-00000C0407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59789" name="Rectangle 6">
          <a:extLst>
            <a:ext uri="{FF2B5EF4-FFF2-40B4-BE49-F238E27FC236}">
              <a16:creationId xmlns:a16="http://schemas.microsoft.com/office/drawing/2014/main" id="{00000000-0008-0000-3F00-00000D0407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8" name="Rectangle 5">
          <a:extLst>
            <a:ext uri="{FF2B5EF4-FFF2-40B4-BE49-F238E27FC236}">
              <a16:creationId xmlns:a16="http://schemas.microsoft.com/office/drawing/2014/main" id="{00000000-0008-0000-3F00-000008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9" name="Rectangle 6">
          <a:extLst>
            <a:ext uri="{FF2B5EF4-FFF2-40B4-BE49-F238E27FC236}">
              <a16:creationId xmlns:a16="http://schemas.microsoft.com/office/drawing/2014/main" id="{00000000-0008-0000-3F00-000009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0" name="Rectangle 5">
          <a:extLst>
            <a:ext uri="{FF2B5EF4-FFF2-40B4-BE49-F238E27FC236}">
              <a16:creationId xmlns:a16="http://schemas.microsoft.com/office/drawing/2014/main" id="{00000000-0008-0000-3F00-00000A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1" name="Rectangle 6">
          <a:extLst>
            <a:ext uri="{FF2B5EF4-FFF2-40B4-BE49-F238E27FC236}">
              <a16:creationId xmlns:a16="http://schemas.microsoft.com/office/drawing/2014/main" id="{00000000-0008-0000-3F00-00000B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63.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94568" name="Rectangle 1">
          <a:extLst>
            <a:ext uri="{FF2B5EF4-FFF2-40B4-BE49-F238E27FC236}">
              <a16:creationId xmlns:a16="http://schemas.microsoft.com/office/drawing/2014/main" id="{00000000-0008-0000-4000-000008F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4569" name="Rectangle 2">
          <a:extLst>
            <a:ext uri="{FF2B5EF4-FFF2-40B4-BE49-F238E27FC236}">
              <a16:creationId xmlns:a16="http://schemas.microsoft.com/office/drawing/2014/main" id="{00000000-0008-0000-4000-000009F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4570" name="Rectangle 3">
          <a:extLst>
            <a:ext uri="{FF2B5EF4-FFF2-40B4-BE49-F238E27FC236}">
              <a16:creationId xmlns:a16="http://schemas.microsoft.com/office/drawing/2014/main" id="{00000000-0008-0000-4000-00000AF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4571" name="Rectangle 4">
          <a:extLst>
            <a:ext uri="{FF2B5EF4-FFF2-40B4-BE49-F238E27FC236}">
              <a16:creationId xmlns:a16="http://schemas.microsoft.com/office/drawing/2014/main" id="{00000000-0008-0000-4000-00000BF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4572" name="Rectangle 5">
          <a:extLst>
            <a:ext uri="{FF2B5EF4-FFF2-40B4-BE49-F238E27FC236}">
              <a16:creationId xmlns:a16="http://schemas.microsoft.com/office/drawing/2014/main" id="{00000000-0008-0000-4000-00000CF8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4573" name="Rectangle 6">
          <a:extLst>
            <a:ext uri="{FF2B5EF4-FFF2-40B4-BE49-F238E27FC236}">
              <a16:creationId xmlns:a16="http://schemas.microsoft.com/office/drawing/2014/main" id="{00000000-0008-0000-4000-00000DF8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64.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44751" name="Rectangle 1">
          <a:extLst>
            <a:ext uri="{FF2B5EF4-FFF2-40B4-BE49-F238E27FC236}">
              <a16:creationId xmlns:a16="http://schemas.microsoft.com/office/drawing/2014/main" id="{00000000-0008-0000-4100-00000FBC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44752" name="Rectangle 2">
          <a:extLst>
            <a:ext uri="{FF2B5EF4-FFF2-40B4-BE49-F238E27FC236}">
              <a16:creationId xmlns:a16="http://schemas.microsoft.com/office/drawing/2014/main" id="{00000000-0008-0000-4100-000010BC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44753" name="Rectangle 3">
          <a:extLst>
            <a:ext uri="{FF2B5EF4-FFF2-40B4-BE49-F238E27FC236}">
              <a16:creationId xmlns:a16="http://schemas.microsoft.com/office/drawing/2014/main" id="{00000000-0008-0000-4100-000011BC03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44754" name="Rectangle 4">
          <a:extLst>
            <a:ext uri="{FF2B5EF4-FFF2-40B4-BE49-F238E27FC236}">
              <a16:creationId xmlns:a16="http://schemas.microsoft.com/office/drawing/2014/main" id="{00000000-0008-0000-4100-000012BC03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44755" name="Rectangle 5">
          <a:extLst>
            <a:ext uri="{FF2B5EF4-FFF2-40B4-BE49-F238E27FC236}">
              <a16:creationId xmlns:a16="http://schemas.microsoft.com/office/drawing/2014/main" id="{00000000-0008-0000-4100-000013BC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44756" name="Rectangle 6">
          <a:extLst>
            <a:ext uri="{FF2B5EF4-FFF2-40B4-BE49-F238E27FC236}">
              <a16:creationId xmlns:a16="http://schemas.microsoft.com/office/drawing/2014/main" id="{00000000-0008-0000-4100-000014BC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44757" name="Rectangle 7">
          <a:extLst>
            <a:ext uri="{FF2B5EF4-FFF2-40B4-BE49-F238E27FC236}">
              <a16:creationId xmlns:a16="http://schemas.microsoft.com/office/drawing/2014/main" id="{00000000-0008-0000-4100-000015BC03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44758" name="Rectangle 8">
          <a:extLst>
            <a:ext uri="{FF2B5EF4-FFF2-40B4-BE49-F238E27FC236}">
              <a16:creationId xmlns:a16="http://schemas.microsoft.com/office/drawing/2014/main" id="{00000000-0008-0000-4100-000016BC03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65.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96618" name="Rectangle 1">
          <a:extLst>
            <a:ext uri="{FF2B5EF4-FFF2-40B4-BE49-F238E27FC236}">
              <a16:creationId xmlns:a16="http://schemas.microsoft.com/office/drawing/2014/main" id="{00000000-0008-0000-4200-00000A00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6619" name="Rectangle 2">
          <a:extLst>
            <a:ext uri="{FF2B5EF4-FFF2-40B4-BE49-F238E27FC236}">
              <a16:creationId xmlns:a16="http://schemas.microsoft.com/office/drawing/2014/main" id="{00000000-0008-0000-4200-00000B00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6620" name="Rectangle 3">
          <a:extLst>
            <a:ext uri="{FF2B5EF4-FFF2-40B4-BE49-F238E27FC236}">
              <a16:creationId xmlns:a16="http://schemas.microsoft.com/office/drawing/2014/main" id="{00000000-0008-0000-4200-00000C0003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6621" name="Rectangle 4">
          <a:extLst>
            <a:ext uri="{FF2B5EF4-FFF2-40B4-BE49-F238E27FC236}">
              <a16:creationId xmlns:a16="http://schemas.microsoft.com/office/drawing/2014/main" id="{00000000-0008-0000-4200-00000D0003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66.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97643" name="Rectangle 1">
          <a:extLst>
            <a:ext uri="{FF2B5EF4-FFF2-40B4-BE49-F238E27FC236}">
              <a16:creationId xmlns:a16="http://schemas.microsoft.com/office/drawing/2014/main" id="{00000000-0008-0000-4300-00000B04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7644" name="Rectangle 2">
          <a:extLst>
            <a:ext uri="{FF2B5EF4-FFF2-40B4-BE49-F238E27FC236}">
              <a16:creationId xmlns:a16="http://schemas.microsoft.com/office/drawing/2014/main" id="{00000000-0008-0000-4300-00000C04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7645" name="Rectangle 3">
          <a:extLst>
            <a:ext uri="{FF2B5EF4-FFF2-40B4-BE49-F238E27FC236}">
              <a16:creationId xmlns:a16="http://schemas.microsoft.com/office/drawing/2014/main" id="{00000000-0008-0000-4300-00000D04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7646" name="Rectangle 4">
          <a:extLst>
            <a:ext uri="{FF2B5EF4-FFF2-40B4-BE49-F238E27FC236}">
              <a16:creationId xmlns:a16="http://schemas.microsoft.com/office/drawing/2014/main" id="{00000000-0008-0000-4300-00000E04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7647" name="Rectangle 5">
          <a:extLst>
            <a:ext uri="{FF2B5EF4-FFF2-40B4-BE49-F238E27FC236}">
              <a16:creationId xmlns:a16="http://schemas.microsoft.com/office/drawing/2014/main" id="{00000000-0008-0000-4300-00000F0403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7648" name="Rectangle 6">
          <a:extLst>
            <a:ext uri="{FF2B5EF4-FFF2-40B4-BE49-F238E27FC236}">
              <a16:creationId xmlns:a16="http://schemas.microsoft.com/office/drawing/2014/main" id="{00000000-0008-0000-4300-0000100403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67.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98669" name="Rectangle 1">
          <a:extLst>
            <a:ext uri="{FF2B5EF4-FFF2-40B4-BE49-F238E27FC236}">
              <a16:creationId xmlns:a16="http://schemas.microsoft.com/office/drawing/2014/main" id="{00000000-0008-0000-4400-00000D08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8670" name="Rectangle 2">
          <a:extLst>
            <a:ext uri="{FF2B5EF4-FFF2-40B4-BE49-F238E27FC236}">
              <a16:creationId xmlns:a16="http://schemas.microsoft.com/office/drawing/2014/main" id="{00000000-0008-0000-4400-00000E08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8671" name="Rectangle 3">
          <a:extLst>
            <a:ext uri="{FF2B5EF4-FFF2-40B4-BE49-F238E27FC236}">
              <a16:creationId xmlns:a16="http://schemas.microsoft.com/office/drawing/2014/main" id="{00000000-0008-0000-4400-00000F08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8672" name="Rectangle 4">
          <a:extLst>
            <a:ext uri="{FF2B5EF4-FFF2-40B4-BE49-F238E27FC236}">
              <a16:creationId xmlns:a16="http://schemas.microsoft.com/office/drawing/2014/main" id="{00000000-0008-0000-4400-00001008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8673" name="Rectangle 5">
          <a:extLst>
            <a:ext uri="{FF2B5EF4-FFF2-40B4-BE49-F238E27FC236}">
              <a16:creationId xmlns:a16="http://schemas.microsoft.com/office/drawing/2014/main" id="{00000000-0008-0000-4400-00001108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8674" name="Rectangle 6">
          <a:extLst>
            <a:ext uri="{FF2B5EF4-FFF2-40B4-BE49-F238E27FC236}">
              <a16:creationId xmlns:a16="http://schemas.microsoft.com/office/drawing/2014/main" id="{00000000-0008-0000-4400-00001208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8675" name="Rectangle 7">
          <a:extLst>
            <a:ext uri="{FF2B5EF4-FFF2-40B4-BE49-F238E27FC236}">
              <a16:creationId xmlns:a16="http://schemas.microsoft.com/office/drawing/2014/main" id="{00000000-0008-0000-4400-0000130803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8676" name="Rectangle 8">
          <a:extLst>
            <a:ext uri="{FF2B5EF4-FFF2-40B4-BE49-F238E27FC236}">
              <a16:creationId xmlns:a16="http://schemas.microsoft.com/office/drawing/2014/main" id="{00000000-0008-0000-4400-0000140803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68.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Rectangle 1">
          <a:extLst>
            <a:ext uri="{FF2B5EF4-FFF2-40B4-BE49-F238E27FC236}">
              <a16:creationId xmlns:a16="http://schemas.microsoft.com/office/drawing/2014/main" id="{00000000-0008-0000-4500-000002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 name="Rectangle 2">
          <a:extLst>
            <a:ext uri="{FF2B5EF4-FFF2-40B4-BE49-F238E27FC236}">
              <a16:creationId xmlns:a16="http://schemas.microsoft.com/office/drawing/2014/main" id="{00000000-0008-0000-4500-000003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 name="Rectangle 3">
          <a:extLst>
            <a:ext uri="{FF2B5EF4-FFF2-40B4-BE49-F238E27FC236}">
              <a16:creationId xmlns:a16="http://schemas.microsoft.com/office/drawing/2014/main" id="{00000000-0008-0000-4500-000004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5" name="Rectangle 4">
          <a:extLst>
            <a:ext uri="{FF2B5EF4-FFF2-40B4-BE49-F238E27FC236}">
              <a16:creationId xmlns:a16="http://schemas.microsoft.com/office/drawing/2014/main" id="{00000000-0008-0000-4500-000005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6" name="Rectangle 3">
          <a:extLst>
            <a:ext uri="{FF2B5EF4-FFF2-40B4-BE49-F238E27FC236}">
              <a16:creationId xmlns:a16="http://schemas.microsoft.com/office/drawing/2014/main" id="{00000000-0008-0000-4500-000006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 name="Rectangle 4">
          <a:extLst>
            <a:ext uri="{FF2B5EF4-FFF2-40B4-BE49-F238E27FC236}">
              <a16:creationId xmlns:a16="http://schemas.microsoft.com/office/drawing/2014/main" id="{00000000-0008-0000-4500-000007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69.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351256" name="Rectangle 1">
          <a:extLst>
            <a:ext uri="{FF2B5EF4-FFF2-40B4-BE49-F238E27FC236}">
              <a16:creationId xmlns:a16="http://schemas.microsoft.com/office/drawing/2014/main" id="{00000000-0008-0000-4600-0000185C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51257" name="Rectangle 2">
          <a:extLst>
            <a:ext uri="{FF2B5EF4-FFF2-40B4-BE49-F238E27FC236}">
              <a16:creationId xmlns:a16="http://schemas.microsoft.com/office/drawing/2014/main" id="{00000000-0008-0000-4600-0000195C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51258" name="Rectangle 3">
          <a:extLst>
            <a:ext uri="{FF2B5EF4-FFF2-40B4-BE49-F238E27FC236}">
              <a16:creationId xmlns:a16="http://schemas.microsoft.com/office/drawing/2014/main" id="{00000000-0008-0000-4600-00001A5C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51259" name="Rectangle 4">
          <a:extLst>
            <a:ext uri="{FF2B5EF4-FFF2-40B4-BE49-F238E27FC236}">
              <a16:creationId xmlns:a16="http://schemas.microsoft.com/office/drawing/2014/main" id="{00000000-0008-0000-4600-00001B5C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51260" name="Rectangle 5">
          <a:extLst>
            <a:ext uri="{FF2B5EF4-FFF2-40B4-BE49-F238E27FC236}">
              <a16:creationId xmlns:a16="http://schemas.microsoft.com/office/drawing/2014/main" id="{00000000-0008-0000-4600-00001C5C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51261" name="Rectangle 6">
          <a:extLst>
            <a:ext uri="{FF2B5EF4-FFF2-40B4-BE49-F238E27FC236}">
              <a16:creationId xmlns:a16="http://schemas.microsoft.com/office/drawing/2014/main" id="{00000000-0008-0000-4600-00001D5C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51262" name="Rectangle 7">
          <a:extLst>
            <a:ext uri="{FF2B5EF4-FFF2-40B4-BE49-F238E27FC236}">
              <a16:creationId xmlns:a16="http://schemas.microsoft.com/office/drawing/2014/main" id="{00000000-0008-0000-4600-00001E5C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51263" name="Rectangle 8">
          <a:extLst>
            <a:ext uri="{FF2B5EF4-FFF2-40B4-BE49-F238E27FC236}">
              <a16:creationId xmlns:a16="http://schemas.microsoft.com/office/drawing/2014/main" id="{00000000-0008-0000-4600-00001F5C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51264" name="Rectangle 9">
          <a:extLst>
            <a:ext uri="{FF2B5EF4-FFF2-40B4-BE49-F238E27FC236}">
              <a16:creationId xmlns:a16="http://schemas.microsoft.com/office/drawing/2014/main" id="{00000000-0008-0000-4600-0000205C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51265" name="Rectangle 10">
          <a:extLst>
            <a:ext uri="{FF2B5EF4-FFF2-40B4-BE49-F238E27FC236}">
              <a16:creationId xmlns:a16="http://schemas.microsoft.com/office/drawing/2014/main" id="{00000000-0008-0000-4600-0000215C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51266" name="Rectangle 11">
          <a:extLst>
            <a:ext uri="{FF2B5EF4-FFF2-40B4-BE49-F238E27FC236}">
              <a16:creationId xmlns:a16="http://schemas.microsoft.com/office/drawing/2014/main" id="{00000000-0008-0000-4600-0000225C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51267" name="Rectangle 12">
          <a:extLst>
            <a:ext uri="{FF2B5EF4-FFF2-40B4-BE49-F238E27FC236}">
              <a16:creationId xmlns:a16="http://schemas.microsoft.com/office/drawing/2014/main" id="{00000000-0008-0000-4600-0000235C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51268" name="Rectangle 13">
          <a:extLst>
            <a:ext uri="{FF2B5EF4-FFF2-40B4-BE49-F238E27FC236}">
              <a16:creationId xmlns:a16="http://schemas.microsoft.com/office/drawing/2014/main" id="{00000000-0008-0000-4600-0000245C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51269" name="Rectangle 14">
          <a:extLst>
            <a:ext uri="{FF2B5EF4-FFF2-40B4-BE49-F238E27FC236}">
              <a16:creationId xmlns:a16="http://schemas.microsoft.com/office/drawing/2014/main" id="{00000000-0008-0000-4600-0000255C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51270" name="Rectangle 15">
          <a:extLst>
            <a:ext uri="{FF2B5EF4-FFF2-40B4-BE49-F238E27FC236}">
              <a16:creationId xmlns:a16="http://schemas.microsoft.com/office/drawing/2014/main" id="{00000000-0008-0000-4600-0000265C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51271" name="Rectangle 16">
          <a:extLst>
            <a:ext uri="{FF2B5EF4-FFF2-40B4-BE49-F238E27FC236}">
              <a16:creationId xmlns:a16="http://schemas.microsoft.com/office/drawing/2014/main" id="{00000000-0008-0000-4600-0000275C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51272" name="Rectangle 17">
          <a:extLst>
            <a:ext uri="{FF2B5EF4-FFF2-40B4-BE49-F238E27FC236}">
              <a16:creationId xmlns:a16="http://schemas.microsoft.com/office/drawing/2014/main" id="{00000000-0008-0000-4600-0000285C05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51273" name="Rectangle 18">
          <a:extLst>
            <a:ext uri="{FF2B5EF4-FFF2-40B4-BE49-F238E27FC236}">
              <a16:creationId xmlns:a16="http://schemas.microsoft.com/office/drawing/2014/main" id="{00000000-0008-0000-4600-0000295C05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351274" name="Rectangle 19">
          <a:extLst>
            <a:ext uri="{FF2B5EF4-FFF2-40B4-BE49-F238E27FC236}">
              <a16:creationId xmlns:a16="http://schemas.microsoft.com/office/drawing/2014/main" id="{00000000-0008-0000-4600-00002A5C05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351275" name="Rectangle 20">
          <a:extLst>
            <a:ext uri="{FF2B5EF4-FFF2-40B4-BE49-F238E27FC236}">
              <a16:creationId xmlns:a16="http://schemas.microsoft.com/office/drawing/2014/main" id="{00000000-0008-0000-4600-00002B5C05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04809" name="Rectangle 1">
          <a:extLst>
            <a:ext uri="{FF2B5EF4-FFF2-40B4-BE49-F238E27FC236}">
              <a16:creationId xmlns:a16="http://schemas.microsoft.com/office/drawing/2014/main" id="{00000000-0008-0000-0800-00000920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4810" name="Rectangle 2">
          <a:extLst>
            <a:ext uri="{FF2B5EF4-FFF2-40B4-BE49-F238E27FC236}">
              <a16:creationId xmlns:a16="http://schemas.microsoft.com/office/drawing/2014/main" id="{00000000-0008-0000-0800-00000A20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4811" name="Rectangle 3">
          <a:extLst>
            <a:ext uri="{FF2B5EF4-FFF2-40B4-BE49-F238E27FC236}">
              <a16:creationId xmlns:a16="http://schemas.microsoft.com/office/drawing/2014/main" id="{00000000-0008-0000-0800-00000B2003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4812" name="Rectangle 4">
          <a:extLst>
            <a:ext uri="{FF2B5EF4-FFF2-40B4-BE49-F238E27FC236}">
              <a16:creationId xmlns:a16="http://schemas.microsoft.com/office/drawing/2014/main" id="{00000000-0008-0000-0800-00000C2003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70.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02759" name="Rectangle 1">
          <a:extLst>
            <a:ext uri="{FF2B5EF4-FFF2-40B4-BE49-F238E27FC236}">
              <a16:creationId xmlns:a16="http://schemas.microsoft.com/office/drawing/2014/main" id="{00000000-0008-0000-4700-00000718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2760" name="Rectangle 2">
          <a:extLst>
            <a:ext uri="{FF2B5EF4-FFF2-40B4-BE49-F238E27FC236}">
              <a16:creationId xmlns:a16="http://schemas.microsoft.com/office/drawing/2014/main" id="{00000000-0008-0000-4700-00000818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2761" name="Rectangle 3">
          <a:extLst>
            <a:ext uri="{FF2B5EF4-FFF2-40B4-BE49-F238E27FC236}">
              <a16:creationId xmlns:a16="http://schemas.microsoft.com/office/drawing/2014/main" id="{00000000-0008-0000-4700-0000091803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2762" name="Rectangle 4">
          <a:extLst>
            <a:ext uri="{FF2B5EF4-FFF2-40B4-BE49-F238E27FC236}">
              <a16:creationId xmlns:a16="http://schemas.microsoft.com/office/drawing/2014/main" id="{00000000-0008-0000-4700-00000A1803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71.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01734" name="Rectangle 1">
          <a:extLst>
            <a:ext uri="{FF2B5EF4-FFF2-40B4-BE49-F238E27FC236}">
              <a16:creationId xmlns:a16="http://schemas.microsoft.com/office/drawing/2014/main" id="{00000000-0008-0000-4800-00000614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1735" name="Rectangle 2">
          <a:extLst>
            <a:ext uri="{FF2B5EF4-FFF2-40B4-BE49-F238E27FC236}">
              <a16:creationId xmlns:a16="http://schemas.microsoft.com/office/drawing/2014/main" id="{00000000-0008-0000-4800-00000714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1736" name="Rectangle 3">
          <a:extLst>
            <a:ext uri="{FF2B5EF4-FFF2-40B4-BE49-F238E27FC236}">
              <a16:creationId xmlns:a16="http://schemas.microsoft.com/office/drawing/2014/main" id="{00000000-0008-0000-4800-0000081403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1737" name="Rectangle 4">
          <a:extLst>
            <a:ext uri="{FF2B5EF4-FFF2-40B4-BE49-F238E27FC236}">
              <a16:creationId xmlns:a16="http://schemas.microsoft.com/office/drawing/2014/main" id="{00000000-0008-0000-4800-0000091403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72.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73415" name="Rectangle 1">
          <a:extLst>
            <a:ext uri="{FF2B5EF4-FFF2-40B4-BE49-F238E27FC236}">
              <a16:creationId xmlns:a16="http://schemas.microsoft.com/office/drawing/2014/main" id="{00000000-0008-0000-4900-0000072C04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73416" name="Rectangle 2">
          <a:extLst>
            <a:ext uri="{FF2B5EF4-FFF2-40B4-BE49-F238E27FC236}">
              <a16:creationId xmlns:a16="http://schemas.microsoft.com/office/drawing/2014/main" id="{00000000-0008-0000-4900-0000082C04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73417" name="Rectangle 3">
          <a:extLst>
            <a:ext uri="{FF2B5EF4-FFF2-40B4-BE49-F238E27FC236}">
              <a16:creationId xmlns:a16="http://schemas.microsoft.com/office/drawing/2014/main" id="{00000000-0008-0000-4900-0000092C04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73418" name="Rectangle 4">
          <a:extLst>
            <a:ext uri="{FF2B5EF4-FFF2-40B4-BE49-F238E27FC236}">
              <a16:creationId xmlns:a16="http://schemas.microsoft.com/office/drawing/2014/main" id="{00000000-0008-0000-4900-00000A2C04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73.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Rectangle 1">
          <a:extLst>
            <a:ext uri="{FF2B5EF4-FFF2-40B4-BE49-F238E27FC236}">
              <a16:creationId xmlns:a16="http://schemas.microsoft.com/office/drawing/2014/main" id="{00000000-0008-0000-4A00-000002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 name="Rectangle 2">
          <a:extLst>
            <a:ext uri="{FF2B5EF4-FFF2-40B4-BE49-F238E27FC236}">
              <a16:creationId xmlns:a16="http://schemas.microsoft.com/office/drawing/2014/main" id="{00000000-0008-0000-4A00-000003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 name="Rectangle 3">
          <a:extLst>
            <a:ext uri="{FF2B5EF4-FFF2-40B4-BE49-F238E27FC236}">
              <a16:creationId xmlns:a16="http://schemas.microsoft.com/office/drawing/2014/main" id="{00000000-0008-0000-4A00-000004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5" name="Rectangle 4">
          <a:extLst>
            <a:ext uri="{FF2B5EF4-FFF2-40B4-BE49-F238E27FC236}">
              <a16:creationId xmlns:a16="http://schemas.microsoft.com/office/drawing/2014/main" id="{00000000-0008-0000-4A00-000005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6" name="Rectangle 5">
          <a:extLst>
            <a:ext uri="{FF2B5EF4-FFF2-40B4-BE49-F238E27FC236}">
              <a16:creationId xmlns:a16="http://schemas.microsoft.com/office/drawing/2014/main" id="{00000000-0008-0000-4A00-000006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 name="Rectangle 6">
          <a:extLst>
            <a:ext uri="{FF2B5EF4-FFF2-40B4-BE49-F238E27FC236}">
              <a16:creationId xmlns:a16="http://schemas.microsoft.com/office/drawing/2014/main" id="{00000000-0008-0000-4A00-000007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74.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77837" name="Rectangle 1">
          <a:extLst>
            <a:ext uri="{FF2B5EF4-FFF2-40B4-BE49-F238E27FC236}">
              <a16:creationId xmlns:a16="http://schemas.microsoft.com/office/drawing/2014/main" id="{00000000-0008-0000-4B00-00000D3001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7838" name="Rectangle 2">
          <a:extLst>
            <a:ext uri="{FF2B5EF4-FFF2-40B4-BE49-F238E27FC236}">
              <a16:creationId xmlns:a16="http://schemas.microsoft.com/office/drawing/2014/main" id="{00000000-0008-0000-4B00-00000E3001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7839" name="Rectangle 3">
          <a:extLst>
            <a:ext uri="{FF2B5EF4-FFF2-40B4-BE49-F238E27FC236}">
              <a16:creationId xmlns:a16="http://schemas.microsoft.com/office/drawing/2014/main" id="{00000000-0008-0000-4B00-00000F3001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7840" name="Rectangle 4">
          <a:extLst>
            <a:ext uri="{FF2B5EF4-FFF2-40B4-BE49-F238E27FC236}">
              <a16:creationId xmlns:a16="http://schemas.microsoft.com/office/drawing/2014/main" id="{00000000-0008-0000-4B00-0000103001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7841" name="Rectangle 5">
          <a:extLst>
            <a:ext uri="{FF2B5EF4-FFF2-40B4-BE49-F238E27FC236}">
              <a16:creationId xmlns:a16="http://schemas.microsoft.com/office/drawing/2014/main" id="{00000000-0008-0000-4B00-0000113001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7842" name="Rectangle 6">
          <a:extLst>
            <a:ext uri="{FF2B5EF4-FFF2-40B4-BE49-F238E27FC236}">
              <a16:creationId xmlns:a16="http://schemas.microsoft.com/office/drawing/2014/main" id="{00000000-0008-0000-4B00-0000123001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75.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03782" name="Rectangle 1">
          <a:extLst>
            <a:ext uri="{FF2B5EF4-FFF2-40B4-BE49-F238E27FC236}">
              <a16:creationId xmlns:a16="http://schemas.microsoft.com/office/drawing/2014/main" id="{00000000-0008-0000-4C00-0000061C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3783" name="Rectangle 2">
          <a:extLst>
            <a:ext uri="{FF2B5EF4-FFF2-40B4-BE49-F238E27FC236}">
              <a16:creationId xmlns:a16="http://schemas.microsoft.com/office/drawing/2014/main" id="{00000000-0008-0000-4C00-0000071C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3784" name="Rectangle 3">
          <a:extLst>
            <a:ext uri="{FF2B5EF4-FFF2-40B4-BE49-F238E27FC236}">
              <a16:creationId xmlns:a16="http://schemas.microsoft.com/office/drawing/2014/main" id="{00000000-0008-0000-4C00-0000081C03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3785" name="Rectangle 4">
          <a:extLst>
            <a:ext uri="{FF2B5EF4-FFF2-40B4-BE49-F238E27FC236}">
              <a16:creationId xmlns:a16="http://schemas.microsoft.com/office/drawing/2014/main" id="{00000000-0008-0000-4C00-0000091C03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76.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Rectangle 1">
          <a:extLst>
            <a:ext uri="{FF2B5EF4-FFF2-40B4-BE49-F238E27FC236}">
              <a16:creationId xmlns:a16="http://schemas.microsoft.com/office/drawing/2014/main" id="{00000000-0008-0000-4D00-000002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 name="Rectangle 2">
          <a:extLst>
            <a:ext uri="{FF2B5EF4-FFF2-40B4-BE49-F238E27FC236}">
              <a16:creationId xmlns:a16="http://schemas.microsoft.com/office/drawing/2014/main" id="{00000000-0008-0000-4D00-000003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 name="Rectangle 3">
          <a:extLst>
            <a:ext uri="{FF2B5EF4-FFF2-40B4-BE49-F238E27FC236}">
              <a16:creationId xmlns:a16="http://schemas.microsoft.com/office/drawing/2014/main" id="{00000000-0008-0000-4D00-000004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5" name="Rectangle 4">
          <a:extLst>
            <a:ext uri="{FF2B5EF4-FFF2-40B4-BE49-F238E27FC236}">
              <a16:creationId xmlns:a16="http://schemas.microsoft.com/office/drawing/2014/main" id="{00000000-0008-0000-4D00-000005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77.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458759" name="Rectangle 1">
          <a:extLst>
            <a:ext uri="{FF2B5EF4-FFF2-40B4-BE49-F238E27FC236}">
              <a16:creationId xmlns:a16="http://schemas.microsoft.com/office/drawing/2014/main" id="{00000000-0008-0000-4E00-0000070007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58760" name="Rectangle 2">
          <a:extLst>
            <a:ext uri="{FF2B5EF4-FFF2-40B4-BE49-F238E27FC236}">
              <a16:creationId xmlns:a16="http://schemas.microsoft.com/office/drawing/2014/main" id="{00000000-0008-0000-4E00-0000080007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58761" name="Rectangle 3">
          <a:extLst>
            <a:ext uri="{FF2B5EF4-FFF2-40B4-BE49-F238E27FC236}">
              <a16:creationId xmlns:a16="http://schemas.microsoft.com/office/drawing/2014/main" id="{00000000-0008-0000-4E00-0000090007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58762" name="Rectangle 4">
          <a:extLst>
            <a:ext uri="{FF2B5EF4-FFF2-40B4-BE49-F238E27FC236}">
              <a16:creationId xmlns:a16="http://schemas.microsoft.com/office/drawing/2014/main" id="{00000000-0008-0000-4E00-00000A0007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78.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09928" name="Rectangle 1">
          <a:extLst>
            <a:ext uri="{FF2B5EF4-FFF2-40B4-BE49-F238E27FC236}">
              <a16:creationId xmlns:a16="http://schemas.microsoft.com/office/drawing/2014/main" id="{00000000-0008-0000-4F00-00000834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9929" name="Rectangle 2">
          <a:extLst>
            <a:ext uri="{FF2B5EF4-FFF2-40B4-BE49-F238E27FC236}">
              <a16:creationId xmlns:a16="http://schemas.microsoft.com/office/drawing/2014/main" id="{00000000-0008-0000-4F00-00000934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9930" name="Rectangle 3">
          <a:extLst>
            <a:ext uri="{FF2B5EF4-FFF2-40B4-BE49-F238E27FC236}">
              <a16:creationId xmlns:a16="http://schemas.microsoft.com/office/drawing/2014/main" id="{00000000-0008-0000-4F00-00000A3403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9931" name="Rectangle 4">
          <a:extLst>
            <a:ext uri="{FF2B5EF4-FFF2-40B4-BE49-F238E27FC236}">
              <a16:creationId xmlns:a16="http://schemas.microsoft.com/office/drawing/2014/main" id="{00000000-0008-0000-4F00-00000B3403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79.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10955" name="Rectangle 1">
          <a:extLst>
            <a:ext uri="{FF2B5EF4-FFF2-40B4-BE49-F238E27FC236}">
              <a16:creationId xmlns:a16="http://schemas.microsoft.com/office/drawing/2014/main" id="{00000000-0008-0000-5000-00000B38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10956" name="Rectangle 2">
          <a:extLst>
            <a:ext uri="{FF2B5EF4-FFF2-40B4-BE49-F238E27FC236}">
              <a16:creationId xmlns:a16="http://schemas.microsoft.com/office/drawing/2014/main" id="{00000000-0008-0000-5000-00000C38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10957" name="Rectangle 3">
          <a:extLst>
            <a:ext uri="{FF2B5EF4-FFF2-40B4-BE49-F238E27FC236}">
              <a16:creationId xmlns:a16="http://schemas.microsoft.com/office/drawing/2014/main" id="{00000000-0008-0000-5000-00000D38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10958" name="Rectangle 4">
          <a:extLst>
            <a:ext uri="{FF2B5EF4-FFF2-40B4-BE49-F238E27FC236}">
              <a16:creationId xmlns:a16="http://schemas.microsoft.com/office/drawing/2014/main" id="{00000000-0008-0000-5000-00000E38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10959" name="Rectangle 5">
          <a:extLst>
            <a:ext uri="{FF2B5EF4-FFF2-40B4-BE49-F238E27FC236}">
              <a16:creationId xmlns:a16="http://schemas.microsoft.com/office/drawing/2014/main" id="{00000000-0008-0000-5000-00000F3803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10960" name="Rectangle 6">
          <a:extLst>
            <a:ext uri="{FF2B5EF4-FFF2-40B4-BE49-F238E27FC236}">
              <a16:creationId xmlns:a16="http://schemas.microsoft.com/office/drawing/2014/main" id="{00000000-0008-0000-5000-0000103803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78867" name="Rectangle 3">
          <a:extLst>
            <a:ext uri="{FF2B5EF4-FFF2-40B4-BE49-F238E27FC236}">
              <a16:creationId xmlns:a16="http://schemas.microsoft.com/office/drawing/2014/main" id="{00000000-0008-0000-0900-0000133401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8868" name="Rectangle 4">
          <a:extLst>
            <a:ext uri="{FF2B5EF4-FFF2-40B4-BE49-F238E27FC236}">
              <a16:creationId xmlns:a16="http://schemas.microsoft.com/office/drawing/2014/main" id="{00000000-0008-0000-0900-0000143401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8869" name="Rectangle 5">
          <a:extLst>
            <a:ext uri="{FF2B5EF4-FFF2-40B4-BE49-F238E27FC236}">
              <a16:creationId xmlns:a16="http://schemas.microsoft.com/office/drawing/2014/main" id="{00000000-0008-0000-0900-0000153401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8870" name="Rectangle 6">
          <a:extLst>
            <a:ext uri="{FF2B5EF4-FFF2-40B4-BE49-F238E27FC236}">
              <a16:creationId xmlns:a16="http://schemas.microsoft.com/office/drawing/2014/main" id="{00000000-0008-0000-0900-0000163401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8871" name="Rectangle 7">
          <a:extLst>
            <a:ext uri="{FF2B5EF4-FFF2-40B4-BE49-F238E27FC236}">
              <a16:creationId xmlns:a16="http://schemas.microsoft.com/office/drawing/2014/main" id="{00000000-0008-0000-0900-0000173401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8872" name="Rectangle 8">
          <a:extLst>
            <a:ext uri="{FF2B5EF4-FFF2-40B4-BE49-F238E27FC236}">
              <a16:creationId xmlns:a16="http://schemas.microsoft.com/office/drawing/2014/main" id="{00000000-0008-0000-0900-0000183401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8873" name="Rectangle 9">
          <a:extLst>
            <a:ext uri="{FF2B5EF4-FFF2-40B4-BE49-F238E27FC236}">
              <a16:creationId xmlns:a16="http://schemas.microsoft.com/office/drawing/2014/main" id="{00000000-0008-0000-0900-0000193401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8874" name="Rectangle 10">
          <a:extLst>
            <a:ext uri="{FF2B5EF4-FFF2-40B4-BE49-F238E27FC236}">
              <a16:creationId xmlns:a16="http://schemas.microsoft.com/office/drawing/2014/main" id="{00000000-0008-0000-0900-00001A3401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8875" name="Rectangle 11">
          <a:extLst>
            <a:ext uri="{FF2B5EF4-FFF2-40B4-BE49-F238E27FC236}">
              <a16:creationId xmlns:a16="http://schemas.microsoft.com/office/drawing/2014/main" id="{00000000-0008-0000-0900-00001B3401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8876" name="Rectangle 12">
          <a:extLst>
            <a:ext uri="{FF2B5EF4-FFF2-40B4-BE49-F238E27FC236}">
              <a16:creationId xmlns:a16="http://schemas.microsoft.com/office/drawing/2014/main" id="{00000000-0008-0000-0900-00001C3401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80.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48507" name="Rectangle 1">
          <a:extLst>
            <a:ext uri="{FF2B5EF4-FFF2-40B4-BE49-F238E27FC236}">
              <a16:creationId xmlns:a16="http://schemas.microsoft.com/office/drawing/2014/main" id="{00000000-0008-0000-5100-00001B4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8508" name="Rectangle 2">
          <a:extLst>
            <a:ext uri="{FF2B5EF4-FFF2-40B4-BE49-F238E27FC236}">
              <a16:creationId xmlns:a16="http://schemas.microsoft.com/office/drawing/2014/main" id="{00000000-0008-0000-5100-00001C4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8509" name="Rectangle 3">
          <a:extLst>
            <a:ext uri="{FF2B5EF4-FFF2-40B4-BE49-F238E27FC236}">
              <a16:creationId xmlns:a16="http://schemas.microsoft.com/office/drawing/2014/main" id="{00000000-0008-0000-5100-00001D4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8510" name="Rectangle 4">
          <a:extLst>
            <a:ext uri="{FF2B5EF4-FFF2-40B4-BE49-F238E27FC236}">
              <a16:creationId xmlns:a16="http://schemas.microsoft.com/office/drawing/2014/main" id="{00000000-0008-0000-5100-00001E4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8511" name="Rectangle 5">
          <a:extLst>
            <a:ext uri="{FF2B5EF4-FFF2-40B4-BE49-F238E27FC236}">
              <a16:creationId xmlns:a16="http://schemas.microsoft.com/office/drawing/2014/main" id="{00000000-0008-0000-5100-00001F4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8512" name="Rectangle 6">
          <a:extLst>
            <a:ext uri="{FF2B5EF4-FFF2-40B4-BE49-F238E27FC236}">
              <a16:creationId xmlns:a16="http://schemas.microsoft.com/office/drawing/2014/main" id="{00000000-0008-0000-5100-0000204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8513" name="Rectangle 7">
          <a:extLst>
            <a:ext uri="{FF2B5EF4-FFF2-40B4-BE49-F238E27FC236}">
              <a16:creationId xmlns:a16="http://schemas.microsoft.com/office/drawing/2014/main" id="{00000000-0008-0000-5100-0000214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8514" name="Rectangle 8">
          <a:extLst>
            <a:ext uri="{FF2B5EF4-FFF2-40B4-BE49-F238E27FC236}">
              <a16:creationId xmlns:a16="http://schemas.microsoft.com/office/drawing/2014/main" id="{00000000-0008-0000-5100-0000224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8515" name="Rectangle 9">
          <a:extLst>
            <a:ext uri="{FF2B5EF4-FFF2-40B4-BE49-F238E27FC236}">
              <a16:creationId xmlns:a16="http://schemas.microsoft.com/office/drawing/2014/main" id="{00000000-0008-0000-5100-0000234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8516" name="Rectangle 10">
          <a:extLst>
            <a:ext uri="{FF2B5EF4-FFF2-40B4-BE49-F238E27FC236}">
              <a16:creationId xmlns:a16="http://schemas.microsoft.com/office/drawing/2014/main" id="{00000000-0008-0000-5100-0000244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48517" name="Rectangle 11">
          <a:extLst>
            <a:ext uri="{FF2B5EF4-FFF2-40B4-BE49-F238E27FC236}">
              <a16:creationId xmlns:a16="http://schemas.microsoft.com/office/drawing/2014/main" id="{00000000-0008-0000-5100-00002544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48518" name="Rectangle 12">
          <a:extLst>
            <a:ext uri="{FF2B5EF4-FFF2-40B4-BE49-F238E27FC236}">
              <a16:creationId xmlns:a16="http://schemas.microsoft.com/office/drawing/2014/main" id="{00000000-0008-0000-5100-00002644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8519" name="Rectangle 13">
          <a:extLst>
            <a:ext uri="{FF2B5EF4-FFF2-40B4-BE49-F238E27FC236}">
              <a16:creationId xmlns:a16="http://schemas.microsoft.com/office/drawing/2014/main" id="{00000000-0008-0000-5100-0000274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8520" name="Rectangle 14">
          <a:extLst>
            <a:ext uri="{FF2B5EF4-FFF2-40B4-BE49-F238E27FC236}">
              <a16:creationId xmlns:a16="http://schemas.microsoft.com/office/drawing/2014/main" id="{00000000-0008-0000-5100-0000284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8521" name="Rectangle 15">
          <a:extLst>
            <a:ext uri="{FF2B5EF4-FFF2-40B4-BE49-F238E27FC236}">
              <a16:creationId xmlns:a16="http://schemas.microsoft.com/office/drawing/2014/main" id="{00000000-0008-0000-5100-0000294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8522" name="Rectangle 16">
          <a:extLst>
            <a:ext uri="{FF2B5EF4-FFF2-40B4-BE49-F238E27FC236}">
              <a16:creationId xmlns:a16="http://schemas.microsoft.com/office/drawing/2014/main" id="{00000000-0008-0000-5100-00002A4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8523" name="Rectangle 17">
          <a:extLst>
            <a:ext uri="{FF2B5EF4-FFF2-40B4-BE49-F238E27FC236}">
              <a16:creationId xmlns:a16="http://schemas.microsoft.com/office/drawing/2014/main" id="{00000000-0008-0000-5100-00002B4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8524" name="Rectangle 18">
          <a:extLst>
            <a:ext uri="{FF2B5EF4-FFF2-40B4-BE49-F238E27FC236}">
              <a16:creationId xmlns:a16="http://schemas.microsoft.com/office/drawing/2014/main" id="{00000000-0008-0000-5100-00002C4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8525" name="Rectangle 19">
          <a:extLst>
            <a:ext uri="{FF2B5EF4-FFF2-40B4-BE49-F238E27FC236}">
              <a16:creationId xmlns:a16="http://schemas.microsoft.com/office/drawing/2014/main" id="{00000000-0008-0000-5100-00002D4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8526" name="Rectangle 20">
          <a:extLst>
            <a:ext uri="{FF2B5EF4-FFF2-40B4-BE49-F238E27FC236}">
              <a16:creationId xmlns:a16="http://schemas.microsoft.com/office/drawing/2014/main" id="{00000000-0008-0000-5100-00002E4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8527" name="Rectangle 21">
          <a:extLst>
            <a:ext uri="{FF2B5EF4-FFF2-40B4-BE49-F238E27FC236}">
              <a16:creationId xmlns:a16="http://schemas.microsoft.com/office/drawing/2014/main" id="{00000000-0008-0000-5100-00002F4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8528" name="Rectangle 22">
          <a:extLst>
            <a:ext uri="{FF2B5EF4-FFF2-40B4-BE49-F238E27FC236}">
              <a16:creationId xmlns:a16="http://schemas.microsoft.com/office/drawing/2014/main" id="{00000000-0008-0000-5100-0000304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48529" name="Rectangle 23">
          <a:extLst>
            <a:ext uri="{FF2B5EF4-FFF2-40B4-BE49-F238E27FC236}">
              <a16:creationId xmlns:a16="http://schemas.microsoft.com/office/drawing/2014/main" id="{00000000-0008-0000-5100-00003144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48530" name="Rectangle 24">
          <a:extLst>
            <a:ext uri="{FF2B5EF4-FFF2-40B4-BE49-F238E27FC236}">
              <a16:creationId xmlns:a16="http://schemas.microsoft.com/office/drawing/2014/main" id="{00000000-0008-0000-5100-00003244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81.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59758" name="Rectangle 1">
          <a:extLst>
            <a:ext uri="{FF2B5EF4-FFF2-40B4-BE49-F238E27FC236}">
              <a16:creationId xmlns:a16="http://schemas.microsoft.com/office/drawing/2014/main" id="{00000000-0008-0000-5200-00000E7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9759" name="Rectangle 2">
          <a:extLst>
            <a:ext uri="{FF2B5EF4-FFF2-40B4-BE49-F238E27FC236}">
              <a16:creationId xmlns:a16="http://schemas.microsoft.com/office/drawing/2014/main" id="{00000000-0008-0000-5200-00000F7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9760" name="Rectangle 3">
          <a:extLst>
            <a:ext uri="{FF2B5EF4-FFF2-40B4-BE49-F238E27FC236}">
              <a16:creationId xmlns:a16="http://schemas.microsoft.com/office/drawing/2014/main" id="{00000000-0008-0000-5200-0000107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9761" name="Rectangle 4">
          <a:extLst>
            <a:ext uri="{FF2B5EF4-FFF2-40B4-BE49-F238E27FC236}">
              <a16:creationId xmlns:a16="http://schemas.microsoft.com/office/drawing/2014/main" id="{00000000-0008-0000-5200-0000117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9762" name="Rectangle 5">
          <a:extLst>
            <a:ext uri="{FF2B5EF4-FFF2-40B4-BE49-F238E27FC236}">
              <a16:creationId xmlns:a16="http://schemas.microsoft.com/office/drawing/2014/main" id="{00000000-0008-0000-5200-0000127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9763" name="Rectangle 6">
          <a:extLst>
            <a:ext uri="{FF2B5EF4-FFF2-40B4-BE49-F238E27FC236}">
              <a16:creationId xmlns:a16="http://schemas.microsoft.com/office/drawing/2014/main" id="{00000000-0008-0000-5200-0000137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59764" name="Rectangle 7">
          <a:extLst>
            <a:ext uri="{FF2B5EF4-FFF2-40B4-BE49-F238E27FC236}">
              <a16:creationId xmlns:a16="http://schemas.microsoft.com/office/drawing/2014/main" id="{00000000-0008-0000-5200-00001470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59765" name="Rectangle 8">
          <a:extLst>
            <a:ext uri="{FF2B5EF4-FFF2-40B4-BE49-F238E27FC236}">
              <a16:creationId xmlns:a16="http://schemas.microsoft.com/office/drawing/2014/main" id="{00000000-0008-0000-5200-00001570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82.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477194" name="Rectangle 1">
          <a:extLst>
            <a:ext uri="{FF2B5EF4-FFF2-40B4-BE49-F238E27FC236}">
              <a16:creationId xmlns:a16="http://schemas.microsoft.com/office/drawing/2014/main" id="{00000000-0008-0000-5300-00000A4807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77195" name="Rectangle 2">
          <a:extLst>
            <a:ext uri="{FF2B5EF4-FFF2-40B4-BE49-F238E27FC236}">
              <a16:creationId xmlns:a16="http://schemas.microsoft.com/office/drawing/2014/main" id="{00000000-0008-0000-5300-00000B4807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77196" name="Rectangle 3">
          <a:extLst>
            <a:ext uri="{FF2B5EF4-FFF2-40B4-BE49-F238E27FC236}">
              <a16:creationId xmlns:a16="http://schemas.microsoft.com/office/drawing/2014/main" id="{00000000-0008-0000-5300-00000C4807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77197" name="Rectangle 4">
          <a:extLst>
            <a:ext uri="{FF2B5EF4-FFF2-40B4-BE49-F238E27FC236}">
              <a16:creationId xmlns:a16="http://schemas.microsoft.com/office/drawing/2014/main" id="{00000000-0008-0000-5300-00000D4807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77198" name="Rectangle 5">
          <a:extLst>
            <a:ext uri="{FF2B5EF4-FFF2-40B4-BE49-F238E27FC236}">
              <a16:creationId xmlns:a16="http://schemas.microsoft.com/office/drawing/2014/main" id="{00000000-0008-0000-5300-00000E4807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77199" name="Rectangle 6">
          <a:extLst>
            <a:ext uri="{FF2B5EF4-FFF2-40B4-BE49-F238E27FC236}">
              <a16:creationId xmlns:a16="http://schemas.microsoft.com/office/drawing/2014/main" id="{00000000-0008-0000-5300-00000F4807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77200" name="Rectangle 7">
          <a:extLst>
            <a:ext uri="{FF2B5EF4-FFF2-40B4-BE49-F238E27FC236}">
              <a16:creationId xmlns:a16="http://schemas.microsoft.com/office/drawing/2014/main" id="{00000000-0008-0000-5300-0000104807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77201" name="Rectangle 8">
          <a:extLst>
            <a:ext uri="{FF2B5EF4-FFF2-40B4-BE49-F238E27FC236}">
              <a16:creationId xmlns:a16="http://schemas.microsoft.com/office/drawing/2014/main" id="{00000000-0008-0000-5300-0000114807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83.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478218" name="Rectangle 1">
          <a:extLst>
            <a:ext uri="{FF2B5EF4-FFF2-40B4-BE49-F238E27FC236}">
              <a16:creationId xmlns:a16="http://schemas.microsoft.com/office/drawing/2014/main" id="{00000000-0008-0000-5400-00000A4C07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78219" name="Rectangle 2">
          <a:extLst>
            <a:ext uri="{FF2B5EF4-FFF2-40B4-BE49-F238E27FC236}">
              <a16:creationId xmlns:a16="http://schemas.microsoft.com/office/drawing/2014/main" id="{00000000-0008-0000-5400-00000B4C07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78220" name="Rectangle 3">
          <a:extLst>
            <a:ext uri="{FF2B5EF4-FFF2-40B4-BE49-F238E27FC236}">
              <a16:creationId xmlns:a16="http://schemas.microsoft.com/office/drawing/2014/main" id="{00000000-0008-0000-5400-00000C4C07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78221" name="Rectangle 4">
          <a:extLst>
            <a:ext uri="{FF2B5EF4-FFF2-40B4-BE49-F238E27FC236}">
              <a16:creationId xmlns:a16="http://schemas.microsoft.com/office/drawing/2014/main" id="{00000000-0008-0000-5400-00000D4C07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78222" name="Rectangle 5">
          <a:extLst>
            <a:ext uri="{FF2B5EF4-FFF2-40B4-BE49-F238E27FC236}">
              <a16:creationId xmlns:a16="http://schemas.microsoft.com/office/drawing/2014/main" id="{00000000-0008-0000-5400-00000E4C07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78223" name="Rectangle 6">
          <a:extLst>
            <a:ext uri="{FF2B5EF4-FFF2-40B4-BE49-F238E27FC236}">
              <a16:creationId xmlns:a16="http://schemas.microsoft.com/office/drawing/2014/main" id="{00000000-0008-0000-5400-00000F4C07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78224" name="Rectangle 7">
          <a:extLst>
            <a:ext uri="{FF2B5EF4-FFF2-40B4-BE49-F238E27FC236}">
              <a16:creationId xmlns:a16="http://schemas.microsoft.com/office/drawing/2014/main" id="{00000000-0008-0000-5400-0000104C07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78225" name="Rectangle 8">
          <a:extLst>
            <a:ext uri="{FF2B5EF4-FFF2-40B4-BE49-F238E27FC236}">
              <a16:creationId xmlns:a16="http://schemas.microsoft.com/office/drawing/2014/main" id="{00000000-0008-0000-5400-0000114C07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84.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Rectangle 1">
          <a:extLst>
            <a:ext uri="{FF2B5EF4-FFF2-40B4-BE49-F238E27FC236}">
              <a16:creationId xmlns:a16="http://schemas.microsoft.com/office/drawing/2014/main" id="{00000000-0008-0000-5500-000002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 name="Rectangle 2">
          <a:extLst>
            <a:ext uri="{FF2B5EF4-FFF2-40B4-BE49-F238E27FC236}">
              <a16:creationId xmlns:a16="http://schemas.microsoft.com/office/drawing/2014/main" id="{00000000-0008-0000-5500-000003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 name="Rectangle 3">
          <a:extLst>
            <a:ext uri="{FF2B5EF4-FFF2-40B4-BE49-F238E27FC236}">
              <a16:creationId xmlns:a16="http://schemas.microsoft.com/office/drawing/2014/main" id="{00000000-0008-0000-5500-000004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5" name="Rectangle 4">
          <a:extLst>
            <a:ext uri="{FF2B5EF4-FFF2-40B4-BE49-F238E27FC236}">
              <a16:creationId xmlns:a16="http://schemas.microsoft.com/office/drawing/2014/main" id="{00000000-0008-0000-5500-000005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6" name="Rectangle 5">
          <a:extLst>
            <a:ext uri="{FF2B5EF4-FFF2-40B4-BE49-F238E27FC236}">
              <a16:creationId xmlns:a16="http://schemas.microsoft.com/office/drawing/2014/main" id="{00000000-0008-0000-5500-000006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 name="Rectangle 6">
          <a:extLst>
            <a:ext uri="{FF2B5EF4-FFF2-40B4-BE49-F238E27FC236}">
              <a16:creationId xmlns:a16="http://schemas.microsoft.com/office/drawing/2014/main" id="{00000000-0008-0000-5500-000007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8" name="Rectangle 7">
          <a:extLst>
            <a:ext uri="{FF2B5EF4-FFF2-40B4-BE49-F238E27FC236}">
              <a16:creationId xmlns:a16="http://schemas.microsoft.com/office/drawing/2014/main" id="{00000000-0008-0000-5500-000008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9" name="Rectangle 8">
          <a:extLst>
            <a:ext uri="{FF2B5EF4-FFF2-40B4-BE49-F238E27FC236}">
              <a16:creationId xmlns:a16="http://schemas.microsoft.com/office/drawing/2014/main" id="{00000000-0008-0000-5500-000009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85.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57706" name="Rectangle 1">
          <a:extLst>
            <a:ext uri="{FF2B5EF4-FFF2-40B4-BE49-F238E27FC236}">
              <a16:creationId xmlns:a16="http://schemas.microsoft.com/office/drawing/2014/main" id="{00000000-0008-0000-5600-00000A6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7707" name="Rectangle 2">
          <a:extLst>
            <a:ext uri="{FF2B5EF4-FFF2-40B4-BE49-F238E27FC236}">
              <a16:creationId xmlns:a16="http://schemas.microsoft.com/office/drawing/2014/main" id="{00000000-0008-0000-5600-00000B6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7708" name="Rectangle 3">
          <a:extLst>
            <a:ext uri="{FF2B5EF4-FFF2-40B4-BE49-F238E27FC236}">
              <a16:creationId xmlns:a16="http://schemas.microsoft.com/office/drawing/2014/main" id="{00000000-0008-0000-5600-00000C6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7709" name="Rectangle 4">
          <a:extLst>
            <a:ext uri="{FF2B5EF4-FFF2-40B4-BE49-F238E27FC236}">
              <a16:creationId xmlns:a16="http://schemas.microsoft.com/office/drawing/2014/main" id="{00000000-0008-0000-5600-00000D6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57710" name="Rectangle 5">
          <a:extLst>
            <a:ext uri="{FF2B5EF4-FFF2-40B4-BE49-F238E27FC236}">
              <a16:creationId xmlns:a16="http://schemas.microsoft.com/office/drawing/2014/main" id="{00000000-0008-0000-5600-00000E68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57711" name="Rectangle 6">
          <a:extLst>
            <a:ext uri="{FF2B5EF4-FFF2-40B4-BE49-F238E27FC236}">
              <a16:creationId xmlns:a16="http://schemas.microsoft.com/office/drawing/2014/main" id="{00000000-0008-0000-5600-00000F68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86.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92528" name="Rectangle 1">
          <a:extLst>
            <a:ext uri="{FF2B5EF4-FFF2-40B4-BE49-F238E27FC236}">
              <a16:creationId xmlns:a16="http://schemas.microsoft.com/office/drawing/2014/main" id="{00000000-0008-0000-5700-000010F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2529" name="Rectangle 2">
          <a:extLst>
            <a:ext uri="{FF2B5EF4-FFF2-40B4-BE49-F238E27FC236}">
              <a16:creationId xmlns:a16="http://schemas.microsoft.com/office/drawing/2014/main" id="{00000000-0008-0000-5700-000011F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2530" name="Rectangle 3">
          <a:extLst>
            <a:ext uri="{FF2B5EF4-FFF2-40B4-BE49-F238E27FC236}">
              <a16:creationId xmlns:a16="http://schemas.microsoft.com/office/drawing/2014/main" id="{00000000-0008-0000-5700-000012F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2531" name="Rectangle 4">
          <a:extLst>
            <a:ext uri="{FF2B5EF4-FFF2-40B4-BE49-F238E27FC236}">
              <a16:creationId xmlns:a16="http://schemas.microsoft.com/office/drawing/2014/main" id="{00000000-0008-0000-5700-000013F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2532" name="Rectangle 5">
          <a:extLst>
            <a:ext uri="{FF2B5EF4-FFF2-40B4-BE49-F238E27FC236}">
              <a16:creationId xmlns:a16="http://schemas.microsoft.com/office/drawing/2014/main" id="{00000000-0008-0000-5700-000014F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2533" name="Rectangle 6">
          <a:extLst>
            <a:ext uri="{FF2B5EF4-FFF2-40B4-BE49-F238E27FC236}">
              <a16:creationId xmlns:a16="http://schemas.microsoft.com/office/drawing/2014/main" id="{00000000-0008-0000-5700-000015F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2534" name="Rectangle 7">
          <a:extLst>
            <a:ext uri="{FF2B5EF4-FFF2-40B4-BE49-F238E27FC236}">
              <a16:creationId xmlns:a16="http://schemas.microsoft.com/office/drawing/2014/main" id="{00000000-0008-0000-5700-000016F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2535" name="Rectangle 8">
          <a:extLst>
            <a:ext uri="{FF2B5EF4-FFF2-40B4-BE49-F238E27FC236}">
              <a16:creationId xmlns:a16="http://schemas.microsoft.com/office/drawing/2014/main" id="{00000000-0008-0000-5700-000017F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2536" name="Rectangle 9">
          <a:extLst>
            <a:ext uri="{FF2B5EF4-FFF2-40B4-BE49-F238E27FC236}">
              <a16:creationId xmlns:a16="http://schemas.microsoft.com/office/drawing/2014/main" id="{00000000-0008-0000-5700-000018F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92537" name="Rectangle 10">
          <a:extLst>
            <a:ext uri="{FF2B5EF4-FFF2-40B4-BE49-F238E27FC236}">
              <a16:creationId xmlns:a16="http://schemas.microsoft.com/office/drawing/2014/main" id="{00000000-0008-0000-5700-000019F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2538" name="Rectangle 11">
          <a:extLst>
            <a:ext uri="{FF2B5EF4-FFF2-40B4-BE49-F238E27FC236}">
              <a16:creationId xmlns:a16="http://schemas.microsoft.com/office/drawing/2014/main" id="{00000000-0008-0000-5700-00001AF0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92539" name="Rectangle 12">
          <a:extLst>
            <a:ext uri="{FF2B5EF4-FFF2-40B4-BE49-F238E27FC236}">
              <a16:creationId xmlns:a16="http://schemas.microsoft.com/office/drawing/2014/main" id="{00000000-0008-0000-5700-00001BF0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4" name="Rectangle 3">
          <a:extLst>
            <a:ext uri="{FF2B5EF4-FFF2-40B4-BE49-F238E27FC236}">
              <a16:creationId xmlns:a16="http://schemas.microsoft.com/office/drawing/2014/main" id="{00000000-0008-0000-5700-00000E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5" name="Rectangle 4">
          <a:extLst>
            <a:ext uri="{FF2B5EF4-FFF2-40B4-BE49-F238E27FC236}">
              <a16:creationId xmlns:a16="http://schemas.microsoft.com/office/drawing/2014/main" id="{00000000-0008-0000-5700-00000F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95250</xdr:colOff>
      <xdr:row>26</xdr:row>
      <xdr:rowOff>47625</xdr:rowOff>
    </xdr:from>
    <xdr:to>
      <xdr:col>4</xdr:col>
      <xdr:colOff>304800</xdr:colOff>
      <xdr:row>67</xdr:row>
      <xdr:rowOff>19050</xdr:rowOff>
    </xdr:to>
    <xdr:sp macro="" textlink="">
      <xdr:nvSpPr>
        <xdr:cNvPr id="16" name="Rechteraccolade 15">
          <a:extLst>
            <a:ext uri="{FF2B5EF4-FFF2-40B4-BE49-F238E27FC236}">
              <a16:creationId xmlns:a16="http://schemas.microsoft.com/office/drawing/2014/main" id="{00000000-0008-0000-5700-000010000000}"/>
            </a:ext>
          </a:extLst>
        </xdr:cNvPr>
        <xdr:cNvSpPr/>
      </xdr:nvSpPr>
      <xdr:spPr bwMode="auto">
        <a:xfrm>
          <a:off x="4800600" y="3429000"/>
          <a:ext cx="209550" cy="1028700"/>
        </a:xfrm>
        <a:prstGeom prst="rightBrace">
          <a:avLst/>
        </a:prstGeom>
        <a:solidFill>
          <a:srgbClr val="FFFFFF"/>
        </a:solidFill>
        <a:ln w="9525" cap="flat" cmpd="sng" algn="ctr">
          <a:solidFill>
            <a:srgbClr val="80808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solidFill>
              <a:srgbClr val="808080"/>
            </a:solidFill>
          </a:endParaRPr>
        </a:p>
      </xdr:txBody>
    </xdr:sp>
    <xdr:clientData/>
  </xdr:twoCellAnchor>
  <xdr:oneCellAnchor>
    <xdr:from>
      <xdr:col>4</xdr:col>
      <xdr:colOff>333376</xdr:colOff>
      <xdr:row>27</xdr:row>
      <xdr:rowOff>38101</xdr:rowOff>
    </xdr:from>
    <xdr:ext cx="4686300" cy="933449"/>
    <xdr:sp macro="" textlink="">
      <xdr:nvSpPr>
        <xdr:cNvPr id="17" name="Tekstvak 16">
          <a:extLst>
            <a:ext uri="{FF2B5EF4-FFF2-40B4-BE49-F238E27FC236}">
              <a16:creationId xmlns:a16="http://schemas.microsoft.com/office/drawing/2014/main" id="{00000000-0008-0000-5700-000011000000}"/>
            </a:ext>
          </a:extLst>
        </xdr:cNvPr>
        <xdr:cNvSpPr txBox="1"/>
      </xdr:nvSpPr>
      <xdr:spPr>
        <a:xfrm>
          <a:off x="5038726" y="3476626"/>
          <a:ext cx="4686300" cy="9334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800">
              <a:solidFill>
                <a:srgbClr val="808080"/>
              </a:solidFill>
              <a:latin typeface="Arial" panose="020B0604020202020204" pitchFamily="34" charset="0"/>
              <a:cs typeface="Arial" panose="020B0604020202020204" pitchFamily="34" charset="0"/>
            </a:rPr>
            <a:t>Het gebouwbeheersysteem maakt onderdeel uit van de klimaatregelinstallatie. De principeschema's zijn/worden opgeslagen door REA/ET en worden separaat aan de aannemer verstrekt. </a:t>
          </a:r>
        </a:p>
        <a:p>
          <a:endParaRPr lang="nl-NL" sz="800">
            <a:solidFill>
              <a:srgbClr val="808080"/>
            </a:solidFill>
            <a:latin typeface="Arial" panose="020B0604020202020204" pitchFamily="34" charset="0"/>
            <a:cs typeface="Arial" panose="020B0604020202020204" pitchFamily="34" charset="0"/>
          </a:endParaRPr>
        </a:p>
        <a:p>
          <a:r>
            <a:rPr lang="nl-NL" sz="800">
              <a:solidFill>
                <a:srgbClr val="808080"/>
              </a:solidFill>
              <a:latin typeface="Arial" panose="020B0604020202020204" pitchFamily="34" charset="0"/>
              <a:cs typeface="Arial" panose="020B0604020202020204" pitchFamily="34" charset="0"/>
            </a:rPr>
            <a:t>De initiele informatie zal voor bestaande installaties door zorg van ECT/ET worden aangeleverd. Voor nieuwe installaties zal e.e.a in een OVP moeten worden aangeleverd. Voor het attribuut fabrikant en serie GBS dient een keuze uit de picklist te worden gemaakt. Wanneer de fabrikant niet in de lijst voorkomt "Nader te bepalen" invullen en de ontbrekende fabrikant doorgeven. </a:t>
          </a:r>
        </a:p>
      </xdr:txBody>
    </xdr:sp>
    <xdr:clientData/>
  </xdr:oneCellAnchor>
  <xdr:twoCellAnchor>
    <xdr:from>
      <xdr:col>4</xdr:col>
      <xdr:colOff>4105275</xdr:colOff>
      <xdr:row>70</xdr:row>
      <xdr:rowOff>9525</xdr:rowOff>
    </xdr:from>
    <xdr:to>
      <xdr:col>4</xdr:col>
      <xdr:colOff>4314075</xdr:colOff>
      <xdr:row>94</xdr:row>
      <xdr:rowOff>0</xdr:rowOff>
    </xdr:to>
    <xdr:sp macro="" textlink="">
      <xdr:nvSpPr>
        <xdr:cNvPr id="18" name="Rechteraccolade 17">
          <a:extLst>
            <a:ext uri="{FF2B5EF4-FFF2-40B4-BE49-F238E27FC236}">
              <a16:creationId xmlns:a16="http://schemas.microsoft.com/office/drawing/2014/main" id="{00000000-0008-0000-5700-000012000000}"/>
            </a:ext>
          </a:extLst>
        </xdr:cNvPr>
        <xdr:cNvSpPr/>
      </xdr:nvSpPr>
      <xdr:spPr bwMode="auto">
        <a:xfrm>
          <a:off x="8810625" y="4705350"/>
          <a:ext cx="208800" cy="2247900"/>
        </a:xfrm>
        <a:prstGeom prst="rightBrace">
          <a:avLst/>
        </a:prstGeom>
        <a:solidFill>
          <a:srgbClr val="FFFFFF"/>
        </a:solidFill>
        <a:ln w="9525" cap="flat" cmpd="sng" algn="ctr">
          <a:solidFill>
            <a:srgbClr val="80808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solidFill>
              <a:srgbClr val="808080"/>
            </a:solidFill>
          </a:endParaRPr>
        </a:p>
      </xdr:txBody>
    </xdr:sp>
    <xdr:clientData/>
  </xdr:twoCellAnchor>
  <xdr:oneCellAnchor>
    <xdr:from>
      <xdr:col>4</xdr:col>
      <xdr:colOff>4410074</xdr:colOff>
      <xdr:row>70</xdr:row>
      <xdr:rowOff>19050</xdr:rowOff>
    </xdr:from>
    <xdr:ext cx="1495425" cy="2447925"/>
    <xdr:sp macro="" textlink="">
      <xdr:nvSpPr>
        <xdr:cNvPr id="19" name="Tekstvak 18">
          <a:extLst>
            <a:ext uri="{FF2B5EF4-FFF2-40B4-BE49-F238E27FC236}">
              <a16:creationId xmlns:a16="http://schemas.microsoft.com/office/drawing/2014/main" id="{00000000-0008-0000-5700-000013000000}"/>
            </a:ext>
          </a:extLst>
        </xdr:cNvPr>
        <xdr:cNvSpPr txBox="1"/>
      </xdr:nvSpPr>
      <xdr:spPr>
        <a:xfrm>
          <a:off x="9115424" y="4714875"/>
          <a:ext cx="1495425" cy="2447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800">
              <a:solidFill>
                <a:srgbClr val="808080"/>
              </a:solidFill>
              <a:latin typeface="Arial" panose="020B0604020202020204" pitchFamily="34" charset="0"/>
              <a:cs typeface="Arial" panose="020B0604020202020204" pitchFamily="34" charset="0"/>
            </a:rPr>
            <a:t>Het regelsysteem maakt onderdeel uit van de klimaatregelinstallatie. De gevraagde gegevens worden als minimaal relevante informatie onderkent.</a:t>
          </a:r>
        </a:p>
        <a:p>
          <a:r>
            <a:rPr lang="nl-NL" sz="800">
              <a:solidFill>
                <a:srgbClr val="808080"/>
              </a:solidFill>
              <a:latin typeface="Arial" panose="020B0604020202020204" pitchFamily="34" charset="0"/>
              <a:cs typeface="Arial" panose="020B0604020202020204" pitchFamily="34" charset="0"/>
            </a:rPr>
            <a:t>De regelschema's zijn/worden opgeslagen door REA/ET en worden separaat aan de aannemer verstrekt.</a:t>
          </a:r>
        </a:p>
        <a:p>
          <a:endParaRPr lang="nl-NL" sz="800">
            <a:solidFill>
              <a:srgbClr val="808080"/>
            </a:solidFill>
            <a:latin typeface="Arial" panose="020B0604020202020204" pitchFamily="34" charset="0"/>
            <a:cs typeface="Arial" panose="020B0604020202020204" pitchFamily="34" charset="0"/>
          </a:endParaRPr>
        </a:p>
        <a:p>
          <a:r>
            <a:rPr lang="nl-NL" sz="800">
              <a:solidFill>
                <a:srgbClr val="808080"/>
              </a:solidFill>
              <a:latin typeface="Arial" panose="020B0604020202020204" pitchFamily="34" charset="0"/>
              <a:cs typeface="Arial" panose="020B0604020202020204" pitchFamily="34" charset="0"/>
            </a:rPr>
            <a:t>De initiele informatie zal voor bestaande installaties door zorg van ECT/ET worden aangeleverd. Voor nieuwe installaties zal e.e.a in een OVP moeten worden aangeleverd. </a:t>
          </a:r>
        </a:p>
      </xdr:txBody>
    </xdr:sp>
    <xdr:clientData/>
  </xdr:oneCellAnchor>
</xdr:wsDr>
</file>

<file path=xl/drawings/drawing87.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480262" name="Rectangle 1">
          <a:extLst>
            <a:ext uri="{FF2B5EF4-FFF2-40B4-BE49-F238E27FC236}">
              <a16:creationId xmlns:a16="http://schemas.microsoft.com/office/drawing/2014/main" id="{00000000-0008-0000-5800-0000065407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80263" name="Rectangle 2">
          <a:extLst>
            <a:ext uri="{FF2B5EF4-FFF2-40B4-BE49-F238E27FC236}">
              <a16:creationId xmlns:a16="http://schemas.microsoft.com/office/drawing/2014/main" id="{00000000-0008-0000-5800-0000075407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80264" name="Rectangle 3">
          <a:extLst>
            <a:ext uri="{FF2B5EF4-FFF2-40B4-BE49-F238E27FC236}">
              <a16:creationId xmlns:a16="http://schemas.microsoft.com/office/drawing/2014/main" id="{00000000-0008-0000-5800-0000085407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80265" name="Rectangle 4">
          <a:extLst>
            <a:ext uri="{FF2B5EF4-FFF2-40B4-BE49-F238E27FC236}">
              <a16:creationId xmlns:a16="http://schemas.microsoft.com/office/drawing/2014/main" id="{00000000-0008-0000-5800-0000095407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88.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73068" name="Rectangle 1">
          <a:extLst>
            <a:ext uri="{FF2B5EF4-FFF2-40B4-BE49-F238E27FC236}">
              <a16:creationId xmlns:a16="http://schemas.microsoft.com/office/drawing/2014/main" id="{00000000-0008-0000-5900-00000CA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3069" name="Rectangle 2">
          <a:extLst>
            <a:ext uri="{FF2B5EF4-FFF2-40B4-BE49-F238E27FC236}">
              <a16:creationId xmlns:a16="http://schemas.microsoft.com/office/drawing/2014/main" id="{00000000-0008-0000-5900-00000DA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3070" name="Rectangle 3">
          <a:extLst>
            <a:ext uri="{FF2B5EF4-FFF2-40B4-BE49-F238E27FC236}">
              <a16:creationId xmlns:a16="http://schemas.microsoft.com/office/drawing/2014/main" id="{00000000-0008-0000-5900-00000EA4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3071" name="Rectangle 4">
          <a:extLst>
            <a:ext uri="{FF2B5EF4-FFF2-40B4-BE49-F238E27FC236}">
              <a16:creationId xmlns:a16="http://schemas.microsoft.com/office/drawing/2014/main" id="{00000000-0008-0000-5900-00000FA4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3072" name="Rectangle 5">
          <a:extLst>
            <a:ext uri="{FF2B5EF4-FFF2-40B4-BE49-F238E27FC236}">
              <a16:creationId xmlns:a16="http://schemas.microsoft.com/office/drawing/2014/main" id="{00000000-0008-0000-5900-000010A4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3073" name="Rectangle 6">
          <a:extLst>
            <a:ext uri="{FF2B5EF4-FFF2-40B4-BE49-F238E27FC236}">
              <a16:creationId xmlns:a16="http://schemas.microsoft.com/office/drawing/2014/main" id="{00000000-0008-0000-5900-000011A4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89.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63850" name="Rectangle 1">
          <a:extLst>
            <a:ext uri="{FF2B5EF4-FFF2-40B4-BE49-F238E27FC236}">
              <a16:creationId xmlns:a16="http://schemas.microsoft.com/office/drawing/2014/main" id="{00000000-0008-0000-5A00-00000A8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3851" name="Rectangle 2">
          <a:extLst>
            <a:ext uri="{FF2B5EF4-FFF2-40B4-BE49-F238E27FC236}">
              <a16:creationId xmlns:a16="http://schemas.microsoft.com/office/drawing/2014/main" id="{00000000-0008-0000-5A00-00000B8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3852" name="Rectangle 3">
          <a:extLst>
            <a:ext uri="{FF2B5EF4-FFF2-40B4-BE49-F238E27FC236}">
              <a16:creationId xmlns:a16="http://schemas.microsoft.com/office/drawing/2014/main" id="{00000000-0008-0000-5A00-00000C8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63853" name="Rectangle 4">
          <a:extLst>
            <a:ext uri="{FF2B5EF4-FFF2-40B4-BE49-F238E27FC236}">
              <a16:creationId xmlns:a16="http://schemas.microsoft.com/office/drawing/2014/main" id="{00000000-0008-0000-5A00-00000D8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63854" name="Rectangle 5">
          <a:extLst>
            <a:ext uri="{FF2B5EF4-FFF2-40B4-BE49-F238E27FC236}">
              <a16:creationId xmlns:a16="http://schemas.microsoft.com/office/drawing/2014/main" id="{00000000-0008-0000-5A00-00000E80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63855" name="Rectangle 6">
          <a:extLst>
            <a:ext uri="{FF2B5EF4-FFF2-40B4-BE49-F238E27FC236}">
              <a16:creationId xmlns:a16="http://schemas.microsoft.com/office/drawing/2014/main" id="{00000000-0008-0000-5A00-00000F80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79890" name="Rectangle 1">
          <a:extLst>
            <a:ext uri="{FF2B5EF4-FFF2-40B4-BE49-F238E27FC236}">
              <a16:creationId xmlns:a16="http://schemas.microsoft.com/office/drawing/2014/main" id="{00000000-0008-0000-0A00-0000123801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9891" name="Rectangle 2">
          <a:extLst>
            <a:ext uri="{FF2B5EF4-FFF2-40B4-BE49-F238E27FC236}">
              <a16:creationId xmlns:a16="http://schemas.microsoft.com/office/drawing/2014/main" id="{00000000-0008-0000-0A00-0000133801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9892" name="Rectangle 3">
          <a:extLst>
            <a:ext uri="{FF2B5EF4-FFF2-40B4-BE49-F238E27FC236}">
              <a16:creationId xmlns:a16="http://schemas.microsoft.com/office/drawing/2014/main" id="{00000000-0008-0000-0A00-0000143801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9893" name="Rectangle 4">
          <a:extLst>
            <a:ext uri="{FF2B5EF4-FFF2-40B4-BE49-F238E27FC236}">
              <a16:creationId xmlns:a16="http://schemas.microsoft.com/office/drawing/2014/main" id="{00000000-0008-0000-0A00-0000153801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9894" name="Rectangle 5">
          <a:extLst>
            <a:ext uri="{FF2B5EF4-FFF2-40B4-BE49-F238E27FC236}">
              <a16:creationId xmlns:a16="http://schemas.microsoft.com/office/drawing/2014/main" id="{00000000-0008-0000-0A00-0000163801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9895" name="Rectangle 6">
          <a:extLst>
            <a:ext uri="{FF2B5EF4-FFF2-40B4-BE49-F238E27FC236}">
              <a16:creationId xmlns:a16="http://schemas.microsoft.com/office/drawing/2014/main" id="{00000000-0008-0000-0A00-0000173801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9896" name="Rectangle 7">
          <a:extLst>
            <a:ext uri="{FF2B5EF4-FFF2-40B4-BE49-F238E27FC236}">
              <a16:creationId xmlns:a16="http://schemas.microsoft.com/office/drawing/2014/main" id="{00000000-0008-0000-0A00-0000183801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9897" name="Rectangle 8">
          <a:extLst>
            <a:ext uri="{FF2B5EF4-FFF2-40B4-BE49-F238E27FC236}">
              <a16:creationId xmlns:a16="http://schemas.microsoft.com/office/drawing/2014/main" id="{00000000-0008-0000-0A00-0000193801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9898" name="Rectangle 9">
          <a:extLst>
            <a:ext uri="{FF2B5EF4-FFF2-40B4-BE49-F238E27FC236}">
              <a16:creationId xmlns:a16="http://schemas.microsoft.com/office/drawing/2014/main" id="{00000000-0008-0000-0A00-00001A3801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9899" name="Rectangle 10">
          <a:extLst>
            <a:ext uri="{FF2B5EF4-FFF2-40B4-BE49-F238E27FC236}">
              <a16:creationId xmlns:a16="http://schemas.microsoft.com/office/drawing/2014/main" id="{00000000-0008-0000-0A00-00001B3801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9900" name="Rectangle 11">
          <a:extLst>
            <a:ext uri="{FF2B5EF4-FFF2-40B4-BE49-F238E27FC236}">
              <a16:creationId xmlns:a16="http://schemas.microsoft.com/office/drawing/2014/main" id="{00000000-0008-0000-0A00-00001C3801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9901" name="Rectangle 12">
          <a:extLst>
            <a:ext uri="{FF2B5EF4-FFF2-40B4-BE49-F238E27FC236}">
              <a16:creationId xmlns:a16="http://schemas.microsoft.com/office/drawing/2014/main" id="{00000000-0008-0000-0A00-00001D3801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90.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71024" name="Rectangle 1">
          <a:extLst>
            <a:ext uri="{FF2B5EF4-FFF2-40B4-BE49-F238E27FC236}">
              <a16:creationId xmlns:a16="http://schemas.microsoft.com/office/drawing/2014/main" id="{00000000-0008-0000-5B00-0000109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1025" name="Rectangle 2">
          <a:extLst>
            <a:ext uri="{FF2B5EF4-FFF2-40B4-BE49-F238E27FC236}">
              <a16:creationId xmlns:a16="http://schemas.microsoft.com/office/drawing/2014/main" id="{00000000-0008-0000-5B00-0000119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1026" name="Rectangle 3">
          <a:extLst>
            <a:ext uri="{FF2B5EF4-FFF2-40B4-BE49-F238E27FC236}">
              <a16:creationId xmlns:a16="http://schemas.microsoft.com/office/drawing/2014/main" id="{00000000-0008-0000-5B00-0000129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1027" name="Rectangle 4">
          <a:extLst>
            <a:ext uri="{FF2B5EF4-FFF2-40B4-BE49-F238E27FC236}">
              <a16:creationId xmlns:a16="http://schemas.microsoft.com/office/drawing/2014/main" id="{00000000-0008-0000-5B00-0000139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1028" name="Rectangle 5">
          <a:extLst>
            <a:ext uri="{FF2B5EF4-FFF2-40B4-BE49-F238E27FC236}">
              <a16:creationId xmlns:a16="http://schemas.microsoft.com/office/drawing/2014/main" id="{00000000-0008-0000-5B00-0000149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1029" name="Rectangle 6">
          <a:extLst>
            <a:ext uri="{FF2B5EF4-FFF2-40B4-BE49-F238E27FC236}">
              <a16:creationId xmlns:a16="http://schemas.microsoft.com/office/drawing/2014/main" id="{00000000-0008-0000-5B00-0000159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1030" name="Rectangle 7">
          <a:extLst>
            <a:ext uri="{FF2B5EF4-FFF2-40B4-BE49-F238E27FC236}">
              <a16:creationId xmlns:a16="http://schemas.microsoft.com/office/drawing/2014/main" id="{00000000-0008-0000-5B00-0000169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1031" name="Rectangle 8">
          <a:extLst>
            <a:ext uri="{FF2B5EF4-FFF2-40B4-BE49-F238E27FC236}">
              <a16:creationId xmlns:a16="http://schemas.microsoft.com/office/drawing/2014/main" id="{00000000-0008-0000-5B00-0000179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1032" name="Rectangle 9">
          <a:extLst>
            <a:ext uri="{FF2B5EF4-FFF2-40B4-BE49-F238E27FC236}">
              <a16:creationId xmlns:a16="http://schemas.microsoft.com/office/drawing/2014/main" id="{00000000-0008-0000-5B00-0000189C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71033" name="Rectangle 10">
          <a:extLst>
            <a:ext uri="{FF2B5EF4-FFF2-40B4-BE49-F238E27FC236}">
              <a16:creationId xmlns:a16="http://schemas.microsoft.com/office/drawing/2014/main" id="{00000000-0008-0000-5B00-0000199C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1034" name="Rectangle 11">
          <a:extLst>
            <a:ext uri="{FF2B5EF4-FFF2-40B4-BE49-F238E27FC236}">
              <a16:creationId xmlns:a16="http://schemas.microsoft.com/office/drawing/2014/main" id="{00000000-0008-0000-5B00-00001A9C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1035" name="Rectangle 12">
          <a:extLst>
            <a:ext uri="{FF2B5EF4-FFF2-40B4-BE49-F238E27FC236}">
              <a16:creationId xmlns:a16="http://schemas.microsoft.com/office/drawing/2014/main" id="{00000000-0008-0000-5B00-00001B9C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91.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482310" name="Rectangle 1">
          <a:extLst>
            <a:ext uri="{FF2B5EF4-FFF2-40B4-BE49-F238E27FC236}">
              <a16:creationId xmlns:a16="http://schemas.microsoft.com/office/drawing/2014/main" id="{00000000-0008-0000-5C00-0000065C07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82311" name="Rectangle 2">
          <a:extLst>
            <a:ext uri="{FF2B5EF4-FFF2-40B4-BE49-F238E27FC236}">
              <a16:creationId xmlns:a16="http://schemas.microsoft.com/office/drawing/2014/main" id="{00000000-0008-0000-5C00-0000075C07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82312" name="Rectangle 3">
          <a:extLst>
            <a:ext uri="{FF2B5EF4-FFF2-40B4-BE49-F238E27FC236}">
              <a16:creationId xmlns:a16="http://schemas.microsoft.com/office/drawing/2014/main" id="{00000000-0008-0000-5C00-0000085C07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82313" name="Rectangle 4">
          <a:extLst>
            <a:ext uri="{FF2B5EF4-FFF2-40B4-BE49-F238E27FC236}">
              <a16:creationId xmlns:a16="http://schemas.microsoft.com/office/drawing/2014/main" id="{00000000-0008-0000-5C00-0000095C07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92.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483333" name="Rectangle 1">
          <a:extLst>
            <a:ext uri="{FF2B5EF4-FFF2-40B4-BE49-F238E27FC236}">
              <a16:creationId xmlns:a16="http://schemas.microsoft.com/office/drawing/2014/main" id="{00000000-0008-0000-5D00-0000056007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83334" name="Rectangle 2">
          <a:extLst>
            <a:ext uri="{FF2B5EF4-FFF2-40B4-BE49-F238E27FC236}">
              <a16:creationId xmlns:a16="http://schemas.microsoft.com/office/drawing/2014/main" id="{00000000-0008-0000-5D00-0000066007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83335" name="Rectangle 3">
          <a:extLst>
            <a:ext uri="{FF2B5EF4-FFF2-40B4-BE49-F238E27FC236}">
              <a16:creationId xmlns:a16="http://schemas.microsoft.com/office/drawing/2014/main" id="{00000000-0008-0000-5D00-0000076007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83336" name="Rectangle 4">
          <a:extLst>
            <a:ext uri="{FF2B5EF4-FFF2-40B4-BE49-F238E27FC236}">
              <a16:creationId xmlns:a16="http://schemas.microsoft.com/office/drawing/2014/main" id="{00000000-0008-0000-5D00-0000086007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93.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08905" name="Rectangle 1">
          <a:extLst>
            <a:ext uri="{FF2B5EF4-FFF2-40B4-BE49-F238E27FC236}">
              <a16:creationId xmlns:a16="http://schemas.microsoft.com/office/drawing/2014/main" id="{00000000-0008-0000-5E00-00000930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08906" name="Rectangle 2">
          <a:extLst>
            <a:ext uri="{FF2B5EF4-FFF2-40B4-BE49-F238E27FC236}">
              <a16:creationId xmlns:a16="http://schemas.microsoft.com/office/drawing/2014/main" id="{00000000-0008-0000-5E00-00000A30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8907" name="Rectangle 3">
          <a:extLst>
            <a:ext uri="{FF2B5EF4-FFF2-40B4-BE49-F238E27FC236}">
              <a16:creationId xmlns:a16="http://schemas.microsoft.com/office/drawing/2014/main" id="{00000000-0008-0000-5E00-00000B3003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08908" name="Rectangle 4">
          <a:extLst>
            <a:ext uri="{FF2B5EF4-FFF2-40B4-BE49-F238E27FC236}">
              <a16:creationId xmlns:a16="http://schemas.microsoft.com/office/drawing/2014/main" id="{00000000-0008-0000-5E00-00000C3003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3</xdr:col>
          <xdr:colOff>0</xdr:colOff>
          <xdr:row>34</xdr:row>
          <xdr:rowOff>45720</xdr:rowOff>
        </xdr:from>
        <xdr:to>
          <xdr:col>4</xdr:col>
          <xdr:colOff>0</xdr:colOff>
          <xdr:row>35</xdr:row>
          <xdr:rowOff>175260</xdr:rowOff>
        </xdr:to>
        <xdr:sp macro="" textlink="">
          <xdr:nvSpPr>
            <xdr:cNvPr id="188419" name="Drop Down 3" hidden="1">
              <a:extLst>
                <a:ext uri="{63B3BB69-23CF-44E3-9099-C40C66FF867C}">
                  <a14:compatExt spid="_x0000_s188419"/>
                </a:ext>
                <a:ext uri="{FF2B5EF4-FFF2-40B4-BE49-F238E27FC236}">
                  <a16:creationId xmlns:a16="http://schemas.microsoft.com/office/drawing/2014/main" id="{00000000-0008-0000-5E00-000003E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274320</xdr:rowOff>
        </xdr:from>
        <xdr:to>
          <xdr:col>4</xdr:col>
          <xdr:colOff>0</xdr:colOff>
          <xdr:row>52</xdr:row>
          <xdr:rowOff>22860</xdr:rowOff>
        </xdr:to>
        <xdr:sp macro="" textlink="">
          <xdr:nvSpPr>
            <xdr:cNvPr id="188420" name="Drop Down 4" hidden="1">
              <a:extLst>
                <a:ext uri="{63B3BB69-23CF-44E3-9099-C40C66FF867C}">
                  <a14:compatExt spid="_x0000_s188420"/>
                </a:ext>
                <a:ext uri="{FF2B5EF4-FFF2-40B4-BE49-F238E27FC236}">
                  <a16:creationId xmlns:a16="http://schemas.microsoft.com/office/drawing/2014/main" id="{00000000-0008-0000-5E00-000004E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5</xdr:col>
      <xdr:colOff>9524</xdr:colOff>
      <xdr:row>60</xdr:row>
      <xdr:rowOff>0</xdr:rowOff>
    </xdr:from>
    <xdr:to>
      <xdr:col>5</xdr:col>
      <xdr:colOff>182324</xdr:colOff>
      <xdr:row>70</xdr:row>
      <xdr:rowOff>123825</xdr:rowOff>
    </xdr:to>
    <xdr:sp macro="" textlink="">
      <xdr:nvSpPr>
        <xdr:cNvPr id="9" name="Rechteraccolade 8">
          <a:extLst>
            <a:ext uri="{FF2B5EF4-FFF2-40B4-BE49-F238E27FC236}">
              <a16:creationId xmlns:a16="http://schemas.microsoft.com/office/drawing/2014/main" id="{00000000-0008-0000-5E00-000009000000}"/>
            </a:ext>
          </a:extLst>
        </xdr:cNvPr>
        <xdr:cNvSpPr/>
      </xdr:nvSpPr>
      <xdr:spPr bwMode="auto">
        <a:xfrm>
          <a:off x="10763249" y="5067300"/>
          <a:ext cx="172800" cy="819150"/>
        </a:xfrm>
        <a:prstGeom prst="rightBrace">
          <a:avLst/>
        </a:prstGeom>
        <a:solidFill>
          <a:srgbClr val="FFFFFF"/>
        </a:solidFill>
        <a:ln w="9525" cap="flat" cmpd="sng" algn="ctr">
          <a:solidFill>
            <a:srgbClr val="80808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solidFill>
              <a:srgbClr val="808080"/>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94</xdr:row>
          <xdr:rowOff>38100</xdr:rowOff>
        </xdr:from>
        <xdr:to>
          <xdr:col>4</xdr:col>
          <xdr:colOff>0</xdr:colOff>
          <xdr:row>95</xdr:row>
          <xdr:rowOff>175260</xdr:rowOff>
        </xdr:to>
        <xdr:sp macro="" textlink="">
          <xdr:nvSpPr>
            <xdr:cNvPr id="188422" name="Drop Down 6" hidden="1">
              <a:extLst>
                <a:ext uri="{63B3BB69-23CF-44E3-9099-C40C66FF867C}">
                  <a14:compatExt spid="_x0000_s188422"/>
                </a:ext>
                <a:ext uri="{FF2B5EF4-FFF2-40B4-BE49-F238E27FC236}">
                  <a16:creationId xmlns:a16="http://schemas.microsoft.com/office/drawing/2014/main" id="{00000000-0008-0000-5E00-000006E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109</xdr:row>
          <xdr:rowOff>0</xdr:rowOff>
        </xdr:from>
        <xdr:to>
          <xdr:col>4</xdr:col>
          <xdr:colOff>0</xdr:colOff>
          <xdr:row>117</xdr:row>
          <xdr:rowOff>7620</xdr:rowOff>
        </xdr:to>
        <xdr:sp macro="" textlink="">
          <xdr:nvSpPr>
            <xdr:cNvPr id="188423" name="Drop Down 7" hidden="1">
              <a:extLst>
                <a:ext uri="{63B3BB69-23CF-44E3-9099-C40C66FF867C}">
                  <a14:compatExt spid="_x0000_s188423"/>
                </a:ext>
                <a:ext uri="{FF2B5EF4-FFF2-40B4-BE49-F238E27FC236}">
                  <a16:creationId xmlns:a16="http://schemas.microsoft.com/office/drawing/2014/main" id="{00000000-0008-0000-5E00-000007E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4914899</xdr:colOff>
      <xdr:row>123</xdr:row>
      <xdr:rowOff>28575</xdr:rowOff>
    </xdr:from>
    <xdr:to>
      <xdr:col>4</xdr:col>
      <xdr:colOff>5076824</xdr:colOff>
      <xdr:row>126</xdr:row>
      <xdr:rowOff>123825</xdr:rowOff>
    </xdr:to>
    <xdr:sp macro="" textlink="">
      <xdr:nvSpPr>
        <xdr:cNvPr id="13" name="Rechteraccolade 12">
          <a:extLst>
            <a:ext uri="{FF2B5EF4-FFF2-40B4-BE49-F238E27FC236}">
              <a16:creationId xmlns:a16="http://schemas.microsoft.com/office/drawing/2014/main" id="{00000000-0008-0000-5E00-00000D000000}"/>
            </a:ext>
          </a:extLst>
        </xdr:cNvPr>
        <xdr:cNvSpPr/>
      </xdr:nvSpPr>
      <xdr:spPr bwMode="auto">
        <a:xfrm>
          <a:off x="9620249" y="15001875"/>
          <a:ext cx="161925" cy="466725"/>
        </a:xfrm>
        <a:prstGeom prst="rightBrace">
          <a:avLst/>
        </a:prstGeom>
        <a:solidFill>
          <a:srgbClr val="FFFFFF"/>
        </a:solidFill>
        <a:ln w="9525" cap="flat" cmpd="sng" algn="ctr">
          <a:solidFill>
            <a:srgbClr val="80808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solidFill>
              <a:srgbClr val="808080"/>
            </a:solidFill>
          </a:endParaRPr>
        </a:p>
      </xdr:txBody>
    </xdr:sp>
    <xdr:clientData/>
  </xdr:twoCellAnchor>
  <xdr:oneCellAnchor>
    <xdr:from>
      <xdr:col>4</xdr:col>
      <xdr:colOff>5095875</xdr:colOff>
      <xdr:row>124</xdr:row>
      <xdr:rowOff>114300</xdr:rowOff>
    </xdr:from>
    <xdr:ext cx="2971800" cy="210250"/>
    <xdr:sp macro="" textlink="">
      <xdr:nvSpPr>
        <xdr:cNvPr id="14" name="Tekstvak 13">
          <a:extLst>
            <a:ext uri="{FF2B5EF4-FFF2-40B4-BE49-F238E27FC236}">
              <a16:creationId xmlns:a16="http://schemas.microsoft.com/office/drawing/2014/main" id="{00000000-0008-0000-5E00-00000E000000}"/>
            </a:ext>
          </a:extLst>
        </xdr:cNvPr>
        <xdr:cNvSpPr txBox="1"/>
      </xdr:nvSpPr>
      <xdr:spPr>
        <a:xfrm>
          <a:off x="9801225" y="15135225"/>
          <a:ext cx="2971800"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800" b="0">
              <a:solidFill>
                <a:srgbClr val="808080"/>
              </a:solidFill>
              <a:latin typeface="Arial" panose="020B0604020202020204" pitchFamily="34" charset="0"/>
              <a:cs typeface="Arial" panose="020B0604020202020204" pitchFamily="34" charset="0"/>
            </a:rPr>
            <a:t>Meetwaarde is in bodemweertandsrapport terug te vinden.</a:t>
          </a:r>
        </a:p>
      </xdr:txBody>
    </xdr:sp>
    <xdr:clientData/>
  </xdr:oneCellAnchor>
  <xdr:oneCellAnchor>
    <xdr:from>
      <xdr:col>5</xdr:col>
      <xdr:colOff>161924</xdr:colOff>
      <xdr:row>60</xdr:row>
      <xdr:rowOff>152400</xdr:rowOff>
    </xdr:from>
    <xdr:ext cx="3114675" cy="638175"/>
    <xdr:sp macro="" textlink="">
      <xdr:nvSpPr>
        <xdr:cNvPr id="2" name="Tekstvak 1">
          <a:extLst>
            <a:ext uri="{FF2B5EF4-FFF2-40B4-BE49-F238E27FC236}">
              <a16:creationId xmlns:a16="http://schemas.microsoft.com/office/drawing/2014/main" id="{00000000-0008-0000-5E00-000002000000}"/>
            </a:ext>
          </a:extLst>
        </xdr:cNvPr>
        <xdr:cNvSpPr txBox="1"/>
      </xdr:nvSpPr>
      <xdr:spPr>
        <a:xfrm>
          <a:off x="10915649" y="5219700"/>
          <a:ext cx="3114675" cy="6381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800">
              <a:solidFill>
                <a:srgbClr val="808080"/>
              </a:solidFill>
              <a:latin typeface="Arial" panose="020B0604020202020204" pitchFamily="34" charset="0"/>
              <a:cs typeface="Arial" panose="020B0604020202020204" pitchFamily="34" charset="0"/>
            </a:rPr>
            <a:t>Wanneer de pomp is bedoeld om vloeistof te verpompen van een opslagtank naar bijvoorbeeld een achterliggende  dagtank of installatie behoort de pomp bij de dagtank of installatie waar de vloeistof naar toegaat.</a:t>
          </a:r>
        </a:p>
      </xdr:txBody>
    </xdr:sp>
    <xdr:clientData/>
  </xdr:oneCellAnchor>
</xdr:wsDr>
</file>

<file path=xl/drawings/drawing94.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59079" name="Rectangle 1">
          <a:extLst>
            <a:ext uri="{FF2B5EF4-FFF2-40B4-BE49-F238E27FC236}">
              <a16:creationId xmlns:a16="http://schemas.microsoft.com/office/drawing/2014/main" id="{00000000-0008-0000-5F00-000007F403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259080" name="Rectangle 2">
          <a:extLst>
            <a:ext uri="{FF2B5EF4-FFF2-40B4-BE49-F238E27FC236}">
              <a16:creationId xmlns:a16="http://schemas.microsoft.com/office/drawing/2014/main" id="{00000000-0008-0000-5F00-000008F403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59081" name="Rectangle 3">
          <a:extLst>
            <a:ext uri="{FF2B5EF4-FFF2-40B4-BE49-F238E27FC236}">
              <a16:creationId xmlns:a16="http://schemas.microsoft.com/office/drawing/2014/main" id="{00000000-0008-0000-5F00-000009F403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259082" name="Rectangle 4">
          <a:extLst>
            <a:ext uri="{FF2B5EF4-FFF2-40B4-BE49-F238E27FC236}">
              <a16:creationId xmlns:a16="http://schemas.microsoft.com/office/drawing/2014/main" id="{00000000-0008-0000-5F00-00000AF403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95.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485382" name="Rectangle 1">
          <a:extLst>
            <a:ext uri="{FF2B5EF4-FFF2-40B4-BE49-F238E27FC236}">
              <a16:creationId xmlns:a16="http://schemas.microsoft.com/office/drawing/2014/main" id="{00000000-0008-0000-6000-0000066807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85383" name="Rectangle 2">
          <a:extLst>
            <a:ext uri="{FF2B5EF4-FFF2-40B4-BE49-F238E27FC236}">
              <a16:creationId xmlns:a16="http://schemas.microsoft.com/office/drawing/2014/main" id="{00000000-0008-0000-6000-0000076807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85384" name="Rectangle 3">
          <a:extLst>
            <a:ext uri="{FF2B5EF4-FFF2-40B4-BE49-F238E27FC236}">
              <a16:creationId xmlns:a16="http://schemas.microsoft.com/office/drawing/2014/main" id="{00000000-0008-0000-6000-0000086807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485385" name="Rectangle 4">
          <a:extLst>
            <a:ext uri="{FF2B5EF4-FFF2-40B4-BE49-F238E27FC236}">
              <a16:creationId xmlns:a16="http://schemas.microsoft.com/office/drawing/2014/main" id="{00000000-0008-0000-6000-0000096807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96.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0</xdr:colOff>
      <xdr:row>1</xdr:row>
      <xdr:rowOff>0</xdr:rowOff>
    </xdr:to>
    <xdr:sp macro="" textlink="">
      <xdr:nvSpPr>
        <xdr:cNvPr id="4" name="Rectangle 11">
          <a:extLst>
            <a:ext uri="{FF2B5EF4-FFF2-40B4-BE49-F238E27FC236}">
              <a16:creationId xmlns:a16="http://schemas.microsoft.com/office/drawing/2014/main" id="{00000000-0008-0000-6100-000004000000}"/>
            </a:ext>
          </a:extLst>
        </xdr:cNvPr>
        <xdr:cNvSpPr>
          <a:spLocks noChangeArrowheads="1"/>
        </xdr:cNvSpPr>
      </xdr:nvSpPr>
      <xdr:spPr bwMode="auto">
        <a:xfrm>
          <a:off x="5553075" y="57150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5" name="Rectangle 12">
          <a:extLst>
            <a:ext uri="{FF2B5EF4-FFF2-40B4-BE49-F238E27FC236}">
              <a16:creationId xmlns:a16="http://schemas.microsoft.com/office/drawing/2014/main" id="{00000000-0008-0000-6100-000005000000}"/>
            </a:ext>
          </a:extLst>
        </xdr:cNvPr>
        <xdr:cNvSpPr>
          <a:spLocks noChangeArrowheads="1"/>
        </xdr:cNvSpPr>
      </xdr:nvSpPr>
      <xdr:spPr bwMode="auto">
        <a:xfrm>
          <a:off x="5553075" y="571500"/>
          <a:ext cx="0" cy="0"/>
        </a:xfrm>
        <a:prstGeom prst="rect">
          <a:avLst/>
        </a:prstGeom>
        <a:solidFill>
          <a:srgbClr val="CCFFFF"/>
        </a:solidFill>
        <a:ln w="9525">
          <a:solidFill>
            <a:srgbClr val="000000"/>
          </a:solidFill>
          <a:miter lim="800000"/>
          <a:headEnd/>
          <a:tailEnd/>
        </a:ln>
      </xdr:spPr>
    </xdr:sp>
    <xdr:clientData/>
  </xdr:twoCellAnchor>
</xdr:wsDr>
</file>

<file path=xl/drawings/drawing97.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80247" name="Rectangle 1">
          <a:extLst>
            <a:ext uri="{FF2B5EF4-FFF2-40B4-BE49-F238E27FC236}">
              <a16:creationId xmlns:a16="http://schemas.microsoft.com/office/drawing/2014/main" id="{00000000-0008-0000-6200-000017C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0248" name="Rectangle 2">
          <a:extLst>
            <a:ext uri="{FF2B5EF4-FFF2-40B4-BE49-F238E27FC236}">
              <a16:creationId xmlns:a16="http://schemas.microsoft.com/office/drawing/2014/main" id="{00000000-0008-0000-6200-000018C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0249" name="Rectangle 3">
          <a:extLst>
            <a:ext uri="{FF2B5EF4-FFF2-40B4-BE49-F238E27FC236}">
              <a16:creationId xmlns:a16="http://schemas.microsoft.com/office/drawing/2014/main" id="{00000000-0008-0000-6200-000019C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0250" name="Rectangle 4">
          <a:extLst>
            <a:ext uri="{FF2B5EF4-FFF2-40B4-BE49-F238E27FC236}">
              <a16:creationId xmlns:a16="http://schemas.microsoft.com/office/drawing/2014/main" id="{00000000-0008-0000-6200-00001AC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0251" name="Rectangle 5">
          <a:extLst>
            <a:ext uri="{FF2B5EF4-FFF2-40B4-BE49-F238E27FC236}">
              <a16:creationId xmlns:a16="http://schemas.microsoft.com/office/drawing/2014/main" id="{00000000-0008-0000-6200-00001BC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0252" name="Rectangle 6">
          <a:extLst>
            <a:ext uri="{FF2B5EF4-FFF2-40B4-BE49-F238E27FC236}">
              <a16:creationId xmlns:a16="http://schemas.microsoft.com/office/drawing/2014/main" id="{00000000-0008-0000-6200-00001CC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0253" name="Rectangle 7">
          <a:extLst>
            <a:ext uri="{FF2B5EF4-FFF2-40B4-BE49-F238E27FC236}">
              <a16:creationId xmlns:a16="http://schemas.microsoft.com/office/drawing/2014/main" id="{00000000-0008-0000-6200-00001DC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0254" name="Rectangle 8">
          <a:extLst>
            <a:ext uri="{FF2B5EF4-FFF2-40B4-BE49-F238E27FC236}">
              <a16:creationId xmlns:a16="http://schemas.microsoft.com/office/drawing/2014/main" id="{00000000-0008-0000-6200-00001EC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0255" name="Rectangle 9">
          <a:extLst>
            <a:ext uri="{FF2B5EF4-FFF2-40B4-BE49-F238E27FC236}">
              <a16:creationId xmlns:a16="http://schemas.microsoft.com/office/drawing/2014/main" id="{00000000-0008-0000-6200-00001FC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0256" name="Rectangle 10">
          <a:extLst>
            <a:ext uri="{FF2B5EF4-FFF2-40B4-BE49-F238E27FC236}">
              <a16:creationId xmlns:a16="http://schemas.microsoft.com/office/drawing/2014/main" id="{00000000-0008-0000-6200-000020C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0257" name="Rectangle 11">
          <a:extLst>
            <a:ext uri="{FF2B5EF4-FFF2-40B4-BE49-F238E27FC236}">
              <a16:creationId xmlns:a16="http://schemas.microsoft.com/office/drawing/2014/main" id="{00000000-0008-0000-6200-000021C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0258" name="Rectangle 12">
          <a:extLst>
            <a:ext uri="{FF2B5EF4-FFF2-40B4-BE49-F238E27FC236}">
              <a16:creationId xmlns:a16="http://schemas.microsoft.com/office/drawing/2014/main" id="{00000000-0008-0000-6200-000022C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0259" name="Rectangle 13">
          <a:extLst>
            <a:ext uri="{FF2B5EF4-FFF2-40B4-BE49-F238E27FC236}">
              <a16:creationId xmlns:a16="http://schemas.microsoft.com/office/drawing/2014/main" id="{00000000-0008-0000-6200-000023C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0260" name="Rectangle 14">
          <a:extLst>
            <a:ext uri="{FF2B5EF4-FFF2-40B4-BE49-F238E27FC236}">
              <a16:creationId xmlns:a16="http://schemas.microsoft.com/office/drawing/2014/main" id="{00000000-0008-0000-6200-000024C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0261" name="Rectangle 15">
          <a:extLst>
            <a:ext uri="{FF2B5EF4-FFF2-40B4-BE49-F238E27FC236}">
              <a16:creationId xmlns:a16="http://schemas.microsoft.com/office/drawing/2014/main" id="{00000000-0008-0000-6200-000025C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0262" name="Rectangle 16">
          <a:extLst>
            <a:ext uri="{FF2B5EF4-FFF2-40B4-BE49-F238E27FC236}">
              <a16:creationId xmlns:a16="http://schemas.microsoft.com/office/drawing/2014/main" id="{00000000-0008-0000-6200-000026C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0263" name="Rectangle 17">
          <a:extLst>
            <a:ext uri="{FF2B5EF4-FFF2-40B4-BE49-F238E27FC236}">
              <a16:creationId xmlns:a16="http://schemas.microsoft.com/office/drawing/2014/main" id="{00000000-0008-0000-6200-000027C0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0264" name="Rectangle 18">
          <a:extLst>
            <a:ext uri="{FF2B5EF4-FFF2-40B4-BE49-F238E27FC236}">
              <a16:creationId xmlns:a16="http://schemas.microsoft.com/office/drawing/2014/main" id="{00000000-0008-0000-6200-000028C0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0265" name="Rectangle 19">
          <a:extLst>
            <a:ext uri="{FF2B5EF4-FFF2-40B4-BE49-F238E27FC236}">
              <a16:creationId xmlns:a16="http://schemas.microsoft.com/office/drawing/2014/main" id="{00000000-0008-0000-6200-000029C0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0266" name="Rectangle 20">
          <a:extLst>
            <a:ext uri="{FF2B5EF4-FFF2-40B4-BE49-F238E27FC236}">
              <a16:creationId xmlns:a16="http://schemas.microsoft.com/office/drawing/2014/main" id="{00000000-0008-0000-6200-00002AC0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98.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182285" name="Rectangle 1">
          <a:extLst>
            <a:ext uri="{FF2B5EF4-FFF2-40B4-BE49-F238E27FC236}">
              <a16:creationId xmlns:a16="http://schemas.microsoft.com/office/drawing/2014/main" id="{00000000-0008-0000-6300-00000DC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2286" name="Rectangle 2">
          <a:extLst>
            <a:ext uri="{FF2B5EF4-FFF2-40B4-BE49-F238E27FC236}">
              <a16:creationId xmlns:a16="http://schemas.microsoft.com/office/drawing/2014/main" id="{00000000-0008-0000-6300-00000EC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2287" name="Rectangle 3">
          <a:extLst>
            <a:ext uri="{FF2B5EF4-FFF2-40B4-BE49-F238E27FC236}">
              <a16:creationId xmlns:a16="http://schemas.microsoft.com/office/drawing/2014/main" id="{00000000-0008-0000-6300-00000FC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2288" name="Rectangle 4">
          <a:extLst>
            <a:ext uri="{FF2B5EF4-FFF2-40B4-BE49-F238E27FC236}">
              <a16:creationId xmlns:a16="http://schemas.microsoft.com/office/drawing/2014/main" id="{00000000-0008-0000-6300-000010C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2289" name="Rectangle 5">
          <a:extLst>
            <a:ext uri="{FF2B5EF4-FFF2-40B4-BE49-F238E27FC236}">
              <a16:creationId xmlns:a16="http://schemas.microsoft.com/office/drawing/2014/main" id="{00000000-0008-0000-6300-000011C802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82290" name="Rectangle 6">
          <a:extLst>
            <a:ext uri="{FF2B5EF4-FFF2-40B4-BE49-F238E27FC236}">
              <a16:creationId xmlns:a16="http://schemas.microsoft.com/office/drawing/2014/main" id="{00000000-0008-0000-6300-000012C802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2291" name="Rectangle 7">
          <a:extLst>
            <a:ext uri="{FF2B5EF4-FFF2-40B4-BE49-F238E27FC236}">
              <a16:creationId xmlns:a16="http://schemas.microsoft.com/office/drawing/2014/main" id="{00000000-0008-0000-6300-000013C802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82292" name="Rectangle 8">
          <a:extLst>
            <a:ext uri="{FF2B5EF4-FFF2-40B4-BE49-F238E27FC236}">
              <a16:creationId xmlns:a16="http://schemas.microsoft.com/office/drawing/2014/main" id="{00000000-0008-0000-6300-000014C802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drawings/drawing99.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Rectangle 1">
          <a:extLst>
            <a:ext uri="{FF2B5EF4-FFF2-40B4-BE49-F238E27FC236}">
              <a16:creationId xmlns:a16="http://schemas.microsoft.com/office/drawing/2014/main" id="{00000000-0008-0000-6400-000002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 name="Rectangle 2">
          <a:extLst>
            <a:ext uri="{FF2B5EF4-FFF2-40B4-BE49-F238E27FC236}">
              <a16:creationId xmlns:a16="http://schemas.microsoft.com/office/drawing/2014/main" id="{00000000-0008-0000-6400-000003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 name="Rectangle 3">
          <a:extLst>
            <a:ext uri="{FF2B5EF4-FFF2-40B4-BE49-F238E27FC236}">
              <a16:creationId xmlns:a16="http://schemas.microsoft.com/office/drawing/2014/main" id="{00000000-0008-0000-6400-000004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5" name="Rectangle 4">
          <a:extLst>
            <a:ext uri="{FF2B5EF4-FFF2-40B4-BE49-F238E27FC236}">
              <a16:creationId xmlns:a16="http://schemas.microsoft.com/office/drawing/2014/main" id="{00000000-0008-0000-6400-000005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6" name="Rectangle 5">
          <a:extLst>
            <a:ext uri="{FF2B5EF4-FFF2-40B4-BE49-F238E27FC236}">
              <a16:creationId xmlns:a16="http://schemas.microsoft.com/office/drawing/2014/main" id="{00000000-0008-0000-6400-000006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7" name="Rectangle 6">
          <a:extLst>
            <a:ext uri="{FF2B5EF4-FFF2-40B4-BE49-F238E27FC236}">
              <a16:creationId xmlns:a16="http://schemas.microsoft.com/office/drawing/2014/main" id="{00000000-0008-0000-6400-000007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VP-gebruikersv1.accdb" connectionId="2" xr16:uid="{00000000-0016-0000-0100-000000000000}" autoFormatId="16" applyNumberFormats="0" applyBorderFormats="0" applyFontFormats="0" applyPatternFormats="0" applyAlignmentFormats="0" applyWidthHeightFormats="0">
  <queryTableRefresh nextId="12">
    <queryTableFields count="11">
      <queryTableField id="1" name="RBI_COMP_NAAM" tableColumnId="1"/>
      <queryTableField id="2" name="OBJECTNUMMER" tableColumnId="2"/>
      <queryTableField id="3" name="OBJECTNAAM" tableColumnId="3"/>
      <queryTableField id="4" name="GBUW_NUMMER" tableColumnId="4"/>
      <queryTableField id="5" name="GBUW_NAAM" tableColumnId="5"/>
      <queryTableField id="6" name="BWLG_OMSCHRIJVING" tableColumnId="6"/>
      <queryTableField id="7" name="RMTE_NUMMER" tableColumnId="7"/>
      <queryTableField id="8" name="RMTE_OMSCHRIJVING" tableColumnId="8"/>
      <queryTableField id="9" name="VOLGNR" tableColumnId="9"/>
      <queryTableField id="10" name="RBI_ATTR_NAAM" tableColumnId="10"/>
      <queryTableField id="11" name="WAARDE" tableColumnId="11"/>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OVP-gebruikersv1.accdb" connectionId="4" xr16:uid="{00000000-0016-0000-0200-000001000000}" autoFormatId="16" applyNumberFormats="0" applyBorderFormats="0" applyFontFormats="0" applyPatternFormats="0" applyAlignmentFormats="0" applyWidthHeightFormats="0">
  <queryTableRefresh nextId="7">
    <queryTableFields count="6">
      <queryTableField id="1" name="RBI_COMP_NAAM" tableColumnId="1"/>
      <queryTableField id="2" name="OBJECTNUMMER" tableColumnId="2"/>
      <queryTableField id="3" name="OBJECTNAAM" tableColumnId="3"/>
      <queryTableField id="4" name="VOLGNR" tableColumnId="4"/>
      <queryTableField id="5" name="RBI_ATTR_NAAM" tableColumnId="5"/>
      <queryTableField id="6" name="WAARDE" tableColumnId="6"/>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OVP-gebruikersv1.accdb" connectionId="1" xr16:uid="{00000000-0016-0000-6E00-000002000000}" autoFormatId="16" applyNumberFormats="0" applyBorderFormats="0" applyFontFormats="0" applyPatternFormats="0" applyAlignmentFormats="0" applyWidthHeightFormats="0">
  <queryTableRefresh nextId="23">
    <queryTableFields count="22">
      <queryTableField id="1" name="OBJT_CODE" tableColumnId="1"/>
      <queryTableField id="2" name="OBJT_NAAM" tableColumnId="2"/>
      <queryTableField id="3" name="OBCT_BESCHRIJVING" tableColumnId="3"/>
      <queryTableField id="4" name="BSTS_BESCHRIJVING" tableColumnId="4"/>
      <queryTableField id="5" name="OBJT_BEZOEK_STRAATNAAM" tableColumnId="5"/>
      <queryTableField id="6" name="OBJT_BEZOEK_HUISNUMMER" tableColumnId="6"/>
      <queryTableField id="7" name="OBJT_BEZOEK_POSTCODE" tableColumnId="7"/>
      <queryTableField id="8" name="OBJT_BEZOEK_PLAATS" tableColumnId="8"/>
      <queryTableField id="9" name="GBUW_CODE" tableColumnId="9"/>
      <queryTableField id="10" name="GBUW_NAAM" tableColumnId="10"/>
      <queryTableField id="11" name="GBST_BESCHRIJVING" tableColumnId="11"/>
      <queryTableField id="12" name="GBUW_BOUWJAAR" tableColumnId="12"/>
      <queryTableField id="13" name="GMTE_GEMEENTENAAM" tableColumnId="13"/>
      <queryTableField id="14" name="GBUW_BEZOEK_STRAATNAAM" tableColumnId="14"/>
      <queryTableField id="15" name="GBUW_BEZOEK_HUISNUMMER" tableColumnId="15"/>
      <queryTableField id="16" name="GBUW_BEZOEK_POSTCODE" tableColumnId="16"/>
      <queryTableField id="17" name="GBUW_BEZOEK_PLAATS" tableColumnId="17"/>
      <queryTableField id="18" name="GBUW_BVO_DRV" tableColumnId="18"/>
      <queryTableField id="19" name="GBUW_NVO_DRV" tableColumnId="19"/>
      <queryTableField id="20" name="GBUW_BRUTO_INHOUD" tableColumnId="20"/>
      <queryTableField id="21" name="GBUW_HOOGSTE_NOK" tableColumnId="21"/>
      <queryTableField id="22" name="GBUW_HOOGSTE_GOOT" tableColumnId="2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0000000}" name="Table_OVP_gebruikersv1.accdb" displayName="Table_OVP_gebruikersv1.accdb" ref="B3:L1269" tableType="queryTable" totalsRowShown="0" headerRowDxfId="24" dataDxfId="22" headerRowBorderDxfId="23" tableBorderDxfId="21" totalsRowBorderDxfId="20" headerRowCellStyle="20% - Accent5" dataCellStyle="20% - Accent5">
  <autoFilter ref="B3:L1269" xr:uid="{00000000-0009-0000-0100-000007000000}">
    <filterColumn colId="8">
      <filters>
        <filter val="1"/>
      </filters>
    </filterColumn>
  </autoFilter>
  <tableColumns count="11">
    <tableColumn id="1" xr3:uid="{00000000-0010-0000-0000-000001000000}" uniqueName="1" name="RBI_COMP_NAAM" queryTableFieldId="1" dataDxfId="19" dataCellStyle="20% - Accent5"/>
    <tableColumn id="2" xr3:uid="{00000000-0010-0000-0000-000002000000}" uniqueName="2" name="OBJECTNUMMER" queryTableFieldId="2" dataDxfId="18" dataCellStyle="20% - Accent5"/>
    <tableColumn id="3" xr3:uid="{00000000-0010-0000-0000-000003000000}" uniqueName="3" name="OBJECTNAAM" queryTableFieldId="3" dataDxfId="17" dataCellStyle="20% - Accent5"/>
    <tableColumn id="4" xr3:uid="{00000000-0010-0000-0000-000004000000}" uniqueName="4" name="GBUW_NUMMER" queryTableFieldId="4" dataDxfId="16" dataCellStyle="20% - Accent5"/>
    <tableColumn id="5" xr3:uid="{00000000-0010-0000-0000-000005000000}" uniqueName="5" name="GBUW_NAAM" queryTableFieldId="5" dataDxfId="15" dataCellStyle="20% - Accent5"/>
    <tableColumn id="6" xr3:uid="{00000000-0010-0000-0000-000006000000}" uniqueName="6" name="BWLG_OMSCHRIJVING" queryTableFieldId="6" dataDxfId="14" dataCellStyle="20% - Accent5"/>
    <tableColumn id="7" xr3:uid="{00000000-0010-0000-0000-000007000000}" uniqueName="7" name="RMTE_NUMMER" queryTableFieldId="7" dataDxfId="13" dataCellStyle="20% - Accent5"/>
    <tableColumn id="8" xr3:uid="{00000000-0010-0000-0000-000008000000}" uniqueName="8" name="RMTE_OMSCHRIJVING" queryTableFieldId="8" dataDxfId="12" dataCellStyle="20% - Accent5"/>
    <tableColumn id="9" xr3:uid="{00000000-0010-0000-0000-000009000000}" uniqueName="9" name="VOLGNR" queryTableFieldId="9" dataDxfId="11" dataCellStyle="20% - Accent5"/>
    <tableColumn id="10" xr3:uid="{00000000-0010-0000-0000-00000A000000}" uniqueName="10" name="RBI_ATTR_NAAM" queryTableFieldId="10" dataDxfId="10" dataCellStyle="20% - Accent5"/>
    <tableColumn id="11" xr3:uid="{00000000-0010-0000-0000-00000B000000}" uniqueName="11" name="WAARDE" queryTableFieldId="11" dataDxfId="9" dataCellStyle="20% - Accent5"/>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Tabel_OVP_gebruikersv1.accdb10" displayName="Tabel_OVP_gebruikersv1.accdb10" ref="B3:G6565" tableType="queryTable" totalsRowShown="0" headerRowDxfId="8" dataDxfId="6" headerRowBorderDxfId="7" headerRowCellStyle="20% - Accent5" dataCellStyle="20% - Accent5">
  <autoFilter ref="B3:G6565" xr:uid="{00000000-0009-0000-0100-000009000000}">
    <filterColumn colId="3">
      <filters>
        <filter val="1"/>
      </filters>
    </filterColumn>
  </autoFilter>
  <tableColumns count="6">
    <tableColumn id="1" xr3:uid="{00000000-0010-0000-0100-000001000000}" uniqueName="1" name="RBI_COMP_NAAM" queryTableFieldId="1" dataDxfId="5" dataCellStyle="20% - Accent5"/>
    <tableColumn id="2" xr3:uid="{00000000-0010-0000-0100-000002000000}" uniqueName="2" name="OBJECTNUMMER" queryTableFieldId="2" dataDxfId="4" dataCellStyle="20% - Accent5"/>
    <tableColumn id="3" xr3:uid="{00000000-0010-0000-0100-000003000000}" uniqueName="3" name="OBJECTNAAM" queryTableFieldId="3" dataDxfId="3" dataCellStyle="20% - Accent5"/>
    <tableColumn id="4" xr3:uid="{00000000-0010-0000-0100-000004000000}" uniqueName="4" name="VOLGNR" queryTableFieldId="4" dataDxfId="2" dataCellStyle="20% - Accent5"/>
    <tableColumn id="5" xr3:uid="{00000000-0010-0000-0100-000005000000}" uniqueName="5" name="RBI_ATTR_NAAM" queryTableFieldId="5" dataDxfId="1" dataCellStyle="20% - Accent5"/>
    <tableColumn id="6" xr3:uid="{00000000-0010-0000-0100-000006000000}" uniqueName="6" name="WAARDE" queryTableFieldId="6" dataDxfId="0" dataCellStyle="20% - Accent5"/>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el_OVP_gebruikersv1.accdb" displayName="Tabel_OVP_gebruikersv1.accdb" ref="A1:V2" tableType="queryTable" totalsRowShown="0">
  <autoFilter ref="A1:V2" xr:uid="{00000000-0009-0000-0100-000006000000}"/>
  <tableColumns count="22">
    <tableColumn id="1" xr3:uid="{00000000-0010-0000-0200-000001000000}" uniqueName="1" name="OBJT_CODE" queryTableFieldId="1"/>
    <tableColumn id="2" xr3:uid="{00000000-0010-0000-0200-000002000000}" uniqueName="2" name="OBJT_NAAM" queryTableFieldId="2"/>
    <tableColumn id="3" xr3:uid="{00000000-0010-0000-0200-000003000000}" uniqueName="3" name="OBCT_BESCHRIJVING" queryTableFieldId="3"/>
    <tableColumn id="4" xr3:uid="{00000000-0010-0000-0200-000004000000}" uniqueName="4" name="BSTS_BESCHRIJVING" queryTableFieldId="4"/>
    <tableColumn id="5" xr3:uid="{00000000-0010-0000-0200-000005000000}" uniqueName="5" name="OBJT_BEZOEK_STRAATNAAM" queryTableFieldId="5"/>
    <tableColumn id="6" xr3:uid="{00000000-0010-0000-0200-000006000000}" uniqueName="6" name="OBJT_BEZOEK_HUISNUMMER" queryTableFieldId="6"/>
    <tableColumn id="7" xr3:uid="{00000000-0010-0000-0200-000007000000}" uniqueName="7" name="OBJT_BEZOEK_POSTCODE" queryTableFieldId="7"/>
    <tableColumn id="8" xr3:uid="{00000000-0010-0000-0200-000008000000}" uniqueName="8" name="OBJT_BEZOEK_PLAATS" queryTableFieldId="8"/>
    <tableColumn id="9" xr3:uid="{00000000-0010-0000-0200-000009000000}" uniqueName="9" name="GBUW_CODE" queryTableFieldId="9"/>
    <tableColumn id="10" xr3:uid="{00000000-0010-0000-0200-00000A000000}" uniqueName="10" name="GBUW_NAAM" queryTableFieldId="10"/>
    <tableColumn id="11" xr3:uid="{00000000-0010-0000-0200-00000B000000}" uniqueName="11" name="GBST_BESCHRIJVING" queryTableFieldId="11"/>
    <tableColumn id="12" xr3:uid="{00000000-0010-0000-0200-00000C000000}" uniqueName="12" name="GBUW_BOUWJAAR" queryTableFieldId="12"/>
    <tableColumn id="13" xr3:uid="{00000000-0010-0000-0200-00000D000000}" uniqueName="13" name="GMTE_GEMEENTENAAM" queryTableFieldId="13"/>
    <tableColumn id="14" xr3:uid="{00000000-0010-0000-0200-00000E000000}" uniqueName="14" name="GBUW_BEZOEK_STRAATNAAM" queryTableFieldId="14"/>
    <tableColumn id="15" xr3:uid="{00000000-0010-0000-0200-00000F000000}" uniqueName="15" name="GBUW_BEZOEK_HUISNUMMER" queryTableFieldId="15"/>
    <tableColumn id="16" xr3:uid="{00000000-0010-0000-0200-000010000000}" uniqueName="16" name="GBUW_BEZOEK_POSTCODE" queryTableFieldId="16"/>
    <tableColumn id="17" xr3:uid="{00000000-0010-0000-0200-000011000000}" uniqueName="17" name="GBUW_BEZOEK_PLAATS" queryTableFieldId="17"/>
    <tableColumn id="18" xr3:uid="{00000000-0010-0000-0200-000012000000}" uniqueName="18" name="GBUW_BVO_DRV" queryTableFieldId="18"/>
    <tableColumn id="19" xr3:uid="{00000000-0010-0000-0200-000013000000}" uniqueName="19" name="GBUW_NVO_DRV" queryTableFieldId="19"/>
    <tableColumn id="20" xr3:uid="{00000000-0010-0000-0200-000014000000}" uniqueName="20" name="GBUW_BRUTO_INHOUD" queryTableFieldId="20"/>
    <tableColumn id="21" xr3:uid="{00000000-0010-0000-0200-000015000000}" uniqueName="21" name="GBUW_HOOGSTE_NOK" queryTableFieldId="21"/>
    <tableColumn id="22" xr3:uid="{00000000-0010-0000-0200-000016000000}" uniqueName="22" name="GBUW_HOOGSTE_GOOT" queryTableFieldId="22"/>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trlProp" Target="../ctrlProps/ctrlProp1.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trlProp" Target="../ctrlProps/ctrlProp2.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5.xml"/><Relationship Id="rId1" Type="http://schemas.openxmlformats.org/officeDocument/2006/relationships/printerSettings" Target="../printerSettings/printerSettings37.bin"/><Relationship Id="rId4" Type="http://schemas.openxmlformats.org/officeDocument/2006/relationships/ctrlProp" Target="../ctrlProps/ctrlProp3.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6.xml"/><Relationship Id="rId1" Type="http://schemas.openxmlformats.org/officeDocument/2006/relationships/printerSettings" Target="../printerSettings/printerSettings38.bin"/><Relationship Id="rId4" Type="http://schemas.openxmlformats.org/officeDocument/2006/relationships/ctrlProp" Target="../ctrlProps/ctrlProp4.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17" Type="http://schemas.openxmlformats.org/officeDocument/2006/relationships/control" Target="../activeX/activeX69.xml"/><Relationship Id="rId299" Type="http://schemas.openxmlformats.org/officeDocument/2006/relationships/control" Target="../activeX/activeX196.xml"/><Relationship Id="rId21" Type="http://schemas.openxmlformats.org/officeDocument/2006/relationships/control" Target="../activeX/activeX12.xml"/><Relationship Id="rId63" Type="http://schemas.openxmlformats.org/officeDocument/2006/relationships/image" Target="../media/image25.emf"/><Relationship Id="rId159" Type="http://schemas.openxmlformats.org/officeDocument/2006/relationships/control" Target="../activeX/activeX100.xml"/><Relationship Id="rId170" Type="http://schemas.openxmlformats.org/officeDocument/2006/relationships/image" Target="../media/image66.emf"/><Relationship Id="rId226" Type="http://schemas.openxmlformats.org/officeDocument/2006/relationships/control" Target="../activeX/activeX148.xml"/><Relationship Id="rId268" Type="http://schemas.openxmlformats.org/officeDocument/2006/relationships/image" Target="../media/image94.emf"/><Relationship Id="rId32" Type="http://schemas.openxmlformats.org/officeDocument/2006/relationships/control" Target="../activeX/activeX21.xml"/><Relationship Id="rId74" Type="http://schemas.openxmlformats.org/officeDocument/2006/relationships/image" Target="../media/image30.emf"/><Relationship Id="rId128" Type="http://schemas.openxmlformats.org/officeDocument/2006/relationships/control" Target="../activeX/activeX80.xml"/><Relationship Id="rId5" Type="http://schemas.openxmlformats.org/officeDocument/2006/relationships/image" Target="../media/image5.emf"/><Relationship Id="rId181" Type="http://schemas.openxmlformats.org/officeDocument/2006/relationships/control" Target="../activeX/activeX111.xml"/><Relationship Id="rId237" Type="http://schemas.openxmlformats.org/officeDocument/2006/relationships/control" Target="../activeX/activeX155.xml"/><Relationship Id="rId279" Type="http://schemas.openxmlformats.org/officeDocument/2006/relationships/control" Target="../activeX/activeX183.xml"/><Relationship Id="rId43" Type="http://schemas.openxmlformats.org/officeDocument/2006/relationships/control" Target="../activeX/activeX29.xml"/><Relationship Id="rId139" Type="http://schemas.openxmlformats.org/officeDocument/2006/relationships/control" Target="../activeX/activeX90.xml"/><Relationship Id="rId290" Type="http://schemas.openxmlformats.org/officeDocument/2006/relationships/control" Target="../activeX/activeX190.xml"/><Relationship Id="rId304" Type="http://schemas.openxmlformats.org/officeDocument/2006/relationships/image" Target="../media/image106.emf"/><Relationship Id="rId85" Type="http://schemas.openxmlformats.org/officeDocument/2006/relationships/control" Target="../activeX/activeX51.xml"/><Relationship Id="rId150" Type="http://schemas.openxmlformats.org/officeDocument/2006/relationships/image" Target="../media/image56.emf"/><Relationship Id="rId192" Type="http://schemas.openxmlformats.org/officeDocument/2006/relationships/control" Target="../activeX/activeX121.xml"/><Relationship Id="rId206" Type="http://schemas.openxmlformats.org/officeDocument/2006/relationships/control" Target="../activeX/activeX135.xml"/><Relationship Id="rId248" Type="http://schemas.openxmlformats.org/officeDocument/2006/relationships/control" Target="../activeX/activeX162.xml"/><Relationship Id="rId12" Type="http://schemas.openxmlformats.org/officeDocument/2006/relationships/control" Target="../activeX/activeX6.xml"/><Relationship Id="rId108" Type="http://schemas.openxmlformats.org/officeDocument/2006/relationships/image" Target="../media/image47.emf"/><Relationship Id="rId315" Type="http://schemas.openxmlformats.org/officeDocument/2006/relationships/control" Target="../activeX/activeX207.xml"/><Relationship Id="rId54" Type="http://schemas.openxmlformats.org/officeDocument/2006/relationships/image" Target="../media/image21.emf"/><Relationship Id="rId96" Type="http://schemas.openxmlformats.org/officeDocument/2006/relationships/image" Target="../media/image41.emf"/><Relationship Id="rId161" Type="http://schemas.openxmlformats.org/officeDocument/2006/relationships/control" Target="../activeX/activeX101.xml"/><Relationship Id="rId217" Type="http://schemas.openxmlformats.org/officeDocument/2006/relationships/control" Target="../activeX/activeX142.xml"/><Relationship Id="rId259" Type="http://schemas.openxmlformats.org/officeDocument/2006/relationships/image" Target="../media/image91.emf"/><Relationship Id="rId23" Type="http://schemas.openxmlformats.org/officeDocument/2006/relationships/control" Target="../activeX/activeX13.xml"/><Relationship Id="rId119" Type="http://schemas.openxmlformats.org/officeDocument/2006/relationships/control" Target="../activeX/activeX71.xml"/><Relationship Id="rId270" Type="http://schemas.openxmlformats.org/officeDocument/2006/relationships/control" Target="../activeX/activeX177.xml"/><Relationship Id="rId65" Type="http://schemas.openxmlformats.org/officeDocument/2006/relationships/control" Target="../activeX/activeX41.xml"/><Relationship Id="rId130" Type="http://schemas.openxmlformats.org/officeDocument/2006/relationships/control" Target="../activeX/activeX82.xml"/><Relationship Id="rId172" Type="http://schemas.openxmlformats.org/officeDocument/2006/relationships/image" Target="../media/image67.emf"/><Relationship Id="rId228" Type="http://schemas.openxmlformats.org/officeDocument/2006/relationships/image" Target="../media/image80.emf"/><Relationship Id="rId13" Type="http://schemas.openxmlformats.org/officeDocument/2006/relationships/image" Target="../media/image8.emf"/><Relationship Id="rId109" Type="http://schemas.openxmlformats.org/officeDocument/2006/relationships/control" Target="../activeX/activeX63.xml"/><Relationship Id="rId260" Type="http://schemas.openxmlformats.org/officeDocument/2006/relationships/control" Target="../activeX/activeX170.xml"/><Relationship Id="rId281" Type="http://schemas.openxmlformats.org/officeDocument/2006/relationships/control" Target="../activeX/activeX184.xml"/><Relationship Id="rId316" Type="http://schemas.openxmlformats.org/officeDocument/2006/relationships/image" Target="../media/image110.emf"/><Relationship Id="rId34" Type="http://schemas.openxmlformats.org/officeDocument/2006/relationships/control" Target="../activeX/activeX23.xml"/><Relationship Id="rId55" Type="http://schemas.openxmlformats.org/officeDocument/2006/relationships/control" Target="../activeX/activeX35.xml"/><Relationship Id="rId76" Type="http://schemas.openxmlformats.org/officeDocument/2006/relationships/image" Target="../media/image31.emf"/><Relationship Id="rId97" Type="http://schemas.openxmlformats.org/officeDocument/2006/relationships/control" Target="../activeX/activeX57.xml"/><Relationship Id="rId120" Type="http://schemas.openxmlformats.org/officeDocument/2006/relationships/control" Target="../activeX/activeX72.xml"/><Relationship Id="rId141" Type="http://schemas.openxmlformats.org/officeDocument/2006/relationships/control" Target="../activeX/activeX91.xml"/><Relationship Id="rId7" Type="http://schemas.openxmlformats.org/officeDocument/2006/relationships/image" Target="../media/image6.emf"/><Relationship Id="rId162" Type="http://schemas.openxmlformats.org/officeDocument/2006/relationships/image" Target="../media/image62.emf"/><Relationship Id="rId183" Type="http://schemas.openxmlformats.org/officeDocument/2006/relationships/control" Target="../activeX/activeX112.xml"/><Relationship Id="rId218" Type="http://schemas.openxmlformats.org/officeDocument/2006/relationships/control" Target="../activeX/activeX143.xml"/><Relationship Id="rId239" Type="http://schemas.openxmlformats.org/officeDocument/2006/relationships/control" Target="../activeX/activeX156.xml"/><Relationship Id="rId250" Type="http://schemas.openxmlformats.org/officeDocument/2006/relationships/image" Target="../media/image88.emf"/><Relationship Id="rId271" Type="http://schemas.openxmlformats.org/officeDocument/2006/relationships/image" Target="../media/image95.emf"/><Relationship Id="rId292" Type="http://schemas.openxmlformats.org/officeDocument/2006/relationships/image" Target="../media/image102.emf"/><Relationship Id="rId306" Type="http://schemas.openxmlformats.org/officeDocument/2006/relationships/control" Target="../activeX/activeX201.xml"/><Relationship Id="rId24" Type="http://schemas.openxmlformats.org/officeDocument/2006/relationships/image" Target="../media/image12.emf"/><Relationship Id="rId45" Type="http://schemas.openxmlformats.org/officeDocument/2006/relationships/control" Target="../activeX/activeX30.xml"/><Relationship Id="rId66" Type="http://schemas.openxmlformats.org/officeDocument/2006/relationships/image" Target="../media/image26.emf"/><Relationship Id="rId87" Type="http://schemas.openxmlformats.org/officeDocument/2006/relationships/control" Target="../activeX/activeX52.xml"/><Relationship Id="rId110" Type="http://schemas.openxmlformats.org/officeDocument/2006/relationships/image" Target="../media/image48.emf"/><Relationship Id="rId131" Type="http://schemas.openxmlformats.org/officeDocument/2006/relationships/control" Target="../activeX/activeX83.xml"/><Relationship Id="rId152" Type="http://schemas.openxmlformats.org/officeDocument/2006/relationships/image" Target="../media/image57.emf"/><Relationship Id="rId173" Type="http://schemas.openxmlformats.org/officeDocument/2006/relationships/control" Target="../activeX/activeX107.xml"/><Relationship Id="rId194" Type="http://schemas.openxmlformats.org/officeDocument/2006/relationships/control" Target="../activeX/activeX123.xml"/><Relationship Id="rId208" Type="http://schemas.openxmlformats.org/officeDocument/2006/relationships/control" Target="../activeX/activeX136.xml"/><Relationship Id="rId229" Type="http://schemas.openxmlformats.org/officeDocument/2006/relationships/control" Target="../activeX/activeX150.xml"/><Relationship Id="rId240" Type="http://schemas.openxmlformats.org/officeDocument/2006/relationships/control" Target="../activeX/activeX157.xml"/><Relationship Id="rId261" Type="http://schemas.openxmlformats.org/officeDocument/2006/relationships/control" Target="../activeX/activeX171.xml"/><Relationship Id="rId14" Type="http://schemas.openxmlformats.org/officeDocument/2006/relationships/control" Target="../activeX/activeX7.xml"/><Relationship Id="rId35" Type="http://schemas.openxmlformats.org/officeDocument/2006/relationships/control" Target="../activeX/activeX24.xml"/><Relationship Id="rId56" Type="http://schemas.openxmlformats.org/officeDocument/2006/relationships/image" Target="../media/image22.emf"/><Relationship Id="rId77" Type="http://schemas.openxmlformats.org/officeDocument/2006/relationships/control" Target="../activeX/activeX47.xml"/><Relationship Id="rId100" Type="http://schemas.openxmlformats.org/officeDocument/2006/relationships/image" Target="../media/image43.emf"/><Relationship Id="rId282" Type="http://schemas.openxmlformats.org/officeDocument/2006/relationships/control" Target="../activeX/activeX185.xml"/><Relationship Id="rId317" Type="http://schemas.openxmlformats.org/officeDocument/2006/relationships/control" Target="../activeX/activeX208.xml"/><Relationship Id="rId8" Type="http://schemas.openxmlformats.org/officeDocument/2006/relationships/control" Target="../activeX/activeX3.xml"/><Relationship Id="rId98" Type="http://schemas.openxmlformats.org/officeDocument/2006/relationships/image" Target="../media/image42.emf"/><Relationship Id="rId121" Type="http://schemas.openxmlformats.org/officeDocument/2006/relationships/control" Target="../activeX/activeX73.xml"/><Relationship Id="rId142" Type="http://schemas.openxmlformats.org/officeDocument/2006/relationships/image" Target="../media/image52.emf"/><Relationship Id="rId163" Type="http://schemas.openxmlformats.org/officeDocument/2006/relationships/control" Target="../activeX/activeX102.xml"/><Relationship Id="rId184" Type="http://schemas.openxmlformats.org/officeDocument/2006/relationships/control" Target="../activeX/activeX113.xml"/><Relationship Id="rId219" Type="http://schemas.openxmlformats.org/officeDocument/2006/relationships/image" Target="../media/image77.emf"/><Relationship Id="rId230" Type="http://schemas.openxmlformats.org/officeDocument/2006/relationships/control" Target="../activeX/activeX151.xml"/><Relationship Id="rId251" Type="http://schemas.openxmlformats.org/officeDocument/2006/relationships/control" Target="../activeX/activeX164.xml"/><Relationship Id="rId25" Type="http://schemas.openxmlformats.org/officeDocument/2006/relationships/control" Target="../activeX/activeX14.xml"/><Relationship Id="rId46" Type="http://schemas.openxmlformats.org/officeDocument/2006/relationships/image" Target="../media/image17.emf"/><Relationship Id="rId67" Type="http://schemas.openxmlformats.org/officeDocument/2006/relationships/control" Target="../activeX/activeX42.xml"/><Relationship Id="rId272" Type="http://schemas.openxmlformats.org/officeDocument/2006/relationships/control" Target="../activeX/activeX178.xml"/><Relationship Id="rId293" Type="http://schemas.openxmlformats.org/officeDocument/2006/relationships/control" Target="../activeX/activeX192.xml"/><Relationship Id="rId307" Type="http://schemas.openxmlformats.org/officeDocument/2006/relationships/image" Target="../media/image107.emf"/><Relationship Id="rId88" Type="http://schemas.openxmlformats.org/officeDocument/2006/relationships/image" Target="../media/image37.emf"/><Relationship Id="rId111" Type="http://schemas.openxmlformats.org/officeDocument/2006/relationships/control" Target="../activeX/activeX64.xml"/><Relationship Id="rId132" Type="http://schemas.openxmlformats.org/officeDocument/2006/relationships/control" Target="../activeX/activeX84.xml"/><Relationship Id="rId153" Type="http://schemas.openxmlformats.org/officeDocument/2006/relationships/control" Target="../activeX/activeX97.xml"/><Relationship Id="rId174" Type="http://schemas.openxmlformats.org/officeDocument/2006/relationships/image" Target="../media/image68.emf"/><Relationship Id="rId195" Type="http://schemas.openxmlformats.org/officeDocument/2006/relationships/control" Target="../activeX/activeX124.xml"/><Relationship Id="rId209" Type="http://schemas.openxmlformats.org/officeDocument/2006/relationships/control" Target="../activeX/activeX137.xml"/><Relationship Id="rId220" Type="http://schemas.openxmlformats.org/officeDocument/2006/relationships/control" Target="../activeX/activeX144.xml"/><Relationship Id="rId241" Type="http://schemas.openxmlformats.org/officeDocument/2006/relationships/image" Target="../media/image85.emf"/><Relationship Id="rId15" Type="http://schemas.openxmlformats.org/officeDocument/2006/relationships/image" Target="../media/image9.emf"/><Relationship Id="rId36" Type="http://schemas.openxmlformats.org/officeDocument/2006/relationships/control" Target="../activeX/activeX25.xml"/><Relationship Id="rId57" Type="http://schemas.openxmlformats.org/officeDocument/2006/relationships/control" Target="../activeX/activeX36.xml"/><Relationship Id="rId262" Type="http://schemas.openxmlformats.org/officeDocument/2006/relationships/image" Target="../media/image92.emf"/><Relationship Id="rId283" Type="http://schemas.openxmlformats.org/officeDocument/2006/relationships/image" Target="../media/image99.emf"/><Relationship Id="rId78" Type="http://schemas.openxmlformats.org/officeDocument/2006/relationships/image" Target="../media/image32.emf"/><Relationship Id="rId99" Type="http://schemas.openxmlformats.org/officeDocument/2006/relationships/control" Target="../activeX/activeX58.xml"/><Relationship Id="rId101" Type="http://schemas.openxmlformats.org/officeDocument/2006/relationships/control" Target="../activeX/activeX59.xml"/><Relationship Id="rId122" Type="http://schemas.openxmlformats.org/officeDocument/2006/relationships/control" Target="../activeX/activeX74.xml"/><Relationship Id="rId143" Type="http://schemas.openxmlformats.org/officeDocument/2006/relationships/control" Target="../activeX/activeX92.xml"/><Relationship Id="rId164" Type="http://schemas.openxmlformats.org/officeDocument/2006/relationships/image" Target="../media/image63.emf"/><Relationship Id="rId185" Type="http://schemas.openxmlformats.org/officeDocument/2006/relationships/control" Target="../activeX/activeX114.xml"/><Relationship Id="rId9" Type="http://schemas.openxmlformats.org/officeDocument/2006/relationships/control" Target="../activeX/activeX4.xml"/><Relationship Id="rId210" Type="http://schemas.openxmlformats.org/officeDocument/2006/relationships/image" Target="../media/image74.emf"/><Relationship Id="rId26" Type="http://schemas.openxmlformats.org/officeDocument/2006/relationships/control" Target="../activeX/activeX15.xml"/><Relationship Id="rId231" Type="http://schemas.openxmlformats.org/officeDocument/2006/relationships/image" Target="../media/image81.emf"/><Relationship Id="rId252" Type="http://schemas.openxmlformats.org/officeDocument/2006/relationships/control" Target="../activeX/activeX165.xml"/><Relationship Id="rId273" Type="http://schemas.openxmlformats.org/officeDocument/2006/relationships/control" Target="../activeX/activeX179.xml"/><Relationship Id="rId294" Type="http://schemas.openxmlformats.org/officeDocument/2006/relationships/control" Target="../activeX/activeX193.xml"/><Relationship Id="rId308" Type="http://schemas.openxmlformats.org/officeDocument/2006/relationships/control" Target="../activeX/activeX202.xml"/><Relationship Id="rId47" Type="http://schemas.openxmlformats.org/officeDocument/2006/relationships/control" Target="../activeX/activeX31.xml"/><Relationship Id="rId68" Type="http://schemas.openxmlformats.org/officeDocument/2006/relationships/image" Target="../media/image27.emf"/><Relationship Id="rId89" Type="http://schemas.openxmlformats.org/officeDocument/2006/relationships/control" Target="../activeX/activeX53.xml"/><Relationship Id="rId112" Type="http://schemas.openxmlformats.org/officeDocument/2006/relationships/image" Target="../media/image49.emf"/><Relationship Id="rId133" Type="http://schemas.openxmlformats.org/officeDocument/2006/relationships/control" Target="../activeX/activeX85.xml"/><Relationship Id="rId154" Type="http://schemas.openxmlformats.org/officeDocument/2006/relationships/image" Target="../media/image58.emf"/><Relationship Id="rId175" Type="http://schemas.openxmlformats.org/officeDocument/2006/relationships/control" Target="../activeX/activeX108.xml"/><Relationship Id="rId196" Type="http://schemas.openxmlformats.org/officeDocument/2006/relationships/control" Target="../activeX/activeX125.xml"/><Relationship Id="rId200" Type="http://schemas.openxmlformats.org/officeDocument/2006/relationships/control" Target="../activeX/activeX129.xml"/><Relationship Id="rId16" Type="http://schemas.openxmlformats.org/officeDocument/2006/relationships/control" Target="../activeX/activeX8.xml"/><Relationship Id="rId221" Type="http://schemas.openxmlformats.org/officeDocument/2006/relationships/control" Target="../activeX/activeX145.xml"/><Relationship Id="rId242" Type="http://schemas.openxmlformats.org/officeDocument/2006/relationships/control" Target="../activeX/activeX158.xml"/><Relationship Id="rId263" Type="http://schemas.openxmlformats.org/officeDocument/2006/relationships/control" Target="../activeX/activeX172.xml"/><Relationship Id="rId284" Type="http://schemas.openxmlformats.org/officeDocument/2006/relationships/control" Target="../activeX/activeX186.xml"/><Relationship Id="rId37" Type="http://schemas.openxmlformats.org/officeDocument/2006/relationships/control" Target="../activeX/activeX26.xml"/><Relationship Id="rId58" Type="http://schemas.openxmlformats.org/officeDocument/2006/relationships/image" Target="../media/image23.emf"/><Relationship Id="rId79" Type="http://schemas.openxmlformats.org/officeDocument/2006/relationships/control" Target="../activeX/activeX48.xml"/><Relationship Id="rId102" Type="http://schemas.openxmlformats.org/officeDocument/2006/relationships/image" Target="../media/image44.emf"/><Relationship Id="rId123" Type="http://schemas.openxmlformats.org/officeDocument/2006/relationships/control" Target="../activeX/activeX75.xml"/><Relationship Id="rId144" Type="http://schemas.openxmlformats.org/officeDocument/2006/relationships/image" Target="../media/image53.emf"/><Relationship Id="rId90" Type="http://schemas.openxmlformats.org/officeDocument/2006/relationships/image" Target="../media/image38.emf"/><Relationship Id="rId165" Type="http://schemas.openxmlformats.org/officeDocument/2006/relationships/control" Target="../activeX/activeX103.xml"/><Relationship Id="rId186" Type="http://schemas.openxmlformats.org/officeDocument/2006/relationships/control" Target="../activeX/activeX115.xml"/><Relationship Id="rId211" Type="http://schemas.openxmlformats.org/officeDocument/2006/relationships/control" Target="../activeX/activeX138.xml"/><Relationship Id="rId232" Type="http://schemas.openxmlformats.org/officeDocument/2006/relationships/control" Target="../activeX/activeX152.xml"/><Relationship Id="rId253" Type="http://schemas.openxmlformats.org/officeDocument/2006/relationships/image" Target="../media/image89.emf"/><Relationship Id="rId274" Type="http://schemas.openxmlformats.org/officeDocument/2006/relationships/image" Target="../media/image96.emf"/><Relationship Id="rId295" Type="http://schemas.openxmlformats.org/officeDocument/2006/relationships/image" Target="../media/image103.emf"/><Relationship Id="rId309" Type="http://schemas.openxmlformats.org/officeDocument/2006/relationships/control" Target="../activeX/activeX203.xml"/><Relationship Id="rId27" Type="http://schemas.openxmlformats.org/officeDocument/2006/relationships/control" Target="../activeX/activeX16.xml"/><Relationship Id="rId48" Type="http://schemas.openxmlformats.org/officeDocument/2006/relationships/image" Target="../media/image18.emf"/><Relationship Id="rId69" Type="http://schemas.openxmlformats.org/officeDocument/2006/relationships/control" Target="../activeX/activeX43.xml"/><Relationship Id="rId113" Type="http://schemas.openxmlformats.org/officeDocument/2006/relationships/control" Target="../activeX/activeX65.xml"/><Relationship Id="rId134" Type="http://schemas.openxmlformats.org/officeDocument/2006/relationships/control" Target="../activeX/activeX86.xml"/><Relationship Id="rId80" Type="http://schemas.openxmlformats.org/officeDocument/2006/relationships/image" Target="../media/image33.emf"/><Relationship Id="rId155" Type="http://schemas.openxmlformats.org/officeDocument/2006/relationships/control" Target="../activeX/activeX98.xml"/><Relationship Id="rId176" Type="http://schemas.openxmlformats.org/officeDocument/2006/relationships/image" Target="../media/image69.emf"/><Relationship Id="rId197" Type="http://schemas.openxmlformats.org/officeDocument/2006/relationships/control" Target="../activeX/activeX126.xml"/><Relationship Id="rId201" Type="http://schemas.openxmlformats.org/officeDocument/2006/relationships/control" Target="../activeX/activeX130.xml"/><Relationship Id="rId222" Type="http://schemas.openxmlformats.org/officeDocument/2006/relationships/image" Target="../media/image78.emf"/><Relationship Id="rId243" Type="http://schemas.openxmlformats.org/officeDocument/2006/relationships/control" Target="../activeX/activeX159.xml"/><Relationship Id="rId264" Type="http://schemas.openxmlformats.org/officeDocument/2006/relationships/control" Target="../activeX/activeX173.xml"/><Relationship Id="rId285" Type="http://schemas.openxmlformats.org/officeDocument/2006/relationships/control" Target="../activeX/activeX187.xml"/><Relationship Id="rId17" Type="http://schemas.openxmlformats.org/officeDocument/2006/relationships/control" Target="../activeX/activeX9.xml"/><Relationship Id="rId38" Type="http://schemas.openxmlformats.org/officeDocument/2006/relationships/image" Target="../media/image13.emf"/><Relationship Id="rId59" Type="http://schemas.openxmlformats.org/officeDocument/2006/relationships/control" Target="../activeX/activeX37.xml"/><Relationship Id="rId103" Type="http://schemas.openxmlformats.org/officeDocument/2006/relationships/control" Target="../activeX/activeX60.xml"/><Relationship Id="rId124" Type="http://schemas.openxmlformats.org/officeDocument/2006/relationships/control" Target="../activeX/activeX76.xml"/><Relationship Id="rId310" Type="http://schemas.openxmlformats.org/officeDocument/2006/relationships/image" Target="../media/image108.emf"/><Relationship Id="rId70" Type="http://schemas.openxmlformats.org/officeDocument/2006/relationships/image" Target="../media/image28.emf"/><Relationship Id="rId91" Type="http://schemas.openxmlformats.org/officeDocument/2006/relationships/control" Target="../activeX/activeX54.xml"/><Relationship Id="rId145" Type="http://schemas.openxmlformats.org/officeDocument/2006/relationships/control" Target="../activeX/activeX93.xml"/><Relationship Id="rId166" Type="http://schemas.openxmlformats.org/officeDocument/2006/relationships/image" Target="../media/image64.emf"/><Relationship Id="rId187" Type="http://schemas.openxmlformats.org/officeDocument/2006/relationships/control" Target="../activeX/activeX116.xml"/><Relationship Id="rId1" Type="http://schemas.openxmlformats.org/officeDocument/2006/relationships/printerSettings" Target="../printerSettings/printerSettings4.bin"/><Relationship Id="rId212" Type="http://schemas.openxmlformats.org/officeDocument/2006/relationships/control" Target="../activeX/activeX139.xml"/><Relationship Id="rId233" Type="http://schemas.openxmlformats.org/officeDocument/2006/relationships/image" Target="../media/image82.emf"/><Relationship Id="rId254" Type="http://schemas.openxmlformats.org/officeDocument/2006/relationships/control" Target="../activeX/activeX166.xml"/><Relationship Id="rId28" Type="http://schemas.openxmlformats.org/officeDocument/2006/relationships/control" Target="../activeX/activeX17.xml"/><Relationship Id="rId49" Type="http://schemas.openxmlformats.org/officeDocument/2006/relationships/control" Target="../activeX/activeX32.xml"/><Relationship Id="rId114" Type="http://schemas.openxmlformats.org/officeDocument/2006/relationships/control" Target="../activeX/activeX66.xml"/><Relationship Id="rId275" Type="http://schemas.openxmlformats.org/officeDocument/2006/relationships/control" Target="../activeX/activeX180.xml"/><Relationship Id="rId296" Type="http://schemas.openxmlformats.org/officeDocument/2006/relationships/control" Target="../activeX/activeX194.xml"/><Relationship Id="rId300" Type="http://schemas.openxmlformats.org/officeDocument/2006/relationships/control" Target="../activeX/activeX197.xml"/><Relationship Id="rId60" Type="http://schemas.openxmlformats.org/officeDocument/2006/relationships/image" Target="../media/image24.emf"/><Relationship Id="rId81" Type="http://schemas.openxmlformats.org/officeDocument/2006/relationships/control" Target="../activeX/activeX49.xml"/><Relationship Id="rId135" Type="http://schemas.openxmlformats.org/officeDocument/2006/relationships/control" Target="../activeX/activeX87.xml"/><Relationship Id="rId156" Type="http://schemas.openxmlformats.org/officeDocument/2006/relationships/image" Target="../media/image59.emf"/><Relationship Id="rId177" Type="http://schemas.openxmlformats.org/officeDocument/2006/relationships/control" Target="../activeX/activeX109.xml"/><Relationship Id="rId198" Type="http://schemas.openxmlformats.org/officeDocument/2006/relationships/control" Target="../activeX/activeX127.xml"/><Relationship Id="rId202" Type="http://schemas.openxmlformats.org/officeDocument/2006/relationships/control" Target="../activeX/activeX131.xml"/><Relationship Id="rId223" Type="http://schemas.openxmlformats.org/officeDocument/2006/relationships/control" Target="../activeX/activeX146.xml"/><Relationship Id="rId244" Type="http://schemas.openxmlformats.org/officeDocument/2006/relationships/image" Target="../media/image86.emf"/><Relationship Id="rId18" Type="http://schemas.openxmlformats.org/officeDocument/2006/relationships/control" Target="../activeX/activeX10.xml"/><Relationship Id="rId39" Type="http://schemas.openxmlformats.org/officeDocument/2006/relationships/control" Target="../activeX/activeX27.xml"/><Relationship Id="rId265" Type="http://schemas.openxmlformats.org/officeDocument/2006/relationships/image" Target="../media/image93.emf"/><Relationship Id="rId286" Type="http://schemas.openxmlformats.org/officeDocument/2006/relationships/image" Target="../media/image100.emf"/><Relationship Id="rId50" Type="http://schemas.openxmlformats.org/officeDocument/2006/relationships/image" Target="../media/image19.emf"/><Relationship Id="rId104" Type="http://schemas.openxmlformats.org/officeDocument/2006/relationships/image" Target="../media/image45.emf"/><Relationship Id="rId125" Type="http://schemas.openxmlformats.org/officeDocument/2006/relationships/control" Target="../activeX/activeX77.xml"/><Relationship Id="rId146" Type="http://schemas.openxmlformats.org/officeDocument/2006/relationships/image" Target="../media/image54.emf"/><Relationship Id="rId167" Type="http://schemas.openxmlformats.org/officeDocument/2006/relationships/control" Target="../activeX/activeX104.xml"/><Relationship Id="rId188" Type="http://schemas.openxmlformats.org/officeDocument/2006/relationships/control" Target="../activeX/activeX117.xml"/><Relationship Id="rId311" Type="http://schemas.openxmlformats.org/officeDocument/2006/relationships/control" Target="../activeX/activeX204.xml"/><Relationship Id="rId71" Type="http://schemas.openxmlformats.org/officeDocument/2006/relationships/control" Target="../activeX/activeX44.xml"/><Relationship Id="rId92" Type="http://schemas.openxmlformats.org/officeDocument/2006/relationships/image" Target="../media/image39.emf"/><Relationship Id="rId213" Type="http://schemas.openxmlformats.org/officeDocument/2006/relationships/image" Target="../media/image75.emf"/><Relationship Id="rId234" Type="http://schemas.openxmlformats.org/officeDocument/2006/relationships/control" Target="../activeX/activeX153.xml"/><Relationship Id="rId2" Type="http://schemas.openxmlformats.org/officeDocument/2006/relationships/drawing" Target="../drawings/drawing2.xml"/><Relationship Id="rId29" Type="http://schemas.openxmlformats.org/officeDocument/2006/relationships/control" Target="../activeX/activeX18.xml"/><Relationship Id="rId255" Type="http://schemas.openxmlformats.org/officeDocument/2006/relationships/control" Target="../activeX/activeX167.xml"/><Relationship Id="rId276" Type="http://schemas.openxmlformats.org/officeDocument/2006/relationships/control" Target="../activeX/activeX181.xml"/><Relationship Id="rId297" Type="http://schemas.openxmlformats.org/officeDocument/2006/relationships/control" Target="../activeX/activeX195.xml"/><Relationship Id="rId40" Type="http://schemas.openxmlformats.org/officeDocument/2006/relationships/image" Target="../media/image14.emf"/><Relationship Id="rId115" Type="http://schemas.openxmlformats.org/officeDocument/2006/relationships/control" Target="../activeX/activeX67.xml"/><Relationship Id="rId136" Type="http://schemas.openxmlformats.org/officeDocument/2006/relationships/control" Target="../activeX/activeX88.xml"/><Relationship Id="rId157" Type="http://schemas.openxmlformats.org/officeDocument/2006/relationships/control" Target="../activeX/activeX99.xml"/><Relationship Id="rId178" Type="http://schemas.openxmlformats.org/officeDocument/2006/relationships/image" Target="../media/image70.emf"/><Relationship Id="rId301" Type="http://schemas.openxmlformats.org/officeDocument/2006/relationships/image" Target="../media/image105.emf"/><Relationship Id="rId61" Type="http://schemas.openxmlformats.org/officeDocument/2006/relationships/control" Target="../activeX/activeX38.xml"/><Relationship Id="rId82" Type="http://schemas.openxmlformats.org/officeDocument/2006/relationships/image" Target="../media/image34.emf"/><Relationship Id="rId199" Type="http://schemas.openxmlformats.org/officeDocument/2006/relationships/control" Target="../activeX/activeX128.xml"/><Relationship Id="rId203" Type="http://schemas.openxmlformats.org/officeDocument/2006/relationships/control" Target="../activeX/activeX132.xml"/><Relationship Id="rId19" Type="http://schemas.openxmlformats.org/officeDocument/2006/relationships/image" Target="../media/image10.emf"/><Relationship Id="rId224" Type="http://schemas.openxmlformats.org/officeDocument/2006/relationships/control" Target="../activeX/activeX147.xml"/><Relationship Id="rId245" Type="http://schemas.openxmlformats.org/officeDocument/2006/relationships/control" Target="../activeX/activeX160.xml"/><Relationship Id="rId266" Type="http://schemas.openxmlformats.org/officeDocument/2006/relationships/control" Target="../activeX/activeX174.xml"/><Relationship Id="rId287" Type="http://schemas.openxmlformats.org/officeDocument/2006/relationships/control" Target="../activeX/activeX188.xml"/><Relationship Id="rId30" Type="http://schemas.openxmlformats.org/officeDocument/2006/relationships/control" Target="../activeX/activeX19.xml"/><Relationship Id="rId105" Type="http://schemas.openxmlformats.org/officeDocument/2006/relationships/control" Target="../activeX/activeX61.xml"/><Relationship Id="rId126" Type="http://schemas.openxmlformats.org/officeDocument/2006/relationships/control" Target="../activeX/activeX78.xml"/><Relationship Id="rId147" Type="http://schemas.openxmlformats.org/officeDocument/2006/relationships/control" Target="../activeX/activeX94.xml"/><Relationship Id="rId168" Type="http://schemas.openxmlformats.org/officeDocument/2006/relationships/image" Target="../media/image65.emf"/><Relationship Id="rId312" Type="http://schemas.openxmlformats.org/officeDocument/2006/relationships/control" Target="../activeX/activeX205.xml"/><Relationship Id="rId51" Type="http://schemas.openxmlformats.org/officeDocument/2006/relationships/control" Target="../activeX/activeX33.xml"/><Relationship Id="rId72" Type="http://schemas.openxmlformats.org/officeDocument/2006/relationships/image" Target="../media/image29.emf"/><Relationship Id="rId93" Type="http://schemas.openxmlformats.org/officeDocument/2006/relationships/control" Target="../activeX/activeX55.xml"/><Relationship Id="rId189" Type="http://schemas.openxmlformats.org/officeDocument/2006/relationships/control" Target="../activeX/activeX118.xml"/><Relationship Id="rId3" Type="http://schemas.openxmlformats.org/officeDocument/2006/relationships/vmlDrawing" Target="../drawings/vmlDrawing1.vml"/><Relationship Id="rId214" Type="http://schemas.openxmlformats.org/officeDocument/2006/relationships/control" Target="../activeX/activeX140.xml"/><Relationship Id="rId235" Type="http://schemas.openxmlformats.org/officeDocument/2006/relationships/image" Target="../media/image83.emf"/><Relationship Id="rId256" Type="http://schemas.openxmlformats.org/officeDocument/2006/relationships/image" Target="../media/image90.emf"/><Relationship Id="rId277" Type="http://schemas.openxmlformats.org/officeDocument/2006/relationships/image" Target="../media/image97.emf"/><Relationship Id="rId298" Type="http://schemas.openxmlformats.org/officeDocument/2006/relationships/image" Target="../media/image104.emf"/><Relationship Id="rId116" Type="http://schemas.openxmlformats.org/officeDocument/2006/relationships/control" Target="../activeX/activeX68.xml"/><Relationship Id="rId137" Type="http://schemas.openxmlformats.org/officeDocument/2006/relationships/control" Target="../activeX/activeX89.xml"/><Relationship Id="rId158" Type="http://schemas.openxmlformats.org/officeDocument/2006/relationships/image" Target="../media/image60.emf"/><Relationship Id="rId302" Type="http://schemas.openxmlformats.org/officeDocument/2006/relationships/control" Target="../activeX/activeX198.xml"/><Relationship Id="rId20" Type="http://schemas.openxmlformats.org/officeDocument/2006/relationships/control" Target="../activeX/activeX11.xml"/><Relationship Id="rId41" Type="http://schemas.openxmlformats.org/officeDocument/2006/relationships/control" Target="../activeX/activeX28.xml"/><Relationship Id="rId62" Type="http://schemas.openxmlformats.org/officeDocument/2006/relationships/control" Target="../activeX/activeX39.xml"/><Relationship Id="rId83" Type="http://schemas.openxmlformats.org/officeDocument/2006/relationships/control" Target="../activeX/activeX50.xml"/><Relationship Id="rId179" Type="http://schemas.openxmlformats.org/officeDocument/2006/relationships/control" Target="../activeX/activeX110.xml"/><Relationship Id="rId190" Type="http://schemas.openxmlformats.org/officeDocument/2006/relationships/control" Target="../activeX/activeX119.xml"/><Relationship Id="rId204" Type="http://schemas.openxmlformats.org/officeDocument/2006/relationships/control" Target="../activeX/activeX133.xml"/><Relationship Id="rId225" Type="http://schemas.openxmlformats.org/officeDocument/2006/relationships/image" Target="../media/image79.emf"/><Relationship Id="rId246" Type="http://schemas.openxmlformats.org/officeDocument/2006/relationships/control" Target="../activeX/activeX161.xml"/><Relationship Id="rId267" Type="http://schemas.openxmlformats.org/officeDocument/2006/relationships/control" Target="../activeX/activeX175.xml"/><Relationship Id="rId288" Type="http://schemas.openxmlformats.org/officeDocument/2006/relationships/control" Target="../activeX/activeX189.xml"/><Relationship Id="rId106" Type="http://schemas.openxmlformats.org/officeDocument/2006/relationships/image" Target="../media/image46.emf"/><Relationship Id="rId127" Type="http://schemas.openxmlformats.org/officeDocument/2006/relationships/control" Target="../activeX/activeX79.xml"/><Relationship Id="rId313" Type="http://schemas.openxmlformats.org/officeDocument/2006/relationships/image" Target="../media/image109.emf"/><Relationship Id="rId10" Type="http://schemas.openxmlformats.org/officeDocument/2006/relationships/image" Target="../media/image7.emf"/><Relationship Id="rId31" Type="http://schemas.openxmlformats.org/officeDocument/2006/relationships/control" Target="../activeX/activeX20.xml"/><Relationship Id="rId52" Type="http://schemas.openxmlformats.org/officeDocument/2006/relationships/image" Target="../media/image20.emf"/><Relationship Id="rId73" Type="http://schemas.openxmlformats.org/officeDocument/2006/relationships/control" Target="../activeX/activeX45.xml"/><Relationship Id="rId94" Type="http://schemas.openxmlformats.org/officeDocument/2006/relationships/image" Target="../media/image40.emf"/><Relationship Id="rId148" Type="http://schemas.openxmlformats.org/officeDocument/2006/relationships/image" Target="../media/image55.emf"/><Relationship Id="rId169" Type="http://schemas.openxmlformats.org/officeDocument/2006/relationships/control" Target="../activeX/activeX105.xml"/><Relationship Id="rId4" Type="http://schemas.openxmlformats.org/officeDocument/2006/relationships/control" Target="../activeX/activeX1.xml"/><Relationship Id="rId180" Type="http://schemas.openxmlformats.org/officeDocument/2006/relationships/image" Target="../media/image71.emf"/><Relationship Id="rId215" Type="http://schemas.openxmlformats.org/officeDocument/2006/relationships/control" Target="../activeX/activeX141.xml"/><Relationship Id="rId236" Type="http://schemas.openxmlformats.org/officeDocument/2006/relationships/control" Target="../activeX/activeX154.xml"/><Relationship Id="rId257" Type="http://schemas.openxmlformats.org/officeDocument/2006/relationships/control" Target="../activeX/activeX168.xml"/><Relationship Id="rId278" Type="http://schemas.openxmlformats.org/officeDocument/2006/relationships/control" Target="../activeX/activeX182.xml"/><Relationship Id="rId303" Type="http://schemas.openxmlformats.org/officeDocument/2006/relationships/control" Target="../activeX/activeX199.xml"/><Relationship Id="rId42" Type="http://schemas.openxmlformats.org/officeDocument/2006/relationships/image" Target="../media/image15.emf"/><Relationship Id="rId84" Type="http://schemas.openxmlformats.org/officeDocument/2006/relationships/image" Target="../media/image35.emf"/><Relationship Id="rId138" Type="http://schemas.openxmlformats.org/officeDocument/2006/relationships/image" Target="../media/image50.emf"/><Relationship Id="rId191" Type="http://schemas.openxmlformats.org/officeDocument/2006/relationships/control" Target="../activeX/activeX120.xml"/><Relationship Id="rId205" Type="http://schemas.openxmlformats.org/officeDocument/2006/relationships/control" Target="../activeX/activeX134.xml"/><Relationship Id="rId247" Type="http://schemas.openxmlformats.org/officeDocument/2006/relationships/image" Target="../media/image87.emf"/><Relationship Id="rId107" Type="http://schemas.openxmlformats.org/officeDocument/2006/relationships/control" Target="../activeX/activeX62.xml"/><Relationship Id="rId289" Type="http://schemas.openxmlformats.org/officeDocument/2006/relationships/image" Target="../media/image101.emf"/><Relationship Id="rId11" Type="http://schemas.openxmlformats.org/officeDocument/2006/relationships/control" Target="../activeX/activeX5.xml"/><Relationship Id="rId53" Type="http://schemas.openxmlformats.org/officeDocument/2006/relationships/control" Target="../activeX/activeX34.xml"/><Relationship Id="rId149" Type="http://schemas.openxmlformats.org/officeDocument/2006/relationships/control" Target="../activeX/activeX95.xml"/><Relationship Id="rId314" Type="http://schemas.openxmlformats.org/officeDocument/2006/relationships/control" Target="../activeX/activeX206.xml"/><Relationship Id="rId95" Type="http://schemas.openxmlformats.org/officeDocument/2006/relationships/control" Target="../activeX/activeX56.xml"/><Relationship Id="rId160" Type="http://schemas.openxmlformats.org/officeDocument/2006/relationships/image" Target="../media/image61.emf"/><Relationship Id="rId216" Type="http://schemas.openxmlformats.org/officeDocument/2006/relationships/image" Target="../media/image76.emf"/><Relationship Id="rId258" Type="http://schemas.openxmlformats.org/officeDocument/2006/relationships/control" Target="../activeX/activeX169.xml"/><Relationship Id="rId22" Type="http://schemas.openxmlformats.org/officeDocument/2006/relationships/image" Target="../media/image11.emf"/><Relationship Id="rId64" Type="http://schemas.openxmlformats.org/officeDocument/2006/relationships/control" Target="../activeX/activeX40.xml"/><Relationship Id="rId118" Type="http://schemas.openxmlformats.org/officeDocument/2006/relationships/control" Target="../activeX/activeX70.xml"/><Relationship Id="rId171" Type="http://schemas.openxmlformats.org/officeDocument/2006/relationships/control" Target="../activeX/activeX106.xml"/><Relationship Id="rId227" Type="http://schemas.openxmlformats.org/officeDocument/2006/relationships/control" Target="../activeX/activeX149.xml"/><Relationship Id="rId269" Type="http://schemas.openxmlformats.org/officeDocument/2006/relationships/control" Target="../activeX/activeX176.xml"/><Relationship Id="rId33" Type="http://schemas.openxmlformats.org/officeDocument/2006/relationships/control" Target="../activeX/activeX22.xml"/><Relationship Id="rId129" Type="http://schemas.openxmlformats.org/officeDocument/2006/relationships/control" Target="../activeX/activeX81.xml"/><Relationship Id="rId280" Type="http://schemas.openxmlformats.org/officeDocument/2006/relationships/image" Target="../media/image98.emf"/><Relationship Id="rId75" Type="http://schemas.openxmlformats.org/officeDocument/2006/relationships/control" Target="../activeX/activeX46.xml"/><Relationship Id="rId140" Type="http://schemas.openxmlformats.org/officeDocument/2006/relationships/image" Target="../media/image51.emf"/><Relationship Id="rId182" Type="http://schemas.openxmlformats.org/officeDocument/2006/relationships/image" Target="../media/image72.emf"/><Relationship Id="rId6" Type="http://schemas.openxmlformats.org/officeDocument/2006/relationships/control" Target="../activeX/activeX2.xml"/><Relationship Id="rId238" Type="http://schemas.openxmlformats.org/officeDocument/2006/relationships/image" Target="../media/image84.emf"/><Relationship Id="rId291" Type="http://schemas.openxmlformats.org/officeDocument/2006/relationships/control" Target="../activeX/activeX191.xml"/><Relationship Id="rId305" Type="http://schemas.openxmlformats.org/officeDocument/2006/relationships/control" Target="../activeX/activeX200.xml"/><Relationship Id="rId44" Type="http://schemas.openxmlformats.org/officeDocument/2006/relationships/image" Target="../media/image16.emf"/><Relationship Id="rId86" Type="http://schemas.openxmlformats.org/officeDocument/2006/relationships/image" Target="../media/image36.emf"/><Relationship Id="rId151" Type="http://schemas.openxmlformats.org/officeDocument/2006/relationships/control" Target="../activeX/activeX96.xml"/><Relationship Id="rId193" Type="http://schemas.openxmlformats.org/officeDocument/2006/relationships/control" Target="../activeX/activeX122.xml"/><Relationship Id="rId207" Type="http://schemas.openxmlformats.org/officeDocument/2006/relationships/image" Target="../media/image73.emf"/><Relationship Id="rId249" Type="http://schemas.openxmlformats.org/officeDocument/2006/relationships/control" Target="../activeX/activeX163.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9.xml"/><Relationship Id="rId1" Type="http://schemas.openxmlformats.org/officeDocument/2006/relationships/printerSettings" Target="../printerSettings/printerSettings41.bin"/><Relationship Id="rId4" Type="http://schemas.openxmlformats.org/officeDocument/2006/relationships/ctrlProp" Target="../ctrlProps/ctrlProp5.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9.xml"/><Relationship Id="rId2" Type="http://schemas.openxmlformats.org/officeDocument/2006/relationships/drawing" Target="../drawings/drawing40.xml"/><Relationship Id="rId1" Type="http://schemas.openxmlformats.org/officeDocument/2006/relationships/printerSettings" Target="../printerSettings/printerSettings42.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13.xml"/><Relationship Id="rId2" Type="http://schemas.openxmlformats.org/officeDocument/2006/relationships/drawing" Target="../drawings/drawing93.xml"/><Relationship Id="rId1" Type="http://schemas.openxmlformats.org/officeDocument/2006/relationships/printerSettings" Target="../printerSettings/printerSettings9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pageSetUpPr fitToPage="1"/>
  </sheetPr>
  <dimension ref="B1:AF999"/>
  <sheetViews>
    <sheetView showRowColHeaders="0" tabSelected="1" zoomScaleNormal="100" workbookViewId="0"/>
  </sheetViews>
  <sheetFormatPr defaultColWidth="9.109375" defaultRowHeight="13.2" x14ac:dyDescent="0.25"/>
  <cols>
    <col min="1" max="1" width="2.6640625" style="94" customWidth="1"/>
    <col min="2" max="2" width="20.6640625" style="94" customWidth="1"/>
    <col min="3" max="3" width="8.6640625" style="94" customWidth="1"/>
    <col min="4" max="7" width="10.6640625" style="94" customWidth="1"/>
    <col min="8" max="8" width="46.6640625" style="100" customWidth="1"/>
    <col min="9" max="9" width="26" style="95" customWidth="1"/>
    <col min="10" max="10" width="10.6640625" style="94" customWidth="1"/>
    <col min="11" max="11" width="69.5546875" style="62" customWidth="1"/>
    <col min="12" max="12" width="9.109375" style="7"/>
    <col min="13" max="26" width="9.109375" style="94"/>
    <col min="27" max="27" width="32.109375" style="94" hidden="1" customWidth="1"/>
    <col min="28" max="28" width="47" style="100" hidden="1" customWidth="1"/>
    <col min="29" max="29" width="8" style="94" hidden="1" customWidth="1"/>
    <col min="30" max="30" width="4.88671875" style="100" hidden="1" customWidth="1"/>
    <col min="31" max="31" width="15.44140625" style="100" customWidth="1"/>
    <col min="32" max="32" width="13.33203125" style="100" customWidth="1"/>
    <col min="33" max="16384" width="9.109375" style="94"/>
  </cols>
  <sheetData>
    <row r="1" spans="2:32" ht="9.9" customHeight="1" x14ac:dyDescent="0.25">
      <c r="B1" s="581"/>
      <c r="C1" s="582"/>
      <c r="D1" s="582"/>
      <c r="E1" s="582"/>
      <c r="F1" s="582"/>
      <c r="G1" s="582"/>
      <c r="K1" s="605"/>
      <c r="AA1" s="97"/>
      <c r="AB1" s="98"/>
      <c r="AC1" s="93"/>
      <c r="AD1" s="99"/>
      <c r="AF1" s="99"/>
    </row>
    <row r="2" spans="2:32" ht="25.8" x14ac:dyDescent="0.3">
      <c r="B2" s="690" t="s">
        <v>1872</v>
      </c>
      <c r="C2" s="122"/>
      <c r="D2" s="122"/>
      <c r="E2" s="122"/>
      <c r="F2" s="122"/>
      <c r="G2" s="122"/>
      <c r="I2" s="691" t="s">
        <v>1873</v>
      </c>
      <c r="J2" s="692">
        <v>45337</v>
      </c>
      <c r="AB2"/>
      <c r="AC2" s="101"/>
      <c r="AD2" s="107"/>
      <c r="AF2" s="102"/>
    </row>
    <row r="3" spans="2:32" ht="15" customHeight="1" thickBot="1" x14ac:dyDescent="0.35">
      <c r="B3" s="583"/>
      <c r="C3" s="584"/>
      <c r="D3" s="584"/>
      <c r="E3" s="584"/>
      <c r="F3" s="584"/>
      <c r="G3" s="584"/>
      <c r="I3" s="691" t="s">
        <v>1874</v>
      </c>
      <c r="J3" s="693" t="s">
        <v>2604</v>
      </c>
      <c r="AB3"/>
      <c r="AC3" s="101"/>
      <c r="AD3" s="102"/>
      <c r="AF3" s="102"/>
    </row>
    <row r="4" spans="2:32" ht="15" hidden="1" customHeight="1" x14ac:dyDescent="0.25">
      <c r="B4" s="121"/>
      <c r="C4" s="857"/>
      <c r="D4" s="857"/>
      <c r="E4" s="857"/>
      <c r="F4" s="857"/>
      <c r="G4" s="857"/>
      <c r="AB4"/>
      <c r="AC4" s="101"/>
      <c r="AD4" s="102"/>
      <c r="AF4" s="102"/>
    </row>
    <row r="5" spans="2:32" ht="15" hidden="1" customHeight="1" x14ac:dyDescent="0.25">
      <c r="B5" s="122"/>
      <c r="C5" s="857"/>
      <c r="D5" s="857"/>
      <c r="E5" s="857"/>
      <c r="F5" s="857"/>
      <c r="G5" s="857"/>
      <c r="AB5"/>
      <c r="AC5" s="101"/>
      <c r="AD5" s="102"/>
      <c r="AF5" s="102"/>
    </row>
    <row r="6" spans="2:32" ht="15" hidden="1" customHeight="1" x14ac:dyDescent="0.25">
      <c r="B6" s="122"/>
      <c r="C6" s="857"/>
      <c r="D6" s="857"/>
      <c r="E6" s="857"/>
      <c r="F6" s="857"/>
      <c r="G6" s="857"/>
      <c r="AB6"/>
      <c r="AC6" s="101"/>
      <c r="AD6" s="102"/>
      <c r="AF6" s="102"/>
    </row>
    <row r="7" spans="2:32" ht="15" hidden="1" customHeight="1" x14ac:dyDescent="0.25">
      <c r="B7" s="122"/>
      <c r="C7" s="858"/>
      <c r="D7" s="858"/>
      <c r="E7" s="858"/>
      <c r="F7" s="858"/>
      <c r="G7" s="858"/>
      <c r="AB7"/>
      <c r="AC7" s="101"/>
      <c r="AD7" s="102"/>
      <c r="AF7" s="102"/>
    </row>
    <row r="8" spans="2:32" ht="15" hidden="1" customHeight="1" x14ac:dyDescent="0.25">
      <c r="B8" s="122"/>
      <c r="C8" s="857"/>
      <c r="D8" s="857"/>
      <c r="E8" s="857"/>
      <c r="F8" s="857"/>
      <c r="G8" s="857"/>
      <c r="AB8"/>
      <c r="AC8" s="101"/>
      <c r="AD8" s="102"/>
      <c r="AF8" s="102"/>
    </row>
    <row r="9" spans="2:32" ht="15" hidden="1" customHeight="1" x14ac:dyDescent="0.25">
      <c r="B9" s="122"/>
      <c r="C9" s="857"/>
      <c r="D9" s="857"/>
      <c r="E9" s="857"/>
      <c r="F9" s="857"/>
      <c r="G9" s="857"/>
      <c r="AB9"/>
      <c r="AC9" s="101"/>
      <c r="AD9" s="102"/>
      <c r="AF9" s="102"/>
    </row>
    <row r="10" spans="2:32" ht="15" hidden="1" customHeight="1" x14ac:dyDescent="0.25">
      <c r="B10" s="122"/>
      <c r="C10" s="858"/>
      <c r="D10" s="858"/>
      <c r="E10" s="858"/>
      <c r="F10" s="858"/>
      <c r="G10" s="858"/>
      <c r="AB10"/>
      <c r="AC10" s="101"/>
      <c r="AD10" s="102"/>
      <c r="AF10" s="102"/>
    </row>
    <row r="11" spans="2:32" ht="15" hidden="1" customHeight="1" x14ac:dyDescent="0.25">
      <c r="B11" s="122"/>
      <c r="C11" s="859"/>
      <c r="D11" s="859"/>
      <c r="E11" s="859"/>
      <c r="F11" s="859"/>
      <c r="G11" s="859"/>
      <c r="AB11"/>
      <c r="AC11" s="101"/>
      <c r="AD11" s="102"/>
      <c r="AF11" s="102"/>
    </row>
    <row r="12" spans="2:32" ht="15" hidden="1" customHeight="1" x14ac:dyDescent="0.25">
      <c r="B12" s="122"/>
      <c r="C12" s="859"/>
      <c r="D12" s="859"/>
      <c r="E12" s="859"/>
      <c r="F12" s="859"/>
      <c r="G12" s="859"/>
      <c r="AB12"/>
      <c r="AC12" s="101"/>
      <c r="AD12" s="102"/>
      <c r="AF12" s="102"/>
    </row>
    <row r="13" spans="2:32" ht="15" hidden="1" customHeight="1" x14ac:dyDescent="0.25">
      <c r="B13" s="122"/>
      <c r="C13" s="859"/>
      <c r="D13" s="859"/>
      <c r="E13" s="859"/>
      <c r="F13" s="859"/>
      <c r="G13" s="859"/>
      <c r="AB13"/>
      <c r="AC13" s="101"/>
      <c r="AD13" s="102"/>
      <c r="AF13" s="102"/>
    </row>
    <row r="14" spans="2:32" ht="15" hidden="1" customHeight="1" thickBot="1" x14ac:dyDescent="0.3">
      <c r="AB14"/>
      <c r="AC14" s="101"/>
      <c r="AD14" s="102"/>
      <c r="AF14" s="102"/>
    </row>
    <row r="15" spans="2:32" ht="15" customHeight="1" thickBot="1" x14ac:dyDescent="0.3">
      <c r="B15" s="103" t="s">
        <v>1871</v>
      </c>
      <c r="C15" s="120"/>
      <c r="D15" s="104"/>
      <c r="E15" s="104"/>
      <c r="F15" s="104"/>
      <c r="G15" s="105"/>
      <c r="AB15" t="s">
        <v>274</v>
      </c>
      <c r="AC15" s="101"/>
      <c r="AD15" s="102"/>
      <c r="AF15" s="102"/>
    </row>
    <row r="16" spans="2:32" ht="15" customHeight="1" x14ac:dyDescent="0.25">
      <c r="B16" s="703" t="s">
        <v>895</v>
      </c>
      <c r="C16" s="707" t="str">
        <f>Tabel_OVP_gebruikersv1.accdb[OBJT_CODE]</f>
        <v>14B03</v>
      </c>
      <c r="D16" s="869" t="str">
        <f>OBJGEB!B2</f>
        <v>COMPLEX NIEUWE HAVEN</v>
      </c>
      <c r="E16" s="870"/>
      <c r="F16" s="870"/>
      <c r="G16" s="871"/>
      <c r="AB16" t="s">
        <v>275</v>
      </c>
      <c r="AC16" s="101"/>
      <c r="AD16" s="102"/>
      <c r="AF16" s="102"/>
    </row>
    <row r="17" spans="2:32" ht="15" customHeight="1" thickBot="1" x14ac:dyDescent="0.3">
      <c r="B17" s="704" t="s">
        <v>1868</v>
      </c>
      <c r="C17" s="708" t="str">
        <f>Tabel_OVP_gebruikersv1.accdb[GBUW_CODE]</f>
        <v>R007</v>
      </c>
      <c r="D17" s="866" t="str">
        <f>OBJGEB!J2</f>
        <v>Meeuwenest</v>
      </c>
      <c r="E17" s="867"/>
      <c r="F17" s="867"/>
      <c r="G17" s="868"/>
      <c r="AB17" t="s">
        <v>76</v>
      </c>
      <c r="AC17" s="101"/>
      <c r="AD17" s="102"/>
      <c r="AF17" s="102"/>
    </row>
    <row r="18" spans="2:32" ht="15" customHeight="1" x14ac:dyDescent="0.25">
      <c r="B18" s="705" t="s">
        <v>1870</v>
      </c>
      <c r="C18" s="860"/>
      <c r="D18" s="861"/>
      <c r="E18" s="861"/>
      <c r="F18" s="861"/>
      <c r="G18" s="862"/>
      <c r="AB18" t="s">
        <v>515</v>
      </c>
      <c r="AC18" s="101"/>
      <c r="AD18" s="102"/>
      <c r="AF18" s="102"/>
    </row>
    <row r="19" spans="2:32" ht="15" customHeight="1" thickBot="1" x14ac:dyDescent="0.3">
      <c r="B19" s="706" t="s">
        <v>1869</v>
      </c>
      <c r="C19" s="863"/>
      <c r="D19" s="864"/>
      <c r="E19" s="864"/>
      <c r="F19" s="864"/>
      <c r="G19" s="865"/>
      <c r="AB19" t="s">
        <v>707</v>
      </c>
      <c r="AC19" s="101"/>
      <c r="AD19" s="102"/>
      <c r="AF19" s="102"/>
    </row>
    <row r="20" spans="2:32" ht="15" customHeight="1" x14ac:dyDescent="0.25">
      <c r="AB20" t="s">
        <v>516</v>
      </c>
      <c r="AC20" s="101"/>
      <c r="AD20" s="102"/>
      <c r="AF20" s="102"/>
    </row>
    <row r="21" spans="2:32" ht="15" customHeight="1" x14ac:dyDescent="0.25">
      <c r="AB21" t="s">
        <v>517</v>
      </c>
      <c r="AC21" s="101"/>
      <c r="AD21" s="102"/>
      <c r="AF21" s="102"/>
    </row>
    <row r="22" spans="2:32" ht="15" customHeight="1" x14ac:dyDescent="0.25">
      <c r="B22" s="702" t="s">
        <v>1900</v>
      </c>
      <c r="AB22" t="s">
        <v>518</v>
      </c>
      <c r="AC22" s="101"/>
      <c r="AD22" s="102"/>
      <c r="AF22" s="102"/>
    </row>
    <row r="23" spans="2:32" s="695" customFormat="1" ht="15" customHeight="1" x14ac:dyDescent="0.25">
      <c r="H23" s="122"/>
      <c r="I23" s="696"/>
      <c r="K23" s="697"/>
      <c r="L23" s="557"/>
      <c r="AB23" s="557" t="s">
        <v>519</v>
      </c>
      <c r="AC23" s="698"/>
      <c r="AD23" s="699"/>
      <c r="AE23" s="122"/>
      <c r="AF23" s="699"/>
    </row>
    <row r="24" spans="2:32" ht="15" customHeight="1" x14ac:dyDescent="0.25">
      <c r="AB24" t="s">
        <v>520</v>
      </c>
      <c r="AC24" s="101"/>
      <c r="AD24" s="102"/>
      <c r="AF24" s="102"/>
    </row>
    <row r="25" spans="2:32" ht="15" customHeight="1" x14ac:dyDescent="0.25">
      <c r="AB25" t="s">
        <v>822</v>
      </c>
      <c r="AC25" s="101"/>
      <c r="AD25" s="102"/>
      <c r="AF25" s="102"/>
    </row>
    <row r="26" spans="2:32" ht="15" customHeight="1" x14ac:dyDescent="0.25">
      <c r="AB26" t="s">
        <v>521</v>
      </c>
      <c r="AC26" s="101"/>
      <c r="AD26" s="102"/>
      <c r="AF26" s="102"/>
    </row>
    <row r="27" spans="2:32" ht="15" customHeight="1" x14ac:dyDescent="0.25">
      <c r="AB27" t="s">
        <v>708</v>
      </c>
      <c r="AC27" s="101"/>
      <c r="AD27" s="102"/>
      <c r="AF27" s="102"/>
    </row>
    <row r="28" spans="2:32" ht="15" customHeight="1" x14ac:dyDescent="0.25">
      <c r="AB28" t="s">
        <v>823</v>
      </c>
      <c r="AC28" s="101"/>
      <c r="AD28" s="102"/>
      <c r="AF28" s="102"/>
    </row>
    <row r="29" spans="2:32" ht="15" customHeight="1" x14ac:dyDescent="0.25">
      <c r="AB29" t="s">
        <v>522</v>
      </c>
      <c r="AC29" s="101"/>
      <c r="AD29" s="102"/>
      <c r="AF29" s="102"/>
    </row>
    <row r="30" spans="2:32" ht="15" customHeight="1" x14ac:dyDescent="0.25">
      <c r="AB30" t="s">
        <v>523</v>
      </c>
      <c r="AC30" s="101"/>
      <c r="AD30" s="102"/>
      <c r="AF30" s="102"/>
    </row>
    <row r="31" spans="2:32" s="695" customFormat="1" ht="15" customHeight="1" x14ac:dyDescent="0.25">
      <c r="H31" s="122"/>
      <c r="I31" s="696"/>
      <c r="K31" s="697"/>
      <c r="L31" s="557"/>
      <c r="AB31" s="557" t="s">
        <v>709</v>
      </c>
      <c r="AC31" s="700"/>
      <c r="AD31" s="701"/>
      <c r="AE31" s="122"/>
      <c r="AF31" s="701"/>
    </row>
    <row r="32" spans="2:32" s="695" customFormat="1" ht="15" customHeight="1" x14ac:dyDescent="0.25">
      <c r="H32" s="122"/>
      <c r="I32" s="696"/>
      <c r="K32" s="697"/>
      <c r="L32" s="557"/>
      <c r="AB32" s="557"/>
      <c r="AC32" s="700"/>
      <c r="AD32" s="701"/>
      <c r="AE32" s="122"/>
      <c r="AF32" s="701"/>
    </row>
    <row r="33" spans="8:32" s="695" customFormat="1" ht="15" customHeight="1" x14ac:dyDescent="0.25">
      <c r="H33" s="122"/>
      <c r="I33" s="696"/>
      <c r="K33" s="697"/>
      <c r="L33" s="557"/>
      <c r="AB33" s="557" t="s">
        <v>824</v>
      </c>
      <c r="AC33" s="700"/>
      <c r="AD33" s="701"/>
      <c r="AE33" s="122"/>
      <c r="AF33" s="701"/>
    </row>
    <row r="34" spans="8:32" s="695" customFormat="1" ht="15" customHeight="1" x14ac:dyDescent="0.25">
      <c r="H34" s="122"/>
      <c r="I34" s="696"/>
      <c r="K34" s="697"/>
      <c r="L34" s="557"/>
      <c r="AB34" s="557" t="s">
        <v>524</v>
      </c>
      <c r="AC34" s="700"/>
      <c r="AD34" s="701"/>
      <c r="AE34" s="122"/>
      <c r="AF34" s="701"/>
    </row>
    <row r="35" spans="8:32" ht="15" customHeight="1" x14ac:dyDescent="0.25">
      <c r="AB35" t="s">
        <v>525</v>
      </c>
      <c r="AC35" s="101"/>
      <c r="AD35" s="102"/>
      <c r="AF35" s="102"/>
    </row>
    <row r="36" spans="8:32" ht="15" customHeight="1" x14ac:dyDescent="0.25">
      <c r="AB36" t="s">
        <v>526</v>
      </c>
      <c r="AC36" s="101"/>
      <c r="AD36" s="102"/>
      <c r="AF36" s="102"/>
    </row>
    <row r="37" spans="8:32" ht="15" customHeight="1" x14ac:dyDescent="0.25">
      <c r="AB37" t="s">
        <v>527</v>
      </c>
      <c r="AC37" s="101"/>
      <c r="AD37" s="102"/>
      <c r="AF37" s="102"/>
    </row>
    <row r="38" spans="8:32" ht="15" customHeight="1" x14ac:dyDescent="0.25">
      <c r="AB38" t="s">
        <v>528</v>
      </c>
      <c r="AC38" s="101"/>
      <c r="AD38" s="102"/>
      <c r="AF38" s="102"/>
    </row>
    <row r="39" spans="8:32" ht="15" customHeight="1" x14ac:dyDescent="0.25">
      <c r="AB39" t="s">
        <v>710</v>
      </c>
      <c r="AC39" s="101"/>
      <c r="AD39" s="102"/>
      <c r="AF39" s="102"/>
    </row>
    <row r="40" spans="8:32" ht="15" customHeight="1" x14ac:dyDescent="0.25">
      <c r="AB40" t="s">
        <v>711</v>
      </c>
      <c r="AC40" s="101"/>
      <c r="AD40" s="102"/>
      <c r="AF40" s="102"/>
    </row>
    <row r="41" spans="8:32" ht="15" customHeight="1" x14ac:dyDescent="0.25">
      <c r="AB41" t="s">
        <v>529</v>
      </c>
      <c r="AC41" s="101"/>
      <c r="AD41" s="102"/>
      <c r="AF41" s="102"/>
    </row>
    <row r="42" spans="8:32" ht="15" customHeight="1" x14ac:dyDescent="0.25">
      <c r="AB42" t="s">
        <v>530</v>
      </c>
      <c r="AC42" s="101"/>
      <c r="AD42" s="102"/>
      <c r="AF42" s="102"/>
    </row>
    <row r="43" spans="8:32" ht="15" customHeight="1" x14ac:dyDescent="0.25">
      <c r="AB43" t="s">
        <v>712</v>
      </c>
      <c r="AC43" s="101"/>
      <c r="AD43" s="102"/>
      <c r="AF43" s="102"/>
    </row>
    <row r="44" spans="8:32" ht="15" customHeight="1" x14ac:dyDescent="0.25">
      <c r="AB44" t="s">
        <v>713</v>
      </c>
      <c r="AC44" s="101"/>
      <c r="AD44" s="102"/>
      <c r="AF44" s="102"/>
    </row>
    <row r="45" spans="8:32" ht="15" customHeight="1" x14ac:dyDescent="0.25">
      <c r="AB45" t="s">
        <v>531</v>
      </c>
      <c r="AC45" s="101"/>
      <c r="AD45" s="102"/>
      <c r="AF45" s="102"/>
    </row>
    <row r="46" spans="8:32" ht="15" customHeight="1" x14ac:dyDescent="0.25">
      <c r="AB46" t="s">
        <v>532</v>
      </c>
      <c r="AC46" s="101"/>
      <c r="AD46" s="102"/>
      <c r="AF46" s="102"/>
    </row>
    <row r="47" spans="8:32" ht="15" customHeight="1" x14ac:dyDescent="0.25">
      <c r="AB47" t="s">
        <v>533</v>
      </c>
      <c r="AC47" s="101"/>
      <c r="AD47" s="102"/>
      <c r="AF47" s="102"/>
    </row>
    <row r="48" spans="8:32" ht="15" customHeight="1" x14ac:dyDescent="0.25">
      <c r="AB48" t="s">
        <v>534</v>
      </c>
      <c r="AC48" s="101"/>
      <c r="AD48" s="102"/>
      <c r="AF48" s="102"/>
    </row>
    <row r="49" spans="8:32" ht="15" customHeight="1" x14ac:dyDescent="0.25">
      <c r="AB49" t="s">
        <v>535</v>
      </c>
      <c r="AC49" s="101"/>
      <c r="AD49" s="102"/>
      <c r="AF49" s="102"/>
    </row>
    <row r="50" spans="8:32" ht="15" customHeight="1" x14ac:dyDescent="0.25">
      <c r="AB50" t="s">
        <v>714</v>
      </c>
      <c r="AC50" s="101"/>
      <c r="AD50" s="102"/>
      <c r="AF50" s="102"/>
    </row>
    <row r="51" spans="8:32" s="695" customFormat="1" ht="15" customHeight="1" x14ac:dyDescent="0.25">
      <c r="H51" s="122"/>
      <c r="I51" s="696"/>
      <c r="K51" s="697"/>
      <c r="L51" s="557"/>
      <c r="AB51" s="557" t="s">
        <v>536</v>
      </c>
      <c r="AC51" s="700"/>
      <c r="AD51" s="701"/>
      <c r="AE51" s="122"/>
      <c r="AF51" s="701"/>
    </row>
    <row r="52" spans="8:32" s="695" customFormat="1" ht="15" customHeight="1" x14ac:dyDescent="0.25">
      <c r="H52" s="122"/>
      <c r="I52" s="696"/>
      <c r="K52" s="697"/>
      <c r="L52" s="557"/>
      <c r="AB52" s="557" t="s">
        <v>537</v>
      </c>
      <c r="AC52" s="700"/>
      <c r="AD52" s="701"/>
      <c r="AE52" s="122"/>
      <c r="AF52" s="701"/>
    </row>
    <row r="53" spans="8:32" s="695" customFormat="1" ht="15" customHeight="1" x14ac:dyDescent="0.25">
      <c r="H53" s="122"/>
      <c r="I53" s="696"/>
      <c r="K53" s="697"/>
      <c r="L53" s="557"/>
      <c r="AB53" s="557" t="s">
        <v>538</v>
      </c>
      <c r="AC53" s="698"/>
      <c r="AD53" s="699"/>
      <c r="AE53" s="122"/>
      <c r="AF53" s="699"/>
    </row>
    <row r="54" spans="8:32" s="695" customFormat="1" ht="15" customHeight="1" x14ac:dyDescent="0.25">
      <c r="H54" s="122"/>
      <c r="I54" s="696"/>
      <c r="K54" s="697"/>
      <c r="L54" s="557"/>
      <c r="AB54" s="557" t="s">
        <v>539</v>
      </c>
      <c r="AC54" s="700"/>
      <c r="AD54" s="701"/>
      <c r="AE54" s="122"/>
      <c r="AF54" s="701"/>
    </row>
    <row r="55" spans="8:32" s="695" customFormat="1" ht="15" customHeight="1" x14ac:dyDescent="0.25">
      <c r="H55" s="122"/>
      <c r="I55" s="696"/>
      <c r="K55" s="697"/>
      <c r="L55" s="557"/>
      <c r="AB55" s="557" t="s">
        <v>540</v>
      </c>
      <c r="AC55" s="700"/>
      <c r="AD55" s="701"/>
      <c r="AE55" s="122"/>
      <c r="AF55" s="701"/>
    </row>
    <row r="56" spans="8:32" ht="15" customHeight="1" x14ac:dyDescent="0.25">
      <c r="AB56" t="s">
        <v>500</v>
      </c>
      <c r="AC56" s="101"/>
      <c r="AD56" s="102"/>
      <c r="AF56" s="102"/>
    </row>
    <row r="57" spans="8:32" ht="15" customHeight="1" x14ac:dyDescent="0.25">
      <c r="AB57" t="s">
        <v>501</v>
      </c>
      <c r="AC57" s="101"/>
      <c r="AD57" s="102"/>
      <c r="AF57" s="102"/>
    </row>
    <row r="58" spans="8:32" ht="15" customHeight="1" x14ac:dyDescent="0.25">
      <c r="AB58" t="s">
        <v>502</v>
      </c>
      <c r="AC58" s="101"/>
      <c r="AD58" s="102"/>
      <c r="AF58" s="102"/>
    </row>
    <row r="59" spans="8:32" ht="15" customHeight="1" x14ac:dyDescent="0.25">
      <c r="AB59" t="s">
        <v>503</v>
      </c>
      <c r="AC59" s="101"/>
      <c r="AD59" s="102"/>
      <c r="AF59" s="102"/>
    </row>
    <row r="60" spans="8:32" ht="15" customHeight="1" x14ac:dyDescent="0.25">
      <c r="AB60" t="s">
        <v>504</v>
      </c>
      <c r="AC60" s="101"/>
      <c r="AD60" s="102"/>
      <c r="AF60" s="102"/>
    </row>
    <row r="61" spans="8:32" ht="15" customHeight="1" x14ac:dyDescent="0.25">
      <c r="AB61" t="s">
        <v>715</v>
      </c>
      <c r="AC61" s="101"/>
      <c r="AD61" s="102"/>
      <c r="AF61" s="102"/>
    </row>
    <row r="62" spans="8:32" ht="15" customHeight="1" x14ac:dyDescent="0.25">
      <c r="AB62" t="s">
        <v>716</v>
      </c>
      <c r="AC62" s="101"/>
      <c r="AD62" s="102"/>
      <c r="AF62" s="102"/>
    </row>
    <row r="63" spans="8:32" ht="15" customHeight="1" x14ac:dyDescent="0.25">
      <c r="AB63" t="s">
        <v>717</v>
      </c>
      <c r="AC63" s="101"/>
      <c r="AD63" s="102"/>
      <c r="AF63" s="102"/>
    </row>
    <row r="64" spans="8:32" ht="15" customHeight="1" x14ac:dyDescent="0.25">
      <c r="AB64" t="s">
        <v>718</v>
      </c>
      <c r="AC64" s="101"/>
      <c r="AD64" s="102"/>
      <c r="AF64" s="102"/>
    </row>
    <row r="65" spans="28:32" ht="15" customHeight="1" x14ac:dyDescent="0.25">
      <c r="AB65" t="s">
        <v>505</v>
      </c>
      <c r="AC65" s="101"/>
      <c r="AD65" s="102"/>
      <c r="AF65" s="102"/>
    </row>
    <row r="66" spans="28:32" ht="15" customHeight="1" x14ac:dyDescent="0.25">
      <c r="AB66" t="s">
        <v>825</v>
      </c>
      <c r="AC66" s="101"/>
      <c r="AD66" s="102"/>
      <c r="AF66" s="102"/>
    </row>
    <row r="67" spans="28:32" ht="15" customHeight="1" x14ac:dyDescent="0.25">
      <c r="AB67" t="s">
        <v>506</v>
      </c>
      <c r="AC67" s="101"/>
      <c r="AD67" s="102"/>
      <c r="AF67" s="102"/>
    </row>
    <row r="68" spans="28:32" ht="15" customHeight="1" x14ac:dyDescent="0.25">
      <c r="AB68" t="s">
        <v>507</v>
      </c>
      <c r="AC68" s="101"/>
      <c r="AD68" s="102"/>
      <c r="AF68" s="102"/>
    </row>
    <row r="69" spans="28:32" ht="15" customHeight="1" x14ac:dyDescent="0.25">
      <c r="AB69" t="s">
        <v>508</v>
      </c>
      <c r="AC69" s="101"/>
      <c r="AD69" s="102"/>
      <c r="AF69" s="102"/>
    </row>
    <row r="70" spans="28:32" ht="15" customHeight="1" x14ac:dyDescent="0.25">
      <c r="AB70" t="s">
        <v>509</v>
      </c>
      <c r="AC70" s="101"/>
      <c r="AD70" s="102"/>
      <c r="AF70" s="102"/>
    </row>
    <row r="71" spans="28:32" ht="15" customHeight="1" x14ac:dyDescent="0.25">
      <c r="AB71" t="s">
        <v>510</v>
      </c>
      <c r="AC71" s="101"/>
      <c r="AD71" s="102"/>
      <c r="AF71" s="102"/>
    </row>
    <row r="72" spans="28:32" ht="15" customHeight="1" x14ac:dyDescent="0.25">
      <c r="AB72" t="s">
        <v>719</v>
      </c>
      <c r="AC72" s="101"/>
      <c r="AD72" s="102"/>
      <c r="AF72" s="102"/>
    </row>
    <row r="73" spans="28:32" ht="15" customHeight="1" x14ac:dyDescent="0.25">
      <c r="AB73" t="s">
        <v>511</v>
      </c>
      <c r="AC73" s="101"/>
      <c r="AD73" s="102"/>
      <c r="AF73" s="102"/>
    </row>
    <row r="74" spans="28:32" ht="15" customHeight="1" x14ac:dyDescent="0.25">
      <c r="AB74" t="s">
        <v>720</v>
      </c>
      <c r="AC74" s="101"/>
      <c r="AD74" s="102"/>
      <c r="AF74" s="102"/>
    </row>
    <row r="75" spans="28:32" ht="15" customHeight="1" x14ac:dyDescent="0.25">
      <c r="AB75" t="s">
        <v>512</v>
      </c>
      <c r="AC75" s="101"/>
      <c r="AD75" s="102"/>
      <c r="AF75" s="102"/>
    </row>
    <row r="76" spans="28:32" ht="15" customHeight="1" x14ac:dyDescent="0.25">
      <c r="AB76" t="s">
        <v>513</v>
      </c>
      <c r="AC76" s="101"/>
      <c r="AD76" s="102"/>
      <c r="AF76" s="102"/>
    </row>
    <row r="77" spans="28:32" ht="15" customHeight="1" x14ac:dyDescent="0.25">
      <c r="AB77" t="s">
        <v>514</v>
      </c>
      <c r="AC77" s="101"/>
      <c r="AD77" s="102"/>
      <c r="AF77" s="102"/>
    </row>
    <row r="78" spans="28:32" ht="15" customHeight="1" x14ac:dyDescent="0.25">
      <c r="AB78" t="s">
        <v>566</v>
      </c>
      <c r="AC78" s="101"/>
      <c r="AD78" s="102"/>
      <c r="AF78" s="102"/>
    </row>
    <row r="79" spans="28:32" ht="15" customHeight="1" x14ac:dyDescent="0.25">
      <c r="AB79" t="s">
        <v>636</v>
      </c>
      <c r="AC79" s="101"/>
      <c r="AD79" s="102"/>
      <c r="AF79" s="102"/>
    </row>
    <row r="80" spans="28:32" ht="15" customHeight="1" x14ac:dyDescent="0.25">
      <c r="AB80" t="s">
        <v>637</v>
      </c>
      <c r="AC80" s="101"/>
      <c r="AD80" s="102"/>
      <c r="AF80" s="102"/>
    </row>
    <row r="81" spans="28:32" ht="15" customHeight="1" x14ac:dyDescent="0.25">
      <c r="AB81" t="s">
        <v>638</v>
      </c>
      <c r="AC81" s="101"/>
      <c r="AD81" s="102"/>
      <c r="AF81" s="102"/>
    </row>
    <row r="82" spans="28:32" ht="15" customHeight="1" x14ac:dyDescent="0.25">
      <c r="AB82" t="s">
        <v>721</v>
      </c>
      <c r="AC82" s="101"/>
      <c r="AD82" s="102"/>
      <c r="AF82" s="102"/>
    </row>
    <row r="83" spans="28:32" ht="15" customHeight="1" x14ac:dyDescent="0.25">
      <c r="AB83" t="s">
        <v>722</v>
      </c>
      <c r="AC83" s="101"/>
      <c r="AD83" s="102"/>
      <c r="AF83" s="102"/>
    </row>
    <row r="84" spans="28:32" ht="15" customHeight="1" x14ac:dyDescent="0.25">
      <c r="AB84" t="s">
        <v>723</v>
      </c>
      <c r="AC84" s="101"/>
      <c r="AD84" s="102"/>
      <c r="AF84" s="102"/>
    </row>
    <row r="85" spans="28:32" ht="15" customHeight="1" x14ac:dyDescent="0.25">
      <c r="AB85" t="s">
        <v>724</v>
      </c>
      <c r="AC85" s="101"/>
      <c r="AD85" s="102"/>
      <c r="AF85" s="102"/>
    </row>
    <row r="86" spans="28:32" ht="15" customHeight="1" x14ac:dyDescent="0.25">
      <c r="AB86" t="s">
        <v>353</v>
      </c>
      <c r="AC86" s="101"/>
      <c r="AD86" s="102"/>
      <c r="AF86" s="102"/>
    </row>
    <row r="87" spans="28:32" ht="15" customHeight="1" x14ac:dyDescent="0.25">
      <c r="AB87" t="s">
        <v>354</v>
      </c>
      <c r="AC87" s="101"/>
      <c r="AD87" s="102"/>
      <c r="AF87" s="102"/>
    </row>
    <row r="88" spans="28:32" ht="15" customHeight="1" x14ac:dyDescent="0.25">
      <c r="AB88" t="s">
        <v>355</v>
      </c>
      <c r="AC88" s="101"/>
      <c r="AD88" s="102"/>
      <c r="AF88" s="102"/>
    </row>
    <row r="89" spans="28:32" ht="15" customHeight="1" x14ac:dyDescent="0.25">
      <c r="AB89" t="s">
        <v>356</v>
      </c>
      <c r="AC89" s="101"/>
      <c r="AD89" s="102"/>
      <c r="AF89" s="102"/>
    </row>
    <row r="90" spans="28:32" ht="15" customHeight="1" x14ac:dyDescent="0.25">
      <c r="AB90" t="s">
        <v>357</v>
      </c>
      <c r="AC90" s="101"/>
      <c r="AD90" s="102"/>
      <c r="AF90" s="102"/>
    </row>
    <row r="91" spans="28:32" ht="15" customHeight="1" x14ac:dyDescent="0.25">
      <c r="AB91" t="s">
        <v>725</v>
      </c>
      <c r="AC91" s="101"/>
      <c r="AD91" s="102"/>
      <c r="AF91" s="102"/>
    </row>
    <row r="92" spans="28:32" ht="15" customHeight="1" x14ac:dyDescent="0.25">
      <c r="AB92" t="s">
        <v>726</v>
      </c>
      <c r="AC92" s="101"/>
      <c r="AD92" s="102"/>
      <c r="AF92" s="102"/>
    </row>
    <row r="93" spans="28:32" ht="15" customHeight="1" x14ac:dyDescent="0.25">
      <c r="AB93" t="s">
        <v>467</v>
      </c>
      <c r="AC93" s="101"/>
      <c r="AD93" s="102"/>
      <c r="AF93" s="102"/>
    </row>
    <row r="94" spans="28:32" ht="15" customHeight="1" x14ac:dyDescent="0.25">
      <c r="AB94" t="s">
        <v>468</v>
      </c>
      <c r="AC94" s="101"/>
      <c r="AD94" s="102"/>
      <c r="AF94" s="102"/>
    </row>
    <row r="95" spans="28:32" ht="15" customHeight="1" x14ac:dyDescent="0.25">
      <c r="AB95" t="s">
        <v>469</v>
      </c>
      <c r="AC95" s="101"/>
      <c r="AD95" s="102"/>
      <c r="AF95" s="102"/>
    </row>
    <row r="96" spans="28:32" ht="15" customHeight="1" x14ac:dyDescent="0.25">
      <c r="AB96" t="s">
        <v>470</v>
      </c>
      <c r="AC96" s="101"/>
      <c r="AD96" s="102"/>
      <c r="AF96" s="102"/>
    </row>
    <row r="97" spans="11:32" ht="15" customHeight="1" x14ac:dyDescent="0.25">
      <c r="AB97" t="s">
        <v>471</v>
      </c>
      <c r="AC97" s="101"/>
      <c r="AD97" s="102"/>
      <c r="AF97" s="102"/>
    </row>
    <row r="98" spans="11:32" ht="15" customHeight="1" x14ac:dyDescent="0.25">
      <c r="AB98" t="s">
        <v>472</v>
      </c>
      <c r="AC98" s="101"/>
      <c r="AD98" s="102"/>
      <c r="AF98" s="102"/>
    </row>
    <row r="99" spans="11:32" ht="15" customHeight="1" x14ac:dyDescent="0.25">
      <c r="AB99" t="s">
        <v>473</v>
      </c>
      <c r="AC99" s="101"/>
      <c r="AD99" s="102"/>
      <c r="AF99" s="102"/>
    </row>
    <row r="100" spans="11:32" ht="15" customHeight="1" x14ac:dyDescent="0.25">
      <c r="AB100" t="s">
        <v>474</v>
      </c>
      <c r="AC100" s="101"/>
      <c r="AD100" s="102"/>
      <c r="AF100" s="102"/>
    </row>
    <row r="101" spans="11:32" ht="15" customHeight="1" x14ac:dyDescent="0.25">
      <c r="AB101" t="s">
        <v>475</v>
      </c>
      <c r="AC101" s="101"/>
      <c r="AD101" s="102"/>
      <c r="AF101" s="102"/>
    </row>
    <row r="102" spans="11:32" ht="15" customHeight="1" x14ac:dyDescent="0.25">
      <c r="AB102" t="s">
        <v>821</v>
      </c>
      <c r="AC102" s="101"/>
      <c r="AD102" s="102"/>
      <c r="AF102" s="102"/>
    </row>
    <row r="103" spans="11:32" ht="15" customHeight="1" x14ac:dyDescent="0.25">
      <c r="AB103" t="s">
        <v>727</v>
      </c>
      <c r="AC103" s="101"/>
      <c r="AD103" s="102"/>
      <c r="AF103" s="102"/>
    </row>
    <row r="104" spans="11:32" ht="15" customHeight="1" x14ac:dyDescent="0.25">
      <c r="K104" s="7"/>
      <c r="AB104" t="s">
        <v>476</v>
      </c>
      <c r="AC104" s="101"/>
      <c r="AD104" s="102"/>
      <c r="AF104" s="102"/>
    </row>
    <row r="105" spans="11:32" ht="15" customHeight="1" x14ac:dyDescent="0.25">
      <c r="AB105" t="s">
        <v>477</v>
      </c>
      <c r="AC105" s="101"/>
      <c r="AD105" s="102"/>
      <c r="AF105" s="102"/>
    </row>
    <row r="106" spans="11:32" ht="15" customHeight="1" x14ac:dyDescent="0.25">
      <c r="AB106" t="s">
        <v>478</v>
      </c>
      <c r="AC106" s="101"/>
      <c r="AD106" s="102"/>
      <c r="AF106" s="102"/>
    </row>
    <row r="107" spans="11:32" ht="15" customHeight="1" x14ac:dyDescent="0.25">
      <c r="AB107" t="s">
        <v>479</v>
      </c>
      <c r="AC107" s="101"/>
      <c r="AD107" s="102"/>
      <c r="AF107" s="102"/>
    </row>
    <row r="108" spans="11:32" ht="15" customHeight="1" x14ac:dyDescent="0.25">
      <c r="AB108" t="s">
        <v>728</v>
      </c>
      <c r="AC108" s="101"/>
      <c r="AD108" s="102"/>
      <c r="AF108" s="102"/>
    </row>
    <row r="109" spans="11:32" ht="15" customHeight="1" x14ac:dyDescent="0.25">
      <c r="L109" s="675"/>
      <c r="AB109" t="s">
        <v>425</v>
      </c>
      <c r="AC109" s="101"/>
      <c r="AD109" s="102"/>
      <c r="AF109" s="102"/>
    </row>
    <row r="110" spans="11:32" ht="15" customHeight="1" x14ac:dyDescent="0.25">
      <c r="L110" s="675"/>
      <c r="AB110" t="s">
        <v>426</v>
      </c>
      <c r="AC110" s="101"/>
      <c r="AD110" s="102"/>
      <c r="AF110" s="102"/>
    </row>
    <row r="111" spans="11:32" ht="15" customHeight="1" x14ac:dyDescent="0.25">
      <c r="L111" s="675"/>
      <c r="AB111" t="s">
        <v>729</v>
      </c>
      <c r="AC111" s="101"/>
      <c r="AD111" s="102"/>
      <c r="AF111" s="102"/>
    </row>
    <row r="112" spans="11:32" ht="15" customHeight="1" x14ac:dyDescent="0.25">
      <c r="L112" s="675"/>
      <c r="AB112" t="s">
        <v>427</v>
      </c>
      <c r="AC112" s="101"/>
      <c r="AD112" s="102"/>
      <c r="AF112" s="102"/>
    </row>
    <row r="113" spans="12:32" ht="15" customHeight="1" x14ac:dyDescent="0.25">
      <c r="L113" s="675"/>
      <c r="AB113" t="s">
        <v>428</v>
      </c>
      <c r="AC113" s="101"/>
      <c r="AD113" s="102"/>
      <c r="AF113" s="102"/>
    </row>
    <row r="114" spans="12:32" ht="15" customHeight="1" x14ac:dyDescent="0.25">
      <c r="L114" s="675"/>
      <c r="AB114" t="s">
        <v>429</v>
      </c>
      <c r="AC114" s="101"/>
      <c r="AD114" s="102"/>
      <c r="AF114" s="102"/>
    </row>
    <row r="115" spans="12:32" ht="15" customHeight="1" x14ac:dyDescent="0.25">
      <c r="L115" s="675"/>
      <c r="AB115" t="s">
        <v>430</v>
      </c>
      <c r="AC115" s="101"/>
      <c r="AD115" s="102"/>
      <c r="AF115" s="102"/>
    </row>
    <row r="116" spans="12:32" ht="15" customHeight="1" x14ac:dyDescent="0.25">
      <c r="L116" s="675"/>
      <c r="AB116" t="s">
        <v>216</v>
      </c>
      <c r="AC116" s="101"/>
      <c r="AD116" s="102"/>
      <c r="AF116" s="102"/>
    </row>
    <row r="117" spans="12:32" ht="15" customHeight="1" x14ac:dyDescent="0.25">
      <c r="L117" s="675"/>
      <c r="AB117" t="s">
        <v>217</v>
      </c>
      <c r="AC117" s="101"/>
      <c r="AD117" s="102"/>
      <c r="AF117" s="102"/>
    </row>
    <row r="118" spans="12:32" ht="15" customHeight="1" x14ac:dyDescent="0.25">
      <c r="L118" s="675"/>
      <c r="AB118" t="s">
        <v>218</v>
      </c>
      <c r="AC118" s="101"/>
      <c r="AD118" s="102"/>
      <c r="AF118" s="102"/>
    </row>
    <row r="119" spans="12:32" ht="15" customHeight="1" x14ac:dyDescent="0.25">
      <c r="L119" s="675"/>
      <c r="AB119" t="s">
        <v>730</v>
      </c>
      <c r="AC119" s="101"/>
      <c r="AD119" s="102"/>
      <c r="AF119" s="102"/>
    </row>
    <row r="120" spans="12:32" ht="15" customHeight="1" x14ac:dyDescent="0.25">
      <c r="L120" s="675"/>
      <c r="AB120" t="s">
        <v>219</v>
      </c>
      <c r="AC120" s="101"/>
      <c r="AD120" s="102"/>
      <c r="AF120" s="102"/>
    </row>
    <row r="121" spans="12:32" ht="15" customHeight="1" x14ac:dyDescent="0.25">
      <c r="L121" s="675"/>
      <c r="AB121" t="s">
        <v>220</v>
      </c>
      <c r="AC121" s="101"/>
      <c r="AD121" s="102"/>
      <c r="AF121" s="102"/>
    </row>
    <row r="122" spans="12:32" ht="15" customHeight="1" x14ac:dyDescent="0.25">
      <c r="L122" s="675"/>
      <c r="AB122" t="s">
        <v>731</v>
      </c>
      <c r="AC122" s="101"/>
      <c r="AD122" s="102"/>
      <c r="AF122" s="102"/>
    </row>
    <row r="123" spans="12:32" ht="15" customHeight="1" x14ac:dyDescent="0.25">
      <c r="L123" s="675"/>
      <c r="AB123" t="s">
        <v>732</v>
      </c>
      <c r="AC123" s="101"/>
      <c r="AD123" s="102"/>
      <c r="AF123" s="102"/>
    </row>
    <row r="124" spans="12:32" ht="15" customHeight="1" x14ac:dyDescent="0.25">
      <c r="AB124" t="s">
        <v>221</v>
      </c>
      <c r="AC124" s="101"/>
      <c r="AD124" s="102"/>
      <c r="AF124" s="102"/>
    </row>
    <row r="125" spans="12:32" ht="15" customHeight="1" x14ac:dyDescent="0.25">
      <c r="AB125" t="s">
        <v>733</v>
      </c>
      <c r="AC125" s="101"/>
      <c r="AD125" s="102"/>
      <c r="AF125" s="102"/>
    </row>
    <row r="126" spans="12:32" ht="15" customHeight="1" x14ac:dyDescent="0.25">
      <c r="AB126" t="s">
        <v>414</v>
      </c>
      <c r="AC126" s="101"/>
      <c r="AD126" s="102"/>
      <c r="AF126" s="102"/>
    </row>
    <row r="127" spans="12:32" ht="15" customHeight="1" x14ac:dyDescent="0.25">
      <c r="AB127" t="s">
        <v>415</v>
      </c>
      <c r="AC127" s="101"/>
      <c r="AD127" s="102"/>
      <c r="AF127" s="102"/>
    </row>
    <row r="128" spans="12:32" ht="15" customHeight="1" x14ac:dyDescent="0.25">
      <c r="AB128" t="s">
        <v>416</v>
      </c>
      <c r="AC128" s="101"/>
      <c r="AD128" s="102"/>
      <c r="AF128" s="102"/>
    </row>
    <row r="129" spans="28:32" ht="15" customHeight="1" x14ac:dyDescent="0.25">
      <c r="AB129" t="s">
        <v>303</v>
      </c>
      <c r="AC129" s="101"/>
      <c r="AD129" s="102"/>
      <c r="AF129" s="102"/>
    </row>
    <row r="130" spans="28:32" ht="15" customHeight="1" x14ac:dyDescent="0.25">
      <c r="AB130" t="s">
        <v>304</v>
      </c>
      <c r="AC130" s="101"/>
      <c r="AD130" s="102"/>
      <c r="AF130" s="102"/>
    </row>
    <row r="131" spans="28:32" ht="15" customHeight="1" x14ac:dyDescent="0.25">
      <c r="AB131" t="s">
        <v>826</v>
      </c>
      <c r="AC131" s="101"/>
      <c r="AD131" s="102"/>
      <c r="AF131" s="102"/>
    </row>
    <row r="132" spans="28:32" ht="15" customHeight="1" x14ac:dyDescent="0.25">
      <c r="AB132" t="s">
        <v>827</v>
      </c>
      <c r="AC132" s="101"/>
      <c r="AD132" s="102"/>
      <c r="AF132" s="102"/>
    </row>
    <row r="133" spans="28:32" ht="15" customHeight="1" x14ac:dyDescent="0.25">
      <c r="AB133" t="s">
        <v>828</v>
      </c>
      <c r="AC133" s="101"/>
      <c r="AD133" s="102"/>
      <c r="AF133" s="102"/>
    </row>
    <row r="134" spans="28:32" ht="15" customHeight="1" x14ac:dyDescent="0.25">
      <c r="AB134" t="s">
        <v>305</v>
      </c>
      <c r="AC134" s="101"/>
      <c r="AD134" s="102"/>
      <c r="AF134" s="102"/>
    </row>
    <row r="135" spans="28:32" ht="15" customHeight="1" x14ac:dyDescent="0.25">
      <c r="AB135" t="s">
        <v>306</v>
      </c>
      <c r="AC135" s="101"/>
      <c r="AD135" s="102"/>
      <c r="AF135" s="102"/>
    </row>
    <row r="136" spans="28:32" ht="15" customHeight="1" x14ac:dyDescent="0.25">
      <c r="AB136" t="s">
        <v>307</v>
      </c>
      <c r="AC136" s="101"/>
      <c r="AD136" s="102"/>
      <c r="AF136" s="102"/>
    </row>
    <row r="137" spans="28:32" ht="15" customHeight="1" x14ac:dyDescent="0.25">
      <c r="AB137" t="s">
        <v>734</v>
      </c>
      <c r="AC137" s="101"/>
      <c r="AD137" s="102"/>
      <c r="AF137" s="102"/>
    </row>
    <row r="138" spans="28:32" ht="15" customHeight="1" x14ac:dyDescent="0.25">
      <c r="AB138" t="s">
        <v>735</v>
      </c>
      <c r="AC138" s="101"/>
      <c r="AD138" s="102"/>
      <c r="AF138" s="102"/>
    </row>
    <row r="139" spans="28:32" ht="15" customHeight="1" x14ac:dyDescent="0.25">
      <c r="AB139" t="s">
        <v>308</v>
      </c>
      <c r="AC139" s="101"/>
      <c r="AD139" s="102"/>
      <c r="AF139" s="102"/>
    </row>
    <row r="140" spans="28:32" ht="15" customHeight="1" x14ac:dyDescent="0.25">
      <c r="AB140" t="s">
        <v>829</v>
      </c>
      <c r="AC140" s="101"/>
      <c r="AD140" s="102"/>
      <c r="AF140" s="102"/>
    </row>
    <row r="141" spans="28:32" ht="15" customHeight="1" x14ac:dyDescent="0.25">
      <c r="AB141" t="s">
        <v>584</v>
      </c>
      <c r="AC141" s="101"/>
      <c r="AD141" s="102"/>
      <c r="AF141" s="102"/>
    </row>
    <row r="142" spans="28:32" ht="15" customHeight="1" x14ac:dyDescent="0.25">
      <c r="AB142" t="s">
        <v>585</v>
      </c>
      <c r="AC142" s="101"/>
      <c r="AD142" s="102"/>
      <c r="AF142" s="102"/>
    </row>
    <row r="143" spans="28:32" ht="15" customHeight="1" x14ac:dyDescent="0.25">
      <c r="AB143" t="s">
        <v>586</v>
      </c>
      <c r="AC143" s="101"/>
      <c r="AD143" s="102"/>
      <c r="AF143" s="102"/>
    </row>
    <row r="144" spans="28:32" ht="15" customHeight="1" x14ac:dyDescent="0.25">
      <c r="AB144" t="s">
        <v>830</v>
      </c>
      <c r="AC144" s="101"/>
      <c r="AD144" s="102"/>
      <c r="AF144" s="102"/>
    </row>
    <row r="145" spans="28:32" ht="15" customHeight="1" x14ac:dyDescent="0.25">
      <c r="AB145" t="s">
        <v>587</v>
      </c>
      <c r="AC145" s="101"/>
      <c r="AD145" s="102"/>
      <c r="AF145" s="102"/>
    </row>
    <row r="146" spans="28:32" ht="15" customHeight="1" x14ac:dyDescent="0.25">
      <c r="AB146" t="s">
        <v>588</v>
      </c>
      <c r="AC146" s="101"/>
      <c r="AD146" s="102"/>
      <c r="AF146" s="102"/>
    </row>
    <row r="147" spans="28:32" ht="15" customHeight="1" x14ac:dyDescent="0.25">
      <c r="AB147" s="101"/>
      <c r="AC147" s="101"/>
      <c r="AD147" s="102"/>
      <c r="AF147" s="102"/>
    </row>
    <row r="148" spans="28:32" ht="15" customHeight="1" x14ac:dyDescent="0.25">
      <c r="AB148" s="101"/>
      <c r="AC148" s="101"/>
      <c r="AD148" s="102"/>
      <c r="AF148" s="102"/>
    </row>
    <row r="149" spans="28:32" ht="15" customHeight="1" x14ac:dyDescent="0.25">
      <c r="AB149" s="101"/>
      <c r="AC149" s="101"/>
      <c r="AD149" s="102"/>
      <c r="AF149" s="102"/>
    </row>
    <row r="150" spans="28:32" ht="15" customHeight="1" x14ac:dyDescent="0.25">
      <c r="AB150" s="101"/>
      <c r="AC150" s="101"/>
      <c r="AD150" s="102"/>
      <c r="AF150" s="102"/>
    </row>
    <row r="151" spans="28:32" ht="15" customHeight="1" x14ac:dyDescent="0.25">
      <c r="AB151" s="101"/>
      <c r="AC151" s="101"/>
      <c r="AD151" s="102"/>
      <c r="AF151" s="102"/>
    </row>
    <row r="152" spans="28:32" ht="15" customHeight="1" x14ac:dyDescent="0.25">
      <c r="AB152" s="101"/>
      <c r="AC152" s="101"/>
      <c r="AD152" s="102"/>
      <c r="AF152" s="102"/>
    </row>
    <row r="153" spans="28:32" ht="15" customHeight="1" x14ac:dyDescent="0.25">
      <c r="AB153" s="101"/>
      <c r="AC153" s="101"/>
      <c r="AD153" s="102"/>
      <c r="AF153" s="102"/>
    </row>
    <row r="154" spans="28:32" ht="15" customHeight="1" x14ac:dyDescent="0.25">
      <c r="AB154" s="101"/>
      <c r="AC154" s="101"/>
      <c r="AD154" s="102"/>
      <c r="AF154" s="102"/>
    </row>
    <row r="155" spans="28:32" ht="15" customHeight="1" x14ac:dyDescent="0.25">
      <c r="AB155" s="101"/>
      <c r="AC155" s="101"/>
      <c r="AD155" s="102"/>
      <c r="AF155" s="102"/>
    </row>
    <row r="156" spans="28:32" ht="15" customHeight="1" x14ac:dyDescent="0.25">
      <c r="AB156" s="101"/>
      <c r="AC156" s="101"/>
      <c r="AD156" s="102"/>
      <c r="AF156" s="102"/>
    </row>
    <row r="157" spans="28:32" ht="15" customHeight="1" x14ac:dyDescent="0.25">
      <c r="AB157" s="101"/>
      <c r="AC157" s="101"/>
      <c r="AD157" s="102"/>
      <c r="AF157" s="102"/>
    </row>
    <row r="158" spans="28:32" ht="15" customHeight="1" x14ac:dyDescent="0.25">
      <c r="AB158" s="101"/>
      <c r="AC158" s="101"/>
      <c r="AD158" s="102"/>
      <c r="AF158" s="102"/>
    </row>
    <row r="159" spans="28:32" ht="15" customHeight="1" x14ac:dyDescent="0.25">
      <c r="AB159" s="101"/>
      <c r="AC159" s="101"/>
      <c r="AD159" s="102"/>
      <c r="AF159" s="102"/>
    </row>
    <row r="160" spans="28:32" ht="15" customHeight="1" x14ac:dyDescent="0.25">
      <c r="AB160" s="101"/>
      <c r="AC160" s="101"/>
      <c r="AD160" s="102"/>
      <c r="AF160" s="102"/>
    </row>
    <row r="161" spans="28:32" ht="15" customHeight="1" x14ac:dyDescent="0.25">
      <c r="AB161" s="101"/>
      <c r="AC161" s="101"/>
      <c r="AD161" s="102"/>
      <c r="AF161" s="102"/>
    </row>
    <row r="162" spans="28:32" ht="15" customHeight="1" x14ac:dyDescent="0.25">
      <c r="AB162" s="101"/>
      <c r="AC162" s="101"/>
      <c r="AD162" s="102"/>
      <c r="AF162" s="102"/>
    </row>
    <row r="163" spans="28:32" ht="15" customHeight="1" x14ac:dyDescent="0.25">
      <c r="AC163" s="101"/>
      <c r="AD163" s="102"/>
      <c r="AF163" s="102"/>
    </row>
    <row r="164" spans="28:32" ht="15" customHeight="1" x14ac:dyDescent="0.25">
      <c r="AC164" s="101"/>
      <c r="AD164" s="102"/>
      <c r="AF164" s="102"/>
    </row>
    <row r="165" spans="28:32" ht="15" customHeight="1" x14ac:dyDescent="0.25">
      <c r="AC165" s="101"/>
      <c r="AD165" s="102"/>
      <c r="AF165" s="102"/>
    </row>
    <row r="166" spans="28:32" ht="15" customHeight="1" x14ac:dyDescent="0.25">
      <c r="AC166" s="101"/>
      <c r="AD166" s="102"/>
      <c r="AF166" s="102"/>
    </row>
    <row r="167" spans="28:32" ht="15" customHeight="1" x14ac:dyDescent="0.25">
      <c r="AB167" s="102"/>
      <c r="AC167" s="101"/>
      <c r="AD167" s="102"/>
      <c r="AF167" s="102"/>
    </row>
    <row r="168" spans="28:32" ht="15" customHeight="1" x14ac:dyDescent="0.25">
      <c r="AB168" s="102"/>
      <c r="AC168" s="101"/>
      <c r="AD168" s="102"/>
      <c r="AF168" s="102"/>
    </row>
    <row r="169" spans="28:32" ht="15" customHeight="1" x14ac:dyDescent="0.25">
      <c r="AB169" s="102"/>
      <c r="AC169" s="101"/>
      <c r="AD169" s="102"/>
      <c r="AF169" s="102"/>
    </row>
    <row r="170" spans="28:32" ht="15" customHeight="1" x14ac:dyDescent="0.25">
      <c r="AB170" s="102"/>
      <c r="AC170" s="101"/>
      <c r="AD170" s="102"/>
      <c r="AF170" s="102"/>
    </row>
    <row r="171" spans="28:32" ht="15" customHeight="1" x14ac:dyDescent="0.25">
      <c r="AB171" s="102"/>
      <c r="AC171" s="101"/>
      <c r="AD171" s="102"/>
      <c r="AF171" s="102"/>
    </row>
    <row r="172" spans="28:32" ht="15" customHeight="1" x14ac:dyDescent="0.25">
      <c r="AB172" s="102"/>
      <c r="AC172" s="101"/>
      <c r="AD172" s="102"/>
      <c r="AF172" s="102"/>
    </row>
    <row r="173" spans="28:32" ht="15" customHeight="1" x14ac:dyDescent="0.25">
      <c r="AB173" s="102"/>
      <c r="AC173" s="101"/>
      <c r="AD173" s="102"/>
      <c r="AF173" s="102"/>
    </row>
    <row r="174" spans="28:32" ht="15" customHeight="1" x14ac:dyDescent="0.25">
      <c r="AB174" s="102"/>
      <c r="AC174" s="101"/>
      <c r="AD174" s="102"/>
      <c r="AF174" s="102"/>
    </row>
    <row r="175" spans="28:32" ht="15" customHeight="1" x14ac:dyDescent="0.25">
      <c r="AB175" s="102"/>
      <c r="AC175" s="101"/>
      <c r="AD175" s="102"/>
      <c r="AF175" s="102"/>
    </row>
    <row r="176" spans="28:32" ht="15" customHeight="1" x14ac:dyDescent="0.25">
      <c r="AB176" s="102"/>
      <c r="AC176" s="101"/>
      <c r="AD176" s="102"/>
      <c r="AF176" s="102"/>
    </row>
    <row r="177" spans="28:32" ht="15" customHeight="1" x14ac:dyDescent="0.25">
      <c r="AB177" s="102"/>
      <c r="AC177" s="101"/>
      <c r="AD177" s="102"/>
      <c r="AF177" s="102"/>
    </row>
    <row r="178" spans="28:32" ht="15" customHeight="1" x14ac:dyDescent="0.25">
      <c r="AB178" s="102"/>
      <c r="AC178" s="101"/>
      <c r="AD178" s="102"/>
      <c r="AF178" s="102"/>
    </row>
    <row r="179" spans="28:32" ht="15" customHeight="1" x14ac:dyDescent="0.25">
      <c r="AB179" s="102"/>
      <c r="AC179" s="101"/>
      <c r="AD179" s="102"/>
      <c r="AF179" s="102"/>
    </row>
    <row r="180" spans="28:32" ht="15" customHeight="1" x14ac:dyDescent="0.25">
      <c r="AB180" s="102"/>
      <c r="AC180" s="101"/>
      <c r="AD180" s="102"/>
      <c r="AF180" s="102"/>
    </row>
    <row r="181" spans="28:32" ht="15" customHeight="1" x14ac:dyDescent="0.25">
      <c r="AB181" s="102"/>
      <c r="AC181" s="101"/>
      <c r="AD181" s="102"/>
      <c r="AF181" s="102"/>
    </row>
    <row r="182" spans="28:32" ht="15" customHeight="1" x14ac:dyDescent="0.25">
      <c r="AB182" s="102"/>
      <c r="AC182" s="101"/>
      <c r="AD182" s="102"/>
      <c r="AF182" s="102"/>
    </row>
    <row r="183" spans="28:32" ht="15" customHeight="1" x14ac:dyDescent="0.25">
      <c r="AB183" s="102"/>
      <c r="AC183" s="101"/>
      <c r="AD183" s="102"/>
      <c r="AF183" s="102"/>
    </row>
    <row r="184" spans="28:32" ht="15" customHeight="1" x14ac:dyDescent="0.25">
      <c r="AB184" s="102"/>
      <c r="AC184" s="101"/>
      <c r="AD184" s="102"/>
      <c r="AF184" s="102"/>
    </row>
    <row r="185" spans="28:32" ht="15" customHeight="1" x14ac:dyDescent="0.25">
      <c r="AB185" s="102"/>
      <c r="AC185" s="101"/>
      <c r="AD185" s="102"/>
      <c r="AF185" s="102"/>
    </row>
    <row r="186" spans="28:32" ht="15" customHeight="1" x14ac:dyDescent="0.25">
      <c r="AB186" s="102"/>
      <c r="AC186" s="101"/>
      <c r="AD186" s="102"/>
      <c r="AF186" s="102"/>
    </row>
    <row r="187" spans="28:32" ht="15" customHeight="1" x14ac:dyDescent="0.25">
      <c r="AB187" s="102"/>
      <c r="AC187" s="101"/>
      <c r="AD187" s="102"/>
      <c r="AF187" s="102"/>
    </row>
    <row r="188" spans="28:32" ht="15" customHeight="1" x14ac:dyDescent="0.25">
      <c r="AB188" s="102"/>
      <c r="AC188" s="101"/>
      <c r="AD188" s="102"/>
      <c r="AF188" s="102"/>
    </row>
    <row r="189" spans="28:32" ht="15" customHeight="1" x14ac:dyDescent="0.25">
      <c r="AB189" s="102"/>
      <c r="AC189" s="101"/>
      <c r="AD189" s="102"/>
      <c r="AF189" s="102"/>
    </row>
    <row r="190" spans="28:32" ht="15" customHeight="1" x14ac:dyDescent="0.25">
      <c r="AB190" s="102"/>
      <c r="AC190" s="101"/>
      <c r="AD190" s="102"/>
      <c r="AF190" s="102"/>
    </row>
    <row r="191" spans="28:32" ht="15" customHeight="1" x14ac:dyDescent="0.25">
      <c r="AB191" s="102"/>
      <c r="AC191" s="101"/>
      <c r="AD191" s="102"/>
      <c r="AF191" s="102"/>
    </row>
    <row r="192" spans="28:32" ht="15" customHeight="1" x14ac:dyDescent="0.25">
      <c r="AB192" s="102"/>
      <c r="AC192" s="101"/>
      <c r="AD192" s="102"/>
      <c r="AF192" s="102"/>
    </row>
    <row r="193" spans="28:32" ht="15" customHeight="1" x14ac:dyDescent="0.25">
      <c r="AB193" s="102"/>
      <c r="AC193" s="101"/>
      <c r="AD193" s="102"/>
      <c r="AF193" s="102"/>
    </row>
    <row r="194" spans="28:32" ht="15" customHeight="1" x14ac:dyDescent="0.25">
      <c r="AB194" s="102"/>
      <c r="AC194" s="101"/>
      <c r="AD194" s="102"/>
      <c r="AF194" s="102"/>
    </row>
    <row r="195" spans="28:32" ht="15" customHeight="1" x14ac:dyDescent="0.25">
      <c r="AB195" s="102"/>
      <c r="AC195" s="101"/>
      <c r="AD195" s="102"/>
      <c r="AF195" s="102"/>
    </row>
    <row r="196" spans="28:32" ht="15" customHeight="1" x14ac:dyDescent="0.25">
      <c r="AB196" s="102"/>
      <c r="AC196" s="101"/>
      <c r="AD196" s="102"/>
      <c r="AF196" s="102"/>
    </row>
    <row r="197" spans="28:32" ht="15" customHeight="1" x14ac:dyDescent="0.25">
      <c r="AB197" s="102"/>
      <c r="AC197" s="101"/>
      <c r="AD197" s="102"/>
      <c r="AF197" s="102"/>
    </row>
    <row r="198" spans="28:32" ht="15" customHeight="1" x14ac:dyDescent="0.25">
      <c r="AB198" s="102"/>
      <c r="AC198" s="101"/>
      <c r="AD198" s="102"/>
      <c r="AF198" s="102"/>
    </row>
    <row r="199" spans="28:32" ht="15" customHeight="1" x14ac:dyDescent="0.25">
      <c r="AB199" s="102"/>
      <c r="AC199" s="101"/>
      <c r="AD199" s="102"/>
      <c r="AF199" s="102"/>
    </row>
    <row r="200" spans="28:32" ht="15" customHeight="1" x14ac:dyDescent="0.25">
      <c r="AB200" s="102"/>
      <c r="AC200" s="101"/>
      <c r="AD200" s="102"/>
      <c r="AF200" s="102"/>
    </row>
    <row r="201" spans="28:32" ht="15" customHeight="1" x14ac:dyDescent="0.25">
      <c r="AB201" s="102"/>
      <c r="AC201" s="101"/>
      <c r="AD201" s="102"/>
      <c r="AF201" s="102"/>
    </row>
    <row r="202" spans="28:32" ht="15" customHeight="1" x14ac:dyDescent="0.25">
      <c r="AB202" s="102"/>
      <c r="AC202" s="101"/>
      <c r="AD202" s="102"/>
      <c r="AF202" s="102"/>
    </row>
    <row r="203" spans="28:32" ht="15" customHeight="1" x14ac:dyDescent="0.25">
      <c r="AB203" s="102"/>
      <c r="AC203" s="101"/>
      <c r="AD203" s="102"/>
      <c r="AF203" s="102"/>
    </row>
    <row r="204" spans="28:32" ht="15" customHeight="1" x14ac:dyDescent="0.25">
      <c r="AB204" s="102"/>
      <c r="AC204" s="101"/>
      <c r="AD204" s="102"/>
      <c r="AF204" s="102"/>
    </row>
    <row r="205" spans="28:32" ht="15" customHeight="1" x14ac:dyDescent="0.25">
      <c r="AB205" s="102"/>
      <c r="AC205" s="101"/>
      <c r="AD205" s="102"/>
      <c r="AF205" s="102"/>
    </row>
    <row r="206" spans="28:32" ht="15" customHeight="1" x14ac:dyDescent="0.25">
      <c r="AB206" s="102"/>
      <c r="AC206" s="101"/>
      <c r="AD206" s="102"/>
      <c r="AF206" s="102"/>
    </row>
    <row r="207" spans="28:32" ht="15" customHeight="1" x14ac:dyDescent="0.25">
      <c r="AB207" s="102"/>
      <c r="AC207" s="101"/>
      <c r="AD207" s="102"/>
      <c r="AF207" s="102"/>
    </row>
    <row r="208" spans="28:32" ht="15" customHeight="1" x14ac:dyDescent="0.25">
      <c r="AB208" s="102"/>
      <c r="AC208" s="101"/>
      <c r="AD208" s="102"/>
      <c r="AF208" s="102"/>
    </row>
    <row r="209" spans="28:32" ht="15" customHeight="1" x14ac:dyDescent="0.25">
      <c r="AB209" s="102"/>
      <c r="AC209" s="101"/>
      <c r="AD209" s="102"/>
      <c r="AF209" s="102"/>
    </row>
    <row r="210" spans="28:32" ht="15" customHeight="1" x14ac:dyDescent="0.25">
      <c r="AB210" s="102"/>
      <c r="AC210" s="101"/>
      <c r="AD210" s="102"/>
      <c r="AF210" s="102"/>
    </row>
    <row r="211" spans="28:32" ht="15" customHeight="1" x14ac:dyDescent="0.25">
      <c r="AB211" s="102"/>
      <c r="AC211" s="101"/>
      <c r="AD211" s="102"/>
      <c r="AF211" s="102"/>
    </row>
    <row r="212" spans="28:32" ht="15" customHeight="1" x14ac:dyDescent="0.25">
      <c r="AB212" s="102"/>
      <c r="AC212" s="101"/>
      <c r="AD212" s="102"/>
      <c r="AF212" s="102"/>
    </row>
    <row r="213" spans="28:32" ht="15" customHeight="1" x14ac:dyDescent="0.25">
      <c r="AB213" s="102"/>
      <c r="AD213" s="102"/>
      <c r="AF213" s="102"/>
    </row>
    <row r="214" spans="28:32" ht="15" customHeight="1" x14ac:dyDescent="0.25">
      <c r="AB214" s="102"/>
      <c r="AD214" s="102"/>
      <c r="AF214" s="102"/>
    </row>
    <row r="215" spans="28:32" ht="15" customHeight="1" x14ac:dyDescent="0.25">
      <c r="AB215" s="102"/>
      <c r="AD215" s="102"/>
      <c r="AF215" s="102"/>
    </row>
    <row r="216" spans="28:32" ht="15" customHeight="1" x14ac:dyDescent="0.25">
      <c r="AB216" s="102"/>
      <c r="AD216" s="102"/>
      <c r="AF216" s="102"/>
    </row>
    <row r="217" spans="28:32" ht="15" customHeight="1" x14ac:dyDescent="0.25">
      <c r="AB217" s="102"/>
      <c r="AD217" s="102"/>
      <c r="AF217" s="102"/>
    </row>
    <row r="218" spans="28:32" ht="15" customHeight="1" x14ac:dyDescent="0.25">
      <c r="AB218" s="102"/>
      <c r="AD218" s="102"/>
      <c r="AF218" s="102"/>
    </row>
    <row r="219" spans="28:32" ht="15" customHeight="1" x14ac:dyDescent="0.25">
      <c r="AB219" s="102"/>
      <c r="AD219" s="102"/>
      <c r="AF219" s="102"/>
    </row>
    <row r="220" spans="28:32" ht="15" customHeight="1" x14ac:dyDescent="0.25">
      <c r="AB220" s="102"/>
      <c r="AD220" s="102"/>
      <c r="AF220" s="102"/>
    </row>
    <row r="221" spans="28:32" ht="15" customHeight="1" x14ac:dyDescent="0.25">
      <c r="AB221" s="102"/>
      <c r="AD221" s="102"/>
      <c r="AF221" s="102"/>
    </row>
    <row r="222" spans="28:32" ht="15" customHeight="1" x14ac:dyDescent="0.25">
      <c r="AB222" s="102"/>
      <c r="AD222" s="102"/>
      <c r="AF222" s="102"/>
    </row>
    <row r="223" spans="28:32" ht="15" customHeight="1" x14ac:dyDescent="0.25">
      <c r="AB223" s="102"/>
      <c r="AD223" s="102"/>
      <c r="AF223" s="102"/>
    </row>
    <row r="224" spans="28:32" ht="15" customHeight="1" x14ac:dyDescent="0.25">
      <c r="AB224" s="102"/>
      <c r="AD224" s="102"/>
      <c r="AF224" s="102"/>
    </row>
    <row r="225" spans="28:32" ht="15" customHeight="1" x14ac:dyDescent="0.25">
      <c r="AB225" s="102"/>
      <c r="AD225" s="102"/>
      <c r="AF225" s="102"/>
    </row>
    <row r="226" spans="28:32" ht="15" customHeight="1" x14ac:dyDescent="0.25">
      <c r="AB226" s="102"/>
      <c r="AD226" s="102"/>
      <c r="AF226" s="102"/>
    </row>
    <row r="227" spans="28:32" ht="15" customHeight="1" x14ac:dyDescent="0.25">
      <c r="AB227" s="102"/>
      <c r="AD227" s="102"/>
      <c r="AF227" s="102"/>
    </row>
    <row r="228" spans="28:32" ht="15" customHeight="1" x14ac:dyDescent="0.25">
      <c r="AB228" s="102"/>
      <c r="AD228" s="102"/>
      <c r="AF228" s="102"/>
    </row>
    <row r="229" spans="28:32" ht="15" customHeight="1" x14ac:dyDescent="0.25">
      <c r="AB229" s="102"/>
      <c r="AD229" s="102"/>
      <c r="AF229" s="102"/>
    </row>
    <row r="230" spans="28:32" ht="15" customHeight="1" x14ac:dyDescent="0.25">
      <c r="AB230" s="102"/>
      <c r="AD230" s="102"/>
      <c r="AF230" s="102"/>
    </row>
    <row r="231" spans="28:32" ht="15" customHeight="1" x14ac:dyDescent="0.25">
      <c r="AB231" s="102"/>
      <c r="AD231" s="102"/>
      <c r="AF231" s="102"/>
    </row>
    <row r="232" spans="28:32" ht="15" customHeight="1" x14ac:dyDescent="0.25">
      <c r="AB232" s="102"/>
      <c r="AD232" s="102"/>
      <c r="AF232" s="102"/>
    </row>
    <row r="233" spans="28:32" ht="15" customHeight="1" x14ac:dyDescent="0.25">
      <c r="AB233" s="102"/>
      <c r="AD233" s="102"/>
      <c r="AF233" s="102"/>
    </row>
    <row r="234" spans="28:32" ht="15" customHeight="1" x14ac:dyDescent="0.25">
      <c r="AB234" s="102"/>
      <c r="AD234" s="102"/>
      <c r="AF234" s="102"/>
    </row>
    <row r="235" spans="28:32" ht="15" customHeight="1" x14ac:dyDescent="0.25">
      <c r="AB235" s="102"/>
      <c r="AD235" s="102"/>
      <c r="AF235" s="102"/>
    </row>
    <row r="236" spans="28:32" ht="15" customHeight="1" x14ac:dyDescent="0.25">
      <c r="AB236" s="102"/>
      <c r="AD236" s="102"/>
      <c r="AF236" s="102"/>
    </row>
    <row r="237" spans="28:32" ht="15" customHeight="1" x14ac:dyDescent="0.25">
      <c r="AB237" s="102"/>
      <c r="AD237" s="102"/>
      <c r="AF237" s="102"/>
    </row>
    <row r="238" spans="28:32" ht="15" customHeight="1" x14ac:dyDescent="0.25">
      <c r="AB238" s="102"/>
      <c r="AD238" s="102"/>
      <c r="AF238" s="102"/>
    </row>
    <row r="239" spans="28:32" ht="15" customHeight="1" x14ac:dyDescent="0.25">
      <c r="AB239" s="102"/>
      <c r="AD239" s="102"/>
      <c r="AF239" s="102"/>
    </row>
    <row r="240" spans="28:32" ht="15" customHeight="1" x14ac:dyDescent="0.25">
      <c r="AB240" s="102"/>
      <c r="AD240" s="102"/>
      <c r="AF240" s="102"/>
    </row>
    <row r="241" spans="28:32" ht="15" customHeight="1" x14ac:dyDescent="0.25">
      <c r="AB241" s="102"/>
      <c r="AD241" s="102"/>
      <c r="AF241" s="102"/>
    </row>
    <row r="242" spans="28:32" ht="15" customHeight="1" x14ac:dyDescent="0.25">
      <c r="AB242" s="102"/>
      <c r="AD242" s="102"/>
      <c r="AF242" s="102"/>
    </row>
    <row r="243" spans="28:32" ht="15" customHeight="1" x14ac:dyDescent="0.25">
      <c r="AB243" s="102"/>
      <c r="AD243" s="102"/>
      <c r="AF243" s="102"/>
    </row>
    <row r="244" spans="28:32" ht="15" customHeight="1" x14ac:dyDescent="0.25">
      <c r="AB244" s="102"/>
      <c r="AD244" s="102"/>
      <c r="AF244" s="102"/>
    </row>
    <row r="245" spans="28:32" ht="15" customHeight="1" x14ac:dyDescent="0.25">
      <c r="AB245" s="102"/>
      <c r="AD245" s="102"/>
      <c r="AF245" s="102"/>
    </row>
    <row r="246" spans="28:32" ht="15" customHeight="1" x14ac:dyDescent="0.25">
      <c r="AB246" s="102"/>
      <c r="AD246" s="102"/>
      <c r="AF246" s="102"/>
    </row>
    <row r="247" spans="28:32" ht="15" customHeight="1" x14ac:dyDescent="0.25">
      <c r="AB247" s="102"/>
      <c r="AD247" s="102"/>
      <c r="AF247" s="102"/>
    </row>
    <row r="248" spans="28:32" ht="15" customHeight="1" x14ac:dyDescent="0.25">
      <c r="AB248" s="102"/>
      <c r="AD248" s="102"/>
      <c r="AF248" s="102"/>
    </row>
    <row r="249" spans="28:32" ht="15" customHeight="1" x14ac:dyDescent="0.25">
      <c r="AB249" s="102"/>
      <c r="AD249" s="102"/>
      <c r="AF249" s="102"/>
    </row>
    <row r="250" spans="28:32" ht="15" customHeight="1" x14ac:dyDescent="0.25">
      <c r="AB250" s="102"/>
      <c r="AD250" s="102"/>
      <c r="AF250" s="102"/>
    </row>
    <row r="251" spans="28:32" ht="15" customHeight="1" x14ac:dyDescent="0.25">
      <c r="AB251" s="102"/>
      <c r="AD251" s="102"/>
      <c r="AF251" s="102"/>
    </row>
    <row r="252" spans="28:32" ht="15" customHeight="1" x14ac:dyDescent="0.25">
      <c r="AB252" s="102"/>
      <c r="AD252" s="102"/>
      <c r="AF252" s="102"/>
    </row>
    <row r="253" spans="28:32" ht="15" customHeight="1" x14ac:dyDescent="0.25">
      <c r="AB253" s="102"/>
      <c r="AD253" s="102"/>
      <c r="AF253" s="102"/>
    </row>
    <row r="254" spans="28:32" ht="15" customHeight="1" x14ac:dyDescent="0.25">
      <c r="AB254" s="102"/>
      <c r="AD254" s="102"/>
      <c r="AF254" s="102"/>
    </row>
    <row r="255" spans="28:32" ht="15" customHeight="1" x14ac:dyDescent="0.25">
      <c r="AB255" s="102"/>
      <c r="AD255" s="102"/>
      <c r="AF255" s="102"/>
    </row>
    <row r="256" spans="28:32" ht="15" customHeight="1" x14ac:dyDescent="0.25">
      <c r="AB256" s="102"/>
      <c r="AD256" s="102"/>
      <c r="AF256" s="102"/>
    </row>
    <row r="257" spans="28:32" ht="15" customHeight="1" x14ac:dyDescent="0.25">
      <c r="AB257" s="102"/>
      <c r="AD257" s="102"/>
      <c r="AF257" s="102"/>
    </row>
    <row r="258" spans="28:32" ht="15" customHeight="1" x14ac:dyDescent="0.25">
      <c r="AB258" s="102"/>
      <c r="AD258" s="102"/>
      <c r="AF258" s="102"/>
    </row>
    <row r="259" spans="28:32" ht="15" customHeight="1" x14ac:dyDescent="0.25">
      <c r="AB259" s="102"/>
      <c r="AD259" s="102"/>
      <c r="AF259" s="102"/>
    </row>
    <row r="260" spans="28:32" ht="15" customHeight="1" x14ac:dyDescent="0.25">
      <c r="AB260" s="102"/>
      <c r="AD260" s="102"/>
      <c r="AF260" s="102"/>
    </row>
    <row r="261" spans="28:32" ht="15" customHeight="1" x14ac:dyDescent="0.25">
      <c r="AB261" s="102"/>
      <c r="AD261" s="102"/>
      <c r="AF261" s="102"/>
    </row>
    <row r="262" spans="28:32" ht="15" customHeight="1" x14ac:dyDescent="0.25">
      <c r="AB262" s="102"/>
      <c r="AD262" s="102"/>
      <c r="AF262" s="102"/>
    </row>
    <row r="263" spans="28:32" ht="15" customHeight="1" x14ac:dyDescent="0.25">
      <c r="AB263" s="102"/>
      <c r="AD263" s="102"/>
      <c r="AF263" s="102"/>
    </row>
    <row r="264" spans="28:32" ht="15" customHeight="1" x14ac:dyDescent="0.25">
      <c r="AB264" s="102"/>
      <c r="AD264" s="102"/>
      <c r="AF264" s="102"/>
    </row>
    <row r="265" spans="28:32" ht="15" customHeight="1" x14ac:dyDescent="0.25">
      <c r="AB265" s="102"/>
      <c r="AD265" s="102"/>
      <c r="AF265" s="102"/>
    </row>
    <row r="266" spans="28:32" ht="15" customHeight="1" x14ac:dyDescent="0.25">
      <c r="AB266" s="102"/>
      <c r="AD266" s="102"/>
      <c r="AF266" s="102"/>
    </row>
    <row r="267" spans="28:32" ht="15" customHeight="1" x14ac:dyDescent="0.25">
      <c r="AB267" s="102"/>
      <c r="AD267" s="102"/>
      <c r="AF267" s="102"/>
    </row>
    <row r="268" spans="28:32" ht="15" customHeight="1" x14ac:dyDescent="0.25">
      <c r="AB268" s="102"/>
      <c r="AD268" s="102"/>
      <c r="AF268" s="102"/>
    </row>
    <row r="269" spans="28:32" ht="15" customHeight="1" x14ac:dyDescent="0.25">
      <c r="AB269" s="102"/>
      <c r="AD269" s="102"/>
      <c r="AF269" s="102"/>
    </row>
    <row r="270" spans="28:32" ht="15" customHeight="1" x14ac:dyDescent="0.25">
      <c r="AB270" s="102"/>
      <c r="AD270" s="102"/>
      <c r="AF270" s="102"/>
    </row>
    <row r="271" spans="28:32" ht="15" customHeight="1" x14ac:dyDescent="0.25">
      <c r="AB271" s="102"/>
      <c r="AD271" s="102"/>
      <c r="AF271" s="102"/>
    </row>
    <row r="272" spans="28:32" ht="15" customHeight="1" x14ac:dyDescent="0.25">
      <c r="AB272" s="102"/>
      <c r="AD272" s="102"/>
      <c r="AF272" s="102"/>
    </row>
    <row r="273" spans="28:32" ht="15" customHeight="1" x14ac:dyDescent="0.25">
      <c r="AB273" s="102"/>
      <c r="AD273" s="102"/>
      <c r="AF273" s="102"/>
    </row>
    <row r="274" spans="28:32" ht="15" customHeight="1" x14ac:dyDescent="0.25">
      <c r="AB274" s="102"/>
      <c r="AD274" s="102"/>
      <c r="AF274" s="102"/>
    </row>
    <row r="275" spans="28:32" ht="15" customHeight="1" x14ac:dyDescent="0.25">
      <c r="AB275" s="102"/>
      <c r="AD275" s="102"/>
      <c r="AF275" s="102"/>
    </row>
    <row r="276" spans="28:32" ht="15" customHeight="1" x14ac:dyDescent="0.25">
      <c r="AB276" s="102"/>
      <c r="AD276" s="102"/>
      <c r="AF276" s="102"/>
    </row>
    <row r="277" spans="28:32" ht="15" customHeight="1" x14ac:dyDescent="0.25">
      <c r="AB277" s="102"/>
      <c r="AD277" s="102"/>
      <c r="AF277" s="102"/>
    </row>
    <row r="278" spans="28:32" ht="15" customHeight="1" x14ac:dyDescent="0.25">
      <c r="AB278" s="102"/>
      <c r="AD278" s="102"/>
      <c r="AF278" s="102"/>
    </row>
    <row r="279" spans="28:32" ht="15" customHeight="1" x14ac:dyDescent="0.25">
      <c r="AB279" s="102"/>
      <c r="AD279" s="102"/>
      <c r="AF279" s="102"/>
    </row>
    <row r="280" spans="28:32" ht="15" customHeight="1" x14ac:dyDescent="0.25">
      <c r="AB280" s="102"/>
      <c r="AD280" s="102"/>
      <c r="AF280" s="102"/>
    </row>
    <row r="281" spans="28:32" ht="15" customHeight="1" x14ac:dyDescent="0.25">
      <c r="AB281" s="102"/>
      <c r="AD281" s="102"/>
      <c r="AF281" s="102"/>
    </row>
    <row r="282" spans="28:32" ht="15" customHeight="1" x14ac:dyDescent="0.25">
      <c r="AB282" s="102"/>
      <c r="AD282" s="102"/>
      <c r="AF282" s="102"/>
    </row>
    <row r="283" spans="28:32" ht="15" customHeight="1" x14ac:dyDescent="0.25">
      <c r="AB283" s="102"/>
      <c r="AD283" s="102"/>
      <c r="AF283" s="102"/>
    </row>
    <row r="284" spans="28:32" ht="15" customHeight="1" x14ac:dyDescent="0.25">
      <c r="AB284" s="102"/>
      <c r="AD284" s="102"/>
      <c r="AF284" s="102"/>
    </row>
    <row r="285" spans="28:32" ht="15" customHeight="1" x14ac:dyDescent="0.25">
      <c r="AB285" s="102"/>
      <c r="AD285" s="102"/>
      <c r="AF285" s="102"/>
    </row>
    <row r="286" spans="28:32" ht="15" customHeight="1" x14ac:dyDescent="0.25">
      <c r="AB286" s="102"/>
      <c r="AD286" s="102"/>
      <c r="AF286" s="102"/>
    </row>
    <row r="287" spans="28:32" ht="15" customHeight="1" x14ac:dyDescent="0.25">
      <c r="AB287" s="102"/>
      <c r="AD287" s="102"/>
      <c r="AF287" s="102"/>
    </row>
    <row r="288" spans="28:32" ht="15" customHeight="1" x14ac:dyDescent="0.25">
      <c r="AB288" s="102"/>
      <c r="AD288" s="102"/>
      <c r="AF288" s="102"/>
    </row>
    <row r="289" spans="28:32" ht="15" customHeight="1" x14ac:dyDescent="0.25">
      <c r="AB289" s="102"/>
      <c r="AD289" s="102"/>
      <c r="AF289" s="102"/>
    </row>
    <row r="290" spans="28:32" ht="15" customHeight="1" x14ac:dyDescent="0.25">
      <c r="AB290" s="102"/>
      <c r="AD290" s="102"/>
      <c r="AF290" s="102"/>
    </row>
    <row r="291" spans="28:32" ht="15" customHeight="1" x14ac:dyDescent="0.25">
      <c r="AB291" s="102"/>
      <c r="AD291" s="102"/>
      <c r="AF291" s="102"/>
    </row>
    <row r="292" spans="28:32" ht="15" customHeight="1" x14ac:dyDescent="0.25">
      <c r="AB292" s="102"/>
      <c r="AD292" s="102"/>
      <c r="AF292" s="102"/>
    </row>
    <row r="293" spans="28:32" ht="15" customHeight="1" x14ac:dyDescent="0.25">
      <c r="AB293" s="102"/>
      <c r="AD293" s="102"/>
      <c r="AF293" s="102"/>
    </row>
    <row r="294" spans="28:32" ht="15" customHeight="1" x14ac:dyDescent="0.25">
      <c r="AB294" s="102"/>
      <c r="AD294" s="102"/>
      <c r="AF294" s="102"/>
    </row>
    <row r="295" spans="28:32" ht="15" customHeight="1" x14ac:dyDescent="0.25">
      <c r="AB295" s="102"/>
      <c r="AD295" s="102"/>
      <c r="AF295" s="102"/>
    </row>
    <row r="296" spans="28:32" ht="15" customHeight="1" x14ac:dyDescent="0.25">
      <c r="AB296" s="102"/>
      <c r="AD296" s="102"/>
      <c r="AF296" s="102"/>
    </row>
    <row r="297" spans="28:32" ht="15" customHeight="1" x14ac:dyDescent="0.25">
      <c r="AB297" s="102"/>
      <c r="AD297" s="102"/>
      <c r="AF297" s="102"/>
    </row>
    <row r="298" spans="28:32" ht="15" customHeight="1" x14ac:dyDescent="0.25">
      <c r="AB298" s="102"/>
      <c r="AD298" s="102"/>
      <c r="AF298" s="102"/>
    </row>
    <row r="299" spans="28:32" ht="15" customHeight="1" x14ac:dyDescent="0.25">
      <c r="AB299" s="102"/>
      <c r="AD299" s="102"/>
      <c r="AF299" s="102"/>
    </row>
    <row r="300" spans="28:32" ht="15" customHeight="1" x14ac:dyDescent="0.25">
      <c r="AB300" s="102"/>
      <c r="AD300" s="102"/>
      <c r="AF300" s="102"/>
    </row>
    <row r="301" spans="28:32" ht="15" customHeight="1" x14ac:dyDescent="0.25">
      <c r="AB301" s="102"/>
      <c r="AD301" s="102"/>
      <c r="AF301" s="102"/>
    </row>
    <row r="302" spans="28:32" ht="15" customHeight="1" x14ac:dyDescent="0.25">
      <c r="AB302" s="102"/>
      <c r="AD302" s="102"/>
      <c r="AF302" s="102"/>
    </row>
    <row r="303" spans="28:32" ht="15" customHeight="1" x14ac:dyDescent="0.25">
      <c r="AB303" s="102"/>
      <c r="AD303" s="102"/>
      <c r="AF303" s="102"/>
    </row>
    <row r="304" spans="28:32" ht="15" customHeight="1" x14ac:dyDescent="0.25">
      <c r="AB304" s="102"/>
      <c r="AD304" s="102"/>
      <c r="AF304" s="102"/>
    </row>
    <row r="305" spans="28:32" ht="15" customHeight="1" x14ac:dyDescent="0.25">
      <c r="AB305" s="102"/>
      <c r="AD305" s="102"/>
      <c r="AF305" s="102"/>
    </row>
    <row r="306" spans="28:32" ht="15" customHeight="1" x14ac:dyDescent="0.25">
      <c r="AB306" s="102"/>
      <c r="AD306" s="102"/>
      <c r="AF306" s="102"/>
    </row>
    <row r="307" spans="28:32" ht="15" customHeight="1" x14ac:dyDescent="0.25">
      <c r="AB307" s="102"/>
      <c r="AD307" s="102"/>
      <c r="AF307" s="102"/>
    </row>
    <row r="308" spans="28:32" ht="15" customHeight="1" x14ac:dyDescent="0.25">
      <c r="AB308" s="102"/>
      <c r="AD308" s="102"/>
      <c r="AF308" s="102"/>
    </row>
    <row r="309" spans="28:32" ht="15" customHeight="1" x14ac:dyDescent="0.25">
      <c r="AB309" s="102"/>
      <c r="AD309" s="102"/>
      <c r="AF309" s="102"/>
    </row>
    <row r="310" spans="28:32" ht="15" customHeight="1" x14ac:dyDescent="0.25">
      <c r="AB310" s="102"/>
      <c r="AD310" s="102"/>
      <c r="AF310" s="102"/>
    </row>
    <row r="311" spans="28:32" ht="15" customHeight="1" x14ac:dyDescent="0.25">
      <c r="AB311" s="102"/>
      <c r="AD311" s="102"/>
      <c r="AF311" s="102"/>
    </row>
    <row r="312" spans="28:32" ht="15" customHeight="1" x14ac:dyDescent="0.25">
      <c r="AB312" s="102"/>
      <c r="AD312" s="102"/>
      <c r="AF312" s="102"/>
    </row>
    <row r="313" spans="28:32" ht="15" customHeight="1" x14ac:dyDescent="0.25">
      <c r="AB313" s="102"/>
      <c r="AD313" s="102"/>
      <c r="AF313" s="102"/>
    </row>
    <row r="314" spans="28:32" ht="15" customHeight="1" x14ac:dyDescent="0.25">
      <c r="AB314" s="102"/>
      <c r="AD314" s="102"/>
      <c r="AF314" s="102"/>
    </row>
    <row r="315" spans="28:32" ht="15" customHeight="1" x14ac:dyDescent="0.25">
      <c r="AB315" s="102"/>
      <c r="AD315" s="102"/>
      <c r="AF315" s="102"/>
    </row>
    <row r="316" spans="28:32" ht="15" customHeight="1" x14ac:dyDescent="0.25">
      <c r="AB316" s="102"/>
      <c r="AD316" s="102"/>
      <c r="AF316" s="102"/>
    </row>
    <row r="317" spans="28:32" ht="15" customHeight="1" x14ac:dyDescent="0.25">
      <c r="AB317" s="102"/>
      <c r="AD317" s="102"/>
      <c r="AF317" s="102"/>
    </row>
    <row r="318" spans="28:32" ht="15" customHeight="1" x14ac:dyDescent="0.25">
      <c r="AB318" s="102"/>
      <c r="AD318" s="102"/>
      <c r="AF318" s="102"/>
    </row>
    <row r="319" spans="28:32" ht="15" customHeight="1" x14ac:dyDescent="0.25">
      <c r="AB319" s="102"/>
      <c r="AD319" s="102"/>
      <c r="AF319" s="102"/>
    </row>
    <row r="320" spans="28:32" ht="15" customHeight="1" x14ac:dyDescent="0.25">
      <c r="AB320" s="102"/>
      <c r="AD320" s="102"/>
      <c r="AF320" s="102"/>
    </row>
    <row r="321" spans="28:32" ht="15" customHeight="1" x14ac:dyDescent="0.25">
      <c r="AB321" s="102"/>
      <c r="AD321" s="102"/>
      <c r="AF321" s="102"/>
    </row>
    <row r="322" spans="28:32" ht="15" customHeight="1" x14ac:dyDescent="0.25">
      <c r="AB322" s="102"/>
      <c r="AD322" s="102"/>
      <c r="AF322" s="102"/>
    </row>
    <row r="323" spans="28:32" ht="15" customHeight="1" x14ac:dyDescent="0.25">
      <c r="AB323" s="102"/>
      <c r="AD323" s="102"/>
      <c r="AF323" s="102"/>
    </row>
    <row r="324" spans="28:32" ht="15" customHeight="1" x14ac:dyDescent="0.25">
      <c r="AB324" s="102"/>
      <c r="AD324" s="102"/>
      <c r="AF324" s="102"/>
    </row>
    <row r="325" spans="28:32" ht="15" customHeight="1" x14ac:dyDescent="0.25">
      <c r="AB325" s="102"/>
      <c r="AD325" s="102"/>
      <c r="AF325" s="102"/>
    </row>
    <row r="326" spans="28:32" ht="15" customHeight="1" x14ac:dyDescent="0.25">
      <c r="AB326" s="102"/>
      <c r="AD326" s="102"/>
      <c r="AF326" s="102"/>
    </row>
    <row r="327" spans="28:32" ht="15" customHeight="1" x14ac:dyDescent="0.25">
      <c r="AB327" s="102"/>
      <c r="AD327" s="102"/>
      <c r="AF327" s="102"/>
    </row>
    <row r="328" spans="28:32" ht="15" customHeight="1" x14ac:dyDescent="0.25">
      <c r="AB328" s="102"/>
      <c r="AD328" s="102"/>
      <c r="AF328" s="102"/>
    </row>
    <row r="329" spans="28:32" ht="15" customHeight="1" x14ac:dyDescent="0.25">
      <c r="AB329" s="102"/>
      <c r="AD329" s="102"/>
      <c r="AF329" s="102"/>
    </row>
    <row r="330" spans="28:32" ht="15" customHeight="1" x14ac:dyDescent="0.25">
      <c r="AB330" s="102"/>
      <c r="AD330" s="102"/>
      <c r="AF330" s="102"/>
    </row>
    <row r="331" spans="28:32" ht="15" customHeight="1" x14ac:dyDescent="0.25">
      <c r="AB331" s="102"/>
      <c r="AD331" s="102"/>
      <c r="AF331" s="102"/>
    </row>
    <row r="332" spans="28:32" ht="15" customHeight="1" x14ac:dyDescent="0.25">
      <c r="AB332" s="102"/>
      <c r="AD332" s="102"/>
      <c r="AF332" s="102"/>
    </row>
    <row r="333" spans="28:32" ht="15" customHeight="1" x14ac:dyDescent="0.25">
      <c r="AB333" s="102"/>
      <c r="AD333" s="102"/>
      <c r="AF333" s="102"/>
    </row>
    <row r="334" spans="28:32" ht="15" customHeight="1" x14ac:dyDescent="0.25">
      <c r="AB334" s="102"/>
      <c r="AD334" s="102"/>
      <c r="AF334" s="102"/>
    </row>
    <row r="335" spans="28:32" ht="15" customHeight="1" x14ac:dyDescent="0.25">
      <c r="AB335" s="102"/>
      <c r="AD335" s="102"/>
      <c r="AF335" s="102"/>
    </row>
    <row r="336" spans="28:32" ht="15" customHeight="1" x14ac:dyDescent="0.25">
      <c r="AB336" s="102"/>
      <c r="AD336" s="102"/>
      <c r="AF336" s="102"/>
    </row>
    <row r="337" spans="28:32" ht="15" customHeight="1" x14ac:dyDescent="0.25">
      <c r="AB337" s="102"/>
      <c r="AD337" s="102"/>
      <c r="AF337" s="102"/>
    </row>
    <row r="338" spans="28:32" ht="15" customHeight="1" x14ac:dyDescent="0.25">
      <c r="AB338" s="102"/>
      <c r="AD338" s="102"/>
      <c r="AF338" s="102"/>
    </row>
    <row r="339" spans="28:32" ht="15" customHeight="1" x14ac:dyDescent="0.25">
      <c r="AB339" s="102"/>
      <c r="AD339" s="102"/>
      <c r="AF339" s="102"/>
    </row>
    <row r="340" spans="28:32" ht="15" customHeight="1" x14ac:dyDescent="0.25">
      <c r="AB340" s="102"/>
      <c r="AD340" s="102"/>
      <c r="AF340" s="102"/>
    </row>
    <row r="341" spans="28:32" ht="15" customHeight="1" x14ac:dyDescent="0.25">
      <c r="AB341" s="102"/>
      <c r="AD341" s="102"/>
      <c r="AF341" s="102"/>
    </row>
    <row r="342" spans="28:32" ht="15" customHeight="1" x14ac:dyDescent="0.25">
      <c r="AB342" s="102"/>
      <c r="AD342" s="102"/>
      <c r="AF342" s="102"/>
    </row>
    <row r="343" spans="28:32" ht="15" customHeight="1" x14ac:dyDescent="0.25">
      <c r="AB343" s="102"/>
      <c r="AD343" s="102"/>
      <c r="AF343" s="102"/>
    </row>
    <row r="344" spans="28:32" ht="15" customHeight="1" x14ac:dyDescent="0.25">
      <c r="AB344" s="102"/>
      <c r="AD344" s="102"/>
      <c r="AF344" s="102"/>
    </row>
    <row r="345" spans="28:32" ht="15" customHeight="1" x14ac:dyDescent="0.25">
      <c r="AB345" s="102"/>
      <c r="AD345" s="102"/>
      <c r="AF345" s="102"/>
    </row>
    <row r="346" spans="28:32" ht="15" customHeight="1" x14ac:dyDescent="0.25">
      <c r="AB346" s="102"/>
      <c r="AD346" s="102"/>
      <c r="AF346" s="102"/>
    </row>
    <row r="347" spans="28:32" ht="15" customHeight="1" x14ac:dyDescent="0.25">
      <c r="AB347" s="102"/>
      <c r="AD347" s="102"/>
      <c r="AF347" s="102"/>
    </row>
    <row r="348" spans="28:32" ht="15" customHeight="1" x14ac:dyDescent="0.25">
      <c r="AB348" s="102"/>
      <c r="AD348" s="102"/>
      <c r="AF348" s="102"/>
    </row>
    <row r="349" spans="28:32" ht="15" customHeight="1" x14ac:dyDescent="0.25">
      <c r="AB349" s="102"/>
      <c r="AD349" s="102"/>
      <c r="AF349" s="102"/>
    </row>
    <row r="350" spans="28:32" ht="15" customHeight="1" x14ac:dyDescent="0.25">
      <c r="AB350" s="102"/>
      <c r="AD350" s="102"/>
      <c r="AF350" s="102"/>
    </row>
    <row r="351" spans="28:32" ht="15" customHeight="1" x14ac:dyDescent="0.25">
      <c r="AB351" s="102"/>
      <c r="AD351" s="102"/>
      <c r="AF351" s="102"/>
    </row>
    <row r="352" spans="28:32" ht="15" customHeight="1" x14ac:dyDescent="0.25">
      <c r="AB352" s="102"/>
      <c r="AD352" s="102"/>
      <c r="AF352" s="102"/>
    </row>
    <row r="353" spans="28:32" ht="15" customHeight="1" x14ac:dyDescent="0.25">
      <c r="AB353" s="102"/>
      <c r="AD353" s="102"/>
      <c r="AF353" s="102"/>
    </row>
    <row r="354" spans="28:32" ht="15" customHeight="1" x14ac:dyDescent="0.25">
      <c r="AB354" s="102"/>
      <c r="AD354" s="102"/>
      <c r="AF354" s="102"/>
    </row>
    <row r="355" spans="28:32" ht="15" customHeight="1" x14ac:dyDescent="0.25">
      <c r="AB355" s="102"/>
      <c r="AD355" s="102"/>
      <c r="AF355" s="102"/>
    </row>
    <row r="356" spans="28:32" ht="15" customHeight="1" x14ac:dyDescent="0.25">
      <c r="AB356" s="102"/>
      <c r="AD356" s="102"/>
      <c r="AF356" s="102"/>
    </row>
    <row r="357" spans="28:32" ht="15" customHeight="1" x14ac:dyDescent="0.25">
      <c r="AB357" s="102"/>
      <c r="AD357" s="102"/>
      <c r="AF357" s="102"/>
    </row>
    <row r="358" spans="28:32" ht="15" customHeight="1" x14ac:dyDescent="0.25">
      <c r="AB358" s="102"/>
      <c r="AD358" s="102"/>
      <c r="AF358" s="102"/>
    </row>
    <row r="359" spans="28:32" ht="15" customHeight="1" x14ac:dyDescent="0.25">
      <c r="AB359" s="102"/>
      <c r="AD359" s="102"/>
      <c r="AF359" s="102"/>
    </row>
    <row r="360" spans="28:32" ht="15" customHeight="1" x14ac:dyDescent="0.25">
      <c r="AB360" s="102"/>
      <c r="AD360" s="102"/>
      <c r="AF360" s="102"/>
    </row>
    <row r="361" spans="28:32" ht="15" customHeight="1" x14ac:dyDescent="0.25">
      <c r="AB361" s="102"/>
      <c r="AD361" s="102"/>
      <c r="AF361" s="102"/>
    </row>
    <row r="362" spans="28:32" ht="15" customHeight="1" x14ac:dyDescent="0.25">
      <c r="AB362" s="102"/>
      <c r="AD362" s="102"/>
      <c r="AF362" s="102"/>
    </row>
    <row r="363" spans="28:32" ht="15" customHeight="1" x14ac:dyDescent="0.25">
      <c r="AB363" s="102"/>
      <c r="AD363" s="102"/>
      <c r="AF363" s="102"/>
    </row>
    <row r="364" spans="28:32" ht="15" customHeight="1" x14ac:dyDescent="0.25">
      <c r="AB364" s="102"/>
      <c r="AD364" s="102"/>
      <c r="AF364" s="102"/>
    </row>
    <row r="365" spans="28:32" ht="15" customHeight="1" x14ac:dyDescent="0.25">
      <c r="AB365" s="102"/>
      <c r="AD365" s="102"/>
      <c r="AF365" s="102"/>
    </row>
    <row r="366" spans="28:32" ht="15" customHeight="1" x14ac:dyDescent="0.25">
      <c r="AB366" s="102"/>
      <c r="AD366" s="102"/>
      <c r="AF366" s="102"/>
    </row>
    <row r="367" spans="28:32" ht="15" customHeight="1" x14ac:dyDescent="0.25">
      <c r="AB367" s="102"/>
      <c r="AD367" s="102"/>
      <c r="AF367" s="102"/>
    </row>
    <row r="368" spans="28:32" ht="15" customHeight="1" x14ac:dyDescent="0.25">
      <c r="AB368" s="102"/>
      <c r="AD368" s="102"/>
      <c r="AF368" s="102"/>
    </row>
    <row r="369" spans="28:32" ht="15" customHeight="1" x14ac:dyDescent="0.25">
      <c r="AB369" s="102"/>
      <c r="AD369" s="102"/>
      <c r="AF369" s="102"/>
    </row>
    <row r="370" spans="28:32" ht="15" customHeight="1" x14ac:dyDescent="0.25">
      <c r="AB370" s="102"/>
      <c r="AD370" s="102"/>
      <c r="AF370" s="102"/>
    </row>
    <row r="371" spans="28:32" ht="15" customHeight="1" x14ac:dyDescent="0.25">
      <c r="AB371" s="102"/>
      <c r="AD371" s="102"/>
      <c r="AF371" s="102"/>
    </row>
    <row r="372" spans="28:32" ht="15" customHeight="1" x14ac:dyDescent="0.25">
      <c r="AB372" s="102"/>
      <c r="AD372" s="102"/>
      <c r="AF372" s="102"/>
    </row>
    <row r="373" spans="28:32" ht="15" customHeight="1" x14ac:dyDescent="0.25">
      <c r="AB373" s="102"/>
      <c r="AD373" s="102"/>
      <c r="AF373" s="102"/>
    </row>
    <row r="374" spans="28:32" ht="15" customHeight="1" x14ac:dyDescent="0.25">
      <c r="AB374" s="102"/>
      <c r="AD374" s="102"/>
      <c r="AF374" s="102"/>
    </row>
    <row r="375" spans="28:32" ht="15" customHeight="1" x14ac:dyDescent="0.25">
      <c r="AB375" s="102"/>
      <c r="AD375" s="102"/>
      <c r="AF375" s="102"/>
    </row>
    <row r="376" spans="28:32" ht="15" customHeight="1" x14ac:dyDescent="0.25">
      <c r="AB376" s="102"/>
      <c r="AD376" s="102"/>
      <c r="AF376" s="102"/>
    </row>
    <row r="377" spans="28:32" ht="15" customHeight="1" x14ac:dyDescent="0.25">
      <c r="AB377" s="102"/>
      <c r="AD377" s="102"/>
      <c r="AF377" s="102"/>
    </row>
    <row r="378" spans="28:32" ht="15" customHeight="1" x14ac:dyDescent="0.25">
      <c r="AB378" s="102"/>
      <c r="AD378" s="102"/>
      <c r="AF378" s="102"/>
    </row>
    <row r="379" spans="28:32" ht="15" customHeight="1" x14ac:dyDescent="0.25">
      <c r="AB379" s="102"/>
      <c r="AD379" s="102"/>
      <c r="AF379" s="102"/>
    </row>
    <row r="380" spans="28:32" ht="15" customHeight="1" x14ac:dyDescent="0.25">
      <c r="AB380" s="102"/>
      <c r="AD380" s="102"/>
      <c r="AF380" s="102"/>
    </row>
    <row r="381" spans="28:32" ht="15" customHeight="1" x14ac:dyDescent="0.25">
      <c r="AB381" s="102"/>
      <c r="AD381" s="102"/>
      <c r="AF381" s="102"/>
    </row>
    <row r="382" spans="28:32" ht="15" customHeight="1" x14ac:dyDescent="0.25">
      <c r="AB382" s="102"/>
      <c r="AD382" s="102"/>
      <c r="AF382" s="102"/>
    </row>
    <row r="383" spans="28:32" ht="15" customHeight="1" x14ac:dyDescent="0.25">
      <c r="AB383" s="102"/>
      <c r="AD383" s="102"/>
      <c r="AF383" s="102"/>
    </row>
    <row r="384" spans="28:32" ht="15" customHeight="1" x14ac:dyDescent="0.25">
      <c r="AB384" s="102"/>
      <c r="AD384" s="102"/>
      <c r="AF384" s="102"/>
    </row>
    <row r="385" spans="28:32" ht="15" customHeight="1" x14ac:dyDescent="0.25">
      <c r="AB385" s="102"/>
      <c r="AD385" s="102"/>
      <c r="AF385" s="102"/>
    </row>
    <row r="386" spans="28:32" ht="15" customHeight="1" x14ac:dyDescent="0.25">
      <c r="AB386" s="102"/>
      <c r="AD386" s="102"/>
      <c r="AF386" s="102"/>
    </row>
    <row r="387" spans="28:32" ht="15" customHeight="1" x14ac:dyDescent="0.25">
      <c r="AB387" s="102"/>
      <c r="AD387" s="102"/>
      <c r="AF387" s="102"/>
    </row>
    <row r="388" spans="28:32" ht="15" customHeight="1" x14ac:dyDescent="0.25">
      <c r="AB388" s="102"/>
      <c r="AD388" s="102"/>
      <c r="AF388" s="102"/>
    </row>
    <row r="389" spans="28:32" ht="15" customHeight="1" x14ac:dyDescent="0.25">
      <c r="AB389" s="102"/>
      <c r="AD389" s="102"/>
      <c r="AF389" s="102"/>
    </row>
    <row r="390" spans="28:32" ht="15" customHeight="1" x14ac:dyDescent="0.25">
      <c r="AB390" s="102"/>
      <c r="AD390" s="102"/>
      <c r="AF390" s="102"/>
    </row>
    <row r="391" spans="28:32" ht="15" customHeight="1" x14ac:dyDescent="0.25">
      <c r="AB391" s="102"/>
      <c r="AD391" s="102"/>
      <c r="AF391" s="102"/>
    </row>
    <row r="392" spans="28:32" ht="15" customHeight="1" x14ac:dyDescent="0.25">
      <c r="AB392" s="102"/>
      <c r="AD392" s="102"/>
      <c r="AF392" s="102"/>
    </row>
    <row r="393" spans="28:32" ht="15" customHeight="1" x14ac:dyDescent="0.25">
      <c r="AB393" s="102"/>
      <c r="AD393" s="102"/>
      <c r="AF393" s="102"/>
    </row>
    <row r="394" spans="28:32" ht="15" customHeight="1" x14ac:dyDescent="0.25">
      <c r="AB394" s="102"/>
      <c r="AD394" s="102"/>
      <c r="AF394" s="102"/>
    </row>
    <row r="395" spans="28:32" ht="15" customHeight="1" x14ac:dyDescent="0.25">
      <c r="AB395" s="102"/>
      <c r="AD395" s="102"/>
      <c r="AF395" s="102"/>
    </row>
    <row r="396" spans="28:32" ht="15" customHeight="1" x14ac:dyDescent="0.25">
      <c r="AB396" s="102"/>
      <c r="AD396" s="102"/>
      <c r="AF396" s="102"/>
    </row>
    <row r="397" spans="28:32" ht="15" customHeight="1" x14ac:dyDescent="0.25">
      <c r="AB397" s="102"/>
      <c r="AD397" s="102"/>
      <c r="AF397" s="102"/>
    </row>
    <row r="398" spans="28:32" ht="15" customHeight="1" x14ac:dyDescent="0.25">
      <c r="AB398" s="102"/>
      <c r="AD398" s="102"/>
      <c r="AF398" s="102"/>
    </row>
    <row r="399" spans="28:32" ht="15" customHeight="1" x14ac:dyDescent="0.25">
      <c r="AB399" s="102"/>
      <c r="AD399" s="102"/>
      <c r="AF399" s="102"/>
    </row>
    <row r="400" spans="28:32" ht="15" customHeight="1" x14ac:dyDescent="0.25">
      <c r="AB400" s="102"/>
      <c r="AD400" s="102"/>
      <c r="AF400" s="102"/>
    </row>
    <row r="401" spans="28:32" ht="15" customHeight="1" x14ac:dyDescent="0.25">
      <c r="AB401" s="102"/>
      <c r="AD401" s="102"/>
      <c r="AF401" s="102"/>
    </row>
    <row r="402" spans="28:32" ht="15" customHeight="1" x14ac:dyDescent="0.25">
      <c r="AB402" s="102"/>
      <c r="AD402" s="102"/>
      <c r="AF402" s="102"/>
    </row>
    <row r="403" spans="28:32" ht="15" customHeight="1" x14ac:dyDescent="0.25">
      <c r="AB403" s="102"/>
      <c r="AD403" s="102"/>
      <c r="AF403" s="102"/>
    </row>
    <row r="404" spans="28:32" ht="15" customHeight="1" x14ac:dyDescent="0.25">
      <c r="AB404" s="102"/>
      <c r="AD404" s="102"/>
      <c r="AF404" s="102"/>
    </row>
    <row r="405" spans="28:32" ht="15" customHeight="1" x14ac:dyDescent="0.25">
      <c r="AB405" s="102"/>
      <c r="AD405" s="102"/>
      <c r="AF405" s="102"/>
    </row>
    <row r="406" spans="28:32" ht="15" customHeight="1" x14ac:dyDescent="0.25">
      <c r="AB406" s="102"/>
      <c r="AD406" s="102"/>
      <c r="AF406" s="102"/>
    </row>
    <row r="407" spans="28:32" ht="15" customHeight="1" x14ac:dyDescent="0.25">
      <c r="AB407" s="102"/>
      <c r="AD407" s="102"/>
      <c r="AF407" s="102"/>
    </row>
    <row r="408" spans="28:32" ht="15" customHeight="1" x14ac:dyDescent="0.25">
      <c r="AB408" s="102"/>
      <c r="AD408" s="102"/>
      <c r="AF408" s="102"/>
    </row>
    <row r="409" spans="28:32" ht="15" customHeight="1" x14ac:dyDescent="0.25">
      <c r="AB409" s="102"/>
      <c r="AD409" s="102"/>
      <c r="AF409" s="102"/>
    </row>
    <row r="410" spans="28:32" ht="15" customHeight="1" x14ac:dyDescent="0.25">
      <c r="AB410" s="102"/>
      <c r="AD410" s="102"/>
      <c r="AF410" s="102"/>
    </row>
    <row r="411" spans="28:32" ht="15" customHeight="1" x14ac:dyDescent="0.25">
      <c r="AB411" s="102"/>
      <c r="AD411" s="102"/>
      <c r="AF411" s="102"/>
    </row>
    <row r="412" spans="28:32" ht="15" customHeight="1" x14ac:dyDescent="0.25">
      <c r="AB412" s="102"/>
      <c r="AD412" s="102"/>
      <c r="AF412" s="102"/>
    </row>
    <row r="413" spans="28:32" ht="15" customHeight="1" x14ac:dyDescent="0.25">
      <c r="AB413" s="102"/>
      <c r="AD413" s="102"/>
      <c r="AF413" s="102"/>
    </row>
    <row r="414" spans="28:32" ht="15" customHeight="1" x14ac:dyDescent="0.25">
      <c r="AB414" s="102"/>
      <c r="AD414" s="102"/>
      <c r="AF414" s="102"/>
    </row>
    <row r="415" spans="28:32" ht="15" customHeight="1" x14ac:dyDescent="0.25">
      <c r="AB415" s="102"/>
      <c r="AD415" s="102"/>
      <c r="AF415" s="102"/>
    </row>
    <row r="416" spans="28:32" ht="15" customHeight="1" x14ac:dyDescent="0.25">
      <c r="AB416" s="102"/>
      <c r="AD416" s="102"/>
      <c r="AF416" s="102"/>
    </row>
    <row r="417" spans="28:32" ht="15" customHeight="1" x14ac:dyDescent="0.25">
      <c r="AB417" s="102"/>
      <c r="AD417" s="102"/>
      <c r="AF417" s="102"/>
    </row>
    <row r="418" spans="28:32" ht="15" customHeight="1" x14ac:dyDescent="0.25">
      <c r="AB418" s="102"/>
      <c r="AD418" s="102"/>
      <c r="AF418" s="102"/>
    </row>
    <row r="419" spans="28:32" ht="15" customHeight="1" x14ac:dyDescent="0.25">
      <c r="AB419" s="102"/>
      <c r="AD419" s="102"/>
      <c r="AF419" s="102"/>
    </row>
    <row r="420" spans="28:32" ht="15" customHeight="1" x14ac:dyDescent="0.25">
      <c r="AB420" s="102"/>
      <c r="AD420" s="102"/>
      <c r="AF420" s="102"/>
    </row>
    <row r="421" spans="28:32" ht="15" customHeight="1" x14ac:dyDescent="0.25">
      <c r="AB421" s="102"/>
      <c r="AD421" s="102"/>
      <c r="AF421" s="102"/>
    </row>
    <row r="422" spans="28:32" ht="15" customHeight="1" x14ac:dyDescent="0.25">
      <c r="AB422" s="102"/>
      <c r="AD422" s="102"/>
      <c r="AF422" s="102"/>
    </row>
    <row r="423" spans="28:32" ht="15" customHeight="1" x14ac:dyDescent="0.25">
      <c r="AB423" s="102"/>
      <c r="AD423" s="102"/>
      <c r="AF423" s="102"/>
    </row>
    <row r="424" spans="28:32" ht="15" customHeight="1" x14ac:dyDescent="0.25">
      <c r="AB424" s="102"/>
      <c r="AD424" s="102"/>
      <c r="AF424" s="102"/>
    </row>
    <row r="425" spans="28:32" ht="15" customHeight="1" x14ac:dyDescent="0.25">
      <c r="AB425" s="102"/>
      <c r="AD425" s="102"/>
      <c r="AF425" s="102"/>
    </row>
    <row r="426" spans="28:32" ht="15" customHeight="1" x14ac:dyDescent="0.25">
      <c r="AB426" s="102"/>
      <c r="AD426" s="102"/>
      <c r="AF426" s="102"/>
    </row>
    <row r="427" spans="28:32" ht="15" customHeight="1" x14ac:dyDescent="0.25">
      <c r="AB427" s="102"/>
      <c r="AD427" s="102"/>
      <c r="AF427" s="102"/>
    </row>
    <row r="428" spans="28:32" ht="15" customHeight="1" x14ac:dyDescent="0.25">
      <c r="AB428" s="102"/>
      <c r="AD428" s="102"/>
      <c r="AF428" s="102"/>
    </row>
    <row r="429" spans="28:32" ht="15" customHeight="1" x14ac:dyDescent="0.25">
      <c r="AB429" s="102"/>
      <c r="AD429" s="102"/>
      <c r="AF429" s="102"/>
    </row>
    <row r="430" spans="28:32" ht="15" customHeight="1" x14ac:dyDescent="0.25">
      <c r="AB430" s="102"/>
      <c r="AD430" s="102"/>
      <c r="AF430" s="102"/>
    </row>
    <row r="431" spans="28:32" ht="15" customHeight="1" x14ac:dyDescent="0.25">
      <c r="AB431" s="102"/>
      <c r="AD431" s="102"/>
      <c r="AF431" s="102"/>
    </row>
    <row r="432" spans="28:32" ht="15" customHeight="1" x14ac:dyDescent="0.25">
      <c r="AB432" s="102"/>
      <c r="AD432" s="102"/>
      <c r="AF432" s="102"/>
    </row>
    <row r="433" spans="28:32" ht="15" customHeight="1" x14ac:dyDescent="0.25">
      <c r="AB433" s="102"/>
      <c r="AD433" s="102"/>
      <c r="AF433" s="102"/>
    </row>
    <row r="434" spans="28:32" ht="15" customHeight="1" x14ac:dyDescent="0.25">
      <c r="AB434" s="102"/>
      <c r="AD434" s="102"/>
      <c r="AF434" s="102"/>
    </row>
    <row r="435" spans="28:32" ht="15" customHeight="1" x14ac:dyDescent="0.25">
      <c r="AB435" s="102"/>
      <c r="AD435" s="102"/>
      <c r="AF435" s="102"/>
    </row>
    <row r="436" spans="28:32" ht="15" customHeight="1" x14ac:dyDescent="0.25">
      <c r="AB436" s="102"/>
      <c r="AD436" s="102"/>
      <c r="AF436" s="102"/>
    </row>
    <row r="437" spans="28:32" ht="15" customHeight="1" x14ac:dyDescent="0.25">
      <c r="AB437" s="102"/>
      <c r="AD437" s="102"/>
      <c r="AF437" s="102"/>
    </row>
    <row r="438" spans="28:32" ht="15" customHeight="1" x14ac:dyDescent="0.25">
      <c r="AB438" s="102"/>
      <c r="AD438" s="102"/>
      <c r="AF438" s="102"/>
    </row>
    <row r="439" spans="28:32" ht="15" customHeight="1" x14ac:dyDescent="0.25">
      <c r="AB439" s="102"/>
      <c r="AD439" s="102"/>
      <c r="AF439" s="102"/>
    </row>
    <row r="440" spans="28:32" ht="15" customHeight="1" x14ac:dyDescent="0.25">
      <c r="AB440" s="102"/>
      <c r="AD440" s="102"/>
      <c r="AF440" s="102"/>
    </row>
    <row r="441" spans="28:32" ht="15" customHeight="1" x14ac:dyDescent="0.25">
      <c r="AB441" s="102"/>
      <c r="AD441" s="102"/>
      <c r="AF441" s="102"/>
    </row>
    <row r="442" spans="28:32" ht="15" customHeight="1" x14ac:dyDescent="0.25">
      <c r="AB442" s="102"/>
      <c r="AD442" s="102"/>
      <c r="AF442" s="102"/>
    </row>
    <row r="443" spans="28:32" ht="15" customHeight="1" x14ac:dyDescent="0.25">
      <c r="AB443" s="102"/>
      <c r="AD443" s="102"/>
      <c r="AF443" s="102"/>
    </row>
    <row r="444" spans="28:32" ht="15" customHeight="1" x14ac:dyDescent="0.25">
      <c r="AB444" s="102"/>
      <c r="AD444" s="102"/>
      <c r="AF444" s="102"/>
    </row>
    <row r="445" spans="28:32" ht="15" customHeight="1" x14ac:dyDescent="0.25">
      <c r="AB445" s="102"/>
      <c r="AD445" s="102"/>
      <c r="AF445" s="102"/>
    </row>
    <row r="446" spans="28:32" ht="15" customHeight="1" x14ac:dyDescent="0.25">
      <c r="AB446" s="102"/>
      <c r="AD446" s="102"/>
      <c r="AF446" s="102"/>
    </row>
    <row r="447" spans="28:32" ht="15" customHeight="1" x14ac:dyDescent="0.25">
      <c r="AB447" s="102"/>
      <c r="AD447" s="102"/>
      <c r="AF447" s="102"/>
    </row>
    <row r="448" spans="28:32" ht="15" customHeight="1" x14ac:dyDescent="0.25">
      <c r="AB448" s="102"/>
      <c r="AD448" s="102"/>
      <c r="AF448" s="102"/>
    </row>
    <row r="449" spans="28:32" ht="15" customHeight="1" x14ac:dyDescent="0.25">
      <c r="AB449" s="102"/>
      <c r="AD449" s="102"/>
      <c r="AF449" s="102"/>
    </row>
    <row r="450" spans="28:32" ht="15" customHeight="1" x14ac:dyDescent="0.25">
      <c r="AB450" s="102"/>
      <c r="AD450" s="102"/>
      <c r="AF450" s="102"/>
    </row>
    <row r="451" spans="28:32" ht="15" customHeight="1" x14ac:dyDescent="0.25">
      <c r="AB451" s="102"/>
      <c r="AD451" s="102"/>
      <c r="AF451" s="102"/>
    </row>
    <row r="452" spans="28:32" ht="15" customHeight="1" x14ac:dyDescent="0.25">
      <c r="AB452" s="102"/>
      <c r="AD452" s="102"/>
      <c r="AF452" s="102"/>
    </row>
    <row r="453" spans="28:32" ht="15" customHeight="1" x14ac:dyDescent="0.25">
      <c r="AB453" s="102"/>
      <c r="AD453" s="102"/>
      <c r="AF453" s="102"/>
    </row>
    <row r="454" spans="28:32" ht="15" customHeight="1" x14ac:dyDescent="0.25">
      <c r="AB454" s="102"/>
      <c r="AD454" s="102"/>
      <c r="AF454" s="102"/>
    </row>
    <row r="455" spans="28:32" ht="15" customHeight="1" x14ac:dyDescent="0.25">
      <c r="AB455" s="102"/>
      <c r="AD455" s="102"/>
      <c r="AF455" s="102"/>
    </row>
    <row r="456" spans="28:32" ht="15" customHeight="1" x14ac:dyDescent="0.25">
      <c r="AB456" s="102"/>
      <c r="AD456" s="102"/>
      <c r="AF456" s="102"/>
    </row>
    <row r="457" spans="28:32" ht="15" customHeight="1" x14ac:dyDescent="0.25">
      <c r="AB457" s="102"/>
      <c r="AD457" s="102"/>
      <c r="AF457" s="102"/>
    </row>
    <row r="458" spans="28:32" ht="15" customHeight="1" x14ac:dyDescent="0.25">
      <c r="AB458" s="102"/>
      <c r="AD458" s="102"/>
      <c r="AF458" s="102"/>
    </row>
    <row r="459" spans="28:32" ht="15" customHeight="1" x14ac:dyDescent="0.25">
      <c r="AB459" s="102"/>
      <c r="AD459" s="102"/>
      <c r="AF459" s="102"/>
    </row>
    <row r="460" spans="28:32" ht="15" customHeight="1" x14ac:dyDescent="0.25">
      <c r="AB460" s="102"/>
      <c r="AD460" s="102"/>
      <c r="AF460" s="102"/>
    </row>
    <row r="461" spans="28:32" ht="15" customHeight="1" x14ac:dyDescent="0.25">
      <c r="AB461" s="102"/>
      <c r="AD461" s="102"/>
      <c r="AF461" s="102"/>
    </row>
    <row r="462" spans="28:32" ht="15" customHeight="1" x14ac:dyDescent="0.25">
      <c r="AB462" s="102"/>
      <c r="AD462" s="102"/>
      <c r="AF462" s="102"/>
    </row>
    <row r="463" spans="28:32" ht="15" customHeight="1" x14ac:dyDescent="0.25">
      <c r="AB463" s="102"/>
      <c r="AD463" s="102"/>
      <c r="AF463" s="102"/>
    </row>
    <row r="464" spans="28:32" ht="15" customHeight="1" x14ac:dyDescent="0.25">
      <c r="AB464" s="102"/>
      <c r="AD464" s="102"/>
      <c r="AF464" s="102"/>
    </row>
    <row r="465" spans="28:32" ht="15" customHeight="1" x14ac:dyDescent="0.25">
      <c r="AB465" s="102"/>
      <c r="AD465" s="102"/>
      <c r="AF465" s="102"/>
    </row>
    <row r="466" spans="28:32" ht="15" customHeight="1" x14ac:dyDescent="0.25">
      <c r="AB466" s="102"/>
      <c r="AD466" s="102"/>
      <c r="AF466" s="102"/>
    </row>
    <row r="467" spans="28:32" ht="15" customHeight="1" x14ac:dyDescent="0.25">
      <c r="AB467" s="102"/>
      <c r="AD467" s="102"/>
      <c r="AF467" s="102"/>
    </row>
    <row r="468" spans="28:32" ht="15" customHeight="1" x14ac:dyDescent="0.25">
      <c r="AB468" s="102"/>
      <c r="AD468" s="102"/>
      <c r="AF468" s="102"/>
    </row>
    <row r="469" spans="28:32" ht="15" customHeight="1" x14ac:dyDescent="0.25">
      <c r="AB469" s="102"/>
      <c r="AD469" s="102"/>
      <c r="AF469" s="102"/>
    </row>
    <row r="470" spans="28:32" ht="15" customHeight="1" x14ac:dyDescent="0.25">
      <c r="AB470" s="102"/>
      <c r="AD470" s="102"/>
      <c r="AF470" s="102"/>
    </row>
    <row r="471" spans="28:32" ht="15" customHeight="1" x14ac:dyDescent="0.25">
      <c r="AB471" s="102"/>
      <c r="AD471" s="102"/>
      <c r="AF471" s="102"/>
    </row>
    <row r="472" spans="28:32" ht="15" customHeight="1" x14ac:dyDescent="0.25">
      <c r="AB472" s="102"/>
      <c r="AD472" s="102"/>
      <c r="AF472" s="102"/>
    </row>
    <row r="473" spans="28:32" ht="15" customHeight="1" x14ac:dyDescent="0.25">
      <c r="AB473" s="102"/>
      <c r="AD473" s="102"/>
      <c r="AF473" s="102"/>
    </row>
    <row r="474" spans="28:32" ht="15" customHeight="1" x14ac:dyDescent="0.25">
      <c r="AB474" s="102"/>
      <c r="AD474" s="102"/>
      <c r="AF474" s="102"/>
    </row>
    <row r="475" spans="28:32" ht="15" customHeight="1" x14ac:dyDescent="0.25">
      <c r="AB475" s="102"/>
      <c r="AD475" s="102"/>
      <c r="AF475" s="102"/>
    </row>
    <row r="476" spans="28:32" ht="15" customHeight="1" x14ac:dyDescent="0.25">
      <c r="AB476" s="102"/>
      <c r="AD476" s="102"/>
      <c r="AF476" s="102"/>
    </row>
    <row r="477" spans="28:32" ht="15" customHeight="1" x14ac:dyDescent="0.25">
      <c r="AB477" s="102"/>
      <c r="AD477" s="102"/>
      <c r="AF477" s="102"/>
    </row>
    <row r="478" spans="28:32" ht="15" customHeight="1" x14ac:dyDescent="0.25">
      <c r="AB478" s="102"/>
      <c r="AD478" s="102"/>
      <c r="AF478" s="102"/>
    </row>
    <row r="479" spans="28:32" ht="15" customHeight="1" x14ac:dyDescent="0.25">
      <c r="AB479" s="102"/>
      <c r="AD479" s="102"/>
      <c r="AF479" s="102"/>
    </row>
    <row r="480" spans="28:32" ht="15" customHeight="1" x14ac:dyDescent="0.25">
      <c r="AB480" s="102"/>
      <c r="AD480" s="102"/>
      <c r="AF480" s="102"/>
    </row>
    <row r="481" spans="28:32" ht="15" customHeight="1" x14ac:dyDescent="0.25">
      <c r="AB481" s="102"/>
      <c r="AD481" s="102"/>
      <c r="AF481" s="102"/>
    </row>
    <row r="482" spans="28:32" ht="15" customHeight="1" x14ac:dyDescent="0.25">
      <c r="AB482" s="102"/>
      <c r="AD482" s="102"/>
      <c r="AF482" s="102"/>
    </row>
    <row r="483" spans="28:32" ht="15" customHeight="1" x14ac:dyDescent="0.25">
      <c r="AB483" s="102"/>
      <c r="AD483" s="102"/>
      <c r="AF483" s="102"/>
    </row>
    <row r="484" spans="28:32" ht="15" customHeight="1" x14ac:dyDescent="0.25">
      <c r="AB484" s="102"/>
      <c r="AD484" s="102"/>
      <c r="AF484" s="102"/>
    </row>
    <row r="485" spans="28:32" ht="15" customHeight="1" x14ac:dyDescent="0.25">
      <c r="AB485" s="102"/>
      <c r="AD485" s="102"/>
      <c r="AF485" s="102"/>
    </row>
    <row r="486" spans="28:32" ht="15" customHeight="1" x14ac:dyDescent="0.25">
      <c r="AB486" s="102"/>
      <c r="AD486" s="102"/>
      <c r="AF486" s="102"/>
    </row>
    <row r="487" spans="28:32" ht="15" customHeight="1" x14ac:dyDescent="0.25">
      <c r="AB487" s="102"/>
      <c r="AD487" s="102"/>
      <c r="AF487" s="102"/>
    </row>
    <row r="488" spans="28:32" ht="15" customHeight="1" x14ac:dyDescent="0.25">
      <c r="AB488" s="102"/>
      <c r="AD488" s="102"/>
      <c r="AF488" s="102"/>
    </row>
    <row r="489" spans="28:32" ht="15" customHeight="1" x14ac:dyDescent="0.25">
      <c r="AB489" s="102"/>
      <c r="AD489" s="102"/>
      <c r="AF489" s="102"/>
    </row>
    <row r="490" spans="28:32" ht="15" customHeight="1" x14ac:dyDescent="0.25">
      <c r="AB490" s="102"/>
      <c r="AD490" s="102"/>
      <c r="AF490" s="102"/>
    </row>
    <row r="491" spans="28:32" ht="15" customHeight="1" x14ac:dyDescent="0.25">
      <c r="AB491" s="102"/>
      <c r="AD491" s="102"/>
      <c r="AF491" s="102"/>
    </row>
    <row r="492" spans="28:32" ht="15" customHeight="1" x14ac:dyDescent="0.25">
      <c r="AB492" s="102"/>
      <c r="AD492" s="102"/>
      <c r="AF492" s="102"/>
    </row>
    <row r="493" spans="28:32" ht="15" customHeight="1" x14ac:dyDescent="0.25">
      <c r="AB493" s="102"/>
      <c r="AD493" s="102"/>
      <c r="AF493" s="102"/>
    </row>
    <row r="494" spans="28:32" ht="15" customHeight="1" x14ac:dyDescent="0.25">
      <c r="AB494" s="102"/>
      <c r="AD494" s="102"/>
      <c r="AF494" s="102"/>
    </row>
    <row r="495" spans="28:32" ht="15" customHeight="1" x14ac:dyDescent="0.25">
      <c r="AB495" s="102"/>
      <c r="AD495" s="102"/>
      <c r="AF495" s="102"/>
    </row>
    <row r="496" spans="28:32" ht="15" customHeight="1" x14ac:dyDescent="0.25">
      <c r="AB496" s="102"/>
      <c r="AD496" s="102"/>
      <c r="AF496" s="102"/>
    </row>
    <row r="497" spans="28:32" ht="15" customHeight="1" x14ac:dyDescent="0.25">
      <c r="AB497" s="102"/>
      <c r="AD497" s="102"/>
      <c r="AF497" s="102"/>
    </row>
    <row r="498" spans="28:32" ht="15" customHeight="1" x14ac:dyDescent="0.25">
      <c r="AB498" s="102"/>
      <c r="AD498" s="102"/>
      <c r="AF498" s="102"/>
    </row>
    <row r="499" spans="28:32" ht="15" customHeight="1" x14ac:dyDescent="0.25">
      <c r="AB499" s="102"/>
      <c r="AD499" s="102"/>
      <c r="AF499" s="102"/>
    </row>
    <row r="500" spans="28:32" ht="15" customHeight="1" x14ac:dyDescent="0.25">
      <c r="AB500" s="102"/>
      <c r="AD500" s="102"/>
      <c r="AF500" s="102"/>
    </row>
    <row r="501" spans="28:32" ht="15" customHeight="1" x14ac:dyDescent="0.25">
      <c r="AB501" s="102"/>
      <c r="AD501" s="102"/>
      <c r="AF501" s="102"/>
    </row>
    <row r="502" spans="28:32" ht="15" customHeight="1" x14ac:dyDescent="0.25">
      <c r="AB502" s="102"/>
      <c r="AD502" s="102"/>
      <c r="AF502" s="102"/>
    </row>
    <row r="503" spans="28:32" ht="15" customHeight="1" x14ac:dyDescent="0.25">
      <c r="AB503" s="102"/>
      <c r="AD503" s="102"/>
      <c r="AF503" s="102"/>
    </row>
    <row r="504" spans="28:32" ht="15" customHeight="1" x14ac:dyDescent="0.25">
      <c r="AB504" s="102"/>
      <c r="AD504" s="102"/>
      <c r="AF504" s="102"/>
    </row>
    <row r="505" spans="28:32" ht="15" customHeight="1" x14ac:dyDescent="0.25">
      <c r="AB505" s="102"/>
      <c r="AD505" s="102"/>
      <c r="AF505" s="102"/>
    </row>
    <row r="506" spans="28:32" ht="15" customHeight="1" x14ac:dyDescent="0.25">
      <c r="AB506" s="102"/>
      <c r="AD506" s="102"/>
      <c r="AF506" s="102"/>
    </row>
    <row r="507" spans="28:32" ht="15" customHeight="1" x14ac:dyDescent="0.25">
      <c r="AB507" s="102"/>
      <c r="AD507" s="102"/>
      <c r="AF507" s="102"/>
    </row>
    <row r="508" spans="28:32" ht="15" customHeight="1" x14ac:dyDescent="0.25">
      <c r="AB508" s="102"/>
      <c r="AD508" s="102"/>
      <c r="AF508" s="102"/>
    </row>
    <row r="509" spans="28:32" ht="15" customHeight="1" x14ac:dyDescent="0.25">
      <c r="AB509" s="102"/>
      <c r="AD509" s="102"/>
      <c r="AF509" s="102"/>
    </row>
    <row r="510" spans="28:32" ht="15" customHeight="1" x14ac:dyDescent="0.25">
      <c r="AB510" s="102"/>
      <c r="AD510" s="102"/>
      <c r="AF510" s="102"/>
    </row>
    <row r="511" spans="28:32" ht="15" customHeight="1" x14ac:dyDescent="0.25">
      <c r="AB511" s="102"/>
      <c r="AD511" s="102"/>
      <c r="AF511" s="102"/>
    </row>
    <row r="512" spans="28:32" ht="15" customHeight="1" x14ac:dyDescent="0.25">
      <c r="AB512" s="102"/>
      <c r="AD512" s="102"/>
      <c r="AF512" s="102"/>
    </row>
    <row r="513" spans="28:32" ht="15" customHeight="1" x14ac:dyDescent="0.25">
      <c r="AB513" s="102"/>
      <c r="AD513" s="102"/>
      <c r="AF513" s="102"/>
    </row>
    <row r="514" spans="28:32" ht="15" customHeight="1" x14ac:dyDescent="0.25">
      <c r="AB514" s="102"/>
      <c r="AD514" s="102"/>
      <c r="AF514" s="102"/>
    </row>
    <row r="515" spans="28:32" ht="15" customHeight="1" x14ac:dyDescent="0.25">
      <c r="AB515" s="102"/>
      <c r="AD515" s="102"/>
      <c r="AF515" s="102"/>
    </row>
    <row r="516" spans="28:32" ht="15" customHeight="1" x14ac:dyDescent="0.25">
      <c r="AB516" s="102"/>
      <c r="AD516" s="102"/>
      <c r="AF516" s="102"/>
    </row>
    <row r="517" spans="28:32" ht="15" customHeight="1" x14ac:dyDescent="0.25">
      <c r="AB517" s="102"/>
      <c r="AD517" s="102"/>
      <c r="AF517" s="102"/>
    </row>
    <row r="518" spans="28:32" ht="15" customHeight="1" x14ac:dyDescent="0.25">
      <c r="AB518" s="102"/>
      <c r="AD518" s="102"/>
      <c r="AF518" s="102"/>
    </row>
    <row r="519" spans="28:32" ht="15" customHeight="1" x14ac:dyDescent="0.25">
      <c r="AB519" s="102"/>
      <c r="AD519" s="102"/>
      <c r="AF519" s="102"/>
    </row>
    <row r="520" spans="28:32" ht="15" customHeight="1" x14ac:dyDescent="0.25">
      <c r="AB520" s="102"/>
      <c r="AD520" s="102"/>
      <c r="AF520" s="102"/>
    </row>
    <row r="521" spans="28:32" ht="15" customHeight="1" x14ac:dyDescent="0.25">
      <c r="AB521" s="102"/>
      <c r="AD521" s="102"/>
      <c r="AF521" s="102"/>
    </row>
    <row r="522" spans="28:32" ht="15" customHeight="1" x14ac:dyDescent="0.25">
      <c r="AB522" s="102"/>
      <c r="AD522" s="102"/>
      <c r="AF522" s="102"/>
    </row>
    <row r="523" spans="28:32" ht="15" customHeight="1" x14ac:dyDescent="0.25">
      <c r="AB523" s="102"/>
      <c r="AD523" s="102"/>
      <c r="AF523" s="102"/>
    </row>
    <row r="524" spans="28:32" ht="15" customHeight="1" x14ac:dyDescent="0.25">
      <c r="AB524" s="102"/>
      <c r="AD524" s="102"/>
      <c r="AF524" s="102"/>
    </row>
    <row r="525" spans="28:32" ht="15" customHeight="1" x14ac:dyDescent="0.25">
      <c r="AB525" s="102"/>
      <c r="AD525" s="102"/>
      <c r="AF525" s="102"/>
    </row>
    <row r="526" spans="28:32" ht="15" customHeight="1" x14ac:dyDescent="0.25">
      <c r="AB526" s="102"/>
      <c r="AD526" s="102"/>
      <c r="AF526" s="102"/>
    </row>
    <row r="527" spans="28:32" ht="15" customHeight="1" x14ac:dyDescent="0.25">
      <c r="AB527" s="102"/>
      <c r="AD527" s="102"/>
      <c r="AF527" s="102"/>
    </row>
    <row r="528" spans="28:32" ht="15" customHeight="1" x14ac:dyDescent="0.25">
      <c r="AB528" s="102"/>
      <c r="AD528" s="102"/>
      <c r="AF528" s="102"/>
    </row>
    <row r="529" spans="28:32" ht="15" customHeight="1" x14ac:dyDescent="0.25">
      <c r="AB529" s="102"/>
      <c r="AD529" s="102"/>
      <c r="AF529" s="102"/>
    </row>
    <row r="530" spans="28:32" ht="15" customHeight="1" x14ac:dyDescent="0.25">
      <c r="AB530" s="102"/>
      <c r="AD530" s="102"/>
      <c r="AF530" s="102"/>
    </row>
    <row r="531" spans="28:32" ht="15" customHeight="1" x14ac:dyDescent="0.25">
      <c r="AB531" s="102"/>
      <c r="AD531" s="102"/>
      <c r="AF531" s="102"/>
    </row>
    <row r="532" spans="28:32" ht="15" customHeight="1" x14ac:dyDescent="0.25">
      <c r="AB532" s="102"/>
      <c r="AD532" s="102"/>
      <c r="AF532" s="102"/>
    </row>
    <row r="533" spans="28:32" ht="15" customHeight="1" x14ac:dyDescent="0.25">
      <c r="AB533" s="102"/>
      <c r="AD533" s="102"/>
      <c r="AF533" s="102"/>
    </row>
    <row r="534" spans="28:32" ht="15" customHeight="1" x14ac:dyDescent="0.25">
      <c r="AB534" s="102"/>
      <c r="AD534" s="102"/>
      <c r="AF534" s="102"/>
    </row>
    <row r="535" spans="28:32" ht="15" customHeight="1" x14ac:dyDescent="0.25">
      <c r="AB535" s="102"/>
      <c r="AD535" s="102"/>
      <c r="AF535" s="102"/>
    </row>
    <row r="536" spans="28:32" ht="15" customHeight="1" x14ac:dyDescent="0.25">
      <c r="AB536" s="102"/>
      <c r="AD536" s="102"/>
      <c r="AF536" s="102"/>
    </row>
    <row r="537" spans="28:32" ht="15" customHeight="1" x14ac:dyDescent="0.25">
      <c r="AB537" s="102"/>
      <c r="AD537" s="102"/>
      <c r="AF537" s="102"/>
    </row>
    <row r="538" spans="28:32" ht="15" customHeight="1" x14ac:dyDescent="0.25">
      <c r="AB538" s="102"/>
      <c r="AD538" s="102"/>
      <c r="AF538" s="102"/>
    </row>
    <row r="539" spans="28:32" ht="15" customHeight="1" x14ac:dyDescent="0.25">
      <c r="AB539" s="102"/>
      <c r="AD539" s="102"/>
      <c r="AF539" s="102"/>
    </row>
    <row r="540" spans="28:32" ht="15" customHeight="1" x14ac:dyDescent="0.25">
      <c r="AB540" s="102"/>
      <c r="AD540" s="102"/>
      <c r="AF540" s="102"/>
    </row>
    <row r="541" spans="28:32" ht="15" customHeight="1" x14ac:dyDescent="0.25">
      <c r="AB541" s="102"/>
      <c r="AD541" s="102"/>
      <c r="AF541" s="102"/>
    </row>
    <row r="542" spans="28:32" ht="15" customHeight="1" x14ac:dyDescent="0.25">
      <c r="AB542" s="102"/>
      <c r="AD542" s="102"/>
      <c r="AF542" s="102"/>
    </row>
    <row r="543" spans="28:32" ht="15" customHeight="1" x14ac:dyDescent="0.25">
      <c r="AB543" s="102"/>
      <c r="AD543" s="102"/>
      <c r="AF543" s="102"/>
    </row>
    <row r="544" spans="28:32" ht="15" customHeight="1" x14ac:dyDescent="0.25">
      <c r="AB544" s="102"/>
      <c r="AD544" s="102"/>
      <c r="AF544" s="102"/>
    </row>
    <row r="545" spans="28:32" ht="15" customHeight="1" x14ac:dyDescent="0.25">
      <c r="AB545" s="102"/>
      <c r="AD545" s="102"/>
      <c r="AF545" s="102"/>
    </row>
    <row r="546" spans="28:32" ht="15" customHeight="1" x14ac:dyDescent="0.25">
      <c r="AB546" s="102"/>
      <c r="AD546" s="102"/>
      <c r="AF546" s="102"/>
    </row>
    <row r="547" spans="28:32" ht="15" customHeight="1" x14ac:dyDescent="0.25">
      <c r="AB547" s="102"/>
      <c r="AD547" s="102"/>
      <c r="AF547" s="102"/>
    </row>
    <row r="548" spans="28:32" ht="15" customHeight="1" x14ac:dyDescent="0.25">
      <c r="AB548" s="102"/>
      <c r="AD548" s="102"/>
      <c r="AF548" s="102"/>
    </row>
    <row r="549" spans="28:32" ht="15" customHeight="1" x14ac:dyDescent="0.25">
      <c r="AB549" s="102"/>
      <c r="AD549" s="102"/>
      <c r="AF549" s="102"/>
    </row>
    <row r="550" spans="28:32" ht="15" customHeight="1" x14ac:dyDescent="0.25">
      <c r="AB550" s="102"/>
      <c r="AD550" s="102"/>
      <c r="AF550" s="102"/>
    </row>
    <row r="551" spans="28:32" ht="15" customHeight="1" x14ac:dyDescent="0.25">
      <c r="AB551" s="102"/>
      <c r="AD551" s="102"/>
      <c r="AF551" s="102"/>
    </row>
    <row r="552" spans="28:32" ht="15" customHeight="1" x14ac:dyDescent="0.25">
      <c r="AB552" s="102"/>
      <c r="AD552" s="102"/>
      <c r="AF552" s="102"/>
    </row>
    <row r="553" spans="28:32" ht="15" customHeight="1" x14ac:dyDescent="0.25">
      <c r="AB553" s="102"/>
      <c r="AD553" s="102"/>
      <c r="AF553" s="102"/>
    </row>
    <row r="554" spans="28:32" ht="15" customHeight="1" x14ac:dyDescent="0.25">
      <c r="AB554" s="102"/>
      <c r="AD554" s="102"/>
      <c r="AF554" s="102"/>
    </row>
    <row r="555" spans="28:32" ht="15" customHeight="1" x14ac:dyDescent="0.25">
      <c r="AB555" s="102"/>
      <c r="AD555" s="102"/>
      <c r="AF555" s="102"/>
    </row>
    <row r="556" spans="28:32" ht="15" customHeight="1" x14ac:dyDescent="0.25">
      <c r="AB556" s="102"/>
      <c r="AD556" s="102"/>
      <c r="AF556" s="102"/>
    </row>
    <row r="557" spans="28:32" ht="15" customHeight="1" x14ac:dyDescent="0.25">
      <c r="AB557" s="102"/>
      <c r="AD557" s="102"/>
      <c r="AF557" s="102"/>
    </row>
    <row r="558" spans="28:32" ht="15" customHeight="1" x14ac:dyDescent="0.25">
      <c r="AB558" s="102"/>
      <c r="AD558" s="102"/>
      <c r="AF558" s="102"/>
    </row>
    <row r="559" spans="28:32" ht="15" customHeight="1" x14ac:dyDescent="0.25">
      <c r="AB559" s="102"/>
      <c r="AD559" s="102"/>
      <c r="AF559" s="102"/>
    </row>
    <row r="560" spans="28:32" ht="15" customHeight="1" x14ac:dyDescent="0.25">
      <c r="AB560" s="102"/>
      <c r="AD560" s="102"/>
      <c r="AF560" s="102"/>
    </row>
    <row r="561" spans="28:32" ht="15" customHeight="1" x14ac:dyDescent="0.25">
      <c r="AB561" s="102"/>
      <c r="AD561" s="102"/>
      <c r="AF561" s="102"/>
    </row>
    <row r="562" spans="28:32" ht="15" customHeight="1" x14ac:dyDescent="0.25">
      <c r="AB562" s="102"/>
      <c r="AD562" s="102"/>
      <c r="AF562" s="102"/>
    </row>
    <row r="563" spans="28:32" ht="15" customHeight="1" x14ac:dyDescent="0.25">
      <c r="AB563" s="102"/>
      <c r="AD563" s="102"/>
      <c r="AF563" s="102"/>
    </row>
    <row r="564" spans="28:32" ht="15" customHeight="1" x14ac:dyDescent="0.25">
      <c r="AB564" s="102"/>
      <c r="AD564" s="102"/>
      <c r="AF564" s="102"/>
    </row>
    <row r="565" spans="28:32" ht="15" customHeight="1" x14ac:dyDescent="0.25">
      <c r="AB565" s="102"/>
      <c r="AD565" s="102"/>
      <c r="AF565" s="102"/>
    </row>
    <row r="566" spans="28:32" ht="15" customHeight="1" x14ac:dyDescent="0.25">
      <c r="AB566" s="102"/>
      <c r="AD566" s="102"/>
      <c r="AF566" s="102"/>
    </row>
    <row r="567" spans="28:32" ht="15" customHeight="1" x14ac:dyDescent="0.25">
      <c r="AB567" s="102"/>
      <c r="AD567" s="102"/>
      <c r="AF567" s="102"/>
    </row>
    <row r="568" spans="28:32" ht="15" customHeight="1" x14ac:dyDescent="0.25">
      <c r="AB568" s="102"/>
      <c r="AD568" s="102"/>
      <c r="AF568" s="102"/>
    </row>
    <row r="569" spans="28:32" ht="15" customHeight="1" x14ac:dyDescent="0.25">
      <c r="AB569" s="102"/>
      <c r="AD569" s="102"/>
      <c r="AF569" s="102"/>
    </row>
    <row r="570" spans="28:32" ht="15" customHeight="1" x14ac:dyDescent="0.25">
      <c r="AB570" s="102"/>
      <c r="AD570" s="102"/>
      <c r="AF570" s="102"/>
    </row>
    <row r="571" spans="28:32" ht="15" customHeight="1" x14ac:dyDescent="0.25">
      <c r="AB571" s="102"/>
      <c r="AD571" s="102"/>
      <c r="AF571" s="102"/>
    </row>
    <row r="572" spans="28:32" ht="15" customHeight="1" x14ac:dyDescent="0.25">
      <c r="AB572" s="102"/>
      <c r="AD572" s="102"/>
      <c r="AF572" s="102"/>
    </row>
    <row r="573" spans="28:32" ht="15" customHeight="1" x14ac:dyDescent="0.25">
      <c r="AB573" s="102"/>
      <c r="AD573" s="102"/>
      <c r="AF573" s="102"/>
    </row>
    <row r="574" spans="28:32" ht="15" customHeight="1" x14ac:dyDescent="0.25">
      <c r="AB574" s="102"/>
      <c r="AD574" s="102"/>
      <c r="AF574" s="102"/>
    </row>
    <row r="575" spans="28:32" ht="15" customHeight="1" x14ac:dyDescent="0.25">
      <c r="AB575" s="102"/>
      <c r="AD575" s="102"/>
      <c r="AF575" s="102"/>
    </row>
    <row r="576" spans="28:32" ht="15" customHeight="1" x14ac:dyDescent="0.25">
      <c r="AB576" s="102"/>
      <c r="AD576" s="102"/>
      <c r="AF576" s="102"/>
    </row>
    <row r="577" spans="28:32" ht="15" customHeight="1" x14ac:dyDescent="0.25">
      <c r="AB577" s="102"/>
      <c r="AD577" s="102"/>
      <c r="AF577" s="102"/>
    </row>
    <row r="578" spans="28:32" ht="15" customHeight="1" x14ac:dyDescent="0.25">
      <c r="AB578" s="102"/>
      <c r="AD578" s="102"/>
      <c r="AF578" s="102"/>
    </row>
    <row r="579" spans="28:32" ht="15" customHeight="1" x14ac:dyDescent="0.25">
      <c r="AB579" s="102"/>
      <c r="AD579" s="102"/>
      <c r="AF579" s="102"/>
    </row>
    <row r="580" spans="28:32" ht="15" customHeight="1" x14ac:dyDescent="0.25">
      <c r="AB580" s="102"/>
      <c r="AD580" s="102"/>
      <c r="AF580" s="102"/>
    </row>
    <row r="581" spans="28:32" ht="15" customHeight="1" x14ac:dyDescent="0.25">
      <c r="AB581" s="102"/>
      <c r="AD581" s="102"/>
      <c r="AF581" s="102"/>
    </row>
    <row r="582" spans="28:32" ht="15" customHeight="1" x14ac:dyDescent="0.25">
      <c r="AB582" s="102"/>
      <c r="AD582" s="102"/>
      <c r="AF582" s="102"/>
    </row>
    <row r="583" spans="28:32" ht="15" customHeight="1" x14ac:dyDescent="0.25">
      <c r="AB583" s="102"/>
      <c r="AD583" s="102"/>
      <c r="AF583" s="102"/>
    </row>
    <row r="584" spans="28:32" ht="15" customHeight="1" x14ac:dyDescent="0.25">
      <c r="AB584" s="102"/>
      <c r="AD584" s="102"/>
      <c r="AF584" s="102"/>
    </row>
    <row r="585" spans="28:32" ht="15" customHeight="1" x14ac:dyDescent="0.25">
      <c r="AB585" s="102"/>
      <c r="AD585" s="102"/>
      <c r="AF585" s="102"/>
    </row>
    <row r="586" spans="28:32" ht="15" customHeight="1" x14ac:dyDescent="0.25">
      <c r="AB586" s="102"/>
      <c r="AD586" s="102"/>
      <c r="AF586" s="102"/>
    </row>
    <row r="587" spans="28:32" ht="15" customHeight="1" x14ac:dyDescent="0.25">
      <c r="AB587" s="102"/>
      <c r="AD587" s="102"/>
      <c r="AF587" s="102"/>
    </row>
    <row r="588" spans="28:32" ht="15" customHeight="1" x14ac:dyDescent="0.25">
      <c r="AB588" s="102"/>
      <c r="AD588" s="102"/>
      <c r="AF588" s="102"/>
    </row>
    <row r="589" spans="28:32" ht="15" customHeight="1" x14ac:dyDescent="0.25">
      <c r="AB589" s="102"/>
      <c r="AD589" s="102"/>
      <c r="AF589" s="102"/>
    </row>
    <row r="590" spans="28:32" ht="15" customHeight="1" x14ac:dyDescent="0.25">
      <c r="AB590" s="102"/>
      <c r="AD590" s="102"/>
      <c r="AF590" s="102"/>
    </row>
    <row r="591" spans="28:32" ht="15" customHeight="1" x14ac:dyDescent="0.25">
      <c r="AB591" s="102"/>
      <c r="AD591" s="102"/>
      <c r="AF591" s="102"/>
    </row>
    <row r="592" spans="28:32" ht="15" customHeight="1" x14ac:dyDescent="0.25">
      <c r="AB592" s="102"/>
      <c r="AD592" s="102"/>
      <c r="AF592" s="102"/>
    </row>
    <row r="593" spans="28:32" ht="15" customHeight="1" x14ac:dyDescent="0.25">
      <c r="AB593" s="102"/>
      <c r="AD593" s="102"/>
      <c r="AF593" s="102"/>
    </row>
    <row r="594" spans="28:32" ht="15" customHeight="1" x14ac:dyDescent="0.25">
      <c r="AB594" s="102"/>
      <c r="AD594" s="102"/>
      <c r="AF594" s="102"/>
    </row>
    <row r="595" spans="28:32" ht="15" customHeight="1" x14ac:dyDescent="0.25">
      <c r="AB595" s="102"/>
      <c r="AD595" s="102"/>
      <c r="AF595" s="102"/>
    </row>
    <row r="596" spans="28:32" ht="15" customHeight="1" x14ac:dyDescent="0.25">
      <c r="AB596" s="102"/>
      <c r="AD596" s="102"/>
      <c r="AF596" s="102"/>
    </row>
    <row r="597" spans="28:32" ht="15" customHeight="1" x14ac:dyDescent="0.25">
      <c r="AB597" s="102"/>
      <c r="AD597" s="102"/>
      <c r="AF597" s="102"/>
    </row>
    <row r="598" spans="28:32" ht="15" customHeight="1" x14ac:dyDescent="0.25">
      <c r="AB598" s="102"/>
      <c r="AD598" s="102"/>
      <c r="AF598" s="102"/>
    </row>
    <row r="599" spans="28:32" ht="15" customHeight="1" x14ac:dyDescent="0.25">
      <c r="AB599" s="102"/>
      <c r="AD599" s="102"/>
      <c r="AF599" s="102"/>
    </row>
    <row r="600" spans="28:32" ht="15" customHeight="1" x14ac:dyDescent="0.25">
      <c r="AB600" s="102"/>
      <c r="AD600" s="102"/>
      <c r="AF600" s="102"/>
    </row>
    <row r="601" spans="28:32" ht="15" customHeight="1" x14ac:dyDescent="0.25">
      <c r="AB601" s="102"/>
      <c r="AD601" s="102"/>
      <c r="AF601" s="102"/>
    </row>
    <row r="602" spans="28:32" ht="15" customHeight="1" x14ac:dyDescent="0.25">
      <c r="AB602" s="102"/>
      <c r="AD602" s="102"/>
      <c r="AF602" s="102"/>
    </row>
    <row r="603" spans="28:32" ht="15" customHeight="1" x14ac:dyDescent="0.25">
      <c r="AB603" s="102"/>
      <c r="AD603" s="102"/>
      <c r="AF603" s="102"/>
    </row>
    <row r="604" spans="28:32" ht="15" customHeight="1" x14ac:dyDescent="0.25">
      <c r="AB604" s="102"/>
      <c r="AD604" s="102"/>
      <c r="AF604" s="102"/>
    </row>
    <row r="605" spans="28:32" ht="15" customHeight="1" x14ac:dyDescent="0.25">
      <c r="AB605" s="102"/>
      <c r="AD605" s="102"/>
      <c r="AF605" s="102"/>
    </row>
    <row r="606" spans="28:32" ht="15" customHeight="1" x14ac:dyDescent="0.25">
      <c r="AB606" s="102"/>
      <c r="AD606" s="102"/>
      <c r="AF606" s="102"/>
    </row>
    <row r="607" spans="28:32" ht="15" customHeight="1" x14ac:dyDescent="0.25">
      <c r="AB607" s="102"/>
      <c r="AD607" s="102"/>
      <c r="AF607" s="102"/>
    </row>
    <row r="608" spans="28:32" ht="15" customHeight="1" x14ac:dyDescent="0.25">
      <c r="AB608" s="102"/>
      <c r="AD608" s="102"/>
      <c r="AF608" s="102"/>
    </row>
    <row r="609" spans="28:32" ht="15" customHeight="1" x14ac:dyDescent="0.25">
      <c r="AB609" s="102"/>
      <c r="AD609" s="102"/>
      <c r="AF609" s="102"/>
    </row>
    <row r="610" spans="28:32" ht="15" customHeight="1" x14ac:dyDescent="0.25">
      <c r="AB610" s="102"/>
      <c r="AD610" s="102"/>
      <c r="AF610" s="102"/>
    </row>
    <row r="611" spans="28:32" ht="15" customHeight="1" x14ac:dyDescent="0.25">
      <c r="AB611" s="102"/>
      <c r="AD611" s="102"/>
      <c r="AF611" s="102"/>
    </row>
    <row r="612" spans="28:32" ht="15" customHeight="1" x14ac:dyDescent="0.25">
      <c r="AB612" s="102"/>
      <c r="AD612" s="102"/>
      <c r="AF612" s="102"/>
    </row>
    <row r="613" spans="28:32" ht="15" customHeight="1" x14ac:dyDescent="0.25">
      <c r="AB613" s="102"/>
      <c r="AD613" s="102"/>
      <c r="AF613" s="102"/>
    </row>
    <row r="614" spans="28:32" ht="15" customHeight="1" x14ac:dyDescent="0.25">
      <c r="AB614" s="102"/>
      <c r="AD614" s="102"/>
      <c r="AF614" s="102"/>
    </row>
    <row r="615" spans="28:32" ht="15" customHeight="1" x14ac:dyDescent="0.25">
      <c r="AB615" s="102"/>
      <c r="AD615" s="102"/>
      <c r="AF615" s="102"/>
    </row>
    <row r="616" spans="28:32" ht="15" customHeight="1" x14ac:dyDescent="0.25">
      <c r="AB616" s="102"/>
      <c r="AD616" s="102"/>
      <c r="AF616" s="102"/>
    </row>
    <row r="617" spans="28:32" ht="15" customHeight="1" x14ac:dyDescent="0.25">
      <c r="AB617" s="102"/>
      <c r="AD617" s="102"/>
      <c r="AF617" s="102"/>
    </row>
    <row r="618" spans="28:32" ht="15" customHeight="1" x14ac:dyDescent="0.25">
      <c r="AB618" s="102"/>
      <c r="AD618" s="102"/>
      <c r="AF618" s="102"/>
    </row>
    <row r="619" spans="28:32" ht="15" customHeight="1" x14ac:dyDescent="0.25">
      <c r="AB619" s="102"/>
      <c r="AD619" s="102"/>
      <c r="AF619" s="102"/>
    </row>
    <row r="620" spans="28:32" ht="15" customHeight="1" x14ac:dyDescent="0.25">
      <c r="AB620" s="102"/>
      <c r="AD620" s="102"/>
      <c r="AF620" s="102"/>
    </row>
    <row r="621" spans="28:32" ht="15" customHeight="1" x14ac:dyDescent="0.25">
      <c r="AB621" s="102"/>
      <c r="AD621" s="102"/>
      <c r="AF621" s="102"/>
    </row>
    <row r="622" spans="28:32" ht="15" customHeight="1" x14ac:dyDescent="0.25">
      <c r="AB622" s="102"/>
      <c r="AD622" s="102"/>
      <c r="AF622" s="102"/>
    </row>
    <row r="623" spans="28:32" ht="15" customHeight="1" x14ac:dyDescent="0.25">
      <c r="AB623" s="102"/>
      <c r="AD623" s="102"/>
      <c r="AF623" s="102"/>
    </row>
    <row r="624" spans="28:32" ht="15" customHeight="1" x14ac:dyDescent="0.25">
      <c r="AB624" s="102"/>
      <c r="AD624" s="102"/>
      <c r="AF624" s="102"/>
    </row>
    <row r="625" spans="28:32" ht="15" customHeight="1" x14ac:dyDescent="0.25">
      <c r="AB625" s="102"/>
      <c r="AD625" s="102"/>
      <c r="AF625" s="102"/>
    </row>
    <row r="626" spans="28:32" ht="15" customHeight="1" x14ac:dyDescent="0.25">
      <c r="AD626" s="106"/>
      <c r="AE626" s="106"/>
      <c r="AF626" s="106"/>
    </row>
    <row r="627" spans="28:32" ht="15" customHeight="1" x14ac:dyDescent="0.25">
      <c r="AD627" s="106"/>
      <c r="AE627" s="106"/>
      <c r="AF627" s="106"/>
    </row>
    <row r="628" spans="28:32" ht="15" customHeight="1" x14ac:dyDescent="0.25">
      <c r="AD628" s="106"/>
      <c r="AE628" s="106"/>
      <c r="AF628" s="106"/>
    </row>
    <row r="629" spans="28:32" ht="15" customHeight="1" x14ac:dyDescent="0.25">
      <c r="AD629" s="106"/>
      <c r="AE629" s="106"/>
      <c r="AF629" s="106"/>
    </row>
    <row r="630" spans="28:32" ht="15" customHeight="1" x14ac:dyDescent="0.25">
      <c r="AD630" s="106"/>
      <c r="AE630" s="106"/>
      <c r="AF630" s="106"/>
    </row>
    <row r="631" spans="28:32" ht="15" customHeight="1" x14ac:dyDescent="0.25">
      <c r="AD631" s="106"/>
      <c r="AE631" s="106"/>
      <c r="AF631" s="106"/>
    </row>
    <row r="632" spans="28:32" ht="15" customHeight="1" x14ac:dyDescent="0.25">
      <c r="AD632" s="106"/>
      <c r="AE632" s="106"/>
      <c r="AF632" s="106"/>
    </row>
    <row r="633" spans="28:32" ht="15" customHeight="1" x14ac:dyDescent="0.25">
      <c r="AD633" s="106"/>
      <c r="AE633" s="106"/>
      <c r="AF633" s="106"/>
    </row>
    <row r="634" spans="28:32" ht="15" customHeight="1" x14ac:dyDescent="0.25">
      <c r="AD634" s="106"/>
      <c r="AE634" s="106"/>
      <c r="AF634" s="106"/>
    </row>
    <row r="635" spans="28:32" ht="15" customHeight="1" x14ac:dyDescent="0.25">
      <c r="AD635" s="106"/>
      <c r="AE635" s="106"/>
      <c r="AF635" s="106"/>
    </row>
    <row r="636" spans="28:32" ht="15" customHeight="1" x14ac:dyDescent="0.25">
      <c r="AD636" s="106"/>
      <c r="AE636" s="106"/>
      <c r="AF636" s="106"/>
    </row>
    <row r="637" spans="28:32" ht="15" customHeight="1" x14ac:dyDescent="0.25">
      <c r="AD637" s="106"/>
      <c r="AE637" s="106"/>
      <c r="AF637" s="106"/>
    </row>
    <row r="638" spans="28:32" ht="15" customHeight="1" x14ac:dyDescent="0.25">
      <c r="AD638" s="106"/>
      <c r="AE638" s="106"/>
      <c r="AF638" s="106"/>
    </row>
    <row r="639" spans="28:32" ht="15" customHeight="1" x14ac:dyDescent="0.25">
      <c r="AD639" s="106"/>
      <c r="AE639" s="106"/>
      <c r="AF639" s="106"/>
    </row>
    <row r="640" spans="28:32" ht="15" customHeight="1" x14ac:dyDescent="0.25">
      <c r="AB640" s="94"/>
      <c r="AD640" s="106"/>
      <c r="AE640" s="106"/>
      <c r="AF640" s="106"/>
    </row>
    <row r="641" spans="28:32" ht="15" customHeight="1" x14ac:dyDescent="0.25">
      <c r="AB641" s="94"/>
      <c r="AD641" s="106"/>
      <c r="AE641" s="106"/>
      <c r="AF641" s="106"/>
    </row>
    <row r="642" spans="28:32" ht="15" customHeight="1" x14ac:dyDescent="0.25">
      <c r="AB642" s="94"/>
      <c r="AD642" s="106"/>
      <c r="AE642" s="106"/>
      <c r="AF642" s="106"/>
    </row>
    <row r="643" spans="28:32" ht="15" customHeight="1" x14ac:dyDescent="0.25">
      <c r="AB643" s="94"/>
      <c r="AD643" s="106"/>
      <c r="AE643" s="106"/>
      <c r="AF643" s="106"/>
    </row>
    <row r="644" spans="28:32" ht="15" customHeight="1" x14ac:dyDescent="0.25">
      <c r="AB644" s="94"/>
      <c r="AD644" s="106"/>
      <c r="AE644" s="106"/>
      <c r="AF644" s="106"/>
    </row>
    <row r="645" spans="28:32" ht="15" customHeight="1" x14ac:dyDescent="0.25">
      <c r="AB645" s="94"/>
      <c r="AD645" s="106"/>
      <c r="AE645" s="106"/>
      <c r="AF645" s="106"/>
    </row>
    <row r="646" spans="28:32" ht="15" customHeight="1" x14ac:dyDescent="0.25">
      <c r="AB646" s="94"/>
      <c r="AD646" s="106"/>
      <c r="AE646" s="106"/>
      <c r="AF646" s="106"/>
    </row>
    <row r="647" spans="28:32" ht="15" customHeight="1" x14ac:dyDescent="0.25">
      <c r="AB647" s="94"/>
      <c r="AD647" s="106"/>
      <c r="AE647" s="106"/>
      <c r="AF647" s="106"/>
    </row>
    <row r="648" spans="28:32" ht="15" customHeight="1" x14ac:dyDescent="0.25">
      <c r="AB648" s="94"/>
      <c r="AD648" s="106"/>
      <c r="AE648" s="106"/>
      <c r="AF648" s="106"/>
    </row>
    <row r="649" spans="28:32" ht="15" customHeight="1" x14ac:dyDescent="0.25">
      <c r="AB649" s="94"/>
      <c r="AD649" s="106"/>
      <c r="AE649" s="106"/>
      <c r="AF649" s="106"/>
    </row>
    <row r="650" spans="28:32" ht="15" customHeight="1" x14ac:dyDescent="0.25">
      <c r="AB650" s="94"/>
      <c r="AD650" s="106"/>
      <c r="AE650" s="106"/>
      <c r="AF650" s="106"/>
    </row>
    <row r="651" spans="28:32" ht="15" customHeight="1" x14ac:dyDescent="0.25">
      <c r="AB651" s="94"/>
      <c r="AD651" s="106"/>
      <c r="AE651" s="106"/>
      <c r="AF651" s="106"/>
    </row>
    <row r="652" spans="28:32" ht="15" customHeight="1" x14ac:dyDescent="0.25">
      <c r="AB652" s="94"/>
      <c r="AD652" s="106"/>
      <c r="AE652" s="106"/>
      <c r="AF652" s="106"/>
    </row>
    <row r="653" spans="28:32" ht="15" customHeight="1" x14ac:dyDescent="0.25">
      <c r="AB653" s="94"/>
      <c r="AD653" s="106"/>
      <c r="AE653" s="106"/>
      <c r="AF653" s="106"/>
    </row>
    <row r="654" spans="28:32" ht="15" customHeight="1" x14ac:dyDescent="0.25">
      <c r="AB654" s="94"/>
      <c r="AD654" s="106"/>
      <c r="AE654" s="106"/>
      <c r="AF654" s="106"/>
    </row>
    <row r="655" spans="28:32" ht="15" customHeight="1" x14ac:dyDescent="0.25">
      <c r="AB655" s="94"/>
      <c r="AD655" s="106"/>
      <c r="AE655" s="106"/>
      <c r="AF655" s="106"/>
    </row>
    <row r="656" spans="28:32" ht="15" customHeight="1" x14ac:dyDescent="0.25">
      <c r="AB656" s="94"/>
      <c r="AD656" s="106"/>
      <c r="AE656" s="106"/>
      <c r="AF656" s="106"/>
    </row>
    <row r="657" spans="28:32" ht="15" customHeight="1" x14ac:dyDescent="0.25">
      <c r="AB657" s="94"/>
      <c r="AD657" s="106"/>
      <c r="AE657" s="106"/>
      <c r="AF657" s="106"/>
    </row>
    <row r="658" spans="28:32" ht="15" customHeight="1" x14ac:dyDescent="0.25">
      <c r="AB658" s="94"/>
      <c r="AD658" s="106"/>
      <c r="AE658" s="106"/>
      <c r="AF658" s="106"/>
    </row>
    <row r="659" spans="28:32" ht="15" customHeight="1" x14ac:dyDescent="0.25">
      <c r="AB659" s="94"/>
      <c r="AD659" s="106"/>
      <c r="AE659" s="106"/>
      <c r="AF659" s="106"/>
    </row>
    <row r="660" spans="28:32" ht="15" customHeight="1" x14ac:dyDescent="0.25">
      <c r="AB660" s="94"/>
      <c r="AD660" s="106"/>
      <c r="AE660" s="106"/>
      <c r="AF660" s="106"/>
    </row>
    <row r="661" spans="28:32" ht="15" customHeight="1" x14ac:dyDescent="0.25">
      <c r="AB661" s="94"/>
      <c r="AD661" s="106"/>
      <c r="AE661" s="106"/>
      <c r="AF661" s="106"/>
    </row>
    <row r="662" spans="28:32" ht="15" customHeight="1" x14ac:dyDescent="0.25">
      <c r="AB662" s="94"/>
      <c r="AD662" s="106"/>
      <c r="AE662" s="106"/>
      <c r="AF662" s="106"/>
    </row>
    <row r="663" spans="28:32" ht="15" customHeight="1" x14ac:dyDescent="0.25">
      <c r="AB663" s="94"/>
      <c r="AD663" s="106"/>
      <c r="AE663" s="106"/>
      <c r="AF663" s="106"/>
    </row>
    <row r="664" spans="28:32" ht="15" customHeight="1" x14ac:dyDescent="0.25">
      <c r="AB664" s="94"/>
      <c r="AD664" s="106"/>
      <c r="AE664" s="106"/>
      <c r="AF664" s="106"/>
    </row>
    <row r="665" spans="28:32" ht="15" customHeight="1" x14ac:dyDescent="0.25">
      <c r="AB665" s="94"/>
      <c r="AD665" s="106"/>
      <c r="AE665" s="106"/>
      <c r="AF665" s="106"/>
    </row>
    <row r="666" spans="28:32" ht="15" customHeight="1" x14ac:dyDescent="0.25">
      <c r="AB666" s="94"/>
      <c r="AD666" s="106"/>
      <c r="AE666" s="106"/>
      <c r="AF666" s="106"/>
    </row>
    <row r="667" spans="28:32" ht="15" customHeight="1" x14ac:dyDescent="0.25">
      <c r="AB667" s="94"/>
      <c r="AD667" s="106"/>
      <c r="AE667" s="106"/>
      <c r="AF667" s="106"/>
    </row>
    <row r="668" spans="28:32" ht="15" customHeight="1" x14ac:dyDescent="0.25">
      <c r="AB668" s="94"/>
      <c r="AD668" s="106"/>
      <c r="AE668" s="106"/>
      <c r="AF668" s="106"/>
    </row>
    <row r="669" spans="28:32" ht="15" customHeight="1" x14ac:dyDescent="0.25">
      <c r="AB669" s="94"/>
      <c r="AD669" s="106"/>
      <c r="AE669" s="106"/>
      <c r="AF669" s="106"/>
    </row>
    <row r="670" spans="28:32" ht="15" customHeight="1" x14ac:dyDescent="0.25">
      <c r="AB670" s="94"/>
      <c r="AD670" s="106"/>
      <c r="AE670" s="106"/>
      <c r="AF670" s="106"/>
    </row>
    <row r="671" spans="28:32" ht="15" customHeight="1" x14ac:dyDescent="0.25">
      <c r="AB671" s="94"/>
      <c r="AD671" s="106"/>
      <c r="AE671" s="106"/>
      <c r="AF671" s="106"/>
    </row>
    <row r="672" spans="28:32" ht="15" customHeight="1" x14ac:dyDescent="0.25">
      <c r="AB672" s="94"/>
      <c r="AD672" s="106"/>
      <c r="AE672" s="106"/>
      <c r="AF672" s="106"/>
    </row>
    <row r="673" spans="28:32" ht="15" customHeight="1" x14ac:dyDescent="0.25">
      <c r="AB673" s="94"/>
      <c r="AD673" s="106"/>
      <c r="AE673" s="106"/>
      <c r="AF673" s="106"/>
    </row>
    <row r="674" spans="28:32" ht="15" customHeight="1" x14ac:dyDescent="0.25">
      <c r="AB674" s="94"/>
      <c r="AD674" s="106"/>
      <c r="AE674" s="106"/>
      <c r="AF674" s="106"/>
    </row>
    <row r="675" spans="28:32" ht="15" customHeight="1" x14ac:dyDescent="0.25">
      <c r="AB675" s="94"/>
      <c r="AD675" s="106"/>
      <c r="AE675" s="106"/>
      <c r="AF675" s="106"/>
    </row>
    <row r="676" spans="28:32" ht="15" customHeight="1" x14ac:dyDescent="0.25">
      <c r="AB676" s="94"/>
      <c r="AD676" s="106"/>
      <c r="AE676" s="106"/>
      <c r="AF676" s="106"/>
    </row>
    <row r="677" spans="28:32" ht="15" customHeight="1" x14ac:dyDescent="0.25">
      <c r="AB677" s="94"/>
      <c r="AD677" s="106"/>
      <c r="AE677" s="106"/>
      <c r="AF677" s="106"/>
    </row>
    <row r="678" spans="28:32" ht="15" customHeight="1" x14ac:dyDescent="0.25">
      <c r="AB678" s="94"/>
      <c r="AD678" s="106"/>
      <c r="AE678" s="106"/>
      <c r="AF678" s="106"/>
    </row>
    <row r="679" spans="28:32" ht="15" customHeight="1" x14ac:dyDescent="0.25">
      <c r="AB679" s="94"/>
      <c r="AD679" s="106"/>
      <c r="AE679" s="106"/>
      <c r="AF679" s="106"/>
    </row>
    <row r="680" spans="28:32" ht="15" customHeight="1" x14ac:dyDescent="0.25">
      <c r="AB680" s="94"/>
      <c r="AD680" s="106"/>
      <c r="AE680" s="106"/>
      <c r="AF680" s="106"/>
    </row>
    <row r="681" spans="28:32" ht="15" customHeight="1" x14ac:dyDescent="0.25">
      <c r="AB681" s="94"/>
      <c r="AD681" s="106"/>
      <c r="AE681" s="106"/>
      <c r="AF681" s="106"/>
    </row>
    <row r="682" spans="28:32" ht="15" customHeight="1" x14ac:dyDescent="0.25">
      <c r="AB682" s="94"/>
      <c r="AD682" s="106"/>
      <c r="AE682" s="106"/>
      <c r="AF682" s="106"/>
    </row>
    <row r="683" spans="28:32" ht="15" customHeight="1" x14ac:dyDescent="0.25">
      <c r="AB683" s="94"/>
      <c r="AD683" s="106"/>
      <c r="AE683" s="106"/>
      <c r="AF683" s="106"/>
    </row>
    <row r="684" spans="28:32" ht="15" customHeight="1" x14ac:dyDescent="0.25">
      <c r="AB684" s="94"/>
      <c r="AD684" s="106"/>
      <c r="AE684" s="106"/>
      <c r="AF684" s="106"/>
    </row>
    <row r="685" spans="28:32" ht="15" customHeight="1" x14ac:dyDescent="0.25">
      <c r="AB685" s="94"/>
      <c r="AD685" s="106"/>
      <c r="AE685" s="106"/>
      <c r="AF685" s="106"/>
    </row>
    <row r="686" spans="28:32" ht="15" customHeight="1" x14ac:dyDescent="0.25">
      <c r="AB686" s="94"/>
      <c r="AD686" s="106"/>
      <c r="AE686" s="106"/>
      <c r="AF686" s="106"/>
    </row>
    <row r="687" spans="28:32" ht="15" customHeight="1" x14ac:dyDescent="0.25">
      <c r="AB687" s="94"/>
      <c r="AD687" s="106"/>
      <c r="AE687" s="106"/>
      <c r="AF687" s="106"/>
    </row>
    <row r="688" spans="28:32" ht="15" customHeight="1" x14ac:dyDescent="0.25">
      <c r="AB688" s="94"/>
      <c r="AD688" s="106"/>
      <c r="AE688" s="106"/>
      <c r="AF688" s="106"/>
    </row>
    <row r="689" spans="28:32" ht="15" customHeight="1" x14ac:dyDescent="0.25">
      <c r="AB689" s="94"/>
      <c r="AD689" s="106"/>
      <c r="AE689" s="106"/>
      <c r="AF689" s="106"/>
    </row>
    <row r="690" spans="28:32" ht="15" customHeight="1" x14ac:dyDescent="0.25">
      <c r="AB690" s="94"/>
      <c r="AD690" s="106"/>
      <c r="AE690" s="106"/>
      <c r="AF690" s="106"/>
    </row>
    <row r="691" spans="28:32" ht="15" customHeight="1" x14ac:dyDescent="0.25">
      <c r="AB691" s="94"/>
      <c r="AD691" s="106"/>
      <c r="AE691" s="106"/>
      <c r="AF691" s="106"/>
    </row>
    <row r="692" spans="28:32" ht="15" customHeight="1" x14ac:dyDescent="0.25">
      <c r="AB692" s="94"/>
      <c r="AD692" s="106"/>
      <c r="AE692" s="106"/>
      <c r="AF692" s="106"/>
    </row>
    <row r="693" spans="28:32" ht="15" customHeight="1" x14ac:dyDescent="0.25">
      <c r="AB693" s="94"/>
      <c r="AD693" s="106"/>
      <c r="AE693" s="106"/>
      <c r="AF693" s="106"/>
    </row>
    <row r="694" spans="28:32" ht="15" customHeight="1" x14ac:dyDescent="0.25">
      <c r="AB694" s="94"/>
      <c r="AD694" s="106"/>
      <c r="AE694" s="106"/>
      <c r="AF694" s="106"/>
    </row>
    <row r="695" spans="28:32" ht="15" customHeight="1" x14ac:dyDescent="0.25">
      <c r="AB695" s="94"/>
      <c r="AD695" s="106"/>
      <c r="AE695" s="106"/>
      <c r="AF695" s="106"/>
    </row>
    <row r="696" spans="28:32" ht="15" customHeight="1" x14ac:dyDescent="0.25">
      <c r="AB696" s="94"/>
      <c r="AD696" s="106"/>
      <c r="AE696" s="106"/>
      <c r="AF696" s="106"/>
    </row>
    <row r="697" spans="28:32" ht="15" customHeight="1" x14ac:dyDescent="0.25">
      <c r="AB697" s="94"/>
      <c r="AD697" s="106"/>
      <c r="AE697" s="106"/>
      <c r="AF697" s="106"/>
    </row>
    <row r="698" spans="28:32" ht="15" customHeight="1" x14ac:dyDescent="0.25">
      <c r="AB698" s="94"/>
      <c r="AD698" s="106"/>
      <c r="AE698" s="106"/>
      <c r="AF698" s="106"/>
    </row>
    <row r="699" spans="28:32" ht="15" customHeight="1" x14ac:dyDescent="0.25">
      <c r="AB699" s="94"/>
      <c r="AD699" s="106"/>
      <c r="AE699" s="106"/>
      <c r="AF699" s="106"/>
    </row>
    <row r="700" spans="28:32" ht="15" customHeight="1" x14ac:dyDescent="0.25">
      <c r="AB700" s="94"/>
      <c r="AD700" s="106"/>
      <c r="AE700" s="106"/>
      <c r="AF700" s="106"/>
    </row>
    <row r="701" spans="28:32" ht="15" customHeight="1" x14ac:dyDescent="0.25">
      <c r="AB701" s="94"/>
      <c r="AD701" s="106"/>
      <c r="AE701" s="106"/>
      <c r="AF701" s="106"/>
    </row>
    <row r="702" spans="28:32" ht="15" customHeight="1" x14ac:dyDescent="0.25">
      <c r="AB702" s="94"/>
      <c r="AD702" s="106"/>
      <c r="AE702" s="106"/>
      <c r="AF702" s="106"/>
    </row>
    <row r="703" spans="28:32" ht="15" customHeight="1" x14ac:dyDescent="0.25">
      <c r="AB703" s="94"/>
      <c r="AD703" s="106"/>
      <c r="AE703" s="106"/>
      <c r="AF703" s="106"/>
    </row>
    <row r="704" spans="28:32" ht="15" customHeight="1" x14ac:dyDescent="0.25">
      <c r="AB704" s="94"/>
      <c r="AD704" s="106"/>
      <c r="AE704" s="106"/>
      <c r="AF704" s="106"/>
    </row>
    <row r="705" spans="28:32" ht="15" customHeight="1" x14ac:dyDescent="0.25">
      <c r="AB705" s="94"/>
      <c r="AD705" s="106"/>
      <c r="AE705" s="106"/>
      <c r="AF705" s="106"/>
    </row>
    <row r="706" spans="28:32" ht="15" customHeight="1" x14ac:dyDescent="0.25">
      <c r="AB706" s="94"/>
      <c r="AD706" s="106"/>
      <c r="AE706" s="106"/>
      <c r="AF706" s="106"/>
    </row>
    <row r="707" spans="28:32" ht="15" customHeight="1" x14ac:dyDescent="0.25">
      <c r="AB707" s="94"/>
      <c r="AD707" s="106"/>
      <c r="AE707" s="106"/>
      <c r="AF707" s="106"/>
    </row>
    <row r="708" spans="28:32" ht="15" customHeight="1" x14ac:dyDescent="0.25">
      <c r="AB708" s="94"/>
      <c r="AD708" s="106"/>
      <c r="AE708" s="106"/>
      <c r="AF708" s="106"/>
    </row>
    <row r="709" spans="28:32" ht="15" customHeight="1" x14ac:dyDescent="0.25">
      <c r="AB709" s="94"/>
      <c r="AD709" s="106"/>
      <c r="AE709" s="106"/>
      <c r="AF709" s="106"/>
    </row>
    <row r="710" spans="28:32" ht="15" customHeight="1" x14ac:dyDescent="0.25">
      <c r="AB710" s="94"/>
      <c r="AD710" s="106"/>
      <c r="AE710" s="106"/>
      <c r="AF710" s="106"/>
    </row>
    <row r="711" spans="28:32" ht="15" customHeight="1" x14ac:dyDescent="0.25">
      <c r="AB711" s="94"/>
      <c r="AD711" s="106"/>
      <c r="AE711" s="106"/>
      <c r="AF711" s="106"/>
    </row>
    <row r="712" spans="28:32" ht="15" customHeight="1" x14ac:dyDescent="0.25">
      <c r="AB712" s="94"/>
      <c r="AD712" s="106"/>
      <c r="AE712" s="106"/>
      <c r="AF712" s="106"/>
    </row>
    <row r="713" spans="28:32" ht="15" customHeight="1" x14ac:dyDescent="0.25">
      <c r="AB713" s="94"/>
      <c r="AD713" s="106"/>
      <c r="AE713" s="106"/>
      <c r="AF713" s="106"/>
    </row>
    <row r="714" spans="28:32" ht="15" customHeight="1" x14ac:dyDescent="0.25">
      <c r="AB714" s="94"/>
      <c r="AD714" s="106"/>
      <c r="AE714" s="106"/>
      <c r="AF714" s="106"/>
    </row>
    <row r="715" spans="28:32" ht="15" customHeight="1" x14ac:dyDescent="0.25">
      <c r="AB715" s="94"/>
      <c r="AD715" s="106"/>
      <c r="AE715" s="106"/>
      <c r="AF715" s="106"/>
    </row>
    <row r="716" spans="28:32" ht="15" customHeight="1" x14ac:dyDescent="0.25">
      <c r="AB716" s="94"/>
      <c r="AD716" s="106"/>
      <c r="AE716" s="106"/>
      <c r="AF716" s="106"/>
    </row>
    <row r="717" spans="28:32" ht="15" customHeight="1" x14ac:dyDescent="0.25">
      <c r="AB717" s="94"/>
      <c r="AD717" s="106"/>
      <c r="AE717" s="106"/>
      <c r="AF717" s="106"/>
    </row>
    <row r="718" spans="28:32" ht="15" customHeight="1" x14ac:dyDescent="0.25">
      <c r="AB718" s="94"/>
      <c r="AD718" s="106"/>
      <c r="AE718" s="106"/>
      <c r="AF718" s="106"/>
    </row>
    <row r="719" spans="28:32" ht="15" customHeight="1" x14ac:dyDescent="0.25">
      <c r="AB719" s="94"/>
      <c r="AD719" s="106"/>
      <c r="AE719" s="106"/>
      <c r="AF719" s="106"/>
    </row>
    <row r="720" spans="28:32" ht="15" customHeight="1" x14ac:dyDescent="0.25">
      <c r="AB720" s="94"/>
      <c r="AD720" s="106"/>
      <c r="AE720" s="106"/>
      <c r="AF720" s="106"/>
    </row>
    <row r="721" spans="28:32" ht="15" customHeight="1" x14ac:dyDescent="0.25">
      <c r="AB721" s="94"/>
      <c r="AD721" s="106"/>
      <c r="AE721" s="106"/>
      <c r="AF721" s="106"/>
    </row>
    <row r="722" spans="28:32" ht="15" customHeight="1" x14ac:dyDescent="0.25">
      <c r="AB722" s="94"/>
      <c r="AD722" s="106"/>
      <c r="AE722" s="106"/>
      <c r="AF722" s="106"/>
    </row>
    <row r="723" spans="28:32" ht="15" customHeight="1" x14ac:dyDescent="0.25">
      <c r="AB723" s="94"/>
      <c r="AD723" s="106"/>
      <c r="AE723" s="106"/>
      <c r="AF723" s="106"/>
    </row>
    <row r="724" spans="28:32" ht="15" customHeight="1" x14ac:dyDescent="0.25">
      <c r="AB724" s="94"/>
      <c r="AD724" s="106"/>
      <c r="AE724" s="106"/>
      <c r="AF724" s="106"/>
    </row>
    <row r="725" spans="28:32" ht="15" customHeight="1" x14ac:dyDescent="0.25">
      <c r="AB725" s="94"/>
      <c r="AD725" s="106"/>
      <c r="AE725" s="106"/>
      <c r="AF725" s="106"/>
    </row>
    <row r="726" spans="28:32" ht="15" customHeight="1" x14ac:dyDescent="0.25">
      <c r="AB726" s="94"/>
      <c r="AD726" s="106"/>
      <c r="AE726" s="106"/>
      <c r="AF726" s="106"/>
    </row>
    <row r="727" spans="28:32" ht="15" customHeight="1" x14ac:dyDescent="0.25">
      <c r="AB727" s="94"/>
      <c r="AD727" s="106"/>
      <c r="AE727" s="106"/>
      <c r="AF727" s="106"/>
    </row>
    <row r="728" spans="28:32" ht="15" customHeight="1" x14ac:dyDescent="0.25">
      <c r="AB728" s="94"/>
      <c r="AD728" s="106"/>
      <c r="AE728" s="106"/>
      <c r="AF728" s="106"/>
    </row>
    <row r="729" spans="28:32" ht="15" customHeight="1" x14ac:dyDescent="0.25">
      <c r="AB729" s="94"/>
      <c r="AD729" s="106"/>
      <c r="AE729" s="106"/>
      <c r="AF729" s="106"/>
    </row>
    <row r="730" spans="28:32" ht="15" customHeight="1" x14ac:dyDescent="0.25">
      <c r="AB730" s="94"/>
      <c r="AD730" s="106"/>
      <c r="AE730" s="106"/>
      <c r="AF730" s="106"/>
    </row>
    <row r="731" spans="28:32" ht="15" customHeight="1" x14ac:dyDescent="0.25">
      <c r="AB731" s="94"/>
      <c r="AD731" s="106"/>
      <c r="AE731" s="106"/>
      <c r="AF731" s="106"/>
    </row>
    <row r="732" spans="28:32" ht="15" customHeight="1" x14ac:dyDescent="0.25">
      <c r="AB732" s="94"/>
      <c r="AD732" s="106"/>
      <c r="AE732" s="106"/>
      <c r="AF732" s="106"/>
    </row>
    <row r="733" spans="28:32" ht="15" customHeight="1" x14ac:dyDescent="0.25">
      <c r="AB733" s="94"/>
      <c r="AD733" s="106"/>
      <c r="AE733" s="106"/>
      <c r="AF733" s="106"/>
    </row>
    <row r="734" spans="28:32" ht="15" customHeight="1" x14ac:dyDescent="0.25">
      <c r="AB734" s="94"/>
      <c r="AD734" s="106"/>
      <c r="AE734" s="106"/>
      <c r="AF734" s="106"/>
    </row>
    <row r="735" spans="28:32" ht="15" customHeight="1" x14ac:dyDescent="0.25">
      <c r="AB735" s="94"/>
      <c r="AD735" s="106"/>
      <c r="AE735" s="106"/>
      <c r="AF735" s="106"/>
    </row>
    <row r="736" spans="28:32" ht="15" customHeight="1" x14ac:dyDescent="0.25">
      <c r="AB736" s="94"/>
      <c r="AD736" s="106"/>
      <c r="AE736" s="106"/>
      <c r="AF736" s="106"/>
    </row>
    <row r="737" spans="28:32" ht="15" customHeight="1" x14ac:dyDescent="0.25">
      <c r="AB737" s="94"/>
      <c r="AD737" s="106"/>
      <c r="AE737" s="106"/>
      <c r="AF737" s="106"/>
    </row>
    <row r="738" spans="28:32" ht="15" customHeight="1" x14ac:dyDescent="0.25">
      <c r="AB738" s="94"/>
      <c r="AD738" s="106"/>
      <c r="AE738" s="106"/>
      <c r="AF738" s="106"/>
    </row>
    <row r="739" spans="28:32" ht="15" customHeight="1" x14ac:dyDescent="0.25">
      <c r="AB739" s="94"/>
      <c r="AD739" s="106"/>
      <c r="AE739" s="106"/>
      <c r="AF739" s="106"/>
    </row>
    <row r="740" spans="28:32" ht="15" customHeight="1" x14ac:dyDescent="0.25">
      <c r="AB740" s="94"/>
      <c r="AD740" s="106"/>
      <c r="AE740" s="106"/>
      <c r="AF740" s="106"/>
    </row>
    <row r="741" spans="28:32" ht="15" customHeight="1" x14ac:dyDescent="0.25">
      <c r="AB741" s="94"/>
      <c r="AD741" s="106"/>
      <c r="AE741" s="106"/>
      <c r="AF741" s="106"/>
    </row>
    <row r="742" spans="28:32" ht="15" customHeight="1" x14ac:dyDescent="0.25">
      <c r="AB742" s="94"/>
      <c r="AD742" s="106"/>
      <c r="AE742" s="106"/>
      <c r="AF742" s="106"/>
    </row>
    <row r="743" spans="28:32" ht="15" customHeight="1" x14ac:dyDescent="0.25">
      <c r="AB743" s="94"/>
      <c r="AD743" s="106"/>
      <c r="AE743" s="106"/>
      <c r="AF743" s="106"/>
    </row>
    <row r="744" spans="28:32" ht="15" customHeight="1" x14ac:dyDescent="0.25">
      <c r="AB744" s="94"/>
      <c r="AD744" s="106"/>
      <c r="AE744" s="106"/>
      <c r="AF744" s="106"/>
    </row>
    <row r="745" spans="28:32" ht="15" customHeight="1" x14ac:dyDescent="0.25">
      <c r="AB745" s="94"/>
      <c r="AD745" s="106"/>
      <c r="AE745" s="106"/>
      <c r="AF745" s="106"/>
    </row>
    <row r="746" spans="28:32" ht="15" customHeight="1" x14ac:dyDescent="0.25">
      <c r="AB746" s="94"/>
      <c r="AD746" s="106"/>
      <c r="AE746" s="106"/>
      <c r="AF746" s="106"/>
    </row>
    <row r="747" spans="28:32" ht="15" customHeight="1" x14ac:dyDescent="0.25">
      <c r="AB747" s="94"/>
      <c r="AD747" s="106"/>
      <c r="AE747" s="106"/>
      <c r="AF747" s="106"/>
    </row>
    <row r="748" spans="28:32" ht="15" customHeight="1" x14ac:dyDescent="0.25">
      <c r="AB748" s="94"/>
      <c r="AD748" s="106"/>
      <c r="AE748" s="106"/>
      <c r="AF748" s="106"/>
    </row>
    <row r="749" spans="28:32" ht="15" customHeight="1" x14ac:dyDescent="0.25">
      <c r="AB749" s="94"/>
      <c r="AD749" s="106"/>
      <c r="AE749" s="106"/>
      <c r="AF749" s="106"/>
    </row>
    <row r="750" spans="28:32" ht="15" customHeight="1" x14ac:dyDescent="0.25">
      <c r="AB750" s="94"/>
      <c r="AD750" s="106"/>
      <c r="AE750" s="106"/>
      <c r="AF750" s="106"/>
    </row>
    <row r="751" spans="28:32" ht="15" customHeight="1" x14ac:dyDescent="0.25">
      <c r="AB751" s="94"/>
      <c r="AD751" s="106"/>
      <c r="AE751" s="106"/>
      <c r="AF751" s="106"/>
    </row>
    <row r="752" spans="28:32" ht="15" customHeight="1" x14ac:dyDescent="0.25">
      <c r="AB752" s="94"/>
      <c r="AD752" s="106"/>
      <c r="AE752" s="106"/>
      <c r="AF752" s="106"/>
    </row>
    <row r="753" spans="28:32" ht="15" customHeight="1" x14ac:dyDescent="0.25">
      <c r="AB753" s="94"/>
      <c r="AD753" s="106"/>
      <c r="AE753" s="106"/>
      <c r="AF753" s="106"/>
    </row>
    <row r="754" spans="28:32" ht="15" customHeight="1" x14ac:dyDescent="0.25">
      <c r="AB754" s="94"/>
      <c r="AD754" s="106"/>
      <c r="AE754" s="106"/>
      <c r="AF754" s="106"/>
    </row>
    <row r="755" spans="28:32" ht="15" customHeight="1" x14ac:dyDescent="0.25">
      <c r="AB755" s="94"/>
      <c r="AD755" s="106"/>
      <c r="AE755" s="106"/>
      <c r="AF755" s="106"/>
    </row>
    <row r="756" spans="28:32" ht="15" customHeight="1" x14ac:dyDescent="0.25">
      <c r="AB756" s="94"/>
      <c r="AD756" s="106"/>
      <c r="AE756" s="106"/>
      <c r="AF756" s="106"/>
    </row>
    <row r="757" spans="28:32" ht="15" customHeight="1" x14ac:dyDescent="0.25">
      <c r="AB757" s="94"/>
      <c r="AD757" s="106"/>
      <c r="AE757" s="106"/>
      <c r="AF757" s="106"/>
    </row>
    <row r="758" spans="28:32" ht="15" customHeight="1" x14ac:dyDescent="0.25">
      <c r="AB758" s="94"/>
      <c r="AD758" s="106"/>
      <c r="AE758" s="106"/>
      <c r="AF758" s="106"/>
    </row>
    <row r="759" spans="28:32" ht="15" customHeight="1" x14ac:dyDescent="0.25">
      <c r="AB759" s="94"/>
      <c r="AD759" s="106"/>
      <c r="AE759" s="106"/>
      <c r="AF759" s="106"/>
    </row>
    <row r="760" spans="28:32" ht="15" customHeight="1" x14ac:dyDescent="0.25">
      <c r="AB760" s="94"/>
      <c r="AD760" s="106"/>
      <c r="AE760" s="106"/>
      <c r="AF760" s="106"/>
    </row>
    <row r="761" spans="28:32" ht="15" customHeight="1" x14ac:dyDescent="0.25">
      <c r="AB761" s="94"/>
      <c r="AD761" s="106"/>
      <c r="AE761" s="106"/>
      <c r="AF761" s="106"/>
    </row>
    <row r="762" spans="28:32" ht="15" customHeight="1" x14ac:dyDescent="0.25">
      <c r="AB762" s="94"/>
      <c r="AD762" s="106"/>
      <c r="AE762" s="106"/>
      <c r="AF762" s="106"/>
    </row>
    <row r="763" spans="28:32" ht="15" customHeight="1" x14ac:dyDescent="0.25">
      <c r="AB763" s="94"/>
      <c r="AD763" s="106"/>
      <c r="AE763" s="106"/>
      <c r="AF763" s="106"/>
    </row>
    <row r="764" spans="28:32" ht="15" customHeight="1" x14ac:dyDescent="0.25">
      <c r="AB764" s="94"/>
      <c r="AD764" s="106"/>
      <c r="AE764" s="106"/>
      <c r="AF764" s="106"/>
    </row>
    <row r="765" spans="28:32" ht="15" customHeight="1" x14ac:dyDescent="0.25">
      <c r="AB765" s="94"/>
      <c r="AD765" s="106"/>
      <c r="AE765" s="106"/>
      <c r="AF765" s="106"/>
    </row>
    <row r="766" spans="28:32" ht="15" customHeight="1" x14ac:dyDescent="0.25">
      <c r="AB766" s="94"/>
      <c r="AD766" s="106"/>
      <c r="AE766" s="106"/>
      <c r="AF766" s="106"/>
    </row>
    <row r="767" spans="28:32" ht="15" customHeight="1" x14ac:dyDescent="0.25">
      <c r="AB767" s="94"/>
      <c r="AD767" s="106"/>
      <c r="AE767" s="106"/>
      <c r="AF767" s="106"/>
    </row>
    <row r="768" spans="28:32" ht="15" customHeight="1" x14ac:dyDescent="0.25">
      <c r="AB768" s="94"/>
      <c r="AD768" s="106"/>
      <c r="AE768" s="106"/>
      <c r="AF768" s="106"/>
    </row>
    <row r="769" spans="28:32" ht="15" customHeight="1" x14ac:dyDescent="0.25">
      <c r="AB769" s="94"/>
      <c r="AD769" s="106"/>
      <c r="AE769" s="106"/>
      <c r="AF769" s="106"/>
    </row>
    <row r="770" spans="28:32" ht="15" customHeight="1" x14ac:dyDescent="0.25">
      <c r="AB770" s="94"/>
      <c r="AD770" s="106"/>
      <c r="AE770" s="106"/>
      <c r="AF770" s="106"/>
    </row>
    <row r="771" spans="28:32" ht="15" customHeight="1" x14ac:dyDescent="0.25">
      <c r="AB771" s="94"/>
      <c r="AD771" s="106"/>
      <c r="AE771" s="106"/>
      <c r="AF771" s="106"/>
    </row>
    <row r="772" spans="28:32" ht="15" customHeight="1" x14ac:dyDescent="0.25">
      <c r="AB772" s="94"/>
      <c r="AD772" s="106"/>
      <c r="AE772" s="106"/>
      <c r="AF772" s="106"/>
    </row>
    <row r="773" spans="28:32" ht="15" customHeight="1" x14ac:dyDescent="0.25">
      <c r="AB773" s="94"/>
      <c r="AD773" s="106"/>
      <c r="AE773" s="106"/>
      <c r="AF773" s="106"/>
    </row>
    <row r="774" spans="28:32" ht="15" customHeight="1" x14ac:dyDescent="0.25">
      <c r="AB774" s="94"/>
      <c r="AD774" s="106"/>
      <c r="AE774" s="106"/>
      <c r="AF774" s="106"/>
    </row>
    <row r="775" spans="28:32" ht="15" customHeight="1" x14ac:dyDescent="0.25">
      <c r="AB775" s="94"/>
      <c r="AD775" s="106"/>
      <c r="AE775" s="106"/>
      <c r="AF775" s="106"/>
    </row>
    <row r="776" spans="28:32" ht="15" customHeight="1" x14ac:dyDescent="0.25">
      <c r="AB776" s="94"/>
      <c r="AD776" s="106"/>
      <c r="AE776" s="106"/>
      <c r="AF776" s="106"/>
    </row>
    <row r="777" spans="28:32" ht="15" customHeight="1" x14ac:dyDescent="0.25">
      <c r="AB777" s="94"/>
      <c r="AD777" s="106"/>
      <c r="AE777" s="106"/>
      <c r="AF777" s="106"/>
    </row>
    <row r="778" spans="28:32" ht="15" customHeight="1" x14ac:dyDescent="0.25">
      <c r="AB778" s="94"/>
      <c r="AD778" s="106"/>
      <c r="AE778" s="106"/>
      <c r="AF778" s="106"/>
    </row>
    <row r="779" spans="28:32" ht="15" customHeight="1" x14ac:dyDescent="0.25">
      <c r="AB779" s="94"/>
      <c r="AD779" s="106"/>
      <c r="AE779" s="106"/>
      <c r="AF779" s="106"/>
    </row>
    <row r="780" spans="28:32" ht="15" customHeight="1" x14ac:dyDescent="0.25">
      <c r="AB780" s="94"/>
      <c r="AD780" s="106"/>
      <c r="AE780" s="106"/>
      <c r="AF780" s="106"/>
    </row>
    <row r="781" spans="28:32" ht="15" customHeight="1" x14ac:dyDescent="0.25">
      <c r="AB781" s="94"/>
      <c r="AD781" s="106"/>
      <c r="AE781" s="106"/>
      <c r="AF781" s="106"/>
    </row>
    <row r="782" spans="28:32" ht="15" customHeight="1" x14ac:dyDescent="0.25">
      <c r="AB782" s="94"/>
      <c r="AD782" s="106"/>
      <c r="AE782" s="106"/>
      <c r="AF782" s="106"/>
    </row>
    <row r="783" spans="28:32" ht="15" customHeight="1" x14ac:dyDescent="0.25">
      <c r="AB783" s="94"/>
      <c r="AD783" s="106"/>
      <c r="AE783" s="106"/>
      <c r="AF783" s="106"/>
    </row>
    <row r="784" spans="28:32" ht="15" customHeight="1" x14ac:dyDescent="0.25">
      <c r="AB784" s="94"/>
      <c r="AD784" s="106"/>
      <c r="AE784" s="106"/>
      <c r="AF784" s="106"/>
    </row>
    <row r="785" spans="28:32" ht="15" customHeight="1" x14ac:dyDescent="0.25">
      <c r="AB785" s="94"/>
      <c r="AD785" s="106"/>
      <c r="AE785" s="106"/>
      <c r="AF785" s="106"/>
    </row>
    <row r="786" spans="28:32" ht="15" customHeight="1" x14ac:dyDescent="0.25">
      <c r="AB786" s="94"/>
      <c r="AD786" s="106"/>
      <c r="AE786" s="106"/>
      <c r="AF786" s="106"/>
    </row>
    <row r="787" spans="28:32" ht="15" customHeight="1" x14ac:dyDescent="0.25">
      <c r="AB787" s="94"/>
      <c r="AD787" s="106"/>
      <c r="AE787" s="106"/>
      <c r="AF787" s="106"/>
    </row>
    <row r="788" spans="28:32" ht="15" customHeight="1" x14ac:dyDescent="0.25">
      <c r="AB788" s="94"/>
      <c r="AD788" s="106"/>
      <c r="AE788" s="106"/>
      <c r="AF788" s="106"/>
    </row>
    <row r="789" spans="28:32" ht="15" customHeight="1" x14ac:dyDescent="0.25">
      <c r="AB789" s="94"/>
      <c r="AD789" s="106"/>
      <c r="AE789" s="106"/>
      <c r="AF789" s="106"/>
    </row>
    <row r="790" spans="28:32" ht="15" customHeight="1" x14ac:dyDescent="0.25">
      <c r="AB790" s="94"/>
      <c r="AD790" s="106"/>
      <c r="AE790" s="106"/>
      <c r="AF790" s="106"/>
    </row>
    <row r="791" spans="28:32" ht="15" customHeight="1" x14ac:dyDescent="0.25">
      <c r="AB791" s="94"/>
      <c r="AD791" s="106"/>
      <c r="AE791" s="106"/>
      <c r="AF791" s="106"/>
    </row>
    <row r="792" spans="28:32" ht="15" customHeight="1" x14ac:dyDescent="0.25">
      <c r="AB792" s="94"/>
      <c r="AD792" s="106"/>
      <c r="AE792" s="106"/>
      <c r="AF792" s="106"/>
    </row>
    <row r="793" spans="28:32" ht="15" customHeight="1" x14ac:dyDescent="0.25">
      <c r="AB793" s="94"/>
      <c r="AD793" s="106"/>
      <c r="AE793" s="106"/>
      <c r="AF793" s="106"/>
    </row>
    <row r="794" spans="28:32" ht="15" customHeight="1" x14ac:dyDescent="0.25">
      <c r="AB794" s="94"/>
      <c r="AD794" s="106"/>
      <c r="AE794" s="106"/>
      <c r="AF794" s="106"/>
    </row>
    <row r="795" spans="28:32" ht="15" customHeight="1" x14ac:dyDescent="0.25">
      <c r="AB795" s="94"/>
      <c r="AD795" s="106"/>
      <c r="AE795" s="106"/>
      <c r="AF795" s="106"/>
    </row>
    <row r="796" spans="28:32" ht="15" customHeight="1" x14ac:dyDescent="0.25">
      <c r="AB796" s="94"/>
      <c r="AD796" s="106"/>
      <c r="AE796" s="106"/>
      <c r="AF796" s="106"/>
    </row>
    <row r="797" spans="28:32" ht="15" customHeight="1" x14ac:dyDescent="0.25">
      <c r="AB797" s="94"/>
      <c r="AD797" s="106"/>
      <c r="AE797" s="106"/>
      <c r="AF797" s="106"/>
    </row>
    <row r="798" spans="28:32" ht="15" customHeight="1" x14ac:dyDescent="0.25">
      <c r="AB798" s="94"/>
      <c r="AD798" s="106"/>
      <c r="AE798" s="106"/>
      <c r="AF798" s="106"/>
    </row>
    <row r="799" spans="28:32" ht="15" customHeight="1" x14ac:dyDescent="0.25">
      <c r="AB799" s="94"/>
      <c r="AD799" s="106"/>
      <c r="AE799" s="106"/>
      <c r="AF799" s="106"/>
    </row>
    <row r="800" spans="28:32" ht="15" customHeight="1" x14ac:dyDescent="0.25">
      <c r="AB800" s="94"/>
      <c r="AD800" s="106"/>
      <c r="AE800" s="106"/>
      <c r="AF800" s="106"/>
    </row>
    <row r="801" spans="28:32" ht="15" customHeight="1" x14ac:dyDescent="0.25">
      <c r="AB801" s="94"/>
      <c r="AD801" s="106"/>
      <c r="AE801" s="106"/>
      <c r="AF801" s="106"/>
    </row>
    <row r="802" spans="28:32" ht="15" customHeight="1" x14ac:dyDescent="0.25">
      <c r="AB802" s="94"/>
      <c r="AD802" s="106"/>
      <c r="AE802" s="106"/>
      <c r="AF802" s="106"/>
    </row>
    <row r="803" spans="28:32" ht="15" customHeight="1" x14ac:dyDescent="0.25">
      <c r="AB803" s="94"/>
      <c r="AD803" s="106"/>
      <c r="AE803" s="106"/>
      <c r="AF803" s="106"/>
    </row>
    <row r="804" spans="28:32" ht="15" customHeight="1" x14ac:dyDescent="0.25">
      <c r="AB804" s="94"/>
      <c r="AD804" s="106"/>
      <c r="AE804" s="106"/>
      <c r="AF804" s="106"/>
    </row>
    <row r="805" spans="28:32" ht="15" customHeight="1" x14ac:dyDescent="0.25">
      <c r="AB805" s="94"/>
      <c r="AD805" s="106"/>
      <c r="AE805" s="106"/>
      <c r="AF805" s="106"/>
    </row>
    <row r="806" spans="28:32" ht="15" customHeight="1" x14ac:dyDescent="0.25">
      <c r="AB806" s="94"/>
      <c r="AD806" s="106"/>
      <c r="AE806" s="106"/>
      <c r="AF806" s="106"/>
    </row>
    <row r="807" spans="28:32" ht="15" customHeight="1" x14ac:dyDescent="0.25">
      <c r="AB807" s="94"/>
      <c r="AD807" s="106"/>
      <c r="AE807" s="106"/>
      <c r="AF807" s="106"/>
    </row>
    <row r="808" spans="28:32" ht="15" customHeight="1" x14ac:dyDescent="0.25">
      <c r="AB808" s="94"/>
      <c r="AD808" s="106"/>
      <c r="AE808" s="106"/>
      <c r="AF808" s="106"/>
    </row>
    <row r="809" spans="28:32" ht="15" customHeight="1" x14ac:dyDescent="0.25">
      <c r="AB809" s="94"/>
      <c r="AD809" s="106"/>
      <c r="AE809" s="106"/>
      <c r="AF809" s="106"/>
    </row>
    <row r="810" spans="28:32" ht="15" customHeight="1" x14ac:dyDescent="0.25">
      <c r="AB810" s="94"/>
      <c r="AD810" s="106"/>
      <c r="AE810" s="106"/>
      <c r="AF810" s="106"/>
    </row>
    <row r="811" spans="28:32" ht="15" customHeight="1" x14ac:dyDescent="0.25">
      <c r="AB811" s="94"/>
      <c r="AD811" s="106"/>
      <c r="AE811" s="106"/>
      <c r="AF811" s="106"/>
    </row>
    <row r="812" spans="28:32" ht="15" customHeight="1" x14ac:dyDescent="0.25">
      <c r="AB812" s="94"/>
      <c r="AD812" s="106"/>
      <c r="AE812" s="106"/>
      <c r="AF812" s="106"/>
    </row>
    <row r="813" spans="28:32" ht="15" customHeight="1" x14ac:dyDescent="0.25">
      <c r="AB813" s="94"/>
      <c r="AD813" s="106"/>
      <c r="AE813" s="106"/>
      <c r="AF813" s="106"/>
    </row>
    <row r="814" spans="28:32" ht="15" customHeight="1" x14ac:dyDescent="0.25">
      <c r="AB814" s="94"/>
      <c r="AD814" s="106"/>
      <c r="AE814" s="106"/>
      <c r="AF814" s="106"/>
    </row>
    <row r="815" spans="28:32" ht="15" customHeight="1" x14ac:dyDescent="0.25">
      <c r="AB815" s="94"/>
      <c r="AD815" s="106"/>
      <c r="AE815" s="106"/>
      <c r="AF815" s="106"/>
    </row>
    <row r="816" spans="28:32" ht="15" customHeight="1" x14ac:dyDescent="0.25">
      <c r="AB816" s="94"/>
      <c r="AD816" s="106"/>
      <c r="AE816" s="106"/>
      <c r="AF816" s="106"/>
    </row>
    <row r="817" spans="28:32" ht="15" customHeight="1" x14ac:dyDescent="0.25">
      <c r="AB817" s="94"/>
      <c r="AD817" s="106"/>
      <c r="AE817" s="106"/>
      <c r="AF817" s="106"/>
    </row>
    <row r="818" spans="28:32" ht="15" customHeight="1" x14ac:dyDescent="0.25">
      <c r="AB818" s="94"/>
      <c r="AD818" s="106"/>
      <c r="AE818" s="106"/>
      <c r="AF818" s="106"/>
    </row>
    <row r="819" spans="28:32" ht="15" customHeight="1" x14ac:dyDescent="0.25">
      <c r="AB819" s="94"/>
      <c r="AD819" s="106"/>
      <c r="AE819" s="106"/>
      <c r="AF819" s="106"/>
    </row>
    <row r="820" spans="28:32" ht="15" customHeight="1" x14ac:dyDescent="0.25">
      <c r="AB820" s="94"/>
      <c r="AD820" s="106"/>
      <c r="AE820" s="106"/>
      <c r="AF820" s="106"/>
    </row>
    <row r="821" spans="28:32" ht="15" customHeight="1" x14ac:dyDescent="0.25">
      <c r="AB821" s="94"/>
      <c r="AD821" s="106"/>
      <c r="AE821" s="106"/>
      <c r="AF821" s="106"/>
    </row>
    <row r="822" spans="28:32" ht="15" customHeight="1" x14ac:dyDescent="0.25">
      <c r="AB822" s="94"/>
      <c r="AD822" s="106"/>
      <c r="AE822" s="106"/>
      <c r="AF822" s="106"/>
    </row>
    <row r="823" spans="28:32" ht="15" customHeight="1" x14ac:dyDescent="0.25">
      <c r="AB823" s="94"/>
      <c r="AD823" s="106"/>
      <c r="AE823" s="106"/>
      <c r="AF823" s="106"/>
    </row>
    <row r="824" spans="28:32" ht="15" customHeight="1" x14ac:dyDescent="0.25">
      <c r="AB824" s="94"/>
      <c r="AD824" s="106"/>
      <c r="AE824" s="106"/>
      <c r="AF824" s="106"/>
    </row>
    <row r="825" spans="28:32" ht="15" customHeight="1" x14ac:dyDescent="0.25">
      <c r="AB825" s="94"/>
      <c r="AD825" s="106"/>
      <c r="AE825" s="106"/>
      <c r="AF825" s="106"/>
    </row>
    <row r="826" spans="28:32" ht="15" customHeight="1" x14ac:dyDescent="0.25">
      <c r="AB826" s="94"/>
      <c r="AD826" s="106"/>
      <c r="AE826" s="106"/>
      <c r="AF826" s="106"/>
    </row>
    <row r="827" spans="28:32" ht="15" customHeight="1" x14ac:dyDescent="0.25">
      <c r="AB827" s="94"/>
      <c r="AD827" s="106"/>
      <c r="AE827" s="106"/>
      <c r="AF827" s="106"/>
    </row>
    <row r="828" spans="28:32" ht="15" customHeight="1" x14ac:dyDescent="0.25">
      <c r="AB828" s="94"/>
      <c r="AD828" s="106"/>
      <c r="AE828" s="106"/>
      <c r="AF828" s="106"/>
    </row>
    <row r="829" spans="28:32" ht="15" customHeight="1" x14ac:dyDescent="0.25">
      <c r="AB829" s="94"/>
      <c r="AD829" s="106"/>
      <c r="AE829" s="106"/>
      <c r="AF829" s="106"/>
    </row>
    <row r="830" spans="28:32" ht="15" customHeight="1" x14ac:dyDescent="0.25">
      <c r="AB830" s="94"/>
      <c r="AD830" s="106"/>
      <c r="AE830" s="106"/>
      <c r="AF830" s="106"/>
    </row>
    <row r="831" spans="28:32" ht="15" customHeight="1" x14ac:dyDescent="0.25">
      <c r="AB831" s="94"/>
      <c r="AD831" s="106"/>
      <c r="AE831" s="106"/>
      <c r="AF831" s="106"/>
    </row>
    <row r="832" spans="28:32" ht="15" customHeight="1" x14ac:dyDescent="0.25">
      <c r="AB832" s="94"/>
      <c r="AD832" s="106"/>
      <c r="AE832" s="106"/>
      <c r="AF832" s="106"/>
    </row>
    <row r="833" spans="28:32" ht="15" customHeight="1" x14ac:dyDescent="0.25">
      <c r="AB833" s="94"/>
      <c r="AD833" s="106"/>
      <c r="AE833" s="106"/>
      <c r="AF833" s="106"/>
    </row>
    <row r="834" spans="28:32" ht="15" customHeight="1" x14ac:dyDescent="0.25">
      <c r="AB834" s="94"/>
      <c r="AD834" s="106"/>
      <c r="AE834" s="106"/>
      <c r="AF834" s="106"/>
    </row>
    <row r="835" spans="28:32" ht="15" customHeight="1" x14ac:dyDescent="0.25">
      <c r="AB835" s="94"/>
      <c r="AD835" s="106"/>
      <c r="AE835" s="106"/>
      <c r="AF835" s="106"/>
    </row>
    <row r="836" spans="28:32" ht="15" customHeight="1" x14ac:dyDescent="0.25">
      <c r="AB836" s="94"/>
      <c r="AD836" s="106"/>
      <c r="AE836" s="106"/>
      <c r="AF836" s="106"/>
    </row>
    <row r="837" spans="28:32" ht="15" customHeight="1" x14ac:dyDescent="0.25">
      <c r="AB837" s="94"/>
      <c r="AD837" s="106"/>
      <c r="AE837" s="106"/>
      <c r="AF837" s="106"/>
    </row>
    <row r="838" spans="28:32" ht="15" customHeight="1" x14ac:dyDescent="0.25">
      <c r="AB838" s="94"/>
      <c r="AD838" s="106"/>
      <c r="AE838" s="106"/>
      <c r="AF838" s="106"/>
    </row>
    <row r="839" spans="28:32" ht="15" customHeight="1" x14ac:dyDescent="0.25">
      <c r="AB839" s="94"/>
      <c r="AD839" s="106"/>
      <c r="AE839" s="106"/>
      <c r="AF839" s="106"/>
    </row>
    <row r="840" spans="28:32" ht="15" customHeight="1" x14ac:dyDescent="0.25">
      <c r="AB840" s="94"/>
      <c r="AD840" s="106"/>
      <c r="AE840" s="106"/>
      <c r="AF840" s="106"/>
    </row>
    <row r="841" spans="28:32" ht="15" customHeight="1" x14ac:dyDescent="0.25">
      <c r="AB841" s="94"/>
      <c r="AD841" s="106"/>
      <c r="AE841" s="106"/>
      <c r="AF841" s="106"/>
    </row>
    <row r="842" spans="28:32" ht="15" customHeight="1" x14ac:dyDescent="0.25">
      <c r="AB842" s="94"/>
      <c r="AD842" s="106"/>
      <c r="AE842" s="106"/>
      <c r="AF842" s="106"/>
    </row>
    <row r="843" spans="28:32" ht="15" customHeight="1" x14ac:dyDescent="0.25">
      <c r="AB843" s="94"/>
      <c r="AD843" s="106"/>
      <c r="AE843" s="106"/>
      <c r="AF843" s="106"/>
    </row>
    <row r="844" spans="28:32" ht="15" customHeight="1" x14ac:dyDescent="0.25">
      <c r="AB844" s="94"/>
      <c r="AD844" s="106"/>
      <c r="AE844" s="106"/>
      <c r="AF844" s="106"/>
    </row>
    <row r="845" spans="28:32" ht="15" customHeight="1" x14ac:dyDescent="0.25">
      <c r="AB845" s="94"/>
      <c r="AD845" s="106"/>
      <c r="AE845" s="106"/>
      <c r="AF845" s="106"/>
    </row>
    <row r="846" spans="28:32" ht="15" customHeight="1" x14ac:dyDescent="0.25">
      <c r="AB846" s="94"/>
      <c r="AD846" s="106"/>
      <c r="AE846" s="106"/>
      <c r="AF846" s="106"/>
    </row>
    <row r="847" spans="28:32" ht="15" customHeight="1" x14ac:dyDescent="0.25">
      <c r="AB847" s="94"/>
      <c r="AD847" s="106"/>
      <c r="AE847" s="106"/>
      <c r="AF847" s="106"/>
    </row>
    <row r="848" spans="28:32" ht="15" customHeight="1" x14ac:dyDescent="0.25">
      <c r="AB848" s="94"/>
      <c r="AD848" s="106"/>
      <c r="AE848" s="106"/>
      <c r="AF848" s="106"/>
    </row>
    <row r="849" spans="28:32" ht="15" customHeight="1" x14ac:dyDescent="0.25">
      <c r="AB849" s="94"/>
      <c r="AD849" s="106"/>
      <c r="AE849" s="106"/>
      <c r="AF849" s="106"/>
    </row>
    <row r="850" spans="28:32" ht="15" customHeight="1" x14ac:dyDescent="0.25">
      <c r="AB850" s="94"/>
      <c r="AD850" s="106"/>
      <c r="AE850" s="106"/>
      <c r="AF850" s="106"/>
    </row>
    <row r="851" spans="28:32" ht="15" customHeight="1" x14ac:dyDescent="0.25">
      <c r="AB851" s="94"/>
      <c r="AD851" s="106"/>
      <c r="AE851" s="106"/>
      <c r="AF851" s="106"/>
    </row>
    <row r="852" spans="28:32" ht="15" customHeight="1" x14ac:dyDescent="0.25">
      <c r="AB852" s="94"/>
      <c r="AD852" s="106"/>
      <c r="AE852" s="106"/>
      <c r="AF852" s="106"/>
    </row>
    <row r="853" spans="28:32" ht="15" customHeight="1" x14ac:dyDescent="0.25">
      <c r="AB853" s="94"/>
      <c r="AD853" s="106"/>
      <c r="AE853" s="106"/>
      <c r="AF853" s="106"/>
    </row>
    <row r="854" spans="28:32" ht="15" customHeight="1" x14ac:dyDescent="0.25">
      <c r="AB854" s="94"/>
      <c r="AD854" s="106"/>
      <c r="AE854" s="106"/>
      <c r="AF854" s="106"/>
    </row>
    <row r="855" spans="28:32" ht="15" customHeight="1" x14ac:dyDescent="0.25">
      <c r="AB855" s="94"/>
      <c r="AD855" s="106"/>
      <c r="AE855" s="106"/>
      <c r="AF855" s="106"/>
    </row>
    <row r="856" spans="28:32" ht="15" customHeight="1" x14ac:dyDescent="0.25">
      <c r="AB856" s="94"/>
      <c r="AD856" s="106"/>
      <c r="AE856" s="106"/>
      <c r="AF856" s="106"/>
    </row>
    <row r="857" spans="28:32" ht="15" customHeight="1" x14ac:dyDescent="0.25">
      <c r="AB857" s="94"/>
      <c r="AD857" s="106"/>
      <c r="AE857" s="106"/>
      <c r="AF857" s="106"/>
    </row>
    <row r="858" spans="28:32" ht="15" customHeight="1" x14ac:dyDescent="0.25">
      <c r="AB858" s="94"/>
      <c r="AD858" s="106"/>
      <c r="AE858" s="106"/>
      <c r="AF858" s="106"/>
    </row>
    <row r="859" spans="28:32" ht="15" customHeight="1" x14ac:dyDescent="0.25">
      <c r="AB859" s="94"/>
      <c r="AD859" s="106"/>
      <c r="AE859" s="106"/>
      <c r="AF859" s="106"/>
    </row>
    <row r="860" spans="28:32" ht="15" customHeight="1" x14ac:dyDescent="0.25">
      <c r="AB860" s="94"/>
      <c r="AD860" s="106"/>
      <c r="AE860" s="106"/>
      <c r="AF860" s="106"/>
    </row>
    <row r="861" spans="28:32" ht="15" customHeight="1" x14ac:dyDescent="0.25">
      <c r="AB861" s="94"/>
      <c r="AD861" s="106"/>
      <c r="AE861" s="106"/>
      <c r="AF861" s="106"/>
    </row>
    <row r="862" spans="28:32" ht="15" customHeight="1" x14ac:dyDescent="0.25">
      <c r="AB862" s="94"/>
      <c r="AD862" s="106"/>
      <c r="AE862" s="106"/>
      <c r="AF862" s="106"/>
    </row>
    <row r="863" spans="28:32" ht="15" customHeight="1" x14ac:dyDescent="0.25">
      <c r="AB863" s="94"/>
      <c r="AD863" s="106"/>
      <c r="AE863" s="106"/>
      <c r="AF863" s="106"/>
    </row>
    <row r="864" spans="28:32" ht="15" customHeight="1" x14ac:dyDescent="0.25">
      <c r="AB864" s="94"/>
      <c r="AD864" s="106"/>
      <c r="AE864" s="106"/>
      <c r="AF864" s="106"/>
    </row>
    <row r="865" spans="28:32" ht="15" customHeight="1" x14ac:dyDescent="0.25">
      <c r="AB865" s="94"/>
      <c r="AD865" s="106"/>
      <c r="AE865" s="106"/>
      <c r="AF865" s="106"/>
    </row>
    <row r="866" spans="28:32" ht="15" customHeight="1" x14ac:dyDescent="0.25">
      <c r="AB866" s="94"/>
      <c r="AD866" s="106"/>
      <c r="AE866" s="106"/>
      <c r="AF866" s="106"/>
    </row>
    <row r="867" spans="28:32" ht="15" customHeight="1" x14ac:dyDescent="0.25">
      <c r="AB867" s="94"/>
      <c r="AD867" s="106"/>
      <c r="AE867" s="106"/>
      <c r="AF867" s="106"/>
    </row>
    <row r="868" spans="28:32" ht="15" customHeight="1" x14ac:dyDescent="0.25">
      <c r="AB868" s="94"/>
      <c r="AD868" s="106"/>
      <c r="AE868" s="106"/>
      <c r="AF868" s="106"/>
    </row>
    <row r="869" spans="28:32" ht="15" customHeight="1" x14ac:dyDescent="0.25">
      <c r="AB869" s="94"/>
      <c r="AD869" s="106"/>
      <c r="AE869" s="106"/>
      <c r="AF869" s="106"/>
    </row>
    <row r="870" spans="28:32" ht="15" customHeight="1" x14ac:dyDescent="0.25">
      <c r="AB870" s="94"/>
      <c r="AD870" s="106"/>
      <c r="AE870" s="106"/>
      <c r="AF870" s="106"/>
    </row>
    <row r="871" spans="28:32" ht="15" customHeight="1" x14ac:dyDescent="0.25">
      <c r="AB871" s="94"/>
      <c r="AD871" s="106"/>
      <c r="AE871" s="106"/>
      <c r="AF871" s="106"/>
    </row>
    <row r="872" spans="28:32" ht="15" customHeight="1" x14ac:dyDescent="0.25">
      <c r="AB872" s="94"/>
      <c r="AD872" s="106"/>
      <c r="AE872" s="106"/>
      <c r="AF872" s="106"/>
    </row>
    <row r="873" spans="28:32" ht="15" customHeight="1" x14ac:dyDescent="0.25">
      <c r="AB873" s="94"/>
      <c r="AD873" s="106"/>
      <c r="AE873" s="106"/>
      <c r="AF873" s="106"/>
    </row>
    <row r="874" spans="28:32" ht="15" customHeight="1" x14ac:dyDescent="0.25">
      <c r="AB874" s="94"/>
      <c r="AD874" s="106"/>
      <c r="AE874" s="106"/>
      <c r="AF874" s="106"/>
    </row>
    <row r="875" spans="28:32" ht="15" customHeight="1" x14ac:dyDescent="0.25">
      <c r="AB875" s="94"/>
      <c r="AD875" s="106"/>
      <c r="AE875" s="106"/>
      <c r="AF875" s="106"/>
    </row>
    <row r="876" spans="28:32" ht="15" customHeight="1" x14ac:dyDescent="0.25">
      <c r="AB876" s="94"/>
      <c r="AD876" s="106"/>
      <c r="AE876" s="106"/>
      <c r="AF876" s="106"/>
    </row>
    <row r="877" spans="28:32" ht="15" customHeight="1" x14ac:dyDescent="0.25">
      <c r="AB877" s="94"/>
      <c r="AD877" s="106"/>
      <c r="AE877" s="106"/>
      <c r="AF877" s="106"/>
    </row>
    <row r="878" spans="28:32" ht="15" customHeight="1" x14ac:dyDescent="0.25">
      <c r="AB878" s="94"/>
      <c r="AD878" s="106"/>
      <c r="AE878" s="106"/>
      <c r="AF878" s="106"/>
    </row>
    <row r="879" spans="28:32" ht="15" customHeight="1" x14ac:dyDescent="0.25">
      <c r="AB879" s="94"/>
      <c r="AD879" s="106"/>
      <c r="AE879" s="106"/>
      <c r="AF879" s="106"/>
    </row>
    <row r="880" spans="28:32" ht="15" customHeight="1" x14ac:dyDescent="0.25">
      <c r="AB880" s="94"/>
      <c r="AD880" s="106"/>
      <c r="AE880" s="106"/>
      <c r="AF880" s="106"/>
    </row>
    <row r="881" spans="28:32" ht="15" customHeight="1" x14ac:dyDescent="0.25">
      <c r="AB881" s="94"/>
      <c r="AD881" s="106"/>
      <c r="AE881" s="106"/>
      <c r="AF881" s="106"/>
    </row>
    <row r="882" spans="28:32" ht="15" customHeight="1" x14ac:dyDescent="0.25">
      <c r="AB882" s="94"/>
      <c r="AD882" s="106"/>
      <c r="AE882" s="106"/>
      <c r="AF882" s="106"/>
    </row>
    <row r="883" spans="28:32" ht="15" customHeight="1" x14ac:dyDescent="0.25">
      <c r="AB883" s="94"/>
      <c r="AD883" s="106"/>
      <c r="AE883" s="106"/>
      <c r="AF883" s="106"/>
    </row>
    <row r="884" spans="28:32" ht="15" customHeight="1" x14ac:dyDescent="0.25">
      <c r="AB884" s="94"/>
      <c r="AD884" s="106"/>
      <c r="AE884" s="106"/>
      <c r="AF884" s="106"/>
    </row>
    <row r="885" spans="28:32" ht="15" customHeight="1" x14ac:dyDescent="0.25">
      <c r="AB885" s="94"/>
      <c r="AD885" s="106"/>
      <c r="AE885" s="106"/>
      <c r="AF885" s="106"/>
    </row>
    <row r="886" spans="28:32" ht="15" customHeight="1" x14ac:dyDescent="0.25">
      <c r="AB886" s="94"/>
      <c r="AD886" s="106"/>
      <c r="AE886" s="106"/>
      <c r="AF886" s="106"/>
    </row>
    <row r="887" spans="28:32" ht="15" customHeight="1" x14ac:dyDescent="0.25">
      <c r="AB887" s="94"/>
      <c r="AD887" s="106"/>
      <c r="AE887" s="106"/>
      <c r="AF887" s="106"/>
    </row>
    <row r="888" spans="28:32" ht="15" customHeight="1" x14ac:dyDescent="0.25">
      <c r="AB888" s="94"/>
      <c r="AD888" s="106"/>
      <c r="AE888" s="106"/>
      <c r="AF888" s="106"/>
    </row>
    <row r="889" spans="28:32" ht="15" customHeight="1" x14ac:dyDescent="0.25">
      <c r="AB889" s="94"/>
      <c r="AD889" s="106"/>
      <c r="AE889" s="106"/>
      <c r="AF889" s="106"/>
    </row>
    <row r="890" spans="28:32" ht="15" customHeight="1" x14ac:dyDescent="0.25">
      <c r="AB890" s="94"/>
      <c r="AD890" s="106"/>
      <c r="AE890" s="106"/>
      <c r="AF890" s="106"/>
    </row>
    <row r="891" spans="28:32" ht="15" customHeight="1" x14ac:dyDescent="0.25">
      <c r="AB891" s="94"/>
      <c r="AD891" s="106"/>
      <c r="AE891" s="106"/>
      <c r="AF891" s="106"/>
    </row>
    <row r="892" spans="28:32" ht="15" customHeight="1" x14ac:dyDescent="0.25">
      <c r="AB892" s="94"/>
      <c r="AD892" s="106"/>
      <c r="AE892" s="106"/>
      <c r="AF892" s="106"/>
    </row>
    <row r="893" spans="28:32" ht="15" customHeight="1" x14ac:dyDescent="0.25">
      <c r="AB893" s="94"/>
      <c r="AD893" s="106"/>
      <c r="AE893" s="106"/>
      <c r="AF893" s="106"/>
    </row>
    <row r="894" spans="28:32" ht="15" customHeight="1" x14ac:dyDescent="0.25">
      <c r="AB894" s="94"/>
      <c r="AD894" s="106"/>
      <c r="AE894" s="106"/>
      <c r="AF894" s="106"/>
    </row>
    <row r="895" spans="28:32" ht="15" customHeight="1" x14ac:dyDescent="0.25">
      <c r="AB895" s="94"/>
      <c r="AD895" s="106"/>
      <c r="AE895" s="106"/>
      <c r="AF895" s="106"/>
    </row>
    <row r="896" spans="28:32" ht="15" customHeight="1" x14ac:dyDescent="0.25">
      <c r="AB896" s="94"/>
      <c r="AD896" s="106"/>
      <c r="AE896" s="106"/>
      <c r="AF896" s="106"/>
    </row>
    <row r="897" spans="28:32" ht="15" customHeight="1" x14ac:dyDescent="0.25">
      <c r="AB897" s="94"/>
      <c r="AD897" s="106"/>
      <c r="AE897" s="106"/>
      <c r="AF897" s="106"/>
    </row>
    <row r="898" spans="28:32" ht="15" customHeight="1" x14ac:dyDescent="0.25">
      <c r="AB898" s="94"/>
      <c r="AD898" s="106"/>
      <c r="AE898" s="106"/>
      <c r="AF898" s="106"/>
    </row>
    <row r="899" spans="28:32" ht="15" customHeight="1" x14ac:dyDescent="0.25">
      <c r="AB899" s="94"/>
      <c r="AD899" s="106"/>
      <c r="AE899" s="106"/>
      <c r="AF899" s="106"/>
    </row>
    <row r="900" spans="28:32" ht="15" customHeight="1" x14ac:dyDescent="0.25">
      <c r="AB900" s="94"/>
      <c r="AD900" s="106"/>
      <c r="AE900" s="106"/>
      <c r="AF900" s="106"/>
    </row>
    <row r="901" spans="28:32" ht="15" customHeight="1" x14ac:dyDescent="0.25">
      <c r="AB901" s="94"/>
      <c r="AD901" s="106"/>
      <c r="AE901" s="106"/>
      <c r="AF901" s="106"/>
    </row>
    <row r="902" spans="28:32" ht="15" customHeight="1" x14ac:dyDescent="0.25">
      <c r="AB902" s="94"/>
      <c r="AD902" s="106"/>
      <c r="AE902" s="106"/>
      <c r="AF902" s="106"/>
    </row>
    <row r="903" spans="28:32" ht="15" customHeight="1" x14ac:dyDescent="0.25">
      <c r="AB903" s="94"/>
      <c r="AD903" s="106"/>
      <c r="AE903" s="106"/>
      <c r="AF903" s="106"/>
    </row>
    <row r="904" spans="28:32" ht="15" customHeight="1" x14ac:dyDescent="0.25">
      <c r="AB904" s="94"/>
      <c r="AD904" s="106"/>
      <c r="AE904" s="106"/>
      <c r="AF904" s="106"/>
    </row>
    <row r="905" spans="28:32" ht="15" customHeight="1" x14ac:dyDescent="0.25">
      <c r="AB905" s="94"/>
      <c r="AD905" s="106"/>
      <c r="AE905" s="106"/>
      <c r="AF905" s="106"/>
    </row>
    <row r="906" spans="28:32" ht="15" customHeight="1" x14ac:dyDescent="0.25"/>
    <row r="907" spans="28:32" ht="15" customHeight="1" x14ac:dyDescent="0.25"/>
    <row r="908" spans="28:32" ht="15" customHeight="1" x14ac:dyDescent="0.25"/>
    <row r="909" spans="28:32" ht="15" customHeight="1" x14ac:dyDescent="0.25"/>
    <row r="910" spans="28:32" ht="15" customHeight="1" x14ac:dyDescent="0.25"/>
    <row r="911" spans="28:32" ht="15" customHeight="1" x14ac:dyDescent="0.25"/>
    <row r="912" spans="28:3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sheetData>
  <mergeCells count="14">
    <mergeCell ref="C18:G18"/>
    <mergeCell ref="C19:G19"/>
    <mergeCell ref="D17:G17"/>
    <mergeCell ref="D16:G16"/>
    <mergeCell ref="C13:G13"/>
    <mergeCell ref="C4:G4"/>
    <mergeCell ref="C9:G9"/>
    <mergeCell ref="C10:G10"/>
    <mergeCell ref="C12:G12"/>
    <mergeCell ref="C11:G11"/>
    <mergeCell ref="C7:G7"/>
    <mergeCell ref="C6:G6"/>
    <mergeCell ref="C5:G5"/>
    <mergeCell ref="C8:G8"/>
  </mergeCells>
  <dataValidations count="1">
    <dataValidation allowBlank="1" showErrorMessage="1" prompt="Maak een keuze uit de lijst." sqref="C9" xr:uid="{00000000-0002-0000-0000-000000000000}"/>
  </dataValidations>
  <pageMargins left="0.74803149606299213" right="0.74803149606299213" top="0.98425196850393704" bottom="0.98425196850393704" header="0.51181102362204722" footer="0.51181102362204722"/>
  <pageSetup paperSize="9" scale="76" orientation="portrait" horizontalDpi="4294967293" r:id="rId1"/>
  <headerFooter alignWithMargins="0">
    <oddHeader>&amp;F</oddHeader>
    <oddFooter>&amp;L&amp;A&amp;C&amp;P van &amp;N&amp;R&amp;D</oddFooter>
  </headerFooter>
  <ignoredErrors>
    <ignoredError sqref="C16:C17 D16:D17" unlocked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wsh47210100">
    <tabColor indexed="55"/>
    <pageSetUpPr fitToPage="1"/>
  </sheetPr>
  <dimension ref="A1:K18"/>
  <sheetViews>
    <sheetView showGridLines="0" showRowColHeaders="0" zoomScaleNormal="10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A1"/>
      <c r="B1" s="16" t="s">
        <v>212</v>
      </c>
      <c r="C1" s="37"/>
      <c r="D1" s="38" t="s">
        <v>207</v>
      </c>
      <c r="K1"/>
    </row>
    <row r="2" spans="1:11" x14ac:dyDescent="0.25">
      <c r="A2"/>
      <c r="B2" s="17" t="s">
        <v>1539</v>
      </c>
      <c r="C2" s="15"/>
      <c r="D2" s="15" t="s">
        <v>240</v>
      </c>
      <c r="E2" s="15"/>
      <c r="F2" s="19"/>
      <c r="G2" s="20"/>
      <c r="H2" s="20"/>
      <c r="K2"/>
    </row>
    <row r="3" spans="1:11" ht="6.75" customHeight="1" x14ac:dyDescent="0.25">
      <c r="A3"/>
      <c r="F3" s="21"/>
      <c r="J3" s="18"/>
      <c r="K3"/>
    </row>
    <row r="4" spans="1:11" ht="23.25" customHeight="1" x14ac:dyDescent="0.25">
      <c r="A4"/>
      <c r="B4" s="11" t="s">
        <v>436</v>
      </c>
      <c r="C4" s="13"/>
      <c r="D4" s="884" t="s">
        <v>206</v>
      </c>
      <c r="E4" s="884"/>
      <c r="F4" s="39"/>
      <c r="J4" s="21"/>
      <c r="K4"/>
    </row>
    <row r="5" spans="1:11" ht="23.25" customHeight="1" x14ac:dyDescent="0.25">
      <c r="A5"/>
      <c r="B5" s="12" t="s">
        <v>413</v>
      </c>
      <c r="C5" s="11"/>
      <c r="D5" s="883" t="s">
        <v>64</v>
      </c>
      <c r="E5" s="883"/>
      <c r="F5"/>
      <c r="J5" s="21"/>
      <c r="K5"/>
    </row>
    <row r="6" spans="1:11" ht="5.0999999999999996" customHeight="1" x14ac:dyDescent="0.25">
      <c r="A6"/>
      <c r="C6" s="22"/>
      <c r="D6" s="20"/>
      <c r="E6" s="16"/>
      <c r="F6" s="23"/>
      <c r="J6" s="21"/>
      <c r="K6"/>
    </row>
    <row r="7" spans="1:11" x14ac:dyDescent="0.25">
      <c r="A7"/>
      <c r="B7" s="24" t="s">
        <v>0</v>
      </c>
      <c r="C7" s="25"/>
      <c r="J7" s="18"/>
      <c r="K7"/>
    </row>
    <row r="8" spans="1:11" ht="5.0999999999999996" customHeight="1" x14ac:dyDescent="0.25">
      <c r="A8"/>
      <c r="B8" s="40"/>
      <c r="C8" s="25"/>
      <c r="J8" s="18"/>
      <c r="K8"/>
    </row>
    <row r="9" spans="1:11" x14ac:dyDescent="0.25">
      <c r="A9"/>
      <c r="B9" s="17" t="s">
        <v>385</v>
      </c>
      <c r="C9" s="25"/>
      <c r="D9" s="526" t="str">
        <f>IF(ISBLANK(Voorblad!C$16),"",(Voorblad!C$16))</f>
        <v>14B03</v>
      </c>
      <c r="E9" s="33"/>
      <c r="J9" s="18"/>
      <c r="K9"/>
    </row>
    <row r="10" spans="1:11" ht="3.9" customHeight="1" x14ac:dyDescent="0.25">
      <c r="A10"/>
      <c r="C10" s="25"/>
      <c r="D10" s="29"/>
      <c r="E10" s="33"/>
      <c r="J10" s="21"/>
      <c r="K10"/>
    </row>
    <row r="11" spans="1:11" x14ac:dyDescent="0.25">
      <c r="A11"/>
      <c r="B11" s="17" t="s">
        <v>386</v>
      </c>
      <c r="C11" s="25"/>
      <c r="D11" s="526" t="str">
        <f>IF(ISBLANK(Voorblad!C$17),"",(Voorblad!C$17))</f>
        <v>R007</v>
      </c>
      <c r="E11" s="33"/>
      <c r="J11" s="18"/>
      <c r="K11"/>
    </row>
    <row r="12" spans="1:11" ht="3.9" customHeight="1" x14ac:dyDescent="0.25">
      <c r="A12"/>
      <c r="C12" s="25"/>
      <c r="E12" s="33"/>
      <c r="J12" s="21"/>
      <c r="K12"/>
    </row>
    <row r="13" spans="1:11" x14ac:dyDescent="0.25">
      <c r="A13"/>
      <c r="B13" s="24" t="s">
        <v>384</v>
      </c>
      <c r="C13" s="25"/>
      <c r="E13" s="33"/>
      <c r="J13" s="21"/>
      <c r="K13"/>
    </row>
    <row r="14" spans="1:11" ht="5.0999999999999996" customHeight="1" x14ac:dyDescent="0.25">
      <c r="A14"/>
      <c r="B14" s="16"/>
      <c r="C14" s="25"/>
      <c r="E14" s="33"/>
      <c r="J14" s="21"/>
      <c r="K14"/>
    </row>
    <row r="15" spans="1:11" x14ac:dyDescent="0.25">
      <c r="A15"/>
      <c r="B15" s="17" t="s">
        <v>389</v>
      </c>
      <c r="C15" s="25"/>
      <c r="D15" s="30" t="s">
        <v>237</v>
      </c>
      <c r="E15" s="34"/>
      <c r="J15" s="18"/>
      <c r="K15"/>
    </row>
    <row r="16" spans="1:11" ht="3.9" customHeight="1" x14ac:dyDescent="0.25">
      <c r="A16"/>
      <c r="C16" s="25"/>
      <c r="E16" s="34"/>
      <c r="J16" s="18"/>
      <c r="K16"/>
    </row>
    <row r="17" spans="1:11" x14ac:dyDescent="0.25">
      <c r="A17"/>
      <c r="B17"/>
      <c r="C17"/>
      <c r="D17"/>
      <c r="E17"/>
      <c r="F17"/>
      <c r="G17"/>
      <c r="H17"/>
      <c r="I17"/>
      <c r="J17"/>
      <c r="K17"/>
    </row>
    <row r="18" spans="1:11" x14ac:dyDescent="0.25">
      <c r="A18"/>
      <c r="C18" s="17"/>
      <c r="D18" s="17"/>
      <c r="K18"/>
    </row>
  </sheetData>
  <sheetProtection algorithmName="SHA-512" hashValue="rP6Szmg3ml5htcFtdcFq79zs7tA2WAZjH4LlhCndJ6RPhQ/kjvDeCt9NWgTTxx0AM1S/VIpDYLEl6WpS1BdRiw==" saltValue="Q3W7A9sJuYA9lgvX5bbK2Q==" spinCount="100000" sheet="1" objects="1" scenarios="1"/>
  <mergeCells count="2">
    <mergeCell ref="D4:E4"/>
    <mergeCell ref="D5:E5"/>
  </mergeCells>
  <phoneticPr fontId="13" type="noConversion"/>
  <pageMargins left="0.5" right="0.12" top="0.37" bottom="0.25" header="0.2" footer="0.19"/>
  <pageSetup paperSize="9" scale="83" orientation="landscape" horizontalDpi="4294967292"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wsh90617001">
    <tabColor indexed="55"/>
    <pageSetUpPr fitToPage="1"/>
  </sheetPr>
  <dimension ref="B1:J32"/>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349</v>
      </c>
    </row>
    <row r="2" spans="2:10" x14ac:dyDescent="0.25">
      <c r="B2" s="17" t="s">
        <v>1254</v>
      </c>
      <c r="C2" s="15"/>
      <c r="D2" s="15" t="s">
        <v>350</v>
      </c>
      <c r="E2" s="15"/>
      <c r="F2" s="19"/>
      <c r="G2" s="20"/>
      <c r="H2" s="20"/>
    </row>
    <row r="3" spans="2:10" ht="6.75" customHeight="1" x14ac:dyDescent="0.25">
      <c r="F3" s="21"/>
      <c r="J3" s="18"/>
    </row>
    <row r="4" spans="2:10" ht="23.25" customHeight="1" x14ac:dyDescent="0.25">
      <c r="B4" s="11" t="s">
        <v>436</v>
      </c>
      <c r="C4" s="13"/>
      <c r="D4" s="884" t="s">
        <v>690</v>
      </c>
      <c r="E4" s="884"/>
      <c r="F4" s="39"/>
      <c r="J4" s="21"/>
    </row>
    <row r="5" spans="2:10" ht="23.25" customHeight="1" x14ac:dyDescent="0.25">
      <c r="B5" s="12" t="s">
        <v>413</v>
      </c>
      <c r="C5" s="11"/>
      <c r="D5" s="883" t="s">
        <v>691</v>
      </c>
      <c r="E5" s="883"/>
      <c r="F5"/>
      <c r="J5" s="21"/>
    </row>
    <row r="6" spans="2:10" ht="12.75" customHeight="1" x14ac:dyDescent="0.25">
      <c r="B6" s="12" t="s">
        <v>2104</v>
      </c>
      <c r="C6" s="11"/>
      <c r="D6" s="844"/>
      <c r="E6" s="781" t="s">
        <v>2105</v>
      </c>
      <c r="F6" s="785"/>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73"/>
      <c r="D10" s="526" t="str">
        <f>IF(ISBLANK(Voorblad!C$16),"",(Voorblad!C$16))</f>
        <v>14B03</v>
      </c>
      <c r="E10" s="28"/>
      <c r="J10" s="18"/>
    </row>
    <row r="11" spans="2:10" ht="5.0999999999999996" customHeight="1" x14ac:dyDescent="0.25">
      <c r="C11" s="73"/>
      <c r="E11" s="33"/>
      <c r="J11" s="21"/>
    </row>
    <row r="12" spans="2:10" x14ac:dyDescent="0.25">
      <c r="B12" s="24" t="s">
        <v>384</v>
      </c>
      <c r="C12" s="73"/>
      <c r="E12" s="33"/>
      <c r="J12" s="21"/>
    </row>
    <row r="13" spans="2:10" ht="5.0999999999999996" customHeight="1" x14ac:dyDescent="0.25">
      <c r="B13" s="16"/>
      <c r="C13" s="73"/>
      <c r="E13" s="33"/>
      <c r="J13" s="21"/>
    </row>
    <row r="14" spans="2:10" x14ac:dyDescent="0.25">
      <c r="B14" s="17" t="s">
        <v>388</v>
      </c>
      <c r="C14" s="73"/>
      <c r="D14" s="53"/>
      <c r="E14" s="520" t="s">
        <v>14</v>
      </c>
      <c r="J14" s="21"/>
    </row>
    <row r="15" spans="2:10" ht="5.0999999999999996" customHeight="1" x14ac:dyDescent="0.25">
      <c r="B15" s="16"/>
      <c r="C15" s="73"/>
      <c r="E15" s="33"/>
      <c r="J15" s="21"/>
    </row>
    <row r="16" spans="2:10" x14ac:dyDescent="0.25">
      <c r="B16" s="17" t="s">
        <v>389</v>
      </c>
      <c r="C16" s="73"/>
      <c r="D16" s="30" t="s">
        <v>237</v>
      </c>
      <c r="E16" s="34"/>
      <c r="J16" s="18"/>
    </row>
    <row r="17" spans="2:10" ht="3.9" customHeight="1" x14ac:dyDescent="0.25">
      <c r="C17" s="73"/>
      <c r="E17" s="34"/>
      <c r="J17" s="18"/>
    </row>
    <row r="18" spans="2:10" x14ac:dyDescent="0.25">
      <c r="B18" s="17" t="s">
        <v>394</v>
      </c>
      <c r="C18" s="73"/>
      <c r="D18" s="54"/>
      <c r="E18" s="33" t="s">
        <v>199</v>
      </c>
      <c r="J18" s="18"/>
    </row>
    <row r="19" spans="2:10" ht="3.9" customHeight="1" x14ac:dyDescent="0.25">
      <c r="C19" s="73"/>
      <c r="D19" s="31"/>
      <c r="E19" s="33"/>
      <c r="J19" s="21"/>
    </row>
    <row r="20" spans="2:10" x14ac:dyDescent="0.25">
      <c r="B20" s="17" t="s">
        <v>3</v>
      </c>
      <c r="C20" s="73"/>
      <c r="D20" s="58"/>
      <c r="E20" s="33"/>
      <c r="F20" s="17"/>
      <c r="J20" s="18"/>
    </row>
    <row r="21" spans="2:10" ht="3.9" customHeight="1" x14ac:dyDescent="0.25">
      <c r="C21" s="73"/>
      <c r="D21" s="31"/>
      <c r="E21" s="33"/>
      <c r="F21" s="17"/>
      <c r="J21" s="21"/>
    </row>
    <row r="22" spans="2:10" x14ac:dyDescent="0.25">
      <c r="B22" s="32" t="s">
        <v>128</v>
      </c>
      <c r="C22" s="73"/>
      <c r="D22" s="54"/>
      <c r="E22" s="33" t="s">
        <v>200</v>
      </c>
      <c r="J22" s="18"/>
    </row>
    <row r="23" spans="2:10" ht="3.9" customHeight="1" x14ac:dyDescent="0.25">
      <c r="B23" s="32"/>
      <c r="C23" s="73"/>
      <c r="D23" s="31"/>
      <c r="E23" s="33"/>
      <c r="J23" s="21"/>
    </row>
    <row r="24" spans="2:10" x14ac:dyDescent="0.25">
      <c r="B24" s="24" t="s">
        <v>395</v>
      </c>
      <c r="C24" s="73"/>
      <c r="E24" s="33"/>
      <c r="J24" s="18"/>
    </row>
    <row r="25" spans="2:10" ht="5.0999999999999996" customHeight="1" x14ac:dyDescent="0.25">
      <c r="B25" s="16"/>
      <c r="C25" s="73"/>
      <c r="E25" s="33"/>
      <c r="J25" s="18"/>
    </row>
    <row r="26" spans="2:10" x14ac:dyDescent="0.25">
      <c r="B26" s="17" t="s">
        <v>688</v>
      </c>
      <c r="C26" s="73" t="s">
        <v>629</v>
      </c>
      <c r="D26" s="524"/>
      <c r="E26" s="33"/>
      <c r="J26" s="21"/>
    </row>
    <row r="27" spans="2:10" hidden="1" x14ac:dyDescent="0.25">
      <c r="C27" s="73"/>
      <c r="D27" s="15" t="s">
        <v>116</v>
      </c>
      <c r="E27" s="33"/>
      <c r="J27" s="21"/>
    </row>
    <row r="28" spans="2:10" hidden="1" x14ac:dyDescent="0.25">
      <c r="C28" s="73"/>
      <c r="D28" s="15" t="s">
        <v>499</v>
      </c>
      <c r="E28" s="33"/>
      <c r="J28" s="21"/>
    </row>
    <row r="29" spans="2:10" ht="3.9" customHeight="1" x14ac:dyDescent="0.25">
      <c r="C29" s="73"/>
      <c r="E29" s="33"/>
      <c r="J29" s="21"/>
    </row>
    <row r="30" spans="2:10" x14ac:dyDescent="0.25">
      <c r="B30" s="17" t="s">
        <v>458</v>
      </c>
      <c r="C30" s="73"/>
      <c r="D30" s="57"/>
      <c r="E30" s="33"/>
      <c r="J30" s="21"/>
    </row>
    <row r="31" spans="2:10" ht="3.9" customHeight="1" x14ac:dyDescent="0.25">
      <c r="C31" s="73"/>
      <c r="D31" s="41"/>
      <c r="E31" s="33"/>
      <c r="J31" s="21"/>
    </row>
    <row r="32" spans="2:10" x14ac:dyDescent="0.25">
      <c r="B32" s="17" t="s">
        <v>459</v>
      </c>
      <c r="C32" s="73"/>
      <c r="D32" s="57"/>
      <c r="E32" s="33"/>
      <c r="J32" s="21"/>
    </row>
  </sheetData>
  <sheetProtection algorithmName="SHA-512" hashValue="qaDeBzI8p9l3QSRq90juCjbKFKqwz8VPHv79XtCYigwXbgTu3Bok2k1ip2S64ibD8PqwnbDS8TdcOAXJK15nPg==" saltValue="//hQ2ICI8aYvx64mD845rw==" spinCount="100000" sheet="1" objects="1" scenarios="1"/>
  <mergeCells count="2">
    <mergeCell ref="D4:E4"/>
    <mergeCell ref="D5:E5"/>
  </mergeCells>
  <phoneticPr fontId="13" type="noConversion"/>
  <dataValidations count="4">
    <dataValidation type="list" allowBlank="1" showInputMessage="1" showErrorMessage="1" sqref="D26" xr:uid="{00000000-0002-0000-6300-000000000000}">
      <formula1>$D$27:$D$28</formula1>
    </dataValidation>
    <dataValidation type="decimal" operator="greaterThanOrEqual" allowBlank="1" showInputMessage="1" showErrorMessage="1" errorTitle="Meetkoppelingen ondergronds" error="Alleen numerieke waarden invullen." sqref="D30" xr:uid="{00000000-0002-0000-6300-000001000000}">
      <formula1>0</formula1>
    </dataValidation>
    <dataValidation type="decimal" operator="greaterThanOrEqual" allowBlank="1" showInputMessage="1" showErrorMessage="1" errorTitle="Meetkoppelingen bovengronds" error="Alleen numerieke waarden invullen." sqref="D32" xr:uid="{00000000-0002-0000-6300-000002000000}">
      <formula1>0</formula1>
    </dataValidation>
    <dataValidation type="whole" allowBlank="1" showInputMessage="1" showErrorMessage="1" errorTitle="Bouwjaar" error="Jaartallen invullen tussen 1500 en 2050." sqref="D20" xr:uid="{00000000-0002-0000-6300-000003000000}">
      <formula1>1500</formula1>
      <formula2>2050</formula2>
    </dataValidation>
  </dataValidations>
  <pageMargins left="0.5" right="0.12" top="0.37" bottom="0.25" header="0.2" footer="0.19"/>
  <pageSetup paperSize="9" scale="50" orientation="landscape" horizontalDpi="4294967292" r:id="rId1"/>
  <headerFooter alignWithMargins="0"/>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wsh90621001">
    <tabColor indexed="55"/>
    <pageSetUpPr fitToPage="1"/>
  </sheetPr>
  <dimension ref="B1:J36"/>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854</v>
      </c>
    </row>
    <row r="2" spans="2:10" x14ac:dyDescent="0.25">
      <c r="B2" s="17" t="s">
        <v>1254</v>
      </c>
      <c r="C2" s="15"/>
      <c r="D2" s="15" t="s">
        <v>855</v>
      </c>
      <c r="E2" s="15"/>
      <c r="F2" s="19"/>
      <c r="G2" s="20"/>
      <c r="H2" s="20"/>
    </row>
    <row r="3" spans="2:10" ht="6.75" customHeight="1" x14ac:dyDescent="0.25">
      <c r="F3" s="21"/>
      <c r="J3" s="18"/>
    </row>
    <row r="4" spans="2:10" ht="23.25" customHeight="1" x14ac:dyDescent="0.25">
      <c r="B4" s="11" t="s">
        <v>436</v>
      </c>
      <c r="C4" s="13"/>
      <c r="D4" s="884" t="s">
        <v>856</v>
      </c>
      <c r="E4" s="884"/>
      <c r="F4" s="39"/>
      <c r="J4" s="21"/>
    </row>
    <row r="5" spans="2:10" ht="23.25" customHeight="1" x14ac:dyDescent="0.25">
      <c r="B5" s="12" t="s">
        <v>413</v>
      </c>
      <c r="C5" s="11"/>
      <c r="D5" s="882" t="s">
        <v>1017</v>
      </c>
      <c r="E5" s="883"/>
      <c r="F5"/>
      <c r="J5" s="21"/>
    </row>
    <row r="6" spans="2:10" ht="12.75" customHeight="1" x14ac:dyDescent="0.25">
      <c r="B6" s="12" t="s">
        <v>2104</v>
      </c>
      <c r="C6" s="11"/>
      <c r="D6" s="844"/>
      <c r="E6" s="781" t="s">
        <v>2105</v>
      </c>
      <c r="F6" s="785"/>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3.9" customHeight="1" x14ac:dyDescent="0.25">
      <c r="C11" s="25"/>
      <c r="D11" s="29"/>
      <c r="E11" s="33"/>
      <c r="J11" s="21"/>
    </row>
    <row r="12" spans="2:10" x14ac:dyDescent="0.25">
      <c r="B12" s="24" t="s">
        <v>384</v>
      </c>
      <c r="C12" s="25"/>
      <c r="E12" s="33"/>
      <c r="J12" s="21"/>
    </row>
    <row r="13" spans="2:10" ht="5.0999999999999996" customHeight="1" x14ac:dyDescent="0.25">
      <c r="B13" s="16"/>
      <c r="C13" s="25"/>
      <c r="E13" s="33"/>
      <c r="J13" s="21"/>
    </row>
    <row r="14" spans="2:10" x14ac:dyDescent="0.25">
      <c r="B14" s="17" t="s">
        <v>388</v>
      </c>
      <c r="C14" s="73"/>
      <c r="D14" s="53"/>
      <c r="E14" s="520" t="s">
        <v>14</v>
      </c>
      <c r="J14" s="18"/>
    </row>
    <row r="15" spans="2:10" ht="3.9" customHeight="1" x14ac:dyDescent="0.25">
      <c r="C15" s="25"/>
      <c r="E15" s="33"/>
      <c r="J15" s="18"/>
    </row>
    <row r="16" spans="2:10" x14ac:dyDescent="0.25">
      <c r="B16" s="17" t="s">
        <v>389</v>
      </c>
      <c r="C16" s="25"/>
      <c r="D16" s="30" t="s">
        <v>237</v>
      </c>
      <c r="E16" s="34"/>
      <c r="J16" s="18"/>
    </row>
    <row r="17" spans="2:10" ht="3.9" customHeight="1" x14ac:dyDescent="0.25">
      <c r="C17" s="25"/>
      <c r="E17" s="34"/>
      <c r="J17" s="18"/>
    </row>
    <row r="18" spans="2:10" x14ac:dyDescent="0.25">
      <c r="B18" s="17" t="s">
        <v>390</v>
      </c>
      <c r="C18" s="25"/>
      <c r="D18" s="53"/>
      <c r="E18" s="33"/>
      <c r="F18" s="17"/>
      <c r="J18" s="18"/>
    </row>
    <row r="19" spans="2:10" ht="3.9" customHeight="1" x14ac:dyDescent="0.25">
      <c r="C19" s="25"/>
      <c r="D19" s="31"/>
      <c r="E19" s="33"/>
      <c r="F19" s="17"/>
      <c r="J19" s="21"/>
    </row>
    <row r="20" spans="2:10" x14ac:dyDescent="0.25">
      <c r="B20" s="17" t="s">
        <v>391</v>
      </c>
      <c r="C20" s="25"/>
      <c r="D20" s="53"/>
    </row>
    <row r="21" spans="2:10" ht="3.9" customHeight="1" x14ac:dyDescent="0.25">
      <c r="C21" s="25"/>
      <c r="D21" s="31"/>
      <c r="E21" s="33"/>
      <c r="F21" s="17"/>
      <c r="J21" s="21"/>
    </row>
    <row r="22" spans="2:10" x14ac:dyDescent="0.25">
      <c r="B22" s="17" t="s">
        <v>392</v>
      </c>
      <c r="C22" s="25"/>
      <c r="D22" s="53"/>
      <c r="E22" s="33"/>
      <c r="F22" s="17"/>
      <c r="J22" s="18"/>
    </row>
    <row r="23" spans="2:10" ht="3.9" customHeight="1" x14ac:dyDescent="0.25">
      <c r="C23" s="25"/>
      <c r="D23" s="31"/>
      <c r="E23" s="33"/>
      <c r="F23" s="17"/>
      <c r="J23" s="21"/>
    </row>
    <row r="24" spans="2:10" x14ac:dyDescent="0.25">
      <c r="B24" s="17" t="s">
        <v>393</v>
      </c>
      <c r="C24" s="25"/>
      <c r="D24" s="53"/>
      <c r="E24" s="33"/>
      <c r="F24" s="17"/>
      <c r="J24" s="18"/>
    </row>
    <row r="25" spans="2:10" ht="3.9" customHeight="1" x14ac:dyDescent="0.25">
      <c r="C25" s="25"/>
      <c r="D25" s="31"/>
      <c r="E25" s="33"/>
      <c r="F25" s="17"/>
      <c r="J25" s="21"/>
    </row>
    <row r="26" spans="2:10" x14ac:dyDescent="0.25">
      <c r="B26" s="17" t="s">
        <v>394</v>
      </c>
      <c r="C26" s="25"/>
      <c r="D26" s="54"/>
      <c r="E26" s="33" t="s">
        <v>199</v>
      </c>
      <c r="J26" s="18"/>
    </row>
    <row r="27" spans="2:10" ht="3.9" customHeight="1" x14ac:dyDescent="0.25">
      <c r="C27" s="25"/>
      <c r="D27" s="31"/>
      <c r="E27" s="33"/>
      <c r="J27" s="21"/>
    </row>
    <row r="28" spans="2:10" x14ac:dyDescent="0.25">
      <c r="B28" s="17" t="s">
        <v>3</v>
      </c>
      <c r="C28" s="25"/>
      <c r="D28" s="58"/>
      <c r="E28" s="33"/>
      <c r="F28" s="17"/>
      <c r="J28" s="18"/>
    </row>
    <row r="29" spans="2:10" ht="3.9" customHeight="1" x14ac:dyDescent="0.25">
      <c r="C29" s="25"/>
      <c r="D29" s="31"/>
      <c r="E29" s="33"/>
      <c r="F29" s="17"/>
      <c r="J29" s="21"/>
    </row>
    <row r="30" spans="2:10" x14ac:dyDescent="0.25">
      <c r="B30" s="32" t="s">
        <v>128</v>
      </c>
      <c r="C30" s="25"/>
      <c r="D30" s="54"/>
      <c r="E30" s="33" t="s">
        <v>200</v>
      </c>
      <c r="J30" s="18"/>
    </row>
    <row r="31" spans="2:10" ht="3.9" customHeight="1" x14ac:dyDescent="0.25">
      <c r="B31" s="32"/>
      <c r="C31" s="25"/>
      <c r="D31" s="31"/>
      <c r="E31" s="33"/>
      <c r="J31" s="21"/>
    </row>
    <row r="32" spans="2:10" x14ac:dyDescent="0.25">
      <c r="B32" s="24" t="s">
        <v>395</v>
      </c>
      <c r="C32" s="25"/>
      <c r="E32" s="33"/>
      <c r="J32" s="18"/>
    </row>
    <row r="33" spans="2:10" ht="5.0999999999999996" customHeight="1" x14ac:dyDescent="0.25">
      <c r="B33" s="16"/>
      <c r="C33" s="25"/>
      <c r="E33" s="33"/>
      <c r="J33" s="18"/>
    </row>
    <row r="34" spans="2:10" x14ac:dyDescent="0.25">
      <c r="B34" s="17" t="s">
        <v>1255</v>
      </c>
      <c r="C34" s="73"/>
      <c r="D34" s="528"/>
      <c r="E34" s="33"/>
      <c r="J34" s="21"/>
    </row>
    <row r="35" spans="2:10" hidden="1" x14ac:dyDescent="0.25">
      <c r="C35" s="25"/>
      <c r="D35" s="15" t="s">
        <v>12</v>
      </c>
      <c r="E35" s="33"/>
      <c r="J35" s="21"/>
    </row>
    <row r="36" spans="2:10" hidden="1" x14ac:dyDescent="0.25">
      <c r="C36" s="25"/>
      <c r="D36" s="15" t="s">
        <v>239</v>
      </c>
      <c r="E36" s="33"/>
      <c r="J36" s="21"/>
    </row>
  </sheetData>
  <sheetProtection algorithmName="SHA-512" hashValue="IKAfU70iTn4GFLwDDZKW4PhSF9huZvCwgpvlrvMYOP6cUMkmqbRVNXrIkc5FnMKKZwaFeH9cUkMh/aW+a729Kg==" saltValue="e0DPoTO8p+TiTohXWTf29g==" spinCount="100000" sheet="1" objects="1" scenarios="1"/>
  <mergeCells count="2">
    <mergeCell ref="D4:E4"/>
    <mergeCell ref="D5:E5"/>
  </mergeCells>
  <dataValidations disablePrompts="1" count="2">
    <dataValidation type="whole" allowBlank="1" showInputMessage="1" showErrorMessage="1" errorTitle="Bouwjaar" error="Jaartallen invullen tussen 1500 en 2050." sqref="D28" xr:uid="{00000000-0002-0000-6400-000000000000}">
      <formula1>1500</formula1>
      <formula2>2050</formula2>
    </dataValidation>
    <dataValidation type="decimal" operator="greaterThan" allowBlank="1" showInputMessage="1" showErrorMessage="1" errorTitle="Vermogen transformator" error="Alleen numerieke waarden invullen." sqref="D34" xr:uid="{00000000-0002-0000-6400-000001000000}">
      <formula1>0</formula1>
    </dataValidation>
  </dataValidations>
  <pageMargins left="0.5" right="0.12" top="0.37" bottom="0.25" header="0.2" footer="0.19"/>
  <pageSetup paperSize="9" scale="50" orientation="landscape" horizontalDpi="4294967292" r:id="rId1"/>
  <headerFooter alignWithMargins="0"/>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wsh490">
    <tabColor indexed="55"/>
    <pageSetUpPr fitToPage="1"/>
  </sheetPr>
  <dimension ref="B1:J63"/>
  <sheetViews>
    <sheetView showGridLines="0" showRowColHeaders="0" workbookViewId="0">
      <selection activeCell="B3" sqref="B3"/>
    </sheetView>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t="s">
        <v>363</v>
      </c>
      <c r="D1" s="38" t="s">
        <v>276</v>
      </c>
    </row>
    <row r="2" spans="2:10" x14ac:dyDescent="0.25">
      <c r="B2" s="17" t="s">
        <v>100</v>
      </c>
      <c r="C2" s="15"/>
      <c r="D2" s="15" t="s">
        <v>277</v>
      </c>
      <c r="E2" s="15"/>
      <c r="F2" s="19"/>
      <c r="G2" s="20"/>
      <c r="H2" s="20"/>
    </row>
    <row r="3" spans="2:10" ht="6.75" customHeight="1" x14ac:dyDescent="0.25">
      <c r="F3" s="21"/>
      <c r="J3" s="18"/>
    </row>
    <row r="4" spans="2:10" ht="23.25" customHeight="1" x14ac:dyDescent="0.25">
      <c r="B4" s="11" t="s">
        <v>436</v>
      </c>
      <c r="C4" s="13"/>
      <c r="D4" s="884" t="s">
        <v>310</v>
      </c>
      <c r="E4" s="884"/>
      <c r="F4" s="39"/>
      <c r="J4" s="21"/>
    </row>
    <row r="5" spans="2:10" ht="23.25" customHeight="1" x14ac:dyDescent="0.25">
      <c r="B5" s="12" t="s">
        <v>413</v>
      </c>
      <c r="C5" s="11"/>
      <c r="D5" s="883" t="s">
        <v>273</v>
      </c>
      <c r="E5" s="883"/>
      <c r="F5"/>
      <c r="J5" s="21"/>
    </row>
    <row r="6" spans="2:10" ht="23.25" customHeight="1" x14ac:dyDescent="0.25">
      <c r="B6" s="12" t="s">
        <v>413</v>
      </c>
      <c r="C6" s="11"/>
      <c r="D6" s="883" t="s">
        <v>370</v>
      </c>
      <c r="E6" s="883"/>
      <c r="F6"/>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26" t="e">
        <f>IF(ISBLANK(#REF!),"",(#REF!))</f>
        <v>#REF!</v>
      </c>
      <c r="E10" s="28"/>
      <c r="J10" s="18"/>
    </row>
    <row r="11" spans="2:10" ht="5.0999999999999996" customHeight="1" x14ac:dyDescent="0.25">
      <c r="C11" s="25"/>
      <c r="E11" s="33"/>
      <c r="J11" s="21"/>
    </row>
    <row r="12" spans="2:10" x14ac:dyDescent="0.25">
      <c r="B12" s="24" t="s">
        <v>384</v>
      </c>
      <c r="C12" s="25"/>
      <c r="E12" s="33"/>
      <c r="J12" s="21"/>
    </row>
    <row r="13" spans="2:10" ht="5.0999999999999996" customHeight="1" x14ac:dyDescent="0.25">
      <c r="B13" s="16"/>
      <c r="C13" s="25"/>
      <c r="E13" s="33"/>
      <c r="J13" s="21"/>
    </row>
    <row r="14" spans="2:10" x14ac:dyDescent="0.25">
      <c r="B14" s="17" t="s">
        <v>388</v>
      </c>
      <c r="C14" s="25"/>
      <c r="D14" s="53"/>
      <c r="E14" s="33" t="s">
        <v>14</v>
      </c>
      <c r="J14" s="18"/>
    </row>
    <row r="15" spans="2:10" ht="3.9" customHeight="1" x14ac:dyDescent="0.25">
      <c r="C15" s="25"/>
      <c r="E15" s="33"/>
      <c r="J15" s="18"/>
    </row>
    <row r="16" spans="2:10" x14ac:dyDescent="0.25">
      <c r="B16" s="17" t="s">
        <v>389</v>
      </c>
      <c r="C16" s="25"/>
      <c r="D16" s="30" t="s">
        <v>237</v>
      </c>
      <c r="E16" s="34"/>
      <c r="J16" s="18"/>
    </row>
    <row r="17" spans="2:10" ht="3.9" customHeight="1" x14ac:dyDescent="0.25">
      <c r="B17" s="32"/>
      <c r="C17" s="25"/>
      <c r="D17" s="31"/>
      <c r="E17" s="33"/>
      <c r="J17" s="21"/>
    </row>
    <row r="18" spans="2:10" x14ac:dyDescent="0.25">
      <c r="B18" s="17" t="s">
        <v>4</v>
      </c>
      <c r="C18" s="25"/>
      <c r="D18" s="53"/>
      <c r="E18" s="34"/>
      <c r="F18" s="17"/>
      <c r="J18" s="18"/>
    </row>
    <row r="19" spans="2:10" hidden="1" x14ac:dyDescent="0.25">
      <c r="C19" s="25"/>
      <c r="D19" s="15" t="s">
        <v>68</v>
      </c>
      <c r="E19" s="34"/>
      <c r="F19" s="17"/>
      <c r="J19" s="18"/>
    </row>
    <row r="20" spans="2:10" ht="5.0999999999999996" customHeight="1" x14ac:dyDescent="0.25">
      <c r="C20" s="25"/>
      <c r="E20" s="33"/>
      <c r="F20" s="17"/>
      <c r="J20" s="21"/>
    </row>
    <row r="21" spans="2:10" x14ac:dyDescent="0.25">
      <c r="B21" s="24" t="s">
        <v>395</v>
      </c>
      <c r="C21" s="25"/>
      <c r="E21" s="33"/>
      <c r="J21" s="18"/>
    </row>
    <row r="22" spans="2:10" ht="5.0999999999999996" customHeight="1" x14ac:dyDescent="0.25">
      <c r="B22" s="16"/>
      <c r="C22" s="25"/>
      <c r="E22" s="33"/>
      <c r="J22" s="18"/>
    </row>
    <row r="23" spans="2:10" x14ac:dyDescent="0.25">
      <c r="B23" s="17" t="s">
        <v>462</v>
      </c>
      <c r="D23" s="57"/>
      <c r="E23" s="33" t="s">
        <v>312</v>
      </c>
    </row>
    <row r="24" spans="2:10" ht="3.75" customHeight="1" x14ac:dyDescent="0.25">
      <c r="E24" s="34"/>
    </row>
    <row r="25" spans="2:10" ht="20.399999999999999" x14ac:dyDescent="0.25">
      <c r="B25" s="17" t="s">
        <v>463</v>
      </c>
      <c r="D25" s="57"/>
      <c r="E25" s="33" t="s">
        <v>313</v>
      </c>
    </row>
    <row r="26" spans="2:10" ht="3.75" customHeight="1" x14ac:dyDescent="0.25">
      <c r="E26" s="34"/>
    </row>
    <row r="27" spans="2:10" x14ac:dyDescent="0.25">
      <c r="B27" s="17" t="s">
        <v>464</v>
      </c>
      <c r="D27" s="57"/>
      <c r="E27" s="33" t="s">
        <v>314</v>
      </c>
    </row>
    <row r="28" spans="2:10" ht="3.75" customHeight="1" x14ac:dyDescent="0.25">
      <c r="E28" s="34"/>
    </row>
    <row r="29" spans="2:10" x14ac:dyDescent="0.25">
      <c r="B29" s="17" t="s">
        <v>465</v>
      </c>
      <c r="D29" s="57"/>
      <c r="E29" s="33" t="s">
        <v>315</v>
      </c>
    </row>
    <row r="30" spans="2:10" ht="3.75" customHeight="1" x14ac:dyDescent="0.25">
      <c r="E30" s="34"/>
    </row>
    <row r="31" spans="2:10" x14ac:dyDescent="0.25">
      <c r="B31" s="17" t="s">
        <v>466</v>
      </c>
      <c r="D31" s="57"/>
      <c r="E31" s="33" t="s">
        <v>316</v>
      </c>
    </row>
    <row r="32" spans="2:10" ht="3.75" customHeight="1" x14ac:dyDescent="0.25">
      <c r="E32" s="34"/>
    </row>
    <row r="33" spans="2:5" x14ac:dyDescent="0.25">
      <c r="B33" s="17" t="s">
        <v>573</v>
      </c>
      <c r="D33" s="57"/>
      <c r="E33" s="33" t="s">
        <v>317</v>
      </c>
    </row>
    <row r="34" spans="2:5" ht="3.75" customHeight="1" x14ac:dyDescent="0.25">
      <c r="E34" s="34"/>
    </row>
    <row r="35" spans="2:5" x14ac:dyDescent="0.25">
      <c r="B35" s="17" t="s">
        <v>574</v>
      </c>
      <c r="D35" s="57"/>
      <c r="E35" s="33" t="s">
        <v>318</v>
      </c>
    </row>
    <row r="36" spans="2:5" ht="3.75" customHeight="1" x14ac:dyDescent="0.25">
      <c r="E36" s="34"/>
    </row>
    <row r="37" spans="2:5" x14ac:dyDescent="0.25">
      <c r="B37" s="17" t="s">
        <v>575</v>
      </c>
      <c r="D37" s="57"/>
      <c r="E37" s="33" t="s">
        <v>260</v>
      </c>
    </row>
    <row r="38" spans="2:5" ht="3.75" customHeight="1" x14ac:dyDescent="0.25">
      <c r="E38" s="34"/>
    </row>
    <row r="39" spans="2:5" x14ac:dyDescent="0.25">
      <c r="B39" s="17" t="s">
        <v>555</v>
      </c>
      <c r="D39" s="57"/>
      <c r="E39" s="33" t="s">
        <v>340</v>
      </c>
    </row>
    <row r="40" spans="2:5" ht="3.75" customHeight="1" x14ac:dyDescent="0.25">
      <c r="E40" s="34"/>
    </row>
    <row r="41" spans="2:5" x14ac:dyDescent="0.25">
      <c r="B41" s="17" t="s">
        <v>556</v>
      </c>
      <c r="D41" s="57"/>
      <c r="E41" s="33" t="s">
        <v>341</v>
      </c>
    </row>
    <row r="42" spans="2:5" ht="3.75" customHeight="1" x14ac:dyDescent="0.25">
      <c r="E42" s="34"/>
    </row>
    <row r="43" spans="2:5" x14ac:dyDescent="0.25">
      <c r="B43" s="17" t="s">
        <v>557</v>
      </c>
      <c r="D43" s="57"/>
      <c r="E43" s="33" t="s">
        <v>342</v>
      </c>
    </row>
    <row r="44" spans="2:5" ht="3.75" customHeight="1" x14ac:dyDescent="0.25">
      <c r="E44" s="33"/>
    </row>
    <row r="45" spans="2:5" x14ac:dyDescent="0.25">
      <c r="B45" s="17" t="s">
        <v>558</v>
      </c>
      <c r="D45" s="57"/>
      <c r="E45" s="33" t="s">
        <v>311</v>
      </c>
    </row>
    <row r="46" spans="2:5" ht="3.75" customHeight="1" x14ac:dyDescent="0.25">
      <c r="E46" s="33"/>
    </row>
    <row r="47" spans="2:5" x14ac:dyDescent="0.25">
      <c r="B47" s="17" t="s">
        <v>559</v>
      </c>
      <c r="D47" s="57"/>
      <c r="E47" s="33" t="s">
        <v>343</v>
      </c>
    </row>
    <row r="48" spans="2:5" ht="3.75" customHeight="1" x14ac:dyDescent="0.25">
      <c r="E48" s="33"/>
    </row>
    <row r="49" spans="2:5" x14ac:dyDescent="0.25">
      <c r="B49" s="17" t="s">
        <v>560</v>
      </c>
      <c r="D49" s="57"/>
      <c r="E49" s="33" t="s">
        <v>344</v>
      </c>
    </row>
    <row r="50" spans="2:5" ht="3.75" customHeight="1" x14ac:dyDescent="0.25">
      <c r="E50" s="33"/>
    </row>
    <row r="51" spans="2:5" ht="20.399999999999999" x14ac:dyDescent="0.25">
      <c r="B51" s="17" t="s">
        <v>561</v>
      </c>
      <c r="D51" s="57"/>
      <c r="E51" s="33" t="s">
        <v>345</v>
      </c>
    </row>
    <row r="52" spans="2:5" ht="3.75" customHeight="1" x14ac:dyDescent="0.25">
      <c r="E52" s="33"/>
    </row>
    <row r="53" spans="2:5" x14ac:dyDescent="0.25">
      <c r="B53" s="17" t="s">
        <v>562</v>
      </c>
      <c r="D53" s="57"/>
      <c r="E53" s="33" t="s">
        <v>346</v>
      </c>
    </row>
    <row r="54" spans="2:5" ht="3.75" customHeight="1" x14ac:dyDescent="0.25">
      <c r="E54" s="33"/>
    </row>
    <row r="55" spans="2:5" ht="20.399999999999999" x14ac:dyDescent="0.25">
      <c r="B55" s="17" t="s">
        <v>563</v>
      </c>
      <c r="D55" s="57"/>
      <c r="E55" s="33" t="s">
        <v>347</v>
      </c>
    </row>
    <row r="56" spans="2:5" ht="3.75" customHeight="1" x14ac:dyDescent="0.25">
      <c r="E56" s="33"/>
    </row>
    <row r="57" spans="2:5" x14ac:dyDescent="0.25">
      <c r="B57" s="17" t="s">
        <v>564</v>
      </c>
      <c r="D57" s="57"/>
      <c r="E57" s="33" t="s">
        <v>113</v>
      </c>
    </row>
    <row r="58" spans="2:5" ht="3.75" customHeight="1" x14ac:dyDescent="0.25">
      <c r="E58" s="33"/>
    </row>
    <row r="59" spans="2:5" x14ac:dyDescent="0.25">
      <c r="B59" s="17" t="s">
        <v>376</v>
      </c>
      <c r="D59" s="57"/>
      <c r="E59" s="33" t="s">
        <v>114</v>
      </c>
    </row>
    <row r="60" spans="2:5" ht="3.75" customHeight="1" x14ac:dyDescent="0.25">
      <c r="E60" s="33"/>
    </row>
    <row r="61" spans="2:5" ht="20.399999999999999" x14ac:dyDescent="0.25">
      <c r="B61" s="17" t="s">
        <v>115</v>
      </c>
      <c r="D61" s="57"/>
      <c r="E61" s="47" t="s">
        <v>213</v>
      </c>
    </row>
    <row r="62" spans="2:5" x14ac:dyDescent="0.25">
      <c r="E62" s="27"/>
    </row>
    <row r="63" spans="2:5" x14ac:dyDescent="0.25">
      <c r="E63" s="27"/>
    </row>
  </sheetData>
  <sheetProtection password="CF44" sheet="1" objects="1" scenarios="1"/>
  <mergeCells count="3">
    <mergeCell ref="D4:E4"/>
    <mergeCell ref="D5:E5"/>
    <mergeCell ref="D6:E6"/>
  </mergeCells>
  <phoneticPr fontId="13" type="noConversion"/>
  <dataValidations count="21">
    <dataValidation type="decimal" operator="greaterThanOrEqual" allowBlank="1" showInputMessage="1" showErrorMessage="1" errorTitle="Licht informatiebord" error="Alleen numerieke waarden invullen." sqref="D61" xr:uid="{00000000-0002-0000-6500-000000000000}">
      <formula1>0</formula1>
    </dataValidation>
    <dataValidation type="decimal" operator="greaterThanOrEqual" allowBlank="1" showInputMessage="1" showErrorMessage="1" errorTitle="Opbouw baaneindelicht" error="Alleen numerieke waarden invullen." sqref="D23" xr:uid="{00000000-0002-0000-6500-000001000000}">
      <formula1>0</formula1>
    </dataValidation>
    <dataValidation type="decimal" operator="greaterThanOrEqual" allowBlank="1" showInputMessage="1" showErrorMessage="1" errorTitle="Opbouw drempel/baaneindelicht" error="Alleen numerieke waarden invullen." sqref="D25" xr:uid="{00000000-0002-0000-6500-000002000000}">
      <formula1>0</formula1>
    </dataValidation>
    <dataValidation type="decimal" operator="greaterThanOrEqual" allowBlank="1" showInputMessage="1" showErrorMessage="1" errorTitle="Opbouw einde-overrunlicht" error="Alleen numerieke waarden invullen." sqref="D27" xr:uid="{00000000-0002-0000-6500-000003000000}">
      <formula1>0</formula1>
    </dataValidation>
    <dataValidation type="decimal" operator="greaterThanOrEqual" allowBlank="1" showInputMessage="1" showErrorMessage="1" errorTitle="Opbouw invlieg drempellicht" error="Alleen numerieke waarden invullen." sqref="D29" xr:uid="{00000000-0002-0000-6500-000004000000}">
      <formula1>0</formula1>
    </dataValidation>
    <dataValidation type="decimal" operator="greaterThanOrEqual" allowBlank="1" showInputMessage="1" showErrorMessage="1" errorTitle="Opbouw naderingslicht" error="Alleen numerieke waarden invullen." sqref="D31" xr:uid="{00000000-0002-0000-6500-000005000000}">
      <formula1>0</formula1>
    </dataValidation>
    <dataValidation type="decimal" operator="greaterThanOrEqual" allowBlank="1" showInputMessage="1" showErrorMessage="1" errorTitle="Opbouw overrunrandlicht" error="Alleen numerieke waarden invullen." sqref="D33" xr:uid="{00000000-0002-0000-6500-000006000000}">
      <formula1>0</formula1>
    </dataValidation>
    <dataValidation type="decimal" operator="greaterThanOrEqual" allowBlank="1" showInputMessage="1" showErrorMessage="1" errorTitle="Opbouw rolbaanlicht" error="Alleen numerieke waarden invullen." sqref="D35" xr:uid="{00000000-0002-0000-6500-000007000000}">
      <formula1>0</formula1>
    </dataValidation>
    <dataValidation type="decimal" operator="greaterThanOrEqual" allowBlank="1" showInputMessage="1" showErrorMessage="1" errorTitle="Opbouw startbaanrandlicht" error="Alleen numerieke waarden invullen." sqref="D37" xr:uid="{00000000-0002-0000-6500-000008000000}">
      <formula1>0</formula1>
    </dataValidation>
    <dataValidation type="decimal" operator="greaterThanOrEqual" allowBlank="1" showInputMessage="1" showErrorMessage="1" errorTitle="Verzonken invliegdrempellicht" error="Alleen numerieke waarden invullen." sqref="D39" xr:uid="{00000000-0002-0000-6500-000009000000}">
      <formula1>0</formula1>
    </dataValidation>
    <dataValidation type="decimal" operator="greaterThanOrEqual" allowBlank="1" showInputMessage="1" showErrorMessage="1" errorTitle="Verzonken naderingslicht" error="Alleen numerieke waarden invullen." sqref="D41" xr:uid="{00000000-0002-0000-6500-00000A000000}">
      <formula1>0</formula1>
    </dataValidation>
    <dataValidation type="decimal" operator="greaterThanOrEqual" allowBlank="1" showInputMessage="1" showErrorMessage="1" errorTitle="Verzonken overrunrandlicht" error="Alleen numerieke waarden invullen." sqref="D43" xr:uid="{00000000-0002-0000-6500-00000B000000}">
      <formula1>0</formula1>
    </dataValidation>
    <dataValidation type="decimal" operator="greaterThanOrEqual" allowBlank="1" showInputMessage="1" showErrorMessage="1" errorTitle="Verzonken rolbaanlicht" error="Alleen numerieke waarden invullen." sqref="D45" xr:uid="{00000000-0002-0000-6500-00000C000000}">
      <formula1>0</formula1>
    </dataValidation>
    <dataValidation type="decimal" operator="greaterThanOrEqual" allowBlank="1" showInputMessage="1" showErrorMessage="1" errorTitle="Verzonken startbaanrandlicht" error="Alleen numerieke waarden invullen." sqref="D47" xr:uid="{00000000-0002-0000-6500-00000D000000}">
      <formula1>0</formula1>
    </dataValidation>
    <dataValidation type="decimal" operator="greaterThanOrEqual" allowBlank="1" showInputMessage="1" showErrorMessage="1" errorTitle="Licht afstandsmarkeringsbord" error="Alleen numerieke waarden invullen." sqref="D49" xr:uid="{00000000-0002-0000-6500-00000E000000}">
      <formula1>0</formula1>
    </dataValidation>
    <dataValidation type="decimal" operator="greaterThanOrEqual" allowBlank="1" showInputMessage="1" showErrorMessage="1" errorTitle="Licht HOOKbord" error="Alleen numerieke waarden invullen." sqref="D51" xr:uid="{00000000-0002-0000-6500-00000F000000}">
      <formula1>0</formula1>
    </dataValidation>
    <dataValidation type="decimal" operator="greaterThanOrEqual" allowBlank="1" showInputMessage="1" showErrorMessage="1" errorTitle="Licht arristorgearbord" error="Alleen numerieke waarden invullen." sqref="D53" xr:uid="{00000000-0002-0000-6500-000010000000}">
      <formula1>0</formula1>
    </dataValidation>
    <dataValidation type="decimal" operator="greaterThanOrEqual" allowBlank="1" showInputMessage="1" showErrorMessage="1" errorTitle="PAPI licht" error="Alleen numerieke waarden invullen." sqref="D55" xr:uid="{00000000-0002-0000-6500-000011000000}">
      <formula1>0</formula1>
    </dataValidation>
    <dataValidation type="decimal" operator="greaterThanOrEqual" allowBlank="1" showInputMessage="1" showErrorMessage="1" errorTitle="Helipanellicht" error="Alleen numerieke waarden invullen." sqref="D57" xr:uid="{00000000-0002-0000-6500-000012000000}">
      <formula1>0</formula1>
    </dataValidation>
    <dataValidation type="decimal" operator="greaterThanOrEqual" allowBlank="1" showInputMessage="1" showErrorMessage="1" errorTitle="Platformlicht" error="Alleen numerieke waarden invullen." sqref="D59" xr:uid="{00000000-0002-0000-6500-000013000000}">
      <formula1>0</formula1>
    </dataValidation>
    <dataValidation type="list" allowBlank="1" showInputMessage="1" showErrorMessage="1" sqref="D18" xr:uid="{00000000-0002-0000-6500-000014000000}">
      <formula1>$D$19:$D$19</formula1>
    </dataValidation>
  </dataValidations>
  <pageMargins left="0.5" right="0.12" top="0.37" bottom="0.25" header="0.2" footer="0.19"/>
  <pageSetup paperSize="9" scale="52" orientation="landscape" horizontalDpi="4294967292" r:id="rId1"/>
  <headerFooter alignWithMargins="0"/>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wsh90630106">
    <tabColor indexed="55"/>
    <pageSetUpPr fitToPage="1"/>
  </sheetPr>
  <dimension ref="B1:J29"/>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483" t="s">
        <v>212</v>
      </c>
      <c r="C1" s="493"/>
      <c r="D1" s="494" t="s">
        <v>1054</v>
      </c>
      <c r="E1" s="478"/>
    </row>
    <row r="2" spans="2:10" x14ac:dyDescent="0.25">
      <c r="B2" s="484" t="s">
        <v>1055</v>
      </c>
      <c r="C2" s="482"/>
      <c r="D2" s="482" t="s">
        <v>1056</v>
      </c>
      <c r="E2" s="482"/>
      <c r="F2" s="19"/>
      <c r="G2" s="20"/>
      <c r="H2" s="20"/>
    </row>
    <row r="3" spans="2:10" ht="6.75" customHeight="1" x14ac:dyDescent="0.25">
      <c r="B3" s="478"/>
      <c r="C3" s="478"/>
      <c r="D3" s="478"/>
      <c r="E3" s="478"/>
      <c r="F3" s="21"/>
      <c r="J3" s="18"/>
    </row>
    <row r="4" spans="2:10" ht="23.25" customHeight="1" x14ac:dyDescent="0.25">
      <c r="B4" s="479" t="s">
        <v>436</v>
      </c>
      <c r="C4" s="481"/>
      <c r="D4" s="885" t="s">
        <v>1057</v>
      </c>
      <c r="E4" s="885"/>
      <c r="F4" s="39"/>
      <c r="J4" s="21"/>
    </row>
    <row r="5" spans="2:10" ht="23.25" customHeight="1" x14ac:dyDescent="0.25">
      <c r="B5" s="480" t="s">
        <v>413</v>
      </c>
      <c r="C5" s="479"/>
      <c r="D5" s="886" t="s">
        <v>64</v>
      </c>
      <c r="E5" s="886"/>
      <c r="F5" s="23"/>
      <c r="J5" s="21"/>
    </row>
    <row r="6" spans="2:10" ht="12.15" customHeight="1" x14ac:dyDescent="0.25">
      <c r="B6" s="12" t="s">
        <v>2104</v>
      </c>
      <c r="C6" s="11"/>
      <c r="D6" s="844"/>
      <c r="E6" s="781" t="s">
        <v>2105</v>
      </c>
      <c r="F6" s="23"/>
      <c r="J6" s="21"/>
    </row>
    <row r="7" spans="2:10" ht="3.9" customHeight="1" x14ac:dyDescent="0.25">
      <c r="B7" s="478"/>
      <c r="C7" s="486"/>
      <c r="D7" s="485"/>
      <c r="E7" s="483"/>
      <c r="J7" s="18"/>
    </row>
    <row r="8" spans="2:10" ht="12.75" customHeight="1" x14ac:dyDescent="0.25">
      <c r="B8" s="487" t="s">
        <v>0</v>
      </c>
      <c r="C8" s="488"/>
      <c r="D8" s="478"/>
      <c r="E8" s="478"/>
      <c r="J8" s="18"/>
    </row>
    <row r="9" spans="2:10" ht="3.9" customHeight="1" x14ac:dyDescent="0.25">
      <c r="B9" s="483"/>
      <c r="C9" s="488"/>
      <c r="D9" s="478"/>
      <c r="E9" s="478"/>
      <c r="J9" s="18"/>
    </row>
    <row r="10" spans="2:10" ht="12.75" customHeight="1" x14ac:dyDescent="0.25">
      <c r="B10" s="484" t="s">
        <v>385</v>
      </c>
      <c r="C10" s="488"/>
      <c r="D10" s="534" t="str">
        <f>IF(ISBLANK(Voorblad!C$16),"",(Voorblad!C$16))</f>
        <v>14B03</v>
      </c>
      <c r="E10" s="489"/>
      <c r="J10" s="21"/>
    </row>
    <row r="11" spans="2:10" ht="3.9" customHeight="1" x14ac:dyDescent="0.25">
      <c r="B11" s="478"/>
      <c r="C11" s="488"/>
      <c r="D11" s="478"/>
      <c r="E11" s="492"/>
      <c r="J11" s="21"/>
    </row>
    <row r="12" spans="2:10" ht="12.75" customHeight="1" x14ac:dyDescent="0.25">
      <c r="B12" s="487" t="s">
        <v>384</v>
      </c>
      <c r="C12" s="488"/>
      <c r="D12" s="478"/>
      <c r="E12" s="492"/>
      <c r="J12" s="21"/>
    </row>
    <row r="13" spans="2:10" ht="3.9" customHeight="1" x14ac:dyDescent="0.25">
      <c r="B13" s="491"/>
      <c r="C13" s="488"/>
      <c r="D13" s="490"/>
      <c r="E13" s="492"/>
      <c r="J13" s="18"/>
    </row>
    <row r="14" spans="2:10" ht="12.75" customHeight="1" x14ac:dyDescent="0.25">
      <c r="B14" s="484" t="s">
        <v>394</v>
      </c>
      <c r="C14" s="488"/>
      <c r="D14" s="495"/>
      <c r="E14" s="492" t="s">
        <v>1058</v>
      </c>
      <c r="J14" s="18"/>
    </row>
    <row r="15" spans="2:10" ht="12.75" customHeight="1" x14ac:dyDescent="0.25">
      <c r="B15" s="478"/>
      <c r="C15" s="488"/>
      <c r="D15" s="497"/>
      <c r="E15" s="492" t="s">
        <v>1059</v>
      </c>
      <c r="J15" s="18"/>
    </row>
    <row r="16" spans="2:10" ht="3.9" customHeight="1" x14ac:dyDescent="0.25">
      <c r="B16" s="478"/>
      <c r="C16" s="488"/>
      <c r="D16" s="490"/>
      <c r="E16" s="492"/>
      <c r="J16" s="21"/>
    </row>
    <row r="17" spans="2:10" x14ac:dyDescent="0.25">
      <c r="B17" s="484" t="s">
        <v>3</v>
      </c>
      <c r="C17" s="488"/>
      <c r="D17" s="496"/>
      <c r="E17" s="492"/>
      <c r="J17" s="18"/>
    </row>
    <row r="18" spans="2:10" ht="3.9" customHeight="1" x14ac:dyDescent="0.25">
      <c r="B18" s="478"/>
      <c r="C18" s="488"/>
      <c r="D18" s="490"/>
      <c r="E18" s="492"/>
      <c r="J18" s="21"/>
    </row>
    <row r="19" spans="2:10" x14ac:dyDescent="0.25">
      <c r="B19" s="491" t="s">
        <v>128</v>
      </c>
      <c r="C19" s="488"/>
      <c r="D19" s="495"/>
      <c r="E19" s="492" t="s">
        <v>200</v>
      </c>
      <c r="F19" s="17"/>
      <c r="J19" s="18"/>
    </row>
    <row r="20" spans="2:10" ht="3.9" customHeight="1" x14ac:dyDescent="0.25">
      <c r="B20" s="478"/>
      <c r="C20" s="488"/>
      <c r="D20" s="490"/>
      <c r="E20" s="492"/>
      <c r="F20" s="17"/>
      <c r="J20" s="21"/>
    </row>
    <row r="21" spans="2:10" x14ac:dyDescent="0.25">
      <c r="B21" s="487" t="s">
        <v>395</v>
      </c>
      <c r="C21" s="488"/>
      <c r="D21" s="478"/>
      <c r="E21" s="492"/>
      <c r="J21" s="18"/>
    </row>
    <row r="22" spans="2:10" ht="3.9" customHeight="1" x14ac:dyDescent="0.25">
      <c r="B22" s="478"/>
      <c r="C22" s="478"/>
      <c r="D22" s="478"/>
      <c r="E22" s="478"/>
      <c r="F22" s="17"/>
      <c r="J22" s="21"/>
    </row>
    <row r="23" spans="2:10" x14ac:dyDescent="0.25">
      <c r="B23" s="484" t="s">
        <v>1060</v>
      </c>
      <c r="C23" s="478"/>
      <c r="D23" s="548"/>
      <c r="E23" s="478"/>
      <c r="J23" s="18"/>
    </row>
    <row r="24" spans="2:10" ht="3.9" customHeight="1" x14ac:dyDescent="0.25">
      <c r="B24" s="478"/>
      <c r="C24" s="478"/>
      <c r="D24" s="478"/>
      <c r="E24" s="478"/>
    </row>
    <row r="25" spans="2:10" x14ac:dyDescent="0.25">
      <c r="B25" s="484" t="s">
        <v>1061</v>
      </c>
      <c r="C25" s="478"/>
      <c r="D25" s="548"/>
      <c r="E25" s="478"/>
    </row>
    <row r="26" spans="2:10" ht="3.9" customHeight="1" x14ac:dyDescent="0.25">
      <c r="B26" s="478"/>
      <c r="C26" s="478"/>
      <c r="D26" s="478"/>
      <c r="E26" s="478"/>
    </row>
    <row r="27" spans="2:10" x14ac:dyDescent="0.25">
      <c r="B27" s="484" t="s">
        <v>1062</v>
      </c>
      <c r="C27" s="478"/>
      <c r="D27" s="548"/>
      <c r="E27" s="492" t="s">
        <v>1063</v>
      </c>
    </row>
    <row r="28" spans="2:10" ht="3.9" customHeight="1" x14ac:dyDescent="0.25">
      <c r="B28" s="478"/>
      <c r="C28" s="478"/>
      <c r="D28" s="478"/>
      <c r="E28" s="478"/>
    </row>
    <row r="29" spans="2:10" x14ac:dyDescent="0.25">
      <c r="B29" s="484" t="s">
        <v>1064</v>
      </c>
      <c r="C29" s="478"/>
      <c r="D29" s="548"/>
      <c r="E29" s="492" t="s">
        <v>1065</v>
      </c>
    </row>
  </sheetData>
  <sheetProtection algorithmName="SHA-512" hashValue="HPR5liRhjxrRHipbTKvV8lXcU4en06+evYBAAkICy7Qe8lITmtpP9qrAd1lxnA6Irr6jrkaPtcVrH6J/3S8SAg==" saltValue="z9BAlNlbfR4ffEk8/GcRiQ==" spinCount="100000" sheet="1" objects="1" scenarios="1"/>
  <mergeCells count="2">
    <mergeCell ref="D4:E4"/>
    <mergeCell ref="D5:E5"/>
  </mergeCells>
  <phoneticPr fontId="13" type="noConversion"/>
  <dataValidations disablePrompts="1" count="1">
    <dataValidation type="whole" allowBlank="1" showInputMessage="1" showErrorMessage="1" errorTitle="Bouwjaar" error="Jaartallen invullen tussen 1500 en 2050." sqref="D19" xr:uid="{00000000-0002-0000-6600-000000000000}">
      <formula1>1500</formula1>
      <formula2>2050</formula2>
    </dataValidation>
  </dataValidations>
  <pageMargins left="0.5" right="0.12" top="0.37" bottom="0.25" header="0.2" footer="0.19"/>
  <pageSetup paperSize="9" scale="52" orientation="landscape" horizontalDpi="4294967292" r:id="rId1"/>
  <headerFooter alignWithMargins="0"/>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wsh90643001">
    <tabColor indexed="55"/>
    <pageSetUpPr fitToPage="1"/>
  </sheetPr>
  <dimension ref="B1:J24"/>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553</v>
      </c>
    </row>
    <row r="2" spans="2:10" x14ac:dyDescent="0.25">
      <c r="B2" s="17" t="s">
        <v>1254</v>
      </c>
      <c r="C2" s="15"/>
      <c r="D2" s="15" t="s">
        <v>774</v>
      </c>
      <c r="E2" s="15"/>
      <c r="F2" s="19"/>
      <c r="G2" s="20"/>
      <c r="H2" s="20"/>
    </row>
    <row r="3" spans="2:10" ht="6.75" customHeight="1" x14ac:dyDescent="0.25">
      <c r="F3" s="21"/>
      <c r="J3" s="18"/>
    </row>
    <row r="4" spans="2:10" ht="23.25" customHeight="1" x14ac:dyDescent="0.25">
      <c r="B4" s="11" t="s">
        <v>436</v>
      </c>
      <c r="C4" s="13"/>
      <c r="D4" s="884" t="s">
        <v>55</v>
      </c>
      <c r="E4" s="884"/>
      <c r="F4" s="39"/>
      <c r="J4" s="21"/>
    </row>
    <row r="5" spans="2:10" ht="23.25" customHeight="1" x14ac:dyDescent="0.25">
      <c r="B5" s="12" t="s">
        <v>413</v>
      </c>
      <c r="C5" s="11"/>
      <c r="D5" s="882" t="s">
        <v>1735</v>
      </c>
      <c r="E5" s="883"/>
      <c r="F5"/>
      <c r="J5" s="21"/>
    </row>
    <row r="6" spans="2:10" ht="5.0999999999999996" customHeight="1" x14ac:dyDescent="0.25">
      <c r="C6" s="22"/>
      <c r="D6" s="20"/>
      <c r="E6" s="16"/>
      <c r="F6" s="23"/>
      <c r="J6" s="21"/>
    </row>
    <row r="7" spans="2:10" x14ac:dyDescent="0.25">
      <c r="B7" s="24" t="s">
        <v>0</v>
      </c>
      <c r="C7" s="25"/>
      <c r="J7" s="18"/>
    </row>
    <row r="8" spans="2:10" ht="5.0999999999999996" customHeight="1" x14ac:dyDescent="0.25">
      <c r="B8" s="16"/>
      <c r="C8" s="25"/>
      <c r="J8" s="18"/>
    </row>
    <row r="9" spans="2:10" x14ac:dyDescent="0.25">
      <c r="B9" s="17" t="s">
        <v>385</v>
      </c>
      <c r="C9" s="25"/>
      <c r="D9" s="526" t="str">
        <f>IF(ISBLANK(Voorblad!C$16),"",(Voorblad!C$16))</f>
        <v>14B03</v>
      </c>
      <c r="E9" s="28"/>
      <c r="J9" s="18"/>
    </row>
    <row r="10" spans="2:10" ht="5.0999999999999996" customHeight="1" x14ac:dyDescent="0.25">
      <c r="C10" s="25"/>
      <c r="E10" s="33"/>
      <c r="J10" s="21"/>
    </row>
    <row r="11" spans="2:10" x14ac:dyDescent="0.25">
      <c r="B11" s="24" t="s">
        <v>384</v>
      </c>
      <c r="C11" s="25"/>
      <c r="E11" s="33"/>
      <c r="J11" s="21"/>
    </row>
    <row r="12" spans="2:10" ht="3.9" customHeight="1" x14ac:dyDescent="0.25">
      <c r="C12" s="25"/>
      <c r="E12" s="33"/>
      <c r="J12" s="18"/>
    </row>
    <row r="13" spans="2:10" x14ac:dyDescent="0.25">
      <c r="B13" s="17" t="s">
        <v>389</v>
      </c>
      <c r="C13" s="25"/>
      <c r="D13" s="30" t="s">
        <v>237</v>
      </c>
      <c r="E13" s="34"/>
      <c r="J13" s="18"/>
    </row>
    <row r="14" spans="2:10" ht="3.9" customHeight="1" x14ac:dyDescent="0.25">
      <c r="C14" s="25"/>
      <c r="E14" s="34"/>
      <c r="J14" s="18"/>
    </row>
    <row r="15" spans="2:10" x14ac:dyDescent="0.25">
      <c r="B15" s="17" t="s">
        <v>390</v>
      </c>
      <c r="C15" s="25"/>
      <c r="D15" s="53"/>
      <c r="E15" s="33"/>
      <c r="F15" s="17"/>
      <c r="J15" s="18"/>
    </row>
    <row r="16" spans="2:10" ht="3.9" customHeight="1" x14ac:dyDescent="0.25">
      <c r="C16" s="25"/>
      <c r="D16" s="31"/>
      <c r="E16" s="33"/>
      <c r="F16" s="17"/>
      <c r="J16" s="21"/>
    </row>
    <row r="17" spans="2:10" x14ac:dyDescent="0.25">
      <c r="B17" s="17" t="s">
        <v>394</v>
      </c>
      <c r="C17" s="25"/>
      <c r="D17" s="54"/>
      <c r="E17" s="33" t="s">
        <v>199</v>
      </c>
      <c r="J17" s="18"/>
    </row>
    <row r="18" spans="2:10" ht="3.9" customHeight="1" x14ac:dyDescent="0.25">
      <c r="C18" s="25"/>
      <c r="D18" s="31"/>
      <c r="E18" s="33"/>
      <c r="J18" s="21"/>
    </row>
    <row r="19" spans="2:10" x14ac:dyDescent="0.25">
      <c r="B19" s="32" t="s">
        <v>128</v>
      </c>
      <c r="C19" s="25"/>
      <c r="D19" s="54"/>
      <c r="E19" s="33" t="s">
        <v>200</v>
      </c>
      <c r="J19" s="18"/>
    </row>
    <row r="20" spans="2:10" ht="3.9" customHeight="1" x14ac:dyDescent="0.25">
      <c r="B20" s="32"/>
      <c r="C20" s="25"/>
      <c r="D20" s="31"/>
      <c r="E20" s="33"/>
      <c r="J20" s="21"/>
    </row>
    <row r="21" spans="2:10" x14ac:dyDescent="0.25">
      <c r="B21" s="24" t="s">
        <v>395</v>
      </c>
      <c r="C21" s="25"/>
      <c r="E21" s="33"/>
      <c r="J21" s="18"/>
    </row>
    <row r="22" spans="2:10" ht="5.0999999999999996" customHeight="1" x14ac:dyDescent="0.25">
      <c r="B22" s="16"/>
      <c r="C22" s="25"/>
      <c r="E22" s="33"/>
      <c r="J22" s="18"/>
    </row>
    <row r="23" spans="2:10" ht="3.75" customHeight="1" x14ac:dyDescent="0.25">
      <c r="C23" s="25"/>
      <c r="E23" s="33"/>
      <c r="J23" s="21"/>
    </row>
    <row r="24" spans="2:10" x14ac:dyDescent="0.25">
      <c r="B24" s="17" t="s">
        <v>382</v>
      </c>
      <c r="C24" s="25"/>
      <c r="D24" s="531"/>
      <c r="E24" s="33"/>
      <c r="J24" s="21"/>
    </row>
  </sheetData>
  <sheetProtection algorithmName="SHA-512" hashValue="MM1j2eBO295t+yv49MZ3yjZoQvvIUgzXnp0lO7ptqxsaZ6HTRSxdWVr8RGbj+eJO6ghWVpiCXZ0t/5ks0wEfvw==" saltValue="bMdKiXDFjkLuPR58ycveRw==" spinCount="100000" sheet="1" objects="1" scenarios="1"/>
  <mergeCells count="2">
    <mergeCell ref="D4:E4"/>
    <mergeCell ref="D5:E5"/>
  </mergeCells>
  <phoneticPr fontId="13" type="noConversion"/>
  <dataValidations count="1">
    <dataValidation type="decimal" operator="greaterThan" allowBlank="1" showInputMessage="1" showErrorMessage="1" errorTitle="Aantal versterkerkasten" error="Alleen numerieke waarden invullen." sqref="D24" xr:uid="{00000000-0002-0000-6700-000000000000}">
      <formula1>0</formula1>
    </dataValidation>
  </dataValidations>
  <pageMargins left="0.5" right="0.12" top="0.37" bottom="0.25" header="0.2" footer="0.19"/>
  <pageSetup paperSize="9" scale="52" orientation="landscape" horizontalDpi="4294967292" r:id="rId1"/>
  <headerFooter alignWithMargins="0"/>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wsh90650101">
    <tabColor indexed="55"/>
    <pageSetUpPr fitToPage="1"/>
  </sheetPr>
  <dimension ref="B1:J103"/>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857</v>
      </c>
    </row>
    <row r="2" spans="2:10" x14ac:dyDescent="0.25">
      <c r="B2" s="17" t="s">
        <v>2350</v>
      </c>
      <c r="C2" s="15"/>
      <c r="D2" s="15" t="s">
        <v>2351</v>
      </c>
      <c r="E2" s="15"/>
      <c r="F2" s="19"/>
      <c r="G2" s="20"/>
      <c r="H2" s="20"/>
    </row>
    <row r="3" spans="2:10" ht="6.75" customHeight="1" x14ac:dyDescent="0.25">
      <c r="F3" s="21"/>
      <c r="J3" s="18"/>
    </row>
    <row r="4" spans="2:10" x14ac:dyDescent="0.25">
      <c r="B4" s="11" t="s">
        <v>436</v>
      </c>
      <c r="C4" s="13"/>
      <c r="D4" s="884" t="s">
        <v>251</v>
      </c>
      <c r="E4" s="884"/>
      <c r="F4" s="39"/>
      <c r="J4" s="21"/>
    </row>
    <row r="5" spans="2:10" ht="3.9" customHeight="1" x14ac:dyDescent="0.25">
      <c r="B5" s="11"/>
      <c r="C5" s="13"/>
      <c r="D5" s="516"/>
      <c r="E5" s="516"/>
      <c r="F5" s="39"/>
      <c r="J5" s="21"/>
    </row>
    <row r="6" spans="2:10" x14ac:dyDescent="0.25">
      <c r="B6" s="12" t="s">
        <v>413</v>
      </c>
      <c r="C6" s="11"/>
      <c r="D6" s="883" t="s">
        <v>252</v>
      </c>
      <c r="E6" s="883"/>
      <c r="F6"/>
      <c r="J6" s="21"/>
    </row>
    <row r="7" spans="2:10" ht="3.9" customHeight="1" x14ac:dyDescent="0.25">
      <c r="B7" s="12"/>
      <c r="C7" s="11"/>
      <c r="D7" s="517"/>
      <c r="E7" s="517"/>
      <c r="F7" s="263"/>
      <c r="J7" s="21"/>
    </row>
    <row r="8" spans="2:10" ht="12.75" customHeight="1" x14ac:dyDescent="0.25">
      <c r="B8" s="12" t="s">
        <v>413</v>
      </c>
      <c r="C8" s="11"/>
      <c r="D8" s="883" t="s">
        <v>417</v>
      </c>
      <c r="E8" s="883"/>
      <c r="F8"/>
      <c r="J8" s="21"/>
    </row>
    <row r="9" spans="2:10" ht="12.75" customHeight="1" x14ac:dyDescent="0.25">
      <c r="B9" s="12"/>
      <c r="C9" s="11"/>
      <c r="D9" s="883"/>
      <c r="E9" s="883"/>
      <c r="F9" s="559"/>
      <c r="J9" s="21"/>
    </row>
    <row r="10" spans="2:10" ht="3.9" customHeight="1" x14ac:dyDescent="0.25">
      <c r="B10" s="12"/>
      <c r="C10" s="11"/>
      <c r="D10" s="883"/>
      <c r="E10" s="883"/>
      <c r="F10" s="559"/>
      <c r="J10" s="21"/>
    </row>
    <row r="11" spans="2:10" ht="12.75" customHeight="1" x14ac:dyDescent="0.25">
      <c r="B11" s="12" t="s">
        <v>413</v>
      </c>
      <c r="C11" s="11"/>
      <c r="D11" s="882" t="s">
        <v>1178</v>
      </c>
      <c r="E11" s="883"/>
      <c r="F11" s="559"/>
      <c r="J11" s="21"/>
    </row>
    <row r="12" spans="2:10" ht="12.75" customHeight="1" x14ac:dyDescent="0.25">
      <c r="B12" s="12"/>
      <c r="C12" s="11"/>
      <c r="D12" s="883"/>
      <c r="E12" s="883"/>
      <c r="F12" s="559"/>
      <c r="J12" s="21"/>
    </row>
    <row r="13" spans="2:10" ht="3.9" customHeight="1" x14ac:dyDescent="0.25">
      <c r="B13" s="12"/>
      <c r="C13" s="11"/>
      <c r="D13" s="782"/>
      <c r="E13" s="782"/>
      <c r="F13" s="785"/>
      <c r="J13" s="21"/>
    </row>
    <row r="14" spans="2:10" ht="12.75" customHeight="1" x14ac:dyDescent="0.25">
      <c r="B14" s="12" t="s">
        <v>2104</v>
      </c>
      <c r="C14" s="11"/>
      <c r="D14" s="844"/>
      <c r="E14" s="781" t="s">
        <v>2105</v>
      </c>
      <c r="F14" s="785"/>
      <c r="J14" s="21"/>
    </row>
    <row r="15" spans="2:10" ht="5.0999999999999996" customHeight="1" x14ac:dyDescent="0.25">
      <c r="C15" s="22"/>
      <c r="D15" s="20"/>
      <c r="E15" s="16"/>
      <c r="F15" s="23"/>
      <c r="J15" s="21"/>
    </row>
    <row r="16" spans="2:10" x14ac:dyDescent="0.25">
      <c r="B16" s="24" t="s">
        <v>0</v>
      </c>
      <c r="C16" s="25"/>
      <c r="J16" s="18"/>
    </row>
    <row r="17" spans="2:10" ht="5.0999999999999996" customHeight="1" x14ac:dyDescent="0.25">
      <c r="B17" s="16"/>
      <c r="C17" s="25"/>
      <c r="J17" s="18"/>
    </row>
    <row r="18" spans="2:10" x14ac:dyDescent="0.25">
      <c r="B18" s="17" t="s">
        <v>385</v>
      </c>
      <c r="C18" s="25"/>
      <c r="D18" s="526" t="str">
        <f>IF(ISBLANK(Voorblad!C$16),"",(Voorblad!C$16))</f>
        <v>14B03</v>
      </c>
      <c r="E18" s="33"/>
      <c r="J18" s="18"/>
    </row>
    <row r="19" spans="2:10" ht="3.9" customHeight="1" x14ac:dyDescent="0.25">
      <c r="C19" s="25"/>
      <c r="D19" s="29"/>
      <c r="E19" s="33"/>
      <c r="J19" s="21"/>
    </row>
    <row r="20" spans="2:10" x14ac:dyDescent="0.25">
      <c r="B20" s="24" t="s">
        <v>384</v>
      </c>
      <c r="C20" s="25"/>
      <c r="E20" s="33"/>
      <c r="J20" s="21"/>
    </row>
    <row r="21" spans="2:10" ht="5.0999999999999996" customHeight="1" x14ac:dyDescent="0.25">
      <c r="B21" s="16"/>
      <c r="C21" s="25"/>
      <c r="E21" s="33"/>
      <c r="J21" s="21"/>
    </row>
    <row r="22" spans="2:10" x14ac:dyDescent="0.25">
      <c r="B22" s="17" t="s">
        <v>388</v>
      </c>
      <c r="C22" s="73"/>
      <c r="D22" s="53"/>
      <c r="E22" s="520" t="s">
        <v>14</v>
      </c>
      <c r="J22" s="18"/>
    </row>
    <row r="23" spans="2:10" ht="3.9" customHeight="1" x14ac:dyDescent="0.25">
      <c r="C23" s="25"/>
      <c r="E23" s="33"/>
      <c r="J23" s="18"/>
    </row>
    <row r="24" spans="2:10" x14ac:dyDescent="0.25">
      <c r="B24" s="17" t="s">
        <v>389</v>
      </c>
      <c r="C24" s="25"/>
      <c r="D24" s="30" t="s">
        <v>237</v>
      </c>
      <c r="E24" s="34"/>
      <c r="J24" s="18"/>
    </row>
    <row r="25" spans="2:10" ht="3.9" customHeight="1" x14ac:dyDescent="0.25">
      <c r="C25" s="25"/>
      <c r="E25" s="34"/>
      <c r="J25" s="18"/>
    </row>
    <row r="26" spans="2:10" x14ac:dyDescent="0.25">
      <c r="B26" s="17" t="s">
        <v>390</v>
      </c>
      <c r="C26" s="25"/>
      <c r="D26" s="53"/>
      <c r="E26" s="33"/>
      <c r="F26" s="17"/>
      <c r="J26" s="18"/>
    </row>
    <row r="27" spans="2:10" ht="3.9" customHeight="1" x14ac:dyDescent="0.25">
      <c r="C27" s="25"/>
      <c r="D27" s="31"/>
      <c r="E27" s="33"/>
      <c r="F27" s="17"/>
      <c r="J27" s="21"/>
    </row>
    <row r="28" spans="2:10" x14ac:dyDescent="0.25">
      <c r="B28" s="17" t="s">
        <v>391</v>
      </c>
      <c r="C28" s="25"/>
      <c r="D28" s="53"/>
      <c r="E28" s="33"/>
      <c r="F28" s="17"/>
      <c r="J28" s="18"/>
    </row>
    <row r="29" spans="2:10" ht="3.9" customHeight="1" x14ac:dyDescent="0.25">
      <c r="C29" s="25"/>
      <c r="D29" s="31"/>
      <c r="E29" s="33"/>
      <c r="F29" s="17"/>
      <c r="J29" s="21"/>
    </row>
    <row r="30" spans="2:10" x14ac:dyDescent="0.25">
      <c r="B30" s="17" t="s">
        <v>392</v>
      </c>
      <c r="C30" s="25"/>
      <c r="D30" s="53"/>
      <c r="E30" s="33"/>
      <c r="F30" s="17"/>
      <c r="J30" s="18"/>
    </row>
    <row r="31" spans="2:10" ht="3.9" customHeight="1" x14ac:dyDescent="0.25">
      <c r="C31" s="25"/>
      <c r="D31" s="31"/>
      <c r="E31" s="33"/>
      <c r="F31" s="17"/>
      <c r="J31" s="21"/>
    </row>
    <row r="32" spans="2:10" x14ac:dyDescent="0.25">
      <c r="B32" s="17" t="s">
        <v>393</v>
      </c>
      <c r="C32" s="25"/>
      <c r="D32" s="53"/>
      <c r="E32" s="33"/>
      <c r="F32" s="17"/>
      <c r="J32" s="18"/>
    </row>
    <row r="33" spans="2:10" ht="3.9" customHeight="1" x14ac:dyDescent="0.25">
      <c r="C33" s="25"/>
      <c r="D33" s="31"/>
      <c r="E33" s="33"/>
      <c r="F33" s="17"/>
      <c r="J33" s="21"/>
    </row>
    <row r="34" spans="2:10" x14ac:dyDescent="0.25">
      <c r="B34" s="17" t="s">
        <v>394</v>
      </c>
      <c r="C34" s="25"/>
      <c r="D34" s="54"/>
      <c r="E34" s="33" t="s">
        <v>199</v>
      </c>
      <c r="J34" s="18"/>
    </row>
    <row r="35" spans="2:10" ht="3.9" customHeight="1" x14ac:dyDescent="0.25">
      <c r="C35" s="25"/>
      <c r="D35" s="31"/>
      <c r="E35" s="33"/>
      <c r="J35" s="21"/>
    </row>
    <row r="36" spans="2:10" x14ac:dyDescent="0.25">
      <c r="B36" s="17" t="s">
        <v>3</v>
      </c>
      <c r="C36" s="25"/>
      <c r="D36" s="58"/>
      <c r="E36" s="33"/>
      <c r="F36" s="17"/>
      <c r="J36" s="18"/>
    </row>
    <row r="37" spans="2:10" ht="3.9" customHeight="1" x14ac:dyDescent="0.25">
      <c r="C37" s="25"/>
      <c r="D37" s="31"/>
      <c r="E37" s="33"/>
      <c r="F37" s="17"/>
      <c r="J37" s="21"/>
    </row>
    <row r="38" spans="2:10" x14ac:dyDescent="0.25">
      <c r="B38" s="32" t="s">
        <v>128</v>
      </c>
      <c r="C38" s="25"/>
      <c r="D38" s="54"/>
      <c r="E38" s="33" t="s">
        <v>200</v>
      </c>
      <c r="J38" s="18"/>
    </row>
    <row r="39" spans="2:10" ht="3.9" customHeight="1" x14ac:dyDescent="0.25">
      <c r="B39" s="32"/>
      <c r="C39" s="25"/>
      <c r="D39" s="31"/>
      <c r="E39" s="33"/>
      <c r="J39" s="21"/>
    </row>
    <row r="40" spans="2:10" x14ac:dyDescent="0.25">
      <c r="B40" s="24" t="s">
        <v>395</v>
      </c>
      <c r="C40" s="25"/>
      <c r="E40" s="33"/>
      <c r="J40" s="18"/>
    </row>
    <row r="41" spans="2:10" ht="5.0999999999999996" customHeight="1" x14ac:dyDescent="0.25">
      <c r="B41" s="16"/>
      <c r="C41" s="25"/>
      <c r="E41" s="33"/>
      <c r="J41" s="18"/>
    </row>
    <row r="42" spans="2:10" x14ac:dyDescent="0.25">
      <c r="B42" s="17" t="s">
        <v>860</v>
      </c>
      <c r="C42" s="73"/>
      <c r="D42" s="535"/>
      <c r="E42" s="558" t="s">
        <v>1176</v>
      </c>
      <c r="J42" s="18"/>
    </row>
    <row r="43" spans="2:10" ht="5.0999999999999996" customHeight="1" x14ac:dyDescent="0.25"/>
    <row r="44" spans="2:10" x14ac:dyDescent="0.25">
      <c r="B44" s="17" t="s">
        <v>1175</v>
      </c>
      <c r="C44" s="73"/>
      <c r="D44" s="535"/>
      <c r="E44" s="893" t="s">
        <v>1177</v>
      </c>
    </row>
    <row r="45" spans="2:10" x14ac:dyDescent="0.25">
      <c r="E45" s="893"/>
    </row>
    <row r="46" spans="2:10" x14ac:dyDescent="0.25">
      <c r="E46" s="893" t="s">
        <v>1179</v>
      </c>
    </row>
    <row r="47" spans="2:10" x14ac:dyDescent="0.25">
      <c r="E47" s="893"/>
    </row>
    <row r="49" spans="2:4" x14ac:dyDescent="0.25">
      <c r="B49" s="17" t="s">
        <v>2338</v>
      </c>
      <c r="D49" s="604"/>
    </row>
    <row r="50" spans="2:4" ht="3.9" customHeight="1" x14ac:dyDescent="0.25"/>
    <row r="51" spans="2:4" x14ac:dyDescent="0.25">
      <c r="B51" s="17" t="s">
        <v>2299</v>
      </c>
      <c r="D51" s="666"/>
    </row>
    <row r="52" spans="2:4" ht="3.9" customHeight="1" x14ac:dyDescent="0.25"/>
    <row r="53" spans="2:4" x14ac:dyDescent="0.25">
      <c r="B53" s="17" t="s">
        <v>2339</v>
      </c>
      <c r="C53" s="73" t="s">
        <v>629</v>
      </c>
      <c r="D53" s="524"/>
    </row>
    <row r="54" spans="2:4" hidden="1" x14ac:dyDescent="0.2">
      <c r="D54" s="632" t="s">
        <v>671</v>
      </c>
    </row>
    <row r="55" spans="2:4" hidden="1" x14ac:dyDescent="0.2">
      <c r="D55" s="632" t="s">
        <v>2297</v>
      </c>
    </row>
    <row r="56" spans="2:4" hidden="1" x14ac:dyDescent="0.2">
      <c r="D56" s="632" t="s">
        <v>300</v>
      </c>
    </row>
    <row r="57" spans="2:4" hidden="1" x14ac:dyDescent="0.2">
      <c r="D57" s="632" t="s">
        <v>2298</v>
      </c>
    </row>
    <row r="58" spans="2:4" hidden="1" x14ac:dyDescent="0.2">
      <c r="D58" s="632" t="s">
        <v>672</v>
      </c>
    </row>
    <row r="59" spans="2:4" hidden="1" x14ac:dyDescent="0.2">
      <c r="D59" s="632" t="s">
        <v>811</v>
      </c>
    </row>
    <row r="60" spans="2:4" ht="3.9" customHeight="1" x14ac:dyDescent="0.25"/>
    <row r="61" spans="2:4" x14ac:dyDescent="0.25">
      <c r="B61" s="17" t="s">
        <v>2340</v>
      </c>
      <c r="D61" s="666"/>
    </row>
    <row r="62" spans="2:4" ht="3.9" customHeight="1" x14ac:dyDescent="0.25"/>
    <row r="63" spans="2:4" x14ac:dyDescent="0.25">
      <c r="B63" s="17" t="s">
        <v>2301</v>
      </c>
      <c r="C63" s="73" t="s">
        <v>629</v>
      </c>
      <c r="D63" s="524"/>
    </row>
    <row r="64" spans="2:4" hidden="1" x14ac:dyDescent="0.2">
      <c r="D64" s="632" t="s">
        <v>1879</v>
      </c>
    </row>
    <row r="65" spans="2:4" hidden="1" x14ac:dyDescent="0.2">
      <c r="D65" s="632" t="s">
        <v>2302</v>
      </c>
    </row>
    <row r="66" spans="2:4" hidden="1" x14ac:dyDescent="0.2">
      <c r="D66" s="632" t="s">
        <v>811</v>
      </c>
    </row>
    <row r="67" spans="2:4" ht="3.9" customHeight="1" x14ac:dyDescent="0.25"/>
    <row r="68" spans="2:4" x14ac:dyDescent="0.25">
      <c r="B68" s="17" t="s">
        <v>2303</v>
      </c>
      <c r="C68" s="73" t="s">
        <v>629</v>
      </c>
      <c r="D68" s="524"/>
    </row>
    <row r="69" spans="2:4" hidden="1" x14ac:dyDescent="0.2">
      <c r="D69" s="632" t="s">
        <v>2304</v>
      </c>
    </row>
    <row r="70" spans="2:4" hidden="1" x14ac:dyDescent="0.2">
      <c r="D70" s="632" t="s">
        <v>811</v>
      </c>
    </row>
    <row r="71" spans="2:4" hidden="1" x14ac:dyDescent="0.2">
      <c r="D71" s="632" t="s">
        <v>670</v>
      </c>
    </row>
    <row r="72" spans="2:4" ht="3.9" customHeight="1" x14ac:dyDescent="0.25"/>
    <row r="73" spans="2:4" x14ac:dyDescent="0.25">
      <c r="B73" s="17" t="s">
        <v>2341</v>
      </c>
      <c r="C73" s="73" t="s">
        <v>629</v>
      </c>
      <c r="D73" s="524"/>
    </row>
    <row r="74" spans="2:4" hidden="1" x14ac:dyDescent="0.2">
      <c r="D74" s="632" t="s">
        <v>1879</v>
      </c>
    </row>
    <row r="75" spans="2:4" hidden="1" x14ac:dyDescent="0.2">
      <c r="D75" s="632" t="s">
        <v>2302</v>
      </c>
    </row>
    <row r="76" spans="2:4" hidden="1" x14ac:dyDescent="0.2">
      <c r="D76" s="632" t="s">
        <v>811</v>
      </c>
    </row>
    <row r="77" spans="2:4" ht="3.9" customHeight="1" x14ac:dyDescent="0.25"/>
    <row r="78" spans="2:4" x14ac:dyDescent="0.25">
      <c r="B78" s="17" t="s">
        <v>2306</v>
      </c>
      <c r="C78" s="73" t="s">
        <v>629</v>
      </c>
      <c r="D78" s="524"/>
    </row>
    <row r="79" spans="2:4" hidden="1" x14ac:dyDescent="0.25">
      <c r="D79" s="15" t="s">
        <v>12</v>
      </c>
    </row>
    <row r="80" spans="2:4" hidden="1" x14ac:dyDescent="0.25">
      <c r="D80" s="15" t="s">
        <v>750</v>
      </c>
    </row>
    <row r="81" spans="2:5" ht="3.9" customHeight="1" x14ac:dyDescent="0.25"/>
    <row r="82" spans="2:5" x14ac:dyDescent="0.25">
      <c r="B82" s="17" t="s">
        <v>2307</v>
      </c>
      <c r="C82" s="73" t="s">
        <v>629</v>
      </c>
      <c r="D82" s="524"/>
    </row>
    <row r="83" spans="2:5" hidden="1" x14ac:dyDescent="0.2">
      <c r="D83" s="632" t="s">
        <v>2308</v>
      </c>
    </row>
    <row r="84" spans="2:5" hidden="1" x14ac:dyDescent="0.2">
      <c r="D84" s="632" t="s">
        <v>2309</v>
      </c>
    </row>
    <row r="85" spans="2:5" hidden="1" x14ac:dyDescent="0.2">
      <c r="D85" s="632" t="s">
        <v>2310</v>
      </c>
    </row>
    <row r="86" spans="2:5" hidden="1" x14ac:dyDescent="0.2">
      <c r="D86" s="632" t="s">
        <v>811</v>
      </c>
    </row>
    <row r="87" spans="2:5" ht="3.9" customHeight="1" x14ac:dyDescent="0.25"/>
    <row r="88" spans="2:5" x14ac:dyDescent="0.25">
      <c r="B88" s="17" t="s">
        <v>2342</v>
      </c>
      <c r="D88" s="164"/>
    </row>
    <row r="89" spans="2:5" ht="3.9" customHeight="1" x14ac:dyDescent="0.25"/>
    <row r="90" spans="2:5" x14ac:dyDescent="0.25">
      <c r="B90" s="17" t="s">
        <v>2343</v>
      </c>
      <c r="C90" s="73" t="s">
        <v>629</v>
      </c>
      <c r="D90" s="524"/>
      <c r="E90" s="514" t="s">
        <v>2346</v>
      </c>
    </row>
    <row r="91" spans="2:5" x14ac:dyDescent="0.25">
      <c r="E91" s="514" t="s">
        <v>2344</v>
      </c>
    </row>
    <row r="92" spans="2:5" hidden="1" x14ac:dyDescent="0.2">
      <c r="D92" s="632" t="s">
        <v>12</v>
      </c>
      <c r="E92" s="514"/>
    </row>
    <row r="93" spans="2:5" hidden="1" x14ac:dyDescent="0.2">
      <c r="D93" s="632" t="s">
        <v>811</v>
      </c>
      <c r="E93" s="514"/>
    </row>
    <row r="94" spans="2:5" hidden="1" x14ac:dyDescent="0.2">
      <c r="D94" s="632" t="s">
        <v>750</v>
      </c>
      <c r="E94" s="514"/>
    </row>
    <row r="95" spans="2:5" ht="3.9" customHeight="1" x14ac:dyDescent="0.25">
      <c r="E95" s="514"/>
    </row>
    <row r="96" spans="2:5" x14ac:dyDescent="0.25">
      <c r="B96" s="17" t="s">
        <v>2345</v>
      </c>
      <c r="C96" s="73" t="s">
        <v>629</v>
      </c>
      <c r="D96" s="524"/>
      <c r="E96" s="514" t="s">
        <v>2348</v>
      </c>
    </row>
    <row r="97" spans="4:5" x14ac:dyDescent="0.25">
      <c r="E97" s="514" t="s">
        <v>2347</v>
      </c>
    </row>
    <row r="98" spans="4:5" hidden="1" x14ac:dyDescent="0.2">
      <c r="D98" s="632" t="s">
        <v>2264</v>
      </c>
      <c r="E98" s="514"/>
    </row>
    <row r="99" spans="4:5" hidden="1" x14ac:dyDescent="0.2">
      <c r="D99" s="632" t="s">
        <v>2349</v>
      </c>
      <c r="E99" s="514"/>
    </row>
    <row r="100" spans="4:5" hidden="1" x14ac:dyDescent="0.2">
      <c r="D100" s="632" t="s">
        <v>2265</v>
      </c>
    </row>
    <row r="101" spans="4:5" hidden="1" x14ac:dyDescent="0.2">
      <c r="D101" s="632" t="s">
        <v>811</v>
      </c>
    </row>
    <row r="102" spans="4:5" hidden="1" x14ac:dyDescent="0.2">
      <c r="D102" s="632" t="s">
        <v>2266</v>
      </c>
    </row>
    <row r="103" spans="4:5" hidden="1" x14ac:dyDescent="0.2">
      <c r="D103" s="632" t="s">
        <v>276</v>
      </c>
    </row>
  </sheetData>
  <sheetProtection algorithmName="SHA-512" hashValue="AVBTFaJmggZusZU3BI2NHLh+Tsfe3FgZA4G1jE2BX1dhFsbK1xY/PSsWqnSQcwX4Kz0ki4P66BQC4bxGLzIBCw==" saltValue="or2Kuz6voN+IEMoseCAXpw==" spinCount="100000" sheet="1" objects="1" scenarios="1"/>
  <mergeCells count="6">
    <mergeCell ref="D4:E4"/>
    <mergeCell ref="D6:E6"/>
    <mergeCell ref="E44:E45"/>
    <mergeCell ref="E46:E47"/>
    <mergeCell ref="D8:E10"/>
    <mergeCell ref="D11:E12"/>
  </mergeCells>
  <dataValidations count="10">
    <dataValidation type="whole" allowBlank="1" showInputMessage="1" showErrorMessage="1" errorTitle="Bouwjaar" error="Jaartallen invullen tussen 1500 en 2050." sqref="D36" xr:uid="{00000000-0002-0000-6800-000000000000}">
      <formula1>1500</formula1>
      <formula2>2050</formula2>
    </dataValidation>
    <dataValidation type="decimal" operator="greaterThan" allowBlank="1" showInputMessage="1" showErrorMessage="1" errorTitle="Vermogen" error="Alleen numerieke waarden invoeren." sqref="D42 D44" xr:uid="{00000000-0002-0000-6800-000001000000}">
      <formula1>0</formula1>
    </dataValidation>
    <dataValidation type="list" allowBlank="1" showInputMessage="1" showErrorMessage="1" sqref="D96" xr:uid="{00000000-0002-0000-6800-000002000000}">
      <formula1>$D$124:$D$129</formula1>
    </dataValidation>
    <dataValidation type="list" allowBlank="1" showInputMessage="1" showErrorMessage="1" sqref="D90" xr:uid="{00000000-0002-0000-6800-000003000000}">
      <formula1>$D$118:$D$120</formula1>
    </dataValidation>
    <dataValidation type="list" allowBlank="1" showInputMessage="1" showErrorMessage="1" sqref="D82" xr:uid="{00000000-0002-0000-6800-000004000000}">
      <formula1>$D$109:$D$112</formula1>
    </dataValidation>
    <dataValidation type="list" allowBlank="1" showInputMessage="1" showErrorMessage="1" sqref="D78" xr:uid="{00000000-0002-0000-6800-000005000000}">
      <formula1>$D$105:$D$106</formula1>
    </dataValidation>
    <dataValidation type="list" allowBlank="1" showInputMessage="1" showErrorMessage="1" sqref="D73" xr:uid="{00000000-0002-0000-6800-000006000000}">
      <formula1>$D$100:$D$102</formula1>
    </dataValidation>
    <dataValidation type="list" allowBlank="1" showInputMessage="1" showErrorMessage="1" sqref="D68" xr:uid="{00000000-0002-0000-6800-000007000000}">
      <formula1>$D$95:$D$97</formula1>
    </dataValidation>
    <dataValidation type="list" allowBlank="1" showInputMessage="1" showErrorMessage="1" sqref="D63" xr:uid="{00000000-0002-0000-6800-000008000000}">
      <formula1>$D$90:$D$92</formula1>
    </dataValidation>
    <dataValidation type="list" allowBlank="1" showInputMessage="1" showErrorMessage="1" sqref="D53" xr:uid="{00000000-0002-0000-6800-000009000000}">
      <formula1>$D$80:$D$85</formula1>
    </dataValidation>
  </dataValidations>
  <pageMargins left="0.5" right="0.12" top="0.37" bottom="0.25" header="0.2" footer="0.19"/>
  <pageSetup paperSize="9" scale="52" orientation="landscape" horizontalDpi="4294967292" r:id="rId1"/>
  <headerFooter alignWithMargins="0"/>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wsh90652201">
    <tabColor indexed="55"/>
    <pageSetUpPr fitToPage="1"/>
  </sheetPr>
  <dimension ref="B1:J37"/>
  <sheetViews>
    <sheetView showGridLines="0" showRowColHeaders="0" zoomScaleNormal="10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776</v>
      </c>
    </row>
    <row r="2" spans="2:10" x14ac:dyDescent="0.25">
      <c r="B2" s="17" t="s">
        <v>1260</v>
      </c>
      <c r="C2" s="15"/>
      <c r="D2" s="15" t="s">
        <v>858</v>
      </c>
      <c r="E2" s="15"/>
      <c r="F2" s="19"/>
      <c r="G2" s="20"/>
      <c r="H2" s="20"/>
    </row>
    <row r="3" spans="2:10" ht="6.75" customHeight="1" x14ac:dyDescent="0.25">
      <c r="F3" s="21"/>
      <c r="J3" s="18"/>
    </row>
    <row r="4" spans="2:10" ht="23.25" customHeight="1" x14ac:dyDescent="0.25">
      <c r="B4" s="11" t="s">
        <v>436</v>
      </c>
      <c r="C4" s="13"/>
      <c r="D4" s="884" t="s">
        <v>360</v>
      </c>
      <c r="E4" s="884"/>
      <c r="F4" s="39"/>
      <c r="J4" s="21"/>
    </row>
    <row r="5" spans="2:10" ht="23.25" customHeight="1" x14ac:dyDescent="0.25">
      <c r="B5" s="12" t="s">
        <v>413</v>
      </c>
      <c r="C5" s="11"/>
      <c r="D5" s="883" t="s">
        <v>361</v>
      </c>
      <c r="E5" s="883"/>
      <c r="F5"/>
      <c r="J5" s="21"/>
    </row>
    <row r="6" spans="2:10" ht="12.75" customHeight="1" x14ac:dyDescent="0.25">
      <c r="B6" s="12" t="s">
        <v>2104</v>
      </c>
      <c r="C6" s="11"/>
      <c r="D6" s="844"/>
      <c r="E6" s="790" t="s">
        <v>2105</v>
      </c>
      <c r="F6" s="792"/>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5.0999999999999996" customHeight="1" x14ac:dyDescent="0.25">
      <c r="C11" s="25"/>
      <c r="E11" s="33"/>
      <c r="J11" s="21"/>
    </row>
    <row r="12" spans="2:10" x14ac:dyDescent="0.25">
      <c r="B12" s="24" t="s">
        <v>384</v>
      </c>
      <c r="C12" s="25"/>
      <c r="E12" s="33"/>
      <c r="J12" s="21"/>
    </row>
    <row r="13" spans="2:10" ht="5.0999999999999996" customHeight="1" x14ac:dyDescent="0.25">
      <c r="B13" s="16"/>
      <c r="C13" s="25"/>
      <c r="E13" s="33"/>
      <c r="J13" s="21"/>
    </row>
    <row r="14" spans="2:10" x14ac:dyDescent="0.25">
      <c r="B14" s="17" t="s">
        <v>388</v>
      </c>
      <c r="C14" s="25"/>
      <c r="D14" s="53"/>
      <c r="E14" s="520" t="s">
        <v>14</v>
      </c>
      <c r="J14" s="18"/>
    </row>
    <row r="15" spans="2:10" x14ac:dyDescent="0.25">
      <c r="C15" s="25"/>
      <c r="D15" s="566"/>
      <c r="E15" s="574" t="s">
        <v>1278</v>
      </c>
      <c r="I15" s="501"/>
      <c r="J15" s="501"/>
    </row>
    <row r="16" spans="2:10" x14ac:dyDescent="0.25">
      <c r="C16" s="25"/>
      <c r="D16" s="566"/>
      <c r="E16" s="574" t="s">
        <v>1279</v>
      </c>
      <c r="I16" s="501"/>
      <c r="J16" s="501"/>
    </row>
    <row r="17" spans="2:10" ht="3.9" customHeight="1" x14ac:dyDescent="0.25">
      <c r="C17" s="25"/>
      <c r="E17" s="33"/>
      <c r="J17" s="18"/>
    </row>
    <row r="18" spans="2:10" x14ac:dyDescent="0.25">
      <c r="B18" s="17" t="s">
        <v>389</v>
      </c>
      <c r="C18" s="25"/>
      <c r="D18" s="30" t="s">
        <v>237</v>
      </c>
      <c r="E18" s="34"/>
      <c r="J18" s="18"/>
    </row>
    <row r="19" spans="2:10" ht="3.9" customHeight="1" x14ac:dyDescent="0.25">
      <c r="C19" s="25"/>
      <c r="E19" s="34"/>
      <c r="J19" s="18"/>
    </row>
    <row r="20" spans="2:10" x14ac:dyDescent="0.25">
      <c r="B20" s="17" t="s">
        <v>390</v>
      </c>
      <c r="C20" s="25"/>
      <c r="D20" s="53"/>
      <c r="E20" s="33"/>
      <c r="F20" s="17"/>
      <c r="J20" s="18"/>
    </row>
    <row r="21" spans="2:10" ht="3.9" customHeight="1" x14ac:dyDescent="0.25">
      <c r="C21" s="25"/>
      <c r="D21" s="31"/>
      <c r="E21" s="33"/>
      <c r="F21" s="17"/>
      <c r="J21" s="21"/>
    </row>
    <row r="22" spans="2:10" x14ac:dyDescent="0.25">
      <c r="B22" s="17" t="s">
        <v>391</v>
      </c>
      <c r="C22" s="25"/>
      <c r="D22" s="53"/>
      <c r="E22" s="33"/>
      <c r="F22" s="17"/>
      <c r="J22" s="18"/>
    </row>
    <row r="23" spans="2:10" ht="3.9" customHeight="1" x14ac:dyDescent="0.25">
      <c r="C23" s="25"/>
      <c r="D23" s="31"/>
      <c r="E23" s="33"/>
      <c r="F23" s="17"/>
      <c r="J23" s="21"/>
    </row>
    <row r="24" spans="2:10" x14ac:dyDescent="0.25">
      <c r="B24" s="17" t="s">
        <v>392</v>
      </c>
      <c r="C24" s="25"/>
      <c r="D24" s="53"/>
      <c r="E24" s="33"/>
      <c r="F24" s="17"/>
      <c r="J24" s="18"/>
    </row>
    <row r="25" spans="2:10" ht="3.9" customHeight="1" x14ac:dyDescent="0.25">
      <c r="C25" s="25"/>
      <c r="D25" s="31"/>
      <c r="E25" s="33"/>
      <c r="F25" s="17"/>
      <c r="J25" s="21"/>
    </row>
    <row r="26" spans="2:10" x14ac:dyDescent="0.25">
      <c r="B26" s="17" t="s">
        <v>394</v>
      </c>
      <c r="C26" s="25"/>
      <c r="D26" s="54"/>
      <c r="E26" s="33" t="s">
        <v>199</v>
      </c>
      <c r="J26" s="18"/>
    </row>
    <row r="27" spans="2:10" ht="3.9" customHeight="1" x14ac:dyDescent="0.25">
      <c r="C27" s="25"/>
      <c r="D27" s="31"/>
      <c r="E27" s="33"/>
      <c r="J27" s="21"/>
    </row>
    <row r="28" spans="2:10" x14ac:dyDescent="0.25">
      <c r="B28" s="17" t="s">
        <v>3</v>
      </c>
      <c r="C28" s="25"/>
      <c r="D28" s="58"/>
      <c r="E28" s="33"/>
      <c r="F28" s="17"/>
      <c r="J28" s="18"/>
    </row>
    <row r="29" spans="2:10" ht="3.9" customHeight="1" x14ac:dyDescent="0.25">
      <c r="C29" s="25"/>
      <c r="D29" s="31"/>
      <c r="E29" s="33"/>
      <c r="F29" s="17"/>
      <c r="J29" s="21"/>
    </row>
    <row r="30" spans="2:10" x14ac:dyDescent="0.25">
      <c r="B30" s="32" t="s">
        <v>128</v>
      </c>
      <c r="C30" s="25"/>
      <c r="D30" s="54"/>
      <c r="E30" s="33" t="s">
        <v>200</v>
      </c>
      <c r="J30" s="18"/>
    </row>
    <row r="31" spans="2:10" ht="3.9" customHeight="1" x14ac:dyDescent="0.25">
      <c r="B31" s="32"/>
      <c r="C31" s="25"/>
      <c r="D31" s="31"/>
      <c r="E31" s="33"/>
      <c r="J31" s="21"/>
    </row>
    <row r="32" spans="2:10" x14ac:dyDescent="0.25">
      <c r="B32" s="24" t="s">
        <v>395</v>
      </c>
      <c r="C32" s="25"/>
      <c r="E32" s="33"/>
      <c r="J32" s="18"/>
    </row>
    <row r="33" spans="2:10" ht="5.0999999999999996" customHeight="1" x14ac:dyDescent="0.25">
      <c r="B33" s="16"/>
      <c r="C33" s="25"/>
      <c r="E33" s="33"/>
      <c r="J33" s="18"/>
    </row>
    <row r="34" spans="2:10" x14ac:dyDescent="0.25">
      <c r="B34" s="17" t="s">
        <v>546</v>
      </c>
      <c r="C34" s="73" t="s">
        <v>629</v>
      </c>
      <c r="D34" s="524"/>
      <c r="E34" s="33" t="s">
        <v>1736</v>
      </c>
      <c r="J34" s="21"/>
    </row>
    <row r="35" spans="2:10" hidden="1" x14ac:dyDescent="0.25">
      <c r="C35" s="25"/>
      <c r="D35" s="15" t="s">
        <v>547</v>
      </c>
      <c r="E35" s="33"/>
      <c r="J35" s="21"/>
    </row>
    <row r="36" spans="2:10" hidden="1" x14ac:dyDescent="0.25">
      <c r="C36" s="25"/>
      <c r="D36" s="15" t="s">
        <v>548</v>
      </c>
      <c r="E36" s="33"/>
      <c r="J36" s="21"/>
    </row>
    <row r="37" spans="2:10" hidden="1" x14ac:dyDescent="0.25">
      <c r="D37" s="15" t="s">
        <v>166</v>
      </c>
    </row>
  </sheetData>
  <sheetProtection algorithmName="SHA-512" hashValue="dHHL/2ljbXCSABCGX3aAhli1i0/iAfAhrf5G8VXefcMlPiNPHXwqx5sSwmBDBoJlMv6j2PnneyMvcqe06Y8uFQ==" saltValue="ugi9BojzUpN8MkBwtEzU+Q==" spinCount="100000" sheet="1" objects="1" scenarios="1"/>
  <mergeCells count="2">
    <mergeCell ref="D4:E4"/>
    <mergeCell ref="D5:E5"/>
  </mergeCells>
  <phoneticPr fontId="13" type="noConversion"/>
  <dataValidations count="2">
    <dataValidation type="list" allowBlank="1" showInputMessage="1" showErrorMessage="1" sqref="D34" xr:uid="{00000000-0002-0000-6900-000000000000}">
      <formula1>$D$35:$D$37</formula1>
    </dataValidation>
    <dataValidation type="whole" allowBlank="1" showInputMessage="1" showErrorMessage="1" errorTitle="Bouwjaar" error="Jaartallen invullen tussen 1500 en 2050." sqref="D28" xr:uid="{00000000-0002-0000-6900-000001000000}">
      <formula1>1500</formula1>
      <formula2>2050</formula2>
    </dataValidation>
  </dataValidations>
  <pageMargins left="0.5" right="0.12" top="0.37" bottom="0.25" header="0.2" footer="0.19"/>
  <pageSetup paperSize="9" scale="83" orientation="landscape" horizontalDpi="4294967292" r:id="rId1"/>
  <headerFooter alignWithMargins="0"/>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wsh90663601">
    <tabColor indexed="55"/>
    <pageSetUpPr fitToPage="1"/>
  </sheetPr>
  <dimension ref="B1:J50"/>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368</v>
      </c>
    </row>
    <row r="2" spans="2:10" x14ac:dyDescent="0.25">
      <c r="B2" s="17" t="s">
        <v>2516</v>
      </c>
      <c r="C2" s="15"/>
      <c r="D2" s="15" t="s">
        <v>552</v>
      </c>
      <c r="E2" s="15"/>
      <c r="F2" s="19"/>
      <c r="G2" s="20"/>
      <c r="H2" s="20"/>
    </row>
    <row r="3" spans="2:10" ht="6.75" customHeight="1" x14ac:dyDescent="0.25">
      <c r="F3" s="21"/>
      <c r="J3" s="18"/>
    </row>
    <row r="4" spans="2:10" ht="23.25" customHeight="1" x14ac:dyDescent="0.25">
      <c r="B4" s="11" t="s">
        <v>436</v>
      </c>
      <c r="C4" s="13"/>
      <c r="D4" s="884" t="s">
        <v>2517</v>
      </c>
      <c r="E4" s="884"/>
      <c r="F4" s="39"/>
      <c r="J4" s="21"/>
    </row>
    <row r="5" spans="2:10" ht="23.25" customHeight="1" x14ac:dyDescent="0.25">
      <c r="B5" s="12" t="s">
        <v>413</v>
      </c>
      <c r="C5" s="11"/>
      <c r="D5" s="883" t="s">
        <v>64</v>
      </c>
      <c r="E5" s="883"/>
      <c r="F5"/>
      <c r="J5" s="21"/>
    </row>
    <row r="6" spans="2:10" ht="12.75" customHeight="1" x14ac:dyDescent="0.25">
      <c r="B6" s="12" t="s">
        <v>2104</v>
      </c>
      <c r="C6" s="11"/>
      <c r="D6" s="844"/>
      <c r="E6" s="781" t="s">
        <v>2105</v>
      </c>
      <c r="F6" s="785"/>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5.0999999999999996" customHeight="1" x14ac:dyDescent="0.25">
      <c r="C11" s="25"/>
      <c r="E11" s="33"/>
      <c r="J11" s="21"/>
    </row>
    <row r="12" spans="2:10" x14ac:dyDescent="0.25">
      <c r="B12" s="24" t="s">
        <v>384</v>
      </c>
      <c r="C12" s="25"/>
      <c r="E12" s="33"/>
      <c r="J12" s="21"/>
    </row>
    <row r="13" spans="2:10" ht="5.0999999999999996" customHeight="1" x14ac:dyDescent="0.25">
      <c r="B13" s="16"/>
      <c r="C13" s="25"/>
      <c r="E13" s="33"/>
      <c r="J13" s="21"/>
    </row>
    <row r="14" spans="2:10" x14ac:dyDescent="0.25">
      <c r="B14" s="17" t="s">
        <v>388</v>
      </c>
      <c r="C14" s="73"/>
      <c r="D14" s="53"/>
      <c r="E14" s="520" t="s">
        <v>14</v>
      </c>
      <c r="J14" s="18"/>
    </row>
    <row r="15" spans="2:10" x14ac:dyDescent="0.25">
      <c r="C15" s="73"/>
      <c r="D15" s="566"/>
      <c r="E15" s="574" t="s">
        <v>1280</v>
      </c>
      <c r="I15" s="501"/>
      <c r="J15" s="501"/>
    </row>
    <row r="16" spans="2:10" ht="3.9" customHeight="1" x14ac:dyDescent="0.25">
      <c r="C16" s="73"/>
      <c r="E16" s="33"/>
      <c r="J16" s="18"/>
    </row>
    <row r="17" spans="2:10" x14ac:dyDescent="0.25">
      <c r="B17" s="17" t="s">
        <v>389</v>
      </c>
      <c r="C17" s="73"/>
      <c r="D17" s="30" t="s">
        <v>237</v>
      </c>
      <c r="E17" s="34"/>
      <c r="J17" s="18"/>
    </row>
    <row r="18" spans="2:10" ht="3.9" customHeight="1" x14ac:dyDescent="0.25">
      <c r="C18" s="73"/>
      <c r="E18" s="34"/>
      <c r="J18" s="18"/>
    </row>
    <row r="19" spans="2:10" ht="12.75" customHeight="1" x14ac:dyDescent="0.25">
      <c r="B19" s="17" t="s">
        <v>390</v>
      </c>
      <c r="C19" s="73"/>
      <c r="D19" s="53"/>
      <c r="E19" s="33" t="s">
        <v>1700</v>
      </c>
      <c r="F19" s="17"/>
      <c r="J19" s="18"/>
    </row>
    <row r="20" spans="2:10" ht="3.9" customHeight="1" x14ac:dyDescent="0.25">
      <c r="C20" s="73"/>
      <c r="D20" s="31"/>
      <c r="E20" s="33"/>
      <c r="F20" s="17"/>
      <c r="J20" s="21"/>
    </row>
    <row r="21" spans="2:10" x14ac:dyDescent="0.25">
      <c r="B21" s="17" t="s">
        <v>391</v>
      </c>
      <c r="C21" s="73"/>
      <c r="D21" s="53"/>
      <c r="E21" s="33" t="s">
        <v>444</v>
      </c>
      <c r="F21" s="17"/>
      <c r="J21" s="18"/>
    </row>
    <row r="22" spans="2:10" ht="3.9" customHeight="1" x14ac:dyDescent="0.25">
      <c r="C22" s="73"/>
      <c r="D22" s="31"/>
      <c r="E22" s="33"/>
      <c r="F22" s="17"/>
      <c r="J22" s="21"/>
    </row>
    <row r="23" spans="2:10" x14ac:dyDescent="0.25">
      <c r="B23" s="17" t="s">
        <v>392</v>
      </c>
      <c r="C23" s="73"/>
      <c r="D23" s="53"/>
      <c r="E23" s="33" t="s">
        <v>445</v>
      </c>
      <c r="F23" s="17"/>
      <c r="J23" s="18"/>
    </row>
    <row r="24" spans="2:10" ht="3.9" customHeight="1" x14ac:dyDescent="0.25">
      <c r="C24" s="73"/>
      <c r="D24" s="31"/>
      <c r="E24" s="33"/>
      <c r="F24" s="17"/>
      <c r="J24" s="21"/>
    </row>
    <row r="25" spans="2:10" x14ac:dyDescent="0.25">
      <c r="B25" s="17" t="s">
        <v>393</v>
      </c>
      <c r="C25" s="73"/>
      <c r="D25" s="53"/>
      <c r="E25" s="33" t="s">
        <v>446</v>
      </c>
      <c r="F25" s="17"/>
      <c r="J25" s="18"/>
    </row>
    <row r="26" spans="2:10" ht="3.9" customHeight="1" x14ac:dyDescent="0.25">
      <c r="C26" s="73"/>
      <c r="D26" s="31"/>
      <c r="E26" s="33"/>
      <c r="F26" s="17"/>
      <c r="J26" s="21"/>
    </row>
    <row r="27" spans="2:10" x14ac:dyDescent="0.25">
      <c r="B27" s="17" t="s">
        <v>394</v>
      </c>
      <c r="C27" s="73"/>
      <c r="D27" s="54"/>
      <c r="E27" s="33" t="s">
        <v>199</v>
      </c>
      <c r="J27" s="18"/>
    </row>
    <row r="28" spans="2:10" ht="3.9" customHeight="1" x14ac:dyDescent="0.25">
      <c r="C28" s="73"/>
      <c r="D28" s="31"/>
      <c r="E28" s="33"/>
      <c r="J28" s="21"/>
    </row>
    <row r="29" spans="2:10" x14ac:dyDescent="0.25">
      <c r="B29" s="17" t="s">
        <v>3</v>
      </c>
      <c r="C29" s="73"/>
      <c r="D29" s="58"/>
      <c r="E29" s="33"/>
      <c r="F29" s="17"/>
      <c r="J29" s="18"/>
    </row>
    <row r="30" spans="2:10" ht="3.9" customHeight="1" x14ac:dyDescent="0.25">
      <c r="C30" s="73"/>
      <c r="D30" s="31"/>
      <c r="E30" s="33"/>
      <c r="F30" s="17"/>
      <c r="J30" s="21"/>
    </row>
    <row r="31" spans="2:10" x14ac:dyDescent="0.25">
      <c r="B31" s="32" t="s">
        <v>128</v>
      </c>
      <c r="C31" s="73"/>
      <c r="D31" s="54"/>
      <c r="E31" s="33" t="s">
        <v>200</v>
      </c>
      <c r="J31" s="18"/>
    </row>
    <row r="32" spans="2:10" ht="3.9" customHeight="1" x14ac:dyDescent="0.25">
      <c r="B32" s="32"/>
      <c r="C32" s="73"/>
      <c r="D32" s="31"/>
      <c r="E32" s="33"/>
      <c r="J32" s="21"/>
    </row>
    <row r="33" spans="2:10" x14ac:dyDescent="0.25">
      <c r="B33" s="24" t="s">
        <v>395</v>
      </c>
      <c r="C33" s="73"/>
      <c r="E33" s="33"/>
      <c r="J33" s="18"/>
    </row>
    <row r="34" spans="2:10" ht="5.0999999999999996" customHeight="1" x14ac:dyDescent="0.25">
      <c r="B34" s="16"/>
      <c r="C34" s="73"/>
      <c r="E34" s="33"/>
      <c r="J34" s="18"/>
    </row>
    <row r="35" spans="2:10" ht="3.75" customHeight="1" x14ac:dyDescent="0.25">
      <c r="C35" s="73"/>
      <c r="E35" s="33"/>
      <c r="J35" s="21"/>
    </row>
    <row r="36" spans="2:10" x14ac:dyDescent="0.25">
      <c r="B36" s="17" t="s">
        <v>381</v>
      </c>
      <c r="C36" s="73"/>
      <c r="D36" s="528"/>
      <c r="E36" s="33"/>
      <c r="J36" s="21"/>
    </row>
    <row r="37" spans="2:10" ht="3.75" customHeight="1" x14ac:dyDescent="0.25">
      <c r="C37" s="74"/>
    </row>
    <row r="38" spans="2:10" x14ac:dyDescent="0.25">
      <c r="B38" s="17" t="s">
        <v>551</v>
      </c>
      <c r="C38" s="73" t="s">
        <v>629</v>
      </c>
      <c r="D38" s="524"/>
    </row>
    <row r="39" spans="2:10" hidden="1" x14ac:dyDescent="0.25">
      <c r="C39" s="25"/>
      <c r="D39" s="15" t="s">
        <v>634</v>
      </c>
    </row>
    <row r="40" spans="2:10" hidden="1" x14ac:dyDescent="0.25">
      <c r="C40" s="25"/>
      <c r="D40" s="15" t="s">
        <v>635</v>
      </c>
    </row>
    <row r="41" spans="2:10" hidden="1" x14ac:dyDescent="0.25">
      <c r="D41" s="15" t="s">
        <v>54</v>
      </c>
    </row>
    <row r="42" spans="2:10" hidden="1" x14ac:dyDescent="0.25">
      <c r="D42" s="15" t="s">
        <v>811</v>
      </c>
    </row>
    <row r="43" spans="2:10" ht="3.75" customHeight="1" x14ac:dyDescent="0.25"/>
    <row r="44" spans="2:10" x14ac:dyDescent="0.25">
      <c r="E44" s="60" t="s">
        <v>440</v>
      </c>
    </row>
    <row r="45" spans="2:10" ht="3.75" customHeight="1" x14ac:dyDescent="0.25">
      <c r="E45" s="50"/>
      <c r="I45" s="49"/>
    </row>
    <row r="46" spans="2:10" x14ac:dyDescent="0.25">
      <c r="C46" s="17"/>
      <c r="E46" s="60" t="s">
        <v>441</v>
      </c>
    </row>
    <row r="47" spans="2:10" ht="3.75" customHeight="1" x14ac:dyDescent="0.25">
      <c r="E47" s="50"/>
      <c r="I47" s="49"/>
    </row>
    <row r="48" spans="2:10" x14ac:dyDescent="0.25">
      <c r="C48" s="17"/>
      <c r="E48" s="60" t="s">
        <v>628</v>
      </c>
    </row>
    <row r="49" spans="2:5" ht="3.75" customHeight="1" x14ac:dyDescent="0.25">
      <c r="C49" s="17"/>
      <c r="E49" s="15"/>
    </row>
    <row r="50" spans="2:5" x14ac:dyDescent="0.25">
      <c r="B50" s="17" t="s">
        <v>851</v>
      </c>
      <c r="C50" s="73"/>
      <c r="D50" s="554"/>
      <c r="E50" s="33" t="s">
        <v>852</v>
      </c>
    </row>
  </sheetData>
  <sheetProtection algorithmName="SHA-512" hashValue="W7sUQC5jRyTBFP/SnNcK5I1EJgqTRXeNKdh7ZjNbzZmWYVkCIIGTW0nNzPs4QPEb9tXAv8SchNzGHPlsEuu6cA==" saltValue="1OdK3JC2Z4sd09Cpu50YaQ==" spinCount="100000" sheet="1" objects="1" scenarios="1"/>
  <mergeCells count="2">
    <mergeCell ref="D4:E4"/>
    <mergeCell ref="D5:E5"/>
  </mergeCells>
  <phoneticPr fontId="13" type="noConversion"/>
  <dataValidations count="3">
    <dataValidation type="list" allowBlank="1" showInputMessage="1" showErrorMessage="1" sqref="D38" xr:uid="{00000000-0002-0000-6A00-000000000000}">
      <formula1>$D$39:$D$42</formula1>
    </dataValidation>
    <dataValidation type="decimal" operator="greaterThan" allowBlank="1" showInputMessage="1" showErrorMessage="1" errorTitle="Maximale hefvermogen" error="Alleen numerieke waarden invullen." sqref="D36 D50" xr:uid="{00000000-0002-0000-6A00-000001000000}">
      <formula1>0</formula1>
    </dataValidation>
    <dataValidation type="whole" allowBlank="1" showInputMessage="1" showErrorMessage="1" errorTitle="Bouwjaar" error="Jaartallen invullen tussen 1500 en 2050." sqref="D29" xr:uid="{00000000-0002-0000-6A00-000002000000}">
      <formula1>1500</formula1>
      <formula2>2050</formula2>
    </dataValidation>
  </dataValidations>
  <pageMargins left="0.5" right="0.12" top="0.37" bottom="0.25" header="0.2" footer="0.19"/>
  <pageSetup paperSize="8" scale="75" orientation="landscape" r:id="rId1"/>
  <headerFooter alignWithMargins="0"/>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wsh90820100">
    <tabColor indexed="55"/>
    <pageSetUpPr fitToPage="1"/>
  </sheetPr>
  <dimension ref="B1:J63"/>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2229</v>
      </c>
    </row>
    <row r="2" spans="2:10" x14ac:dyDescent="0.25">
      <c r="B2" s="17" t="s">
        <v>2251</v>
      </c>
      <c r="C2" s="15"/>
      <c r="D2" s="15" t="s">
        <v>2230</v>
      </c>
      <c r="E2" s="15"/>
      <c r="F2" s="19"/>
      <c r="G2" s="20"/>
      <c r="H2" s="20"/>
    </row>
    <row r="3" spans="2:10" ht="6.75" customHeight="1" x14ac:dyDescent="0.25">
      <c r="F3" s="21"/>
      <c r="J3" s="18"/>
    </row>
    <row r="4" spans="2:10" ht="23.25" customHeight="1" x14ac:dyDescent="0.25">
      <c r="B4" s="11" t="s">
        <v>436</v>
      </c>
      <c r="C4" s="13"/>
      <c r="D4" s="884" t="s">
        <v>61</v>
      </c>
      <c r="E4" s="884"/>
      <c r="F4" s="39"/>
      <c r="J4" s="21"/>
    </row>
    <row r="5" spans="2:10" ht="23.25" customHeight="1" x14ac:dyDescent="0.25">
      <c r="B5" s="12" t="s">
        <v>413</v>
      </c>
      <c r="C5" s="11"/>
      <c r="D5" s="882" t="s">
        <v>2064</v>
      </c>
      <c r="E5" s="883"/>
      <c r="F5"/>
      <c r="J5" s="21"/>
    </row>
    <row r="6" spans="2:10" ht="12.75" customHeight="1" x14ac:dyDescent="0.25">
      <c r="B6" s="12" t="s">
        <v>2104</v>
      </c>
      <c r="C6" s="11"/>
      <c r="D6" s="844"/>
      <c r="E6" s="781" t="s">
        <v>2105</v>
      </c>
      <c r="F6" s="785"/>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5.0999999999999996" customHeight="1" x14ac:dyDescent="0.25">
      <c r="C11" s="25"/>
      <c r="E11" s="33"/>
      <c r="J11" s="21"/>
    </row>
    <row r="12" spans="2:10" x14ac:dyDescent="0.25">
      <c r="B12" s="24" t="s">
        <v>384</v>
      </c>
      <c r="C12" s="25"/>
      <c r="E12" s="33"/>
      <c r="J12" s="21"/>
    </row>
    <row r="13" spans="2:10" ht="5.0999999999999996" customHeight="1" x14ac:dyDescent="0.25">
      <c r="B13" s="16"/>
      <c r="C13" s="25"/>
      <c r="E13" s="33"/>
      <c r="J13" s="21"/>
    </row>
    <row r="14" spans="2:10" x14ac:dyDescent="0.25">
      <c r="B14" s="17" t="s">
        <v>388</v>
      </c>
      <c r="C14" s="73"/>
      <c r="D14" s="53"/>
      <c r="E14" s="520" t="s">
        <v>14</v>
      </c>
      <c r="J14" s="18"/>
    </row>
    <row r="15" spans="2:10" ht="3.9" customHeight="1" x14ac:dyDescent="0.25">
      <c r="C15" s="25"/>
      <c r="E15" s="33"/>
      <c r="J15" s="18"/>
    </row>
    <row r="16" spans="2:10" x14ac:dyDescent="0.25">
      <c r="B16" s="17" t="s">
        <v>389</v>
      </c>
      <c r="C16" s="25"/>
      <c r="D16" s="30" t="s">
        <v>237</v>
      </c>
      <c r="E16" s="34"/>
      <c r="J16" s="18"/>
    </row>
    <row r="17" spans="2:10" ht="3.9" customHeight="1" x14ac:dyDescent="0.25">
      <c r="C17" s="25"/>
      <c r="E17" s="34"/>
      <c r="J17" s="18"/>
    </row>
    <row r="18" spans="2:10" x14ac:dyDescent="0.25">
      <c r="B18" s="17" t="s">
        <v>394</v>
      </c>
      <c r="C18" s="25"/>
      <c r="D18" s="54"/>
      <c r="E18" s="33" t="s">
        <v>199</v>
      </c>
      <c r="J18" s="18"/>
    </row>
    <row r="19" spans="2:10" ht="3.9" customHeight="1" x14ac:dyDescent="0.25">
      <c r="C19" s="25"/>
      <c r="D19" s="31"/>
      <c r="E19" s="33"/>
      <c r="J19" s="21"/>
    </row>
    <row r="20" spans="2:10" x14ac:dyDescent="0.25">
      <c r="B20" s="17" t="s">
        <v>3</v>
      </c>
      <c r="C20" s="25"/>
      <c r="D20" s="58"/>
      <c r="E20" s="33"/>
      <c r="F20" s="17"/>
      <c r="J20" s="18"/>
    </row>
    <row r="21" spans="2:10" ht="3.9" customHeight="1" x14ac:dyDescent="0.25">
      <c r="C21" s="25"/>
      <c r="D21" s="31"/>
      <c r="E21" s="33"/>
      <c r="F21" s="17"/>
      <c r="J21" s="21"/>
    </row>
    <row r="22" spans="2:10" x14ac:dyDescent="0.25">
      <c r="B22" s="32" t="s">
        <v>128</v>
      </c>
      <c r="C22" s="25"/>
      <c r="D22" s="54"/>
      <c r="E22" s="33" t="s">
        <v>200</v>
      </c>
      <c r="J22" s="18"/>
    </row>
    <row r="23" spans="2:10" ht="3.9" customHeight="1" x14ac:dyDescent="0.25">
      <c r="B23" s="32"/>
      <c r="C23" s="25"/>
      <c r="D23" s="31"/>
      <c r="E23" s="33"/>
      <c r="J23" s="21"/>
    </row>
    <row r="24" spans="2:10" x14ac:dyDescent="0.25">
      <c r="B24" s="24" t="s">
        <v>395</v>
      </c>
      <c r="C24" s="25"/>
      <c r="E24" s="33"/>
      <c r="J24" s="18"/>
    </row>
    <row r="25" spans="2:10" ht="5.0999999999999996" customHeight="1" x14ac:dyDescent="0.25">
      <c r="B25" s="16"/>
      <c r="C25" s="25"/>
      <c r="E25" s="33"/>
      <c r="J25" s="18"/>
    </row>
    <row r="26" spans="2:10" ht="12.75" customHeight="1" x14ac:dyDescent="0.25">
      <c r="B26" s="17" t="s">
        <v>2231</v>
      </c>
      <c r="C26" s="73" t="s">
        <v>629</v>
      </c>
      <c r="D26" s="524"/>
      <c r="E26" s="33" t="s">
        <v>2218</v>
      </c>
      <c r="J26" s="18"/>
    </row>
    <row r="27" spans="2:10" ht="12.75" customHeight="1" x14ac:dyDescent="0.25">
      <c r="C27" s="73"/>
      <c r="E27" s="33" t="s">
        <v>293</v>
      </c>
      <c r="J27" s="18"/>
    </row>
    <row r="28" spans="2:10" ht="12.75" hidden="1" customHeight="1" x14ac:dyDescent="0.25">
      <c r="C28" s="73"/>
      <c r="D28" s="80" t="s">
        <v>2232</v>
      </c>
      <c r="E28" s="810"/>
      <c r="J28" s="18"/>
    </row>
    <row r="29" spans="2:10" ht="12.75" hidden="1" customHeight="1" x14ac:dyDescent="0.25">
      <c r="C29" s="73"/>
      <c r="D29" s="813" t="s">
        <v>2233</v>
      </c>
      <c r="E29" s="810"/>
      <c r="J29" s="18"/>
    </row>
    <row r="30" spans="2:10" ht="12.75" hidden="1" customHeight="1" x14ac:dyDescent="0.25">
      <c r="C30" s="73"/>
      <c r="D30" s="813" t="s">
        <v>2234</v>
      </c>
      <c r="E30" s="810"/>
      <c r="J30" s="18"/>
    </row>
    <row r="31" spans="2:10" ht="12.75" hidden="1" customHeight="1" x14ac:dyDescent="0.25">
      <c r="C31" s="73"/>
      <c r="D31" s="80" t="s">
        <v>2235</v>
      </c>
      <c r="E31" s="810"/>
      <c r="J31" s="18"/>
    </row>
    <row r="32" spans="2:10" ht="12.75" hidden="1" customHeight="1" x14ac:dyDescent="0.25">
      <c r="C32" s="73"/>
      <c r="D32" s="80" t="s">
        <v>2236</v>
      </c>
      <c r="E32" s="810"/>
      <c r="J32" s="18"/>
    </row>
    <row r="33" spans="3:10" ht="12.75" hidden="1" customHeight="1" x14ac:dyDescent="0.25">
      <c r="C33" s="73"/>
      <c r="D33" s="80" t="s">
        <v>294</v>
      </c>
      <c r="E33" s="810"/>
      <c r="J33" s="18"/>
    </row>
    <row r="34" spans="3:10" ht="12.75" hidden="1" customHeight="1" x14ac:dyDescent="0.25">
      <c r="C34" s="73"/>
      <c r="D34" s="80" t="s">
        <v>2237</v>
      </c>
      <c r="E34" s="810"/>
      <c r="J34" s="18"/>
    </row>
    <row r="35" spans="3:10" ht="12.75" hidden="1" customHeight="1" x14ac:dyDescent="0.25">
      <c r="C35" s="73"/>
      <c r="D35" s="80" t="s">
        <v>2238</v>
      </c>
      <c r="E35" s="810"/>
      <c r="J35" s="18"/>
    </row>
    <row r="36" spans="3:10" ht="12.75" hidden="1" customHeight="1" x14ac:dyDescent="0.25">
      <c r="C36" s="73"/>
      <c r="D36" s="80" t="s">
        <v>2239</v>
      </c>
      <c r="E36" s="810"/>
      <c r="J36" s="18"/>
    </row>
    <row r="37" spans="3:10" ht="12.75" hidden="1" customHeight="1" x14ac:dyDescent="0.25">
      <c r="C37" s="73"/>
      <c r="D37" s="80" t="s">
        <v>2240</v>
      </c>
      <c r="E37" s="810"/>
      <c r="J37" s="18"/>
    </row>
    <row r="38" spans="3:10" ht="12.75" hidden="1" customHeight="1" x14ac:dyDescent="0.25">
      <c r="C38" s="73"/>
      <c r="D38" s="813" t="s">
        <v>2241</v>
      </c>
      <c r="E38" s="810"/>
      <c r="J38" s="18"/>
    </row>
    <row r="39" spans="3:10" ht="12.75" hidden="1" customHeight="1" x14ac:dyDescent="0.25">
      <c r="C39" s="73"/>
      <c r="D39" s="813" t="s">
        <v>811</v>
      </c>
      <c r="E39" s="810"/>
      <c r="J39" s="18"/>
    </row>
    <row r="40" spans="3:10" ht="12.75" hidden="1" customHeight="1" x14ac:dyDescent="0.25">
      <c r="C40" s="73"/>
      <c r="D40" s="80" t="s">
        <v>2242</v>
      </c>
      <c r="E40" s="810"/>
      <c r="J40" s="18"/>
    </row>
    <row r="41" spans="3:10" ht="12.75" hidden="1" customHeight="1" x14ac:dyDescent="0.25">
      <c r="C41" s="73"/>
      <c r="D41" s="813" t="s">
        <v>2243</v>
      </c>
      <c r="E41" s="810"/>
      <c r="J41" s="18"/>
    </row>
    <row r="42" spans="3:10" ht="12.75" hidden="1" customHeight="1" x14ac:dyDescent="0.25">
      <c r="C42" s="73"/>
      <c r="D42" s="813" t="s">
        <v>2244</v>
      </c>
      <c r="E42" s="810"/>
      <c r="J42" s="18"/>
    </row>
    <row r="43" spans="3:10" ht="12.75" hidden="1" customHeight="1" x14ac:dyDescent="0.25">
      <c r="C43" s="73"/>
      <c r="D43" s="80" t="s">
        <v>295</v>
      </c>
      <c r="E43" s="33"/>
      <c r="J43" s="18"/>
    </row>
    <row r="44" spans="3:10" ht="12.75" hidden="1" customHeight="1" x14ac:dyDescent="0.25">
      <c r="C44" s="74"/>
      <c r="D44" s="80" t="s">
        <v>2245</v>
      </c>
      <c r="J44" s="18"/>
    </row>
    <row r="45" spans="3:10" ht="12.75" hidden="1" customHeight="1" x14ac:dyDescent="0.25">
      <c r="C45" s="74"/>
      <c r="D45" s="80" t="s">
        <v>2246</v>
      </c>
      <c r="J45" s="18"/>
    </row>
    <row r="46" spans="3:10" ht="12.75" hidden="1" customHeight="1" x14ac:dyDescent="0.25">
      <c r="C46" s="74"/>
      <c r="D46" s="813" t="s">
        <v>2247</v>
      </c>
      <c r="J46" s="18"/>
    </row>
    <row r="47" spans="3:10" ht="12" hidden="1" customHeight="1" x14ac:dyDescent="0.25">
      <c r="C47" s="74"/>
      <c r="D47" s="80" t="s">
        <v>2248</v>
      </c>
      <c r="J47" s="18"/>
    </row>
    <row r="48" spans="3:10" ht="12" hidden="1" customHeight="1" x14ac:dyDescent="0.25">
      <c r="C48" s="74"/>
      <c r="D48" s="80" t="s">
        <v>2249</v>
      </c>
      <c r="J48" s="18"/>
    </row>
    <row r="49" spans="2:10" ht="12" hidden="1" customHeight="1" x14ac:dyDescent="0.25">
      <c r="C49" s="74"/>
      <c r="D49" s="80" t="s">
        <v>2250</v>
      </c>
      <c r="J49" s="18"/>
    </row>
    <row r="50" spans="2:10" ht="3.9" customHeight="1" x14ac:dyDescent="0.25">
      <c r="J50" s="18"/>
    </row>
    <row r="51" spans="2:10" ht="12.75" customHeight="1" x14ac:dyDescent="0.25">
      <c r="B51" s="15" t="s">
        <v>2226</v>
      </c>
      <c r="C51" s="15"/>
      <c r="D51" s="666"/>
      <c r="E51" s="15"/>
      <c r="J51" s="18"/>
    </row>
    <row r="52" spans="2:10" ht="5.0999999999999996" customHeight="1" x14ac:dyDescent="0.25">
      <c r="B52" s="15"/>
      <c r="C52" s="15"/>
      <c r="E52" s="15"/>
      <c r="J52" s="18"/>
    </row>
    <row r="53" spans="2:10" x14ac:dyDescent="0.25">
      <c r="B53" s="17" t="s">
        <v>2225</v>
      </c>
      <c r="C53" s="73" t="s">
        <v>629</v>
      </c>
      <c r="D53" s="524"/>
      <c r="E53" s="15"/>
    </row>
    <row r="54" spans="2:10" hidden="1" x14ac:dyDescent="0.25">
      <c r="B54" s="15"/>
      <c r="C54" s="15"/>
      <c r="D54" s="631" t="s">
        <v>811</v>
      </c>
      <c r="E54" s="15"/>
    </row>
    <row r="55" spans="2:10" hidden="1" x14ac:dyDescent="0.25">
      <c r="B55" s="15"/>
      <c r="C55" s="15"/>
      <c r="D55" s="631" t="s">
        <v>2253</v>
      </c>
      <c r="E55" s="15"/>
    </row>
    <row r="56" spans="2:10" hidden="1" x14ac:dyDescent="0.25">
      <c r="B56" s="15"/>
      <c r="C56" s="15"/>
      <c r="D56" s="631" t="s">
        <v>2254</v>
      </c>
      <c r="E56" s="15"/>
    </row>
    <row r="57" spans="2:10" hidden="1" x14ac:dyDescent="0.25">
      <c r="B57" s="15"/>
      <c r="C57" s="15"/>
      <c r="D57" s="631" t="s">
        <v>2255</v>
      </c>
      <c r="E57" s="15"/>
    </row>
    <row r="58" spans="2:10" hidden="1" x14ac:dyDescent="0.25">
      <c r="D58" s="631" t="s">
        <v>2256</v>
      </c>
    </row>
    <row r="59" spans="2:10" hidden="1" x14ac:dyDescent="0.25">
      <c r="D59" s="631" t="s">
        <v>2257</v>
      </c>
    </row>
    <row r="60" spans="2:10" ht="3.9" customHeight="1" x14ac:dyDescent="0.25"/>
    <row r="61" spans="2:10" x14ac:dyDescent="0.25">
      <c r="B61" s="17" t="s">
        <v>2227</v>
      </c>
      <c r="C61" s="73"/>
      <c r="D61" s="604"/>
      <c r="E61" s="33"/>
    </row>
    <row r="62" spans="2:10" ht="3.9" customHeight="1" x14ac:dyDescent="0.25">
      <c r="B62" s="16"/>
      <c r="C62" s="73"/>
      <c r="E62" s="33"/>
    </row>
    <row r="63" spans="2:10" x14ac:dyDescent="0.25">
      <c r="B63" s="17" t="s">
        <v>2252</v>
      </c>
      <c r="C63" s="73"/>
      <c r="D63" s="604"/>
      <c r="E63" s="33"/>
    </row>
  </sheetData>
  <sheetProtection algorithmName="SHA-512" hashValue="iulYkuyJsLwZlb9QME4LS0EFs8VAYN5e0NgGhHgXqApjynk/bXk21WnEX7O+Ew18JOJwYjW+ecAWnnrxGQo64w==" saltValue="DkqaSJKwXEO4Hv6KuzSPMA==" spinCount="100000" sheet="1" objects="1" scenarios="1"/>
  <mergeCells count="2">
    <mergeCell ref="D4:E4"/>
    <mergeCell ref="D5:E5"/>
  </mergeCells>
  <phoneticPr fontId="13" type="noConversion"/>
  <dataValidations count="3">
    <dataValidation type="whole" allowBlank="1" showInputMessage="1" showErrorMessage="1" errorTitle="Bouwjaar" error="Jaartallen invullen tussen 1500 en 2050." sqref="D20" xr:uid="{00000000-0002-0000-6B00-000000000000}">
      <formula1>1500</formula1>
      <formula2>2050</formula2>
    </dataValidation>
    <dataValidation type="list" allowBlank="1" showInputMessage="1" showErrorMessage="1" sqref="D26" xr:uid="{00000000-0002-0000-6B00-000001000000}">
      <formula1>$D$28:$D$49</formula1>
    </dataValidation>
    <dataValidation type="list" allowBlank="1" showInputMessage="1" showErrorMessage="1" sqref="D53" xr:uid="{00000000-0002-0000-6B00-000002000000}">
      <formula1>$D$54:$D$59</formula1>
    </dataValidation>
  </dataValidations>
  <pageMargins left="0.5" right="0.12" top="0.37" bottom="0.25" header="0.2" footer="0.19"/>
  <pageSetup paperSize="8" scale="75" orientation="landscape" r:id="rId1"/>
  <headerFooter alignWithMargins="0"/>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wsh90820101">
    <tabColor indexed="55"/>
    <pageSetUpPr fitToPage="1"/>
  </sheetPr>
  <dimension ref="B1:J30"/>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224</v>
      </c>
    </row>
    <row r="2" spans="2:10" x14ac:dyDescent="0.25">
      <c r="B2" s="17" t="s">
        <v>1257</v>
      </c>
      <c r="C2" s="15"/>
      <c r="D2" s="15" t="s">
        <v>810</v>
      </c>
      <c r="E2" s="15"/>
      <c r="F2" s="19"/>
      <c r="G2" s="20"/>
      <c r="H2" s="20"/>
    </row>
    <row r="3" spans="2:10" ht="6.75" customHeight="1" x14ac:dyDescent="0.25">
      <c r="F3" s="21"/>
      <c r="J3" s="18"/>
    </row>
    <row r="4" spans="2:10" ht="23.25" customHeight="1" x14ac:dyDescent="0.25">
      <c r="B4" s="11" t="s">
        <v>436</v>
      </c>
      <c r="C4" s="13"/>
      <c r="D4" s="884" t="s">
        <v>254</v>
      </c>
      <c r="E4" s="884"/>
      <c r="F4" s="39"/>
      <c r="J4" s="21"/>
    </row>
    <row r="5" spans="2:10" ht="23.25" customHeight="1" x14ac:dyDescent="0.25">
      <c r="B5" s="12" t="s">
        <v>413</v>
      </c>
      <c r="C5" s="11"/>
      <c r="D5" s="883" t="s">
        <v>64</v>
      </c>
      <c r="E5" s="883"/>
      <c r="F5"/>
      <c r="J5" s="21"/>
    </row>
    <row r="6" spans="2:10" ht="12.15" customHeight="1" x14ac:dyDescent="0.25">
      <c r="B6" s="12" t="s">
        <v>2104</v>
      </c>
      <c r="C6" s="11"/>
      <c r="D6" s="844"/>
      <c r="E6" s="781" t="s">
        <v>2105</v>
      </c>
      <c r="F6" s="785"/>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5.0999999999999996" customHeight="1" x14ac:dyDescent="0.25">
      <c r="C11" s="25"/>
      <c r="E11" s="33"/>
      <c r="J11" s="21"/>
    </row>
    <row r="12" spans="2:10" x14ac:dyDescent="0.25">
      <c r="B12" s="24" t="s">
        <v>384</v>
      </c>
      <c r="C12" s="25"/>
      <c r="E12" s="33"/>
      <c r="J12" s="21"/>
    </row>
    <row r="13" spans="2:10" ht="5.0999999999999996" customHeight="1" x14ac:dyDescent="0.25">
      <c r="B13" s="16"/>
      <c r="C13" s="25"/>
      <c r="E13" s="33"/>
      <c r="J13" s="21"/>
    </row>
    <row r="14" spans="2:10" x14ac:dyDescent="0.25">
      <c r="B14" s="17" t="s">
        <v>388</v>
      </c>
      <c r="C14" s="73"/>
      <c r="D14" s="53"/>
      <c r="E14" s="520" t="s">
        <v>14</v>
      </c>
      <c r="J14" s="18"/>
    </row>
    <row r="15" spans="2:10" ht="12.75" customHeight="1" x14ac:dyDescent="0.25">
      <c r="C15" s="73"/>
      <c r="D15" s="566"/>
      <c r="E15" s="574" t="s">
        <v>1737</v>
      </c>
      <c r="I15" s="501"/>
      <c r="J15" s="501"/>
    </row>
    <row r="16" spans="2:10" ht="3.9" customHeight="1" x14ac:dyDescent="0.25">
      <c r="C16" s="25"/>
      <c r="E16" s="33"/>
      <c r="J16" s="18"/>
    </row>
    <row r="17" spans="2:10" x14ac:dyDescent="0.25">
      <c r="B17" s="17" t="s">
        <v>389</v>
      </c>
      <c r="C17" s="25"/>
      <c r="D17" s="30" t="s">
        <v>237</v>
      </c>
      <c r="E17" s="34"/>
      <c r="J17" s="18"/>
    </row>
    <row r="18" spans="2:10" ht="3.9" customHeight="1" x14ac:dyDescent="0.25">
      <c r="C18" s="25"/>
      <c r="E18" s="34"/>
      <c r="J18" s="18"/>
    </row>
    <row r="19" spans="2:10" x14ac:dyDescent="0.25">
      <c r="B19" s="17" t="s">
        <v>394</v>
      </c>
      <c r="C19" s="25"/>
      <c r="D19" s="54"/>
      <c r="E19" s="33" t="s">
        <v>199</v>
      </c>
      <c r="J19" s="18"/>
    </row>
    <row r="20" spans="2:10" ht="3.9" customHeight="1" x14ac:dyDescent="0.25">
      <c r="C20" s="25"/>
      <c r="D20" s="31"/>
      <c r="E20" s="33"/>
      <c r="J20" s="21"/>
    </row>
    <row r="21" spans="2:10" x14ac:dyDescent="0.25">
      <c r="B21" s="17" t="s">
        <v>3</v>
      </c>
      <c r="C21" s="25"/>
      <c r="D21" s="58"/>
      <c r="E21" s="33"/>
      <c r="F21" s="17"/>
      <c r="J21" s="18"/>
    </row>
    <row r="22" spans="2:10" ht="3.9" customHeight="1" x14ac:dyDescent="0.25">
      <c r="C22" s="25"/>
      <c r="D22" s="31"/>
      <c r="E22" s="33"/>
      <c r="F22" s="17"/>
      <c r="J22" s="21"/>
    </row>
    <row r="23" spans="2:10" x14ac:dyDescent="0.25">
      <c r="B23" s="32" t="s">
        <v>128</v>
      </c>
      <c r="C23" s="25"/>
      <c r="D23" s="54"/>
      <c r="E23" s="33" t="s">
        <v>200</v>
      </c>
      <c r="J23" s="18"/>
    </row>
    <row r="24" spans="2:10" ht="3.9" customHeight="1" x14ac:dyDescent="0.25">
      <c r="B24" s="32"/>
      <c r="C24" s="25"/>
      <c r="D24" s="31"/>
      <c r="E24" s="33"/>
      <c r="J24" s="21"/>
    </row>
    <row r="25" spans="2:10" x14ac:dyDescent="0.25">
      <c r="B25" s="24" t="s">
        <v>395</v>
      </c>
      <c r="C25" s="25"/>
      <c r="E25" s="33"/>
      <c r="J25" s="18"/>
    </row>
    <row r="26" spans="2:10" ht="3.75" customHeight="1" x14ac:dyDescent="0.25"/>
    <row r="27" spans="2:10" x14ac:dyDescent="0.25">
      <c r="B27" s="17" t="s">
        <v>255</v>
      </c>
      <c r="D27" s="524"/>
    </row>
    <row r="28" spans="2:10" hidden="1" x14ac:dyDescent="0.25">
      <c r="D28" s="15" t="s">
        <v>256</v>
      </c>
    </row>
    <row r="29" spans="2:10" hidden="1" x14ac:dyDescent="0.25">
      <c r="D29" s="15" t="s">
        <v>811</v>
      </c>
    </row>
    <row r="30" spans="2:10" hidden="1" x14ac:dyDescent="0.25">
      <c r="D30" s="15" t="s">
        <v>257</v>
      </c>
    </row>
  </sheetData>
  <sheetProtection algorithmName="SHA-512" hashValue="gcb5Jq9V8KvxvBIcw2IzgTC1c0lC7/2ZzrpzCgaaoUsAeo7tPyNTDTKkcLLsWMOkzAN2cq+ZVx/wYP6mD0op1A==" saltValue="VhXc4wn267pxbG3h5f2tkw==" spinCount="100000" sheet="1" objects="1" scenarios="1"/>
  <mergeCells count="2">
    <mergeCell ref="D5:E5"/>
    <mergeCell ref="D4:E4"/>
  </mergeCells>
  <phoneticPr fontId="13" type="noConversion"/>
  <dataValidations count="2">
    <dataValidation type="whole" allowBlank="1" showInputMessage="1" showErrorMessage="1" errorTitle="Bouwjaar" error="Jaartallen invullen tussen 1500 en 2050." sqref="D21" xr:uid="{00000000-0002-0000-6C00-000000000000}">
      <formula1>1500</formula1>
      <formula2>2050</formula2>
    </dataValidation>
    <dataValidation type="list" allowBlank="1" showInputMessage="1" showErrorMessage="1" sqref="D27" xr:uid="{00000000-0002-0000-6C00-000001000000}">
      <formula1>$D$28:$D$30</formula1>
    </dataValidation>
  </dataValidations>
  <pageMargins left="0.5" right="0.12" top="0.37" bottom="0.25" header="0.2" footer="0.19"/>
  <pageSetup paperSize="9" scale="50" orientation="landscape" horizontalDpi="4294967292"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wsh47220100">
    <tabColor indexed="55"/>
    <pageSetUpPr fitToPage="1"/>
  </sheetPr>
  <dimension ref="A1:K20"/>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A1"/>
      <c r="B1" s="16" t="s">
        <v>212</v>
      </c>
      <c r="C1" s="37"/>
      <c r="D1" s="38" t="s">
        <v>488</v>
      </c>
      <c r="K1"/>
    </row>
    <row r="2" spans="1:11" x14ac:dyDescent="0.25">
      <c r="A2"/>
      <c r="B2" s="17" t="s">
        <v>1539</v>
      </c>
      <c r="C2" s="15"/>
      <c r="D2" s="15" t="s">
        <v>489</v>
      </c>
      <c r="E2" s="15"/>
      <c r="F2" s="19"/>
      <c r="G2" s="20"/>
      <c r="H2" s="20"/>
      <c r="K2"/>
    </row>
    <row r="3" spans="1:11" ht="6.75" customHeight="1" x14ac:dyDescent="0.25">
      <c r="A3"/>
      <c r="F3" s="21"/>
      <c r="J3" s="18"/>
      <c r="K3"/>
    </row>
    <row r="4" spans="1:11" ht="23.25" customHeight="1" x14ac:dyDescent="0.25">
      <c r="A4"/>
      <c r="B4" s="11" t="s">
        <v>436</v>
      </c>
      <c r="C4" s="13"/>
      <c r="D4" s="884" t="s">
        <v>211</v>
      </c>
      <c r="E4" s="884"/>
      <c r="F4" s="39"/>
      <c r="J4" s="21"/>
      <c r="K4"/>
    </row>
    <row r="5" spans="1:11" ht="23.25" customHeight="1" x14ac:dyDescent="0.25">
      <c r="A5"/>
      <c r="B5" s="12" t="s">
        <v>413</v>
      </c>
      <c r="C5" s="11"/>
      <c r="D5" s="883" t="s">
        <v>64</v>
      </c>
      <c r="E5" s="883"/>
      <c r="F5"/>
      <c r="J5" s="21"/>
      <c r="K5"/>
    </row>
    <row r="6" spans="1:11" ht="5.0999999999999996" customHeight="1" x14ac:dyDescent="0.25">
      <c r="A6"/>
      <c r="C6" s="22"/>
      <c r="D6" s="20"/>
      <c r="E6" s="16"/>
      <c r="F6" s="23"/>
      <c r="J6" s="21"/>
      <c r="K6"/>
    </row>
    <row r="7" spans="1:11" x14ac:dyDescent="0.25">
      <c r="A7"/>
      <c r="B7" s="24" t="s">
        <v>0</v>
      </c>
      <c r="C7" s="25"/>
      <c r="J7" s="18"/>
      <c r="K7"/>
    </row>
    <row r="8" spans="1:11" ht="5.0999999999999996" customHeight="1" x14ac:dyDescent="0.25">
      <c r="A8"/>
      <c r="B8" s="40"/>
      <c r="C8" s="25"/>
      <c r="J8" s="18"/>
      <c r="K8"/>
    </row>
    <row r="9" spans="1:11" x14ac:dyDescent="0.25">
      <c r="A9"/>
      <c r="B9" s="17" t="s">
        <v>385</v>
      </c>
      <c r="C9" s="25"/>
      <c r="D9" s="526" t="str">
        <f>IF(ISBLANK(Voorblad!C$16),"",(Voorblad!C$16))</f>
        <v>14B03</v>
      </c>
      <c r="E9" s="33"/>
      <c r="J9" s="18"/>
      <c r="K9"/>
    </row>
    <row r="10" spans="1:11" ht="3.9" customHeight="1" x14ac:dyDescent="0.25">
      <c r="A10"/>
      <c r="C10" s="25"/>
      <c r="D10" s="29"/>
      <c r="E10" s="33"/>
      <c r="J10" s="21"/>
      <c r="K10"/>
    </row>
    <row r="11" spans="1:11" x14ac:dyDescent="0.25">
      <c r="A11"/>
      <c r="B11" s="17" t="s">
        <v>386</v>
      </c>
      <c r="C11" s="25"/>
      <c r="D11" s="526" t="str">
        <f>IF(ISBLANK(Voorblad!C$17),"",(Voorblad!C$17))</f>
        <v>R007</v>
      </c>
      <c r="E11" s="33"/>
      <c r="J11" s="18"/>
      <c r="K11"/>
    </row>
    <row r="12" spans="1:11" ht="3.9" customHeight="1" x14ac:dyDescent="0.25">
      <c r="A12"/>
      <c r="C12" s="25"/>
      <c r="E12" s="33"/>
      <c r="J12" s="21"/>
      <c r="K12"/>
    </row>
    <row r="13" spans="1:11" x14ac:dyDescent="0.25">
      <c r="A13"/>
      <c r="B13" s="24" t="s">
        <v>384</v>
      </c>
      <c r="C13" s="25"/>
      <c r="E13" s="33"/>
      <c r="J13" s="21"/>
      <c r="K13"/>
    </row>
    <row r="14" spans="1:11" ht="5.0999999999999996" customHeight="1" x14ac:dyDescent="0.25">
      <c r="A14"/>
      <c r="B14" s="16"/>
      <c r="C14" s="25"/>
      <c r="E14" s="33"/>
      <c r="J14" s="21"/>
      <c r="K14"/>
    </row>
    <row r="15" spans="1:11" x14ac:dyDescent="0.25">
      <c r="A15"/>
      <c r="B15" s="17" t="s">
        <v>389</v>
      </c>
      <c r="C15" s="25"/>
      <c r="D15" s="30" t="s">
        <v>237</v>
      </c>
      <c r="E15" s="34"/>
      <c r="J15" s="18"/>
      <c r="K15"/>
    </row>
    <row r="16" spans="1:11" ht="3.9" customHeight="1" x14ac:dyDescent="0.25">
      <c r="A16"/>
      <c r="C16" s="25"/>
      <c r="E16" s="34"/>
      <c r="J16" s="18"/>
      <c r="K16"/>
    </row>
    <row r="17" spans="1:11" x14ac:dyDescent="0.25">
      <c r="A17"/>
      <c r="B17" s="24" t="s">
        <v>395</v>
      </c>
      <c r="C17" s="25"/>
      <c r="E17" s="33"/>
      <c r="J17" s="18"/>
      <c r="K17"/>
    </row>
    <row r="18" spans="1:11" ht="5.0999999999999996" customHeight="1" x14ac:dyDescent="0.25">
      <c r="A18"/>
      <c r="B18" s="16"/>
      <c r="C18" s="25"/>
      <c r="E18" s="33"/>
      <c r="J18" s="18"/>
      <c r="K18"/>
    </row>
    <row r="19" spans="1:11" x14ac:dyDescent="0.25">
      <c r="A19"/>
      <c r="B19" s="17" t="s">
        <v>859</v>
      </c>
      <c r="C19" s="25"/>
      <c r="D19" s="57"/>
      <c r="E19" s="34" t="s">
        <v>210</v>
      </c>
      <c r="J19" s="18"/>
      <c r="K19"/>
    </row>
    <row r="20" spans="1:11" x14ac:dyDescent="0.25">
      <c r="A20"/>
      <c r="C20" s="17"/>
      <c r="D20" s="17"/>
      <c r="K20"/>
    </row>
  </sheetData>
  <sheetProtection algorithmName="SHA-512" hashValue="vmVmINh0B0B+4Y3pUVj5HsfitO6lBqDDJ1PoGsPRgSOkf2MkQa1bIEAbyWJQkf+xJxxhSYFRIAlr5haK0mEgoQ==" saltValue="h8H7AGbDEWjbKc6XDBJCZw==" spinCount="100000" sheet="1" objects="1" scenarios="1"/>
  <mergeCells count="2">
    <mergeCell ref="D4:E4"/>
    <mergeCell ref="D5:E5"/>
  </mergeCells>
  <phoneticPr fontId="13" type="noConversion"/>
  <dataValidations count="1">
    <dataValidation type="decimal" operator="greaterThan" allowBlank="1" showInputMessage="1" showErrorMessage="1" errorTitle="Lengte goot" error="Alleen numiereke waarden invullen." sqref="D19" xr:uid="{00000000-0002-0000-0A00-000000000000}">
      <formula1>0</formula1>
    </dataValidation>
  </dataValidations>
  <pageMargins left="0.5" right="0.12" top="0.37" bottom="0.25" header="0.2" footer="0.19"/>
  <pageSetup paperSize="9" scale="52" orientation="landscape" horizontalDpi="4294967292" r:id="rId1"/>
  <headerFooter alignWithMargins="0"/>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wsh180">
    <tabColor indexed="55"/>
    <pageSetUpPr fitToPage="1"/>
  </sheetPr>
  <dimension ref="B1:J22"/>
  <sheetViews>
    <sheetView showGridLines="0" showRowColHeaders="0" workbookViewId="0">
      <selection activeCell="E27" sqref="E27"/>
    </sheetView>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t="s">
        <v>751</v>
      </c>
      <c r="D1" s="38" t="s">
        <v>403</v>
      </c>
    </row>
    <row r="2" spans="2:10" x14ac:dyDescent="0.25">
      <c r="B2" s="17" t="s">
        <v>99</v>
      </c>
      <c r="C2" s="15"/>
      <c r="D2" s="15" t="s">
        <v>752</v>
      </c>
      <c r="E2" s="15"/>
      <c r="F2" s="19"/>
      <c r="G2" s="20"/>
      <c r="H2" s="20"/>
    </row>
    <row r="3" spans="2:10" ht="6.75" customHeight="1" x14ac:dyDescent="0.25">
      <c r="F3" s="21"/>
      <c r="J3" s="18"/>
    </row>
    <row r="4" spans="2:10" ht="23.25" customHeight="1" x14ac:dyDescent="0.25">
      <c r="B4" s="11" t="s">
        <v>436</v>
      </c>
      <c r="C4" s="13"/>
      <c r="D4" s="884" t="s">
        <v>72</v>
      </c>
      <c r="E4" s="884"/>
      <c r="F4" s="39"/>
      <c r="J4" s="21"/>
    </row>
    <row r="5" spans="2:10" ht="23.25" customHeight="1" x14ac:dyDescent="0.25">
      <c r="B5" s="12" t="s">
        <v>413</v>
      </c>
      <c r="C5" s="11"/>
      <c r="D5" s="883" t="s">
        <v>64</v>
      </c>
      <c r="E5" s="883"/>
      <c r="F5"/>
      <c r="J5" s="21"/>
    </row>
    <row r="6" spans="2:10" ht="5.0999999999999996" customHeight="1" x14ac:dyDescent="0.25">
      <c r="C6" s="22"/>
      <c r="D6" s="20"/>
      <c r="E6" s="16"/>
      <c r="F6" s="23"/>
      <c r="J6" s="21"/>
    </row>
    <row r="7" spans="2:10" x14ac:dyDescent="0.25">
      <c r="B7" s="24" t="s">
        <v>0</v>
      </c>
      <c r="C7" s="25"/>
      <c r="J7" s="18"/>
    </row>
    <row r="8" spans="2:10" ht="5.0999999999999996" customHeight="1" x14ac:dyDescent="0.25">
      <c r="B8" s="16"/>
      <c r="C8" s="25"/>
      <c r="J8" s="18"/>
    </row>
    <row r="9" spans="2:10" x14ac:dyDescent="0.25">
      <c r="B9" s="17" t="s">
        <v>385</v>
      </c>
      <c r="C9" s="25"/>
      <c r="D9" s="26" t="e">
        <f>IF(ISBLANK(#REF!),"",(#REF!))</f>
        <v>#REF!</v>
      </c>
      <c r="E9" s="28"/>
      <c r="J9" s="18"/>
    </row>
    <row r="10" spans="2:10" ht="5.0999999999999996" customHeight="1" x14ac:dyDescent="0.25">
      <c r="C10" s="25"/>
      <c r="E10" s="33"/>
      <c r="J10" s="21"/>
    </row>
    <row r="11" spans="2:10" x14ac:dyDescent="0.25">
      <c r="B11" s="24" t="s">
        <v>384</v>
      </c>
      <c r="C11" s="25"/>
      <c r="E11" s="33"/>
      <c r="J11" s="21"/>
    </row>
    <row r="12" spans="2:10" ht="5.0999999999999996" customHeight="1" x14ac:dyDescent="0.25">
      <c r="B12" s="16"/>
      <c r="C12" s="25"/>
      <c r="E12" s="33"/>
      <c r="J12" s="21"/>
    </row>
    <row r="13" spans="2:10" x14ac:dyDescent="0.25">
      <c r="B13" s="17" t="s">
        <v>389</v>
      </c>
      <c r="C13" s="25"/>
      <c r="D13" s="30" t="s">
        <v>237</v>
      </c>
      <c r="E13" s="34"/>
      <c r="J13" s="18"/>
    </row>
    <row r="14" spans="2:10" ht="3.9" customHeight="1" x14ac:dyDescent="0.25">
      <c r="B14" s="32"/>
      <c r="C14" s="25"/>
      <c r="D14" s="31"/>
      <c r="E14" s="33"/>
      <c r="J14" s="21"/>
    </row>
    <row r="15" spans="2:10" x14ac:dyDescent="0.25">
      <c r="B15" s="17" t="s">
        <v>4</v>
      </c>
      <c r="C15" s="25"/>
      <c r="D15" s="53"/>
      <c r="E15" s="34"/>
      <c r="F15" s="17"/>
      <c r="J15" s="18"/>
    </row>
    <row r="16" spans="2:10" hidden="1" x14ac:dyDescent="0.25">
      <c r="C16" s="25"/>
      <c r="D16" s="15" t="s">
        <v>68</v>
      </c>
      <c r="E16" s="34"/>
      <c r="F16" s="17"/>
      <c r="J16" s="18"/>
    </row>
    <row r="17" spans="2:10" ht="5.0999999999999996" customHeight="1" x14ac:dyDescent="0.25">
      <c r="C17" s="25"/>
      <c r="E17" s="33"/>
      <c r="F17" s="17"/>
      <c r="J17" s="21"/>
    </row>
    <row r="18" spans="2:10" x14ac:dyDescent="0.25">
      <c r="B18" s="24" t="s">
        <v>395</v>
      </c>
      <c r="C18" s="25"/>
      <c r="E18" s="33"/>
      <c r="J18" s="18"/>
    </row>
    <row r="19" spans="2:10" ht="5.0999999999999996" customHeight="1" x14ac:dyDescent="0.25">
      <c r="B19" s="16"/>
      <c r="C19" s="25"/>
      <c r="E19" s="33"/>
      <c r="J19" s="18"/>
    </row>
    <row r="20" spans="2:10" x14ac:dyDescent="0.25">
      <c r="B20" s="17" t="s">
        <v>450</v>
      </c>
      <c r="C20" s="25"/>
      <c r="D20" s="57"/>
      <c r="E20" s="35" t="s">
        <v>73</v>
      </c>
      <c r="J20" s="18"/>
    </row>
    <row r="21" spans="2:10" ht="3.9" customHeight="1" x14ac:dyDescent="0.25">
      <c r="C21" s="25"/>
      <c r="D21" s="41"/>
      <c r="E21" s="34"/>
      <c r="J21" s="21"/>
    </row>
    <row r="22" spans="2:10" x14ac:dyDescent="0.25">
      <c r="B22" s="17" t="s">
        <v>451</v>
      </c>
      <c r="C22" s="25"/>
      <c r="D22" s="57"/>
      <c r="E22" s="35" t="s">
        <v>158</v>
      </c>
      <c r="J22" s="21"/>
    </row>
  </sheetData>
  <mergeCells count="2">
    <mergeCell ref="D4:E4"/>
    <mergeCell ref="D5:E5"/>
  </mergeCells>
  <phoneticPr fontId="13" type="noConversion"/>
  <dataValidations count="3">
    <dataValidation type="decimal" operator="greaterThanOrEqual" allowBlank="1" showInputMessage="1" showErrorMessage="1" errorTitle="Troitoir- en straatkolken" error="Alleen numerieke waarden invullen." sqref="D22" xr:uid="{00000000-0002-0000-6D00-000000000000}">
      <formula1>0</formula1>
    </dataValidation>
    <dataValidation type="decimal" operator="greaterThanOrEqual" allowBlank="1" showInputMessage="1" showErrorMessage="1" errorTitle="Rioolleidingen" error="Alleen numerieke waarden invullen." sqref="D20" xr:uid="{00000000-0002-0000-6D00-000001000000}">
      <formula1>0</formula1>
    </dataValidation>
    <dataValidation type="list" allowBlank="1" showInputMessage="1" showErrorMessage="1" sqref="D15" xr:uid="{00000000-0002-0000-6D00-000002000000}">
      <formula1>$D$16:$D$16</formula1>
    </dataValidation>
  </dataValidations>
  <pageMargins left="0.5" right="0.12" top="0.37" bottom="0.25" header="0.2" footer="0.19"/>
  <pageSetup paperSize="8" scale="75" orientation="landscape" r:id="rId1"/>
  <headerFooter alignWithMargins="0"/>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Blad7"/>
  <dimension ref="A1:V2"/>
  <sheetViews>
    <sheetView workbookViewId="0">
      <selection activeCell="A2" sqref="A2"/>
    </sheetView>
  </sheetViews>
  <sheetFormatPr defaultRowHeight="13.2" x14ac:dyDescent="0.25"/>
  <cols>
    <col min="1" max="1" width="14.88671875" bestFit="1" customWidth="1"/>
    <col min="2" max="2" width="25.44140625" bestFit="1" customWidth="1"/>
    <col min="3" max="3" width="24" bestFit="1" customWidth="1"/>
    <col min="4" max="4" width="23.6640625" bestFit="1" customWidth="1"/>
    <col min="5" max="6" width="31.44140625" bestFit="1" customWidth="1"/>
    <col min="7" max="7" width="29.33203125" bestFit="1" customWidth="1"/>
    <col min="8" max="8" width="25.88671875" bestFit="1" customWidth="1"/>
    <col min="9" max="9" width="16.109375" bestFit="1" customWidth="1"/>
    <col min="10" max="10" width="16" bestFit="1" customWidth="1"/>
    <col min="11" max="11" width="23.88671875" bestFit="1" customWidth="1"/>
    <col min="12" max="12" width="21.88671875" bestFit="1" customWidth="1"/>
    <col min="13" max="13" width="26" bestFit="1" customWidth="1"/>
    <col min="14" max="15" width="32.6640625" bestFit="1" customWidth="1"/>
    <col min="16" max="16" width="30.44140625" bestFit="1" customWidth="1"/>
    <col min="17" max="17" width="27" bestFit="1" customWidth="1"/>
    <col min="18" max="19" width="19.88671875" bestFit="1" customWidth="1"/>
    <col min="20" max="20" width="26.109375" bestFit="1" customWidth="1"/>
    <col min="21" max="21" width="25.5546875" bestFit="1" customWidth="1"/>
    <col min="22" max="22" width="27" bestFit="1" customWidth="1"/>
  </cols>
  <sheetData>
    <row r="1" spans="1:22" x14ac:dyDescent="0.25">
      <c r="A1" t="s">
        <v>866</v>
      </c>
      <c r="B1" t="s">
        <v>867</v>
      </c>
      <c r="C1" t="s">
        <v>863</v>
      </c>
      <c r="D1" t="s">
        <v>864</v>
      </c>
      <c r="E1" t="s">
        <v>868</v>
      </c>
      <c r="F1" t="s">
        <v>869</v>
      </c>
      <c r="G1" t="s">
        <v>870</v>
      </c>
      <c r="H1" t="s">
        <v>871</v>
      </c>
      <c r="I1" t="s">
        <v>872</v>
      </c>
      <c r="J1" t="s">
        <v>873</v>
      </c>
      <c r="K1" t="s">
        <v>865</v>
      </c>
      <c r="L1" t="s">
        <v>874</v>
      </c>
      <c r="M1" t="s">
        <v>875</v>
      </c>
      <c r="N1" t="s">
        <v>876</v>
      </c>
      <c r="O1" t="s">
        <v>877</v>
      </c>
      <c r="P1" t="s">
        <v>878</v>
      </c>
      <c r="Q1" t="s">
        <v>879</v>
      </c>
      <c r="R1" t="s">
        <v>880</v>
      </c>
      <c r="S1" t="s">
        <v>881</v>
      </c>
      <c r="T1" t="s">
        <v>882</v>
      </c>
      <c r="U1" t="s">
        <v>883</v>
      </c>
      <c r="V1" t="s">
        <v>884</v>
      </c>
    </row>
    <row r="2" spans="1:22" x14ac:dyDescent="0.25">
      <c r="A2" t="s">
        <v>2709</v>
      </c>
      <c r="B2" t="s">
        <v>2710</v>
      </c>
      <c r="C2" t="s">
        <v>4292</v>
      </c>
      <c r="D2" t="s">
        <v>110</v>
      </c>
      <c r="E2" t="s">
        <v>4293</v>
      </c>
      <c r="F2" t="s">
        <v>2926</v>
      </c>
      <c r="G2" t="s">
        <v>4294</v>
      </c>
      <c r="H2" t="s">
        <v>4295</v>
      </c>
      <c r="I2" t="s">
        <v>2711</v>
      </c>
      <c r="J2" t="s">
        <v>2712</v>
      </c>
      <c r="K2" t="s">
        <v>4296</v>
      </c>
      <c r="L2">
        <v>1965</v>
      </c>
      <c r="M2" t="s">
        <v>4295</v>
      </c>
      <c r="N2" t="s">
        <v>4293</v>
      </c>
      <c r="O2" t="s">
        <v>2926</v>
      </c>
      <c r="P2" t="s">
        <v>4294</v>
      </c>
      <c r="Q2" t="s">
        <v>4295</v>
      </c>
      <c r="R2">
        <v>4303.38</v>
      </c>
      <c r="S2">
        <v>3906.51</v>
      </c>
      <c r="T2">
        <v>20924</v>
      </c>
      <c r="U2">
        <v>6.5</v>
      </c>
      <c r="V2">
        <v>5.36</v>
      </c>
    </row>
  </sheetData>
  <pageMargins left="0.7" right="0.7" top="0.75" bottom="0.75" header="0.3" footer="0.3"/>
  <tableParts count="1">
    <tablePart r:id="rId1"/>
  </tablePart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Blad8"/>
  <dimension ref="A1:A3"/>
  <sheetViews>
    <sheetView workbookViewId="0"/>
  </sheetViews>
  <sheetFormatPr defaultRowHeight="13.2" x14ac:dyDescent="0.25"/>
  <cols>
    <col min="1" max="1" width="30.44140625" customWidth="1"/>
  </cols>
  <sheetData>
    <row r="1" spans="1:1" x14ac:dyDescent="0.25">
      <c r="A1" t="s">
        <v>5</v>
      </c>
    </row>
    <row r="2" spans="1:1" x14ac:dyDescent="0.25">
      <c r="A2" t="s">
        <v>831</v>
      </c>
    </row>
    <row r="3" spans="1:1" x14ac:dyDescent="0.25">
      <c r="A3" t="s">
        <v>2212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wsh51100100">
    <tabColor indexed="55"/>
    <pageSetUpPr fitToPage="1"/>
  </sheetPr>
  <dimension ref="A1:K84"/>
  <sheetViews>
    <sheetView showGridLines="0" showRowColHeaders="0" zoomScaleNormal="10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397</v>
      </c>
    </row>
    <row r="2" spans="1:11" x14ac:dyDescent="0.25">
      <c r="B2" s="17" t="s">
        <v>1539</v>
      </c>
      <c r="C2" s="15"/>
      <c r="D2" s="15" t="s">
        <v>705</v>
      </c>
      <c r="E2" s="15"/>
      <c r="F2" s="19"/>
      <c r="G2" s="20"/>
      <c r="H2" s="20"/>
    </row>
    <row r="3" spans="1:11" ht="6.75" customHeight="1" x14ac:dyDescent="0.25">
      <c r="F3" s="21"/>
      <c r="J3" s="18"/>
    </row>
    <row r="4" spans="1:11" ht="23.25" customHeight="1" x14ac:dyDescent="0.25">
      <c r="B4" s="11" t="s">
        <v>436</v>
      </c>
      <c r="C4" s="13"/>
      <c r="D4" s="884" t="s">
        <v>661</v>
      </c>
      <c r="E4" s="884"/>
      <c r="F4" s="39"/>
      <c r="J4" s="21"/>
    </row>
    <row r="5" spans="1:11" ht="23.25" customHeight="1" x14ac:dyDescent="0.25">
      <c r="B5" s="12" t="s">
        <v>413</v>
      </c>
      <c r="C5" s="11"/>
      <c r="D5" s="883" t="s">
        <v>64</v>
      </c>
      <c r="E5" s="883"/>
      <c r="F5"/>
      <c r="J5" s="21"/>
    </row>
    <row r="6" spans="1:11" ht="12.75" customHeight="1" x14ac:dyDescent="0.25">
      <c r="B6" s="12" t="s">
        <v>2104</v>
      </c>
      <c r="C6" s="11"/>
      <c r="D6" s="844"/>
      <c r="E6" s="775" t="s">
        <v>2105</v>
      </c>
      <c r="F6" s="777"/>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B42" s="17" t="s">
        <v>387</v>
      </c>
      <c r="C42" s="25"/>
      <c r="D42" s="524"/>
      <c r="E42" s="33" t="s">
        <v>758</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25"/>
      <c r="E45" s="33"/>
      <c r="J45" s="21"/>
    </row>
    <row r="46" spans="1:11" x14ac:dyDescent="0.25">
      <c r="B46" s="17" t="s">
        <v>928</v>
      </c>
      <c r="C46" s="25"/>
      <c r="D46" s="275" t="s">
        <v>980</v>
      </c>
      <c r="E46" s="274" t="s">
        <v>981</v>
      </c>
      <c r="J46" s="18"/>
    </row>
    <row r="47" spans="1:11" ht="3.9" customHeight="1" x14ac:dyDescent="0.25">
      <c r="C47" s="25"/>
      <c r="E47" s="33"/>
      <c r="J47" s="18"/>
    </row>
    <row r="48" spans="1:11" x14ac:dyDescent="0.25">
      <c r="B48" s="17" t="s">
        <v>389</v>
      </c>
      <c r="C48" s="25"/>
      <c r="D48" s="30" t="s">
        <v>237</v>
      </c>
      <c r="E48" s="34"/>
      <c r="J48" s="18"/>
    </row>
    <row r="49" spans="2:10" ht="3.9" customHeight="1" x14ac:dyDescent="0.25">
      <c r="C49" s="25"/>
      <c r="E49" s="34"/>
      <c r="J49" s="18"/>
    </row>
    <row r="50" spans="2:10" x14ac:dyDescent="0.25">
      <c r="B50" s="17" t="s">
        <v>390</v>
      </c>
      <c r="C50" s="25"/>
      <c r="D50" s="53"/>
      <c r="E50" s="33"/>
      <c r="F50" s="17"/>
      <c r="J50" s="18"/>
    </row>
    <row r="51" spans="2:10" ht="3.9" customHeight="1" x14ac:dyDescent="0.25">
      <c r="C51" s="25"/>
      <c r="D51" s="31"/>
      <c r="E51" s="33"/>
      <c r="F51" s="17"/>
      <c r="J51" s="21"/>
    </row>
    <row r="52" spans="2:10" x14ac:dyDescent="0.25">
      <c r="B52" s="17" t="s">
        <v>391</v>
      </c>
      <c r="C52" s="25"/>
      <c r="D52" s="53"/>
      <c r="E52" s="33"/>
      <c r="F52" s="17"/>
      <c r="J52" s="18"/>
    </row>
    <row r="53" spans="2:10" ht="3.9" customHeight="1" x14ac:dyDescent="0.25">
      <c r="C53" s="25"/>
      <c r="D53" s="31"/>
      <c r="E53" s="33"/>
      <c r="F53" s="17"/>
      <c r="J53" s="21"/>
    </row>
    <row r="54" spans="2:10" x14ac:dyDescent="0.25">
      <c r="B54" s="17" t="s">
        <v>392</v>
      </c>
      <c r="C54" s="25"/>
      <c r="D54" s="53"/>
      <c r="E54" s="33"/>
      <c r="F54" s="17"/>
      <c r="J54" s="18"/>
    </row>
    <row r="55" spans="2:10" ht="3.9" customHeight="1" x14ac:dyDescent="0.25">
      <c r="C55" s="25"/>
      <c r="D55" s="31"/>
      <c r="E55" s="33"/>
      <c r="F55" s="17"/>
      <c r="J55" s="21"/>
    </row>
    <row r="56" spans="2:10" x14ac:dyDescent="0.25">
      <c r="B56" s="17" t="s">
        <v>393</v>
      </c>
      <c r="C56" s="25"/>
      <c r="D56" s="53"/>
      <c r="E56" s="33"/>
      <c r="F56" s="17"/>
      <c r="J56" s="18"/>
    </row>
    <row r="57" spans="2:10" ht="3.9" customHeight="1" x14ac:dyDescent="0.25">
      <c r="C57" s="25"/>
      <c r="D57" s="31"/>
      <c r="E57" s="33"/>
      <c r="F57" s="17"/>
      <c r="J57" s="21"/>
    </row>
    <row r="58" spans="2:10" x14ac:dyDescent="0.25">
      <c r="B58" s="17" t="s">
        <v>394</v>
      </c>
      <c r="C58" s="25"/>
      <c r="D58" s="54"/>
      <c r="E58" s="33" t="s">
        <v>199</v>
      </c>
      <c r="J58" s="18"/>
    </row>
    <row r="59" spans="2:10" ht="3.9" customHeight="1" x14ac:dyDescent="0.25">
      <c r="C59" s="25"/>
      <c r="D59" s="31"/>
      <c r="E59" s="33"/>
      <c r="J59" s="21"/>
    </row>
    <row r="60" spans="2:10" x14ac:dyDescent="0.25">
      <c r="B60" s="17" t="s">
        <v>3</v>
      </c>
      <c r="C60" s="25"/>
      <c r="D60" s="58"/>
      <c r="E60" s="33"/>
      <c r="F60" s="17"/>
      <c r="J60" s="18"/>
    </row>
    <row r="61" spans="2:10" ht="3.9" customHeight="1" x14ac:dyDescent="0.25">
      <c r="C61" s="25"/>
      <c r="D61" s="31"/>
      <c r="E61" s="33"/>
      <c r="F61" s="17"/>
      <c r="J61" s="21"/>
    </row>
    <row r="62" spans="2:10" x14ac:dyDescent="0.25">
      <c r="B62" s="32" t="s">
        <v>128</v>
      </c>
      <c r="C62" s="25"/>
      <c r="D62" s="54"/>
      <c r="E62" s="33" t="s">
        <v>200</v>
      </c>
      <c r="J62" s="18"/>
    </row>
    <row r="63" spans="2:10" ht="3.9" customHeight="1" x14ac:dyDescent="0.25">
      <c r="B63" s="32"/>
      <c r="C63" s="25"/>
      <c r="D63" s="31"/>
      <c r="E63" s="33"/>
      <c r="J63" s="21"/>
    </row>
    <row r="64" spans="2:10" x14ac:dyDescent="0.25">
      <c r="B64" s="24" t="s">
        <v>395</v>
      </c>
      <c r="C64" s="25"/>
      <c r="E64" s="33"/>
      <c r="J64" s="18"/>
    </row>
    <row r="65" spans="2:10" ht="5.0999999999999996" customHeight="1" x14ac:dyDescent="0.25">
      <c r="B65" s="16"/>
      <c r="C65" s="25"/>
      <c r="E65" s="33"/>
      <c r="J65" s="18"/>
    </row>
    <row r="66" spans="2:10" x14ac:dyDescent="0.25">
      <c r="B66" s="17" t="s">
        <v>66</v>
      </c>
      <c r="C66" s="73"/>
      <c r="D66" s="532"/>
      <c r="E66" s="35" t="s">
        <v>753</v>
      </c>
      <c r="J66" s="18"/>
    </row>
    <row r="67" spans="2:10" ht="3.9" customHeight="1" x14ac:dyDescent="0.25">
      <c r="C67" s="73"/>
      <c r="D67" s="41"/>
      <c r="E67" s="34"/>
      <c r="J67" s="21"/>
    </row>
    <row r="68" spans="2:10" x14ac:dyDescent="0.25">
      <c r="B68" s="17" t="s">
        <v>65</v>
      </c>
      <c r="C68" s="73"/>
      <c r="D68" s="532"/>
      <c r="E68" s="35" t="s">
        <v>154</v>
      </c>
      <c r="J68" s="21"/>
    </row>
    <row r="69" spans="2:10" ht="3.9" customHeight="1" x14ac:dyDescent="0.25">
      <c r="C69" s="73"/>
      <c r="D69" s="31"/>
      <c r="E69" s="34"/>
      <c r="J69" s="21"/>
    </row>
    <row r="70" spans="2:10" x14ac:dyDescent="0.25">
      <c r="B70" s="17" t="s">
        <v>696</v>
      </c>
      <c r="C70" s="73" t="s">
        <v>629</v>
      </c>
      <c r="D70" s="524"/>
      <c r="E70" s="34"/>
      <c r="J70" s="21"/>
    </row>
    <row r="71" spans="2:10" hidden="1" x14ac:dyDescent="0.25">
      <c r="C71" s="73"/>
      <c r="D71" s="15" t="s">
        <v>697</v>
      </c>
      <c r="E71" s="33"/>
      <c r="J71" s="21"/>
    </row>
    <row r="72" spans="2:10" hidden="1" x14ac:dyDescent="0.25">
      <c r="C72" s="73"/>
      <c r="D72" s="15" t="s">
        <v>145</v>
      </c>
      <c r="E72" s="33"/>
      <c r="J72" s="21"/>
    </row>
    <row r="73" spans="2:10" hidden="1" x14ac:dyDescent="0.25">
      <c r="C73" s="73"/>
      <c r="D73" s="15" t="s">
        <v>698</v>
      </c>
      <c r="E73" s="33"/>
      <c r="J73" s="21"/>
    </row>
    <row r="74" spans="2:10" ht="3.9" customHeight="1" x14ac:dyDescent="0.25">
      <c r="C74" s="73"/>
      <c r="E74" s="33"/>
      <c r="J74" s="21"/>
    </row>
    <row r="75" spans="2:10" x14ac:dyDescent="0.25">
      <c r="B75" s="17" t="s">
        <v>155</v>
      </c>
      <c r="C75" s="73" t="s">
        <v>629</v>
      </c>
      <c r="D75" s="524"/>
      <c r="E75" s="33" t="s">
        <v>662</v>
      </c>
      <c r="J75" s="21"/>
    </row>
    <row r="76" spans="2:10" hidden="1" x14ac:dyDescent="0.25">
      <c r="C76" s="73"/>
      <c r="D76" s="15" t="s">
        <v>590</v>
      </c>
      <c r="E76" s="33"/>
      <c r="J76" s="21"/>
    </row>
    <row r="77" spans="2:10" hidden="1" x14ac:dyDescent="0.25">
      <c r="C77" s="73"/>
      <c r="D77" s="15" t="s">
        <v>591</v>
      </c>
      <c r="E77" s="33"/>
      <c r="J77" s="21"/>
    </row>
    <row r="78" spans="2:10" hidden="1" x14ac:dyDescent="0.25">
      <c r="C78" s="73"/>
      <c r="D78" s="15" t="s">
        <v>592</v>
      </c>
      <c r="E78" s="33"/>
      <c r="J78" s="21"/>
    </row>
    <row r="79" spans="2:10" hidden="1" x14ac:dyDescent="0.25">
      <c r="C79" s="73"/>
      <c r="D79" s="15" t="s">
        <v>593</v>
      </c>
      <c r="E79" s="33"/>
      <c r="J79" s="21"/>
    </row>
    <row r="80" spans="2:10" hidden="1" x14ac:dyDescent="0.25">
      <c r="C80" s="73"/>
      <c r="D80" s="15" t="s">
        <v>694</v>
      </c>
      <c r="E80" s="33"/>
      <c r="J80" s="21"/>
    </row>
    <row r="81" spans="2:10" ht="3.9" customHeight="1" x14ac:dyDescent="0.25">
      <c r="C81" s="73"/>
      <c r="E81" s="33"/>
      <c r="J81" s="21"/>
    </row>
    <row r="82" spans="2:10" x14ac:dyDescent="0.25">
      <c r="B82" s="17" t="s">
        <v>703</v>
      </c>
      <c r="C82" s="73" t="s">
        <v>629</v>
      </c>
      <c r="D82" s="524"/>
      <c r="E82" s="35" t="s">
        <v>704</v>
      </c>
      <c r="J82" s="21"/>
    </row>
    <row r="83" spans="2:10" hidden="1" x14ac:dyDescent="0.25">
      <c r="D83" s="15" t="s">
        <v>238</v>
      </c>
      <c r="E83" s="15"/>
      <c r="J83" s="21"/>
    </row>
    <row r="84" spans="2:10" hidden="1" x14ac:dyDescent="0.25">
      <c r="D84" s="15" t="s">
        <v>750</v>
      </c>
      <c r="J84" s="18"/>
    </row>
  </sheetData>
  <sheetProtection algorithmName="SHA-512" hashValue="YySURfg3f2QlQWyFk3Rfzv1SlAV0mJfaw6b6OQdy7UEYsyut0fnwWudYgEVFMvq+mEqWuc31bOrODuU1obki7w==" saltValue="Zgi5yUMzDGtYV8CegHzXUw==" spinCount="100000" sheet="1" objects="1" scenarios="1"/>
  <mergeCells count="2">
    <mergeCell ref="D4:E4"/>
    <mergeCell ref="D5:E5"/>
  </mergeCells>
  <phoneticPr fontId="13" type="noConversion"/>
  <dataValidations xWindow="539" yWindow="305" count="7">
    <dataValidation type="list" allowBlank="1" showInputMessage="1" showErrorMessage="1" sqref="D70" xr:uid="{00000000-0002-0000-0B00-000000000000}">
      <formula1>$D$71:$D$73</formula1>
    </dataValidation>
    <dataValidation type="list" allowBlank="1" showInputMessage="1" showErrorMessage="1" sqref="D75" xr:uid="{00000000-0002-0000-0B00-000001000000}">
      <formula1>$D$76:$D$80</formula1>
    </dataValidation>
    <dataValidation type="list" allowBlank="1" showInputMessage="1" showErrorMessage="1" sqref="D82" xr:uid="{00000000-0002-0000-0B00-000002000000}">
      <formula1>$D$83:$D$84</formula1>
    </dataValidation>
    <dataValidation type="decimal" operator="greaterThan" allowBlank="1" showInputMessage="1" showErrorMessage="1" errorTitle="Max. nominale vermogen" error="Alleen numerieke waarden invoeren." sqref="D66" xr:uid="{00000000-0002-0000-0B00-000003000000}">
      <formula1>0</formula1>
    </dataValidation>
    <dataValidation type="decimal" operator="greaterThan" allowBlank="1" showInputMessage="1" showErrorMessage="1" errorTitle="Max. nom. belasting bovenwaarde" error="Alleen numerieke waarden invoeren." sqref="D68" xr:uid="{00000000-0002-0000-0B00-000004000000}">
      <formula1>0</formula1>
    </dataValidation>
    <dataValidation type="whole" allowBlank="1" showInputMessage="1" showErrorMessage="1" errorTitle="Bouwjaar" error="Jaartallen invullen tussen 1500 en 2050." sqref="D60" xr:uid="{00000000-0002-0000-0B00-000005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0B00-000006000000}">
      <formula1>$D$15:$D$40</formula1>
    </dataValidation>
  </dataValidations>
  <pageMargins left="0.5" right="0.12" top="0.37" bottom="0.25" header="0.2" footer="0.19"/>
  <pageSetup paperSize="9" scale="83" orientation="landscape" horizontalDpi="4294967292"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wsh51100200">
    <tabColor indexed="55"/>
    <pageSetUpPr fitToPage="1"/>
  </sheetPr>
  <dimension ref="A1:K85"/>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398</v>
      </c>
    </row>
    <row r="2" spans="1:11" x14ac:dyDescent="0.25">
      <c r="B2" s="17" t="s">
        <v>1549</v>
      </c>
      <c r="C2" s="15"/>
      <c r="D2" s="15" t="s">
        <v>706</v>
      </c>
      <c r="E2" s="15"/>
      <c r="F2" s="19"/>
      <c r="G2" s="20"/>
      <c r="H2" s="20"/>
    </row>
    <row r="3" spans="1:11" ht="6.75" customHeight="1" x14ac:dyDescent="0.25">
      <c r="F3" s="21"/>
      <c r="J3" s="18"/>
    </row>
    <row r="4" spans="1:11" ht="23.25" customHeight="1" x14ac:dyDescent="0.25">
      <c r="B4" s="11" t="s">
        <v>436</v>
      </c>
      <c r="C4" s="13"/>
      <c r="D4" s="884" t="s">
        <v>1550</v>
      </c>
      <c r="E4" s="884"/>
      <c r="F4" s="39"/>
      <c r="J4" s="21"/>
    </row>
    <row r="5" spans="1:11" ht="23.25" customHeight="1" x14ac:dyDescent="0.25">
      <c r="B5" s="12" t="s">
        <v>413</v>
      </c>
      <c r="C5" s="11"/>
      <c r="D5" s="883" t="s">
        <v>130</v>
      </c>
      <c r="E5" s="883"/>
      <c r="F5"/>
      <c r="J5" s="21"/>
    </row>
    <row r="6" spans="1:11" ht="12.75" customHeight="1" x14ac:dyDescent="0.25">
      <c r="B6" s="12" t="s">
        <v>2104</v>
      </c>
      <c r="C6" s="11"/>
      <c r="D6" s="844"/>
      <c r="E6" s="775" t="s">
        <v>2105</v>
      </c>
      <c r="F6" s="777"/>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B42" s="17" t="s">
        <v>387</v>
      </c>
      <c r="C42" s="25"/>
      <c r="D42" s="524"/>
      <c r="E42" s="33" t="s">
        <v>758</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25"/>
      <c r="E45" s="33"/>
      <c r="J45" s="21"/>
    </row>
    <row r="46" spans="1:11" x14ac:dyDescent="0.25">
      <c r="B46" s="17" t="s">
        <v>928</v>
      </c>
      <c r="C46" s="25"/>
      <c r="D46" s="277" t="s">
        <v>980</v>
      </c>
      <c r="E46" s="276" t="s">
        <v>981</v>
      </c>
      <c r="J46" s="18"/>
    </row>
    <row r="47" spans="1:11" ht="3.9" customHeight="1" x14ac:dyDescent="0.25">
      <c r="C47" s="25"/>
      <c r="E47" s="33"/>
      <c r="J47" s="18"/>
    </row>
    <row r="48" spans="1:11" x14ac:dyDescent="0.25">
      <c r="B48" s="17" t="s">
        <v>389</v>
      </c>
      <c r="C48" s="25"/>
      <c r="D48" s="30" t="s">
        <v>237</v>
      </c>
      <c r="E48" s="34"/>
      <c r="J48" s="18"/>
    </row>
    <row r="49" spans="2:10" ht="3.9" customHeight="1" x14ac:dyDescent="0.25">
      <c r="C49" s="25"/>
      <c r="E49" s="34"/>
      <c r="J49" s="18"/>
    </row>
    <row r="50" spans="2:10" x14ac:dyDescent="0.25">
      <c r="B50" s="17" t="s">
        <v>390</v>
      </c>
      <c r="C50" s="25"/>
      <c r="D50" s="53"/>
      <c r="E50" s="33"/>
      <c r="F50" s="17"/>
      <c r="J50" s="18"/>
    </row>
    <row r="51" spans="2:10" ht="3.9" customHeight="1" x14ac:dyDescent="0.25">
      <c r="C51" s="25"/>
      <c r="D51" s="31"/>
      <c r="E51" s="33"/>
      <c r="F51" s="17"/>
      <c r="J51" s="21"/>
    </row>
    <row r="52" spans="2:10" x14ac:dyDescent="0.25">
      <c r="B52" s="17" t="s">
        <v>391</v>
      </c>
      <c r="C52" s="25"/>
      <c r="D52" s="53"/>
      <c r="E52" s="33"/>
      <c r="F52" s="17"/>
      <c r="J52" s="18"/>
    </row>
    <row r="53" spans="2:10" ht="3.9" customHeight="1" x14ac:dyDescent="0.25">
      <c r="C53" s="25"/>
      <c r="D53" s="31"/>
      <c r="E53" s="33"/>
      <c r="F53" s="17"/>
      <c r="J53" s="21"/>
    </row>
    <row r="54" spans="2:10" x14ac:dyDescent="0.25">
      <c r="B54" s="17" t="s">
        <v>392</v>
      </c>
      <c r="C54" s="25"/>
      <c r="D54" s="53"/>
      <c r="E54" s="33"/>
      <c r="F54" s="17"/>
      <c r="J54" s="18"/>
    </row>
    <row r="55" spans="2:10" ht="3.9" customHeight="1" x14ac:dyDescent="0.25">
      <c r="C55" s="25"/>
      <c r="D55" s="31"/>
      <c r="E55" s="33"/>
      <c r="F55" s="17"/>
      <c r="J55" s="21"/>
    </row>
    <row r="56" spans="2:10" x14ac:dyDescent="0.25">
      <c r="B56" s="17" t="s">
        <v>393</v>
      </c>
      <c r="C56" s="25"/>
      <c r="D56" s="53"/>
      <c r="E56" s="33"/>
      <c r="F56" s="17"/>
      <c r="J56" s="18"/>
    </row>
    <row r="57" spans="2:10" ht="3.9" customHeight="1" x14ac:dyDescent="0.25">
      <c r="C57" s="25"/>
      <c r="D57" s="31"/>
      <c r="E57" s="33"/>
      <c r="F57" s="17"/>
      <c r="J57" s="21"/>
    </row>
    <row r="58" spans="2:10" x14ac:dyDescent="0.25">
      <c r="B58" s="17" t="s">
        <v>394</v>
      </c>
      <c r="C58" s="25"/>
      <c r="D58" s="54"/>
      <c r="E58" s="33" t="s">
        <v>199</v>
      </c>
      <c r="J58" s="18"/>
    </row>
    <row r="59" spans="2:10" ht="3.9" customHeight="1" x14ac:dyDescent="0.25">
      <c r="C59" s="25"/>
      <c r="D59" s="31"/>
      <c r="E59" s="33"/>
      <c r="J59" s="21"/>
    </row>
    <row r="60" spans="2:10" x14ac:dyDescent="0.25">
      <c r="B60" s="17" t="s">
        <v>3</v>
      </c>
      <c r="C60" s="25"/>
      <c r="D60" s="58"/>
      <c r="E60" s="33"/>
      <c r="F60" s="17"/>
      <c r="J60" s="18"/>
    </row>
    <row r="61" spans="2:10" ht="3.9" customHeight="1" x14ac:dyDescent="0.25">
      <c r="C61" s="25"/>
      <c r="D61" s="31"/>
      <c r="E61" s="33"/>
      <c r="F61" s="17"/>
      <c r="J61" s="21"/>
    </row>
    <row r="62" spans="2:10" x14ac:dyDescent="0.25">
      <c r="B62" s="32" t="s">
        <v>128</v>
      </c>
      <c r="C62" s="25"/>
      <c r="D62" s="54"/>
      <c r="E62" s="33" t="s">
        <v>200</v>
      </c>
      <c r="J62" s="18"/>
    </row>
    <row r="63" spans="2:10" ht="3.9" customHeight="1" x14ac:dyDescent="0.25">
      <c r="B63" s="32"/>
      <c r="C63" s="25"/>
      <c r="D63" s="31"/>
      <c r="E63" s="33"/>
      <c r="J63" s="21"/>
    </row>
    <row r="64" spans="2:10" x14ac:dyDescent="0.25">
      <c r="B64" s="24" t="s">
        <v>395</v>
      </c>
      <c r="C64" s="25"/>
      <c r="E64" s="33"/>
      <c r="J64" s="18"/>
    </row>
    <row r="65" spans="2:10" ht="5.0999999999999996" customHeight="1" x14ac:dyDescent="0.25">
      <c r="B65" s="16"/>
      <c r="C65" s="25"/>
      <c r="E65" s="33"/>
      <c r="J65" s="18"/>
    </row>
    <row r="66" spans="2:10" x14ac:dyDescent="0.25">
      <c r="B66" s="17" t="s">
        <v>66</v>
      </c>
      <c r="C66" s="73"/>
      <c r="D66" s="532"/>
      <c r="E66" s="35" t="s">
        <v>753</v>
      </c>
      <c r="J66" s="18"/>
    </row>
    <row r="67" spans="2:10" ht="3.9" customHeight="1" x14ac:dyDescent="0.25">
      <c r="C67" s="73"/>
      <c r="D67" s="41"/>
      <c r="E67" s="34"/>
      <c r="J67" s="21"/>
    </row>
    <row r="68" spans="2:10" x14ac:dyDescent="0.25">
      <c r="B68" s="17" t="s">
        <v>65</v>
      </c>
      <c r="C68" s="73"/>
      <c r="D68" s="532"/>
      <c r="E68" s="35" t="s">
        <v>154</v>
      </c>
      <c r="J68" s="21"/>
    </row>
    <row r="69" spans="2:10" ht="3.9" customHeight="1" x14ac:dyDescent="0.25">
      <c r="C69" s="73"/>
      <c r="D69" s="31"/>
      <c r="E69" s="34"/>
      <c r="J69" s="21"/>
    </row>
    <row r="70" spans="2:10" x14ac:dyDescent="0.25">
      <c r="B70" s="17" t="s">
        <v>696</v>
      </c>
      <c r="C70" s="73" t="s">
        <v>629</v>
      </c>
      <c r="D70" s="524"/>
      <c r="E70" s="34"/>
      <c r="J70" s="21"/>
    </row>
    <row r="71" spans="2:10" hidden="1" x14ac:dyDescent="0.25">
      <c r="C71" s="73"/>
      <c r="D71" s="15" t="s">
        <v>697</v>
      </c>
      <c r="E71" s="33"/>
      <c r="J71" s="21"/>
    </row>
    <row r="72" spans="2:10" hidden="1" x14ac:dyDescent="0.25">
      <c r="C72" s="73"/>
      <c r="D72" s="15" t="s">
        <v>145</v>
      </c>
      <c r="E72" s="33"/>
      <c r="J72" s="21"/>
    </row>
    <row r="73" spans="2:10" hidden="1" x14ac:dyDescent="0.25">
      <c r="C73" s="73"/>
      <c r="D73" s="15" t="s">
        <v>698</v>
      </c>
      <c r="E73" s="33"/>
      <c r="J73" s="21"/>
    </row>
    <row r="74" spans="2:10" ht="3.9" customHeight="1" x14ac:dyDescent="0.25">
      <c r="C74" s="73"/>
      <c r="E74" s="33"/>
      <c r="J74" s="21"/>
    </row>
    <row r="75" spans="2:10" x14ac:dyDescent="0.25">
      <c r="B75" s="17" t="s">
        <v>155</v>
      </c>
      <c r="C75" s="73" t="s">
        <v>629</v>
      </c>
      <c r="D75" s="524"/>
      <c r="E75" s="33"/>
      <c r="J75" s="21"/>
    </row>
    <row r="76" spans="2:10" hidden="1" x14ac:dyDescent="0.25">
      <c r="C76" s="73"/>
      <c r="D76" s="15" t="s">
        <v>590</v>
      </c>
      <c r="E76" s="33"/>
      <c r="J76" s="21"/>
    </row>
    <row r="77" spans="2:10" hidden="1" x14ac:dyDescent="0.25">
      <c r="C77" s="73"/>
      <c r="D77" s="15" t="s">
        <v>1551</v>
      </c>
      <c r="E77" s="33"/>
      <c r="J77" s="21"/>
    </row>
    <row r="78" spans="2:10" ht="12.75" hidden="1" customHeight="1" x14ac:dyDescent="0.25">
      <c r="C78" s="73"/>
      <c r="D78" s="15" t="s">
        <v>591</v>
      </c>
      <c r="E78" s="33"/>
      <c r="J78" s="21"/>
    </row>
    <row r="79" spans="2:10" ht="12.75" hidden="1" customHeight="1" x14ac:dyDescent="0.25">
      <c r="C79" s="73"/>
      <c r="D79" s="15" t="s">
        <v>592</v>
      </c>
      <c r="E79" s="33"/>
      <c r="J79" s="21"/>
    </row>
    <row r="80" spans="2:10" ht="12.75" hidden="1" customHeight="1" x14ac:dyDescent="0.25">
      <c r="C80" s="73"/>
      <c r="D80" s="15" t="s">
        <v>593</v>
      </c>
      <c r="E80" s="33"/>
      <c r="J80" s="21"/>
    </row>
    <row r="81" spans="3:10" ht="12.75" hidden="1" customHeight="1" x14ac:dyDescent="0.25">
      <c r="C81" s="73"/>
      <c r="D81" s="15" t="s">
        <v>694</v>
      </c>
      <c r="E81" s="33"/>
      <c r="J81" s="21"/>
    </row>
    <row r="82" spans="3:10" ht="12.75" customHeight="1" x14ac:dyDescent="0.25">
      <c r="J82" s="21"/>
    </row>
    <row r="83" spans="3:10" ht="12.75" customHeight="1" x14ac:dyDescent="0.25">
      <c r="J83" s="21"/>
    </row>
    <row r="84" spans="3:10" ht="12.75" customHeight="1" x14ac:dyDescent="0.25">
      <c r="J84" s="18"/>
    </row>
    <row r="85" spans="3:10" ht="12.75" customHeight="1" x14ac:dyDescent="0.25"/>
  </sheetData>
  <sheetProtection algorithmName="SHA-512" hashValue="vjyow6/0SBx0x2x2E8TSGv76Vz+GMStOJsG7Zcsfhu5N1ehz6m//SjuUPilnDUeevjzHNus1YQuUuCW0n+OX2g==" saltValue="80lmt9Tgg+kaXIs3+ZaPVg==" spinCount="100000" sheet="1" objects="1" scenarios="1"/>
  <mergeCells count="2">
    <mergeCell ref="D4:E4"/>
    <mergeCell ref="D5:E5"/>
  </mergeCells>
  <phoneticPr fontId="13" type="noConversion"/>
  <dataValidations xWindow="539" yWindow="305" count="6">
    <dataValidation type="list" allowBlank="1" showInputMessage="1" showErrorMessage="1" sqref="D70" xr:uid="{00000000-0002-0000-0C00-000000000000}">
      <formula1>$D$71:$D$73</formula1>
    </dataValidation>
    <dataValidation type="decimal" operator="greaterThan" allowBlank="1" showInputMessage="1" showErrorMessage="1" errorTitle="Max. nominale vermogen" error="Alleen numerieke waarden invoeren." sqref="D66" xr:uid="{00000000-0002-0000-0C00-000001000000}">
      <formula1>0</formula1>
    </dataValidation>
    <dataValidation type="decimal" operator="greaterThan" allowBlank="1" showInputMessage="1" showErrorMessage="1" errorTitle="Max. nom. belasting bovenwaarde" error="Alleen numerieke waarden invoeren." sqref="D68" xr:uid="{00000000-0002-0000-0C00-000002000000}">
      <formula1>0</formula1>
    </dataValidation>
    <dataValidation type="whole" allowBlank="1" showInputMessage="1" showErrorMessage="1" errorTitle="Bouwjaar" error="Jaartallen invullen tussen 1500 en 2050." sqref="D60" xr:uid="{00000000-0002-0000-0C00-000003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0C00-000004000000}">
      <formula1>$D$15:$D$40</formula1>
    </dataValidation>
    <dataValidation type="list" allowBlank="1" showInputMessage="1" showErrorMessage="1" sqref="D75" xr:uid="{00000000-0002-0000-0C00-000005000000}">
      <formula1>$D$76:$D$81</formula1>
    </dataValidation>
  </dataValidations>
  <pageMargins left="0.5" right="0.12" top="0.37" bottom="0.25" header="0.2" footer="0.19"/>
  <pageSetup paperSize="9" scale="52" orientation="landscape" horizontalDpi="4294967292"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wsh51200100">
    <tabColor indexed="55"/>
    <pageSetUpPr fitToPage="1"/>
  </sheetPr>
  <dimension ref="A1:K106"/>
  <sheetViews>
    <sheetView showGridLines="0" showRowColHeaders="0" zoomScaleNormal="100" workbookViewId="0"/>
  </sheetViews>
  <sheetFormatPr defaultColWidth="9.109375" defaultRowHeight="13.2" x14ac:dyDescent="0.25"/>
  <cols>
    <col min="1" max="1" width="0.5546875" style="15" customWidth="1"/>
    <col min="2" max="2" width="31.6640625" style="17" customWidth="1"/>
    <col min="3" max="3" width="6.44140625" style="14" bestFit="1" customWidth="1"/>
    <col min="4" max="4" width="31.88671875" style="15" bestFit="1" customWidth="1"/>
    <col min="5" max="5" width="90.6640625" style="17" customWidth="1"/>
    <col min="6" max="6" width="18.44140625" style="15" bestFit="1"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A1"/>
      <c r="B1" s="16" t="s">
        <v>212</v>
      </c>
      <c r="C1" s="37"/>
      <c r="D1" s="38" t="s">
        <v>383</v>
      </c>
      <c r="K1"/>
    </row>
    <row r="2" spans="1:11" ht="12.75" customHeight="1" x14ac:dyDescent="0.25">
      <c r="A2"/>
      <c r="B2" s="17" t="s">
        <v>1552</v>
      </c>
      <c r="D2" s="17" t="s">
        <v>589</v>
      </c>
      <c r="E2" s="15"/>
      <c r="F2" s="21"/>
      <c r="J2" s="18"/>
      <c r="K2"/>
    </row>
    <row r="3" spans="1:11" ht="6.75" customHeight="1" x14ac:dyDescent="0.25">
      <c r="A3"/>
      <c r="E3" s="15"/>
      <c r="F3" s="21"/>
      <c r="J3" s="18"/>
      <c r="K3"/>
    </row>
    <row r="4" spans="1:11" ht="23.25" customHeight="1" x14ac:dyDescent="0.25">
      <c r="A4"/>
      <c r="B4" s="11" t="s">
        <v>436</v>
      </c>
      <c r="C4" s="13"/>
      <c r="D4" s="884" t="s">
        <v>209</v>
      </c>
      <c r="E4" s="884"/>
      <c r="F4" s="39"/>
      <c r="J4" s="21"/>
      <c r="K4"/>
    </row>
    <row r="5" spans="1:11" ht="23.25" customHeight="1" x14ac:dyDescent="0.25">
      <c r="A5"/>
      <c r="B5" s="12" t="s">
        <v>413</v>
      </c>
      <c r="C5" s="11"/>
      <c r="D5" s="883" t="s">
        <v>64</v>
      </c>
      <c r="E5" s="883"/>
      <c r="F5"/>
      <c r="J5" s="21"/>
      <c r="K5"/>
    </row>
    <row r="6" spans="1:11" ht="12.75" customHeight="1" x14ac:dyDescent="0.25">
      <c r="A6" s="777"/>
      <c r="B6" s="12" t="s">
        <v>2104</v>
      </c>
      <c r="C6" s="11"/>
      <c r="D6" s="844"/>
      <c r="E6" s="775" t="s">
        <v>2105</v>
      </c>
      <c r="F6" s="777"/>
      <c r="J6" s="21"/>
      <c r="K6" s="777"/>
    </row>
    <row r="7" spans="1:11" ht="5.0999999999999996" customHeight="1" x14ac:dyDescent="0.25">
      <c r="A7"/>
      <c r="C7" s="22"/>
      <c r="D7" s="20"/>
      <c r="E7" s="16"/>
      <c r="F7" s="23"/>
      <c r="J7" s="21"/>
      <c r="K7"/>
    </row>
    <row r="8" spans="1:11" x14ac:dyDescent="0.25">
      <c r="A8"/>
      <c r="B8" s="24" t="s">
        <v>0</v>
      </c>
      <c r="C8" s="25"/>
      <c r="J8" s="18"/>
      <c r="K8"/>
    </row>
    <row r="9" spans="1:11" ht="5.0999999999999996" customHeight="1" x14ac:dyDescent="0.25">
      <c r="A9"/>
      <c r="B9" s="16"/>
      <c r="C9" s="25"/>
      <c r="J9" s="18"/>
      <c r="K9"/>
    </row>
    <row r="10" spans="1:11" x14ac:dyDescent="0.25">
      <c r="A10"/>
      <c r="B10" s="17" t="s">
        <v>385</v>
      </c>
      <c r="C10" s="25"/>
      <c r="D10" s="526" t="str">
        <f>IF(ISBLANK(Voorblad!C$16),"",(Voorblad!C$16))</f>
        <v>14B03</v>
      </c>
      <c r="E10" s="15"/>
      <c r="J10" s="18"/>
      <c r="K10"/>
    </row>
    <row r="11" spans="1:11" ht="3.9" customHeight="1" x14ac:dyDescent="0.25">
      <c r="A11"/>
      <c r="C11" s="25"/>
      <c r="D11" s="29"/>
      <c r="E11" s="33"/>
      <c r="J11" s="21"/>
      <c r="K11"/>
    </row>
    <row r="12" spans="1:11" x14ac:dyDescent="0.25">
      <c r="A12"/>
      <c r="B12" s="17" t="s">
        <v>386</v>
      </c>
      <c r="C12" s="25"/>
      <c r="D12" s="526" t="str">
        <f>IF(ISBLANK(Voorblad!C$17),"",(Voorblad!C$17))</f>
        <v>R007</v>
      </c>
      <c r="E12" s="33"/>
      <c r="J12" s="18"/>
      <c r="K12"/>
    </row>
    <row r="13" spans="1:11" ht="3.9" customHeight="1" x14ac:dyDescent="0.25">
      <c r="A13"/>
      <c r="C13" s="25"/>
      <c r="E13" s="33"/>
      <c r="J13" s="21"/>
      <c r="K13"/>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A42"/>
      <c r="B42" s="17" t="s">
        <v>387</v>
      </c>
      <c r="C42" s="25"/>
      <c r="D42" s="524"/>
      <c r="E42" s="33" t="s">
        <v>758</v>
      </c>
      <c r="J42" s="18"/>
      <c r="K42"/>
    </row>
    <row r="43" spans="1:11" ht="5.0999999999999996" customHeight="1" x14ac:dyDescent="0.25">
      <c r="A43"/>
      <c r="C43" s="25"/>
      <c r="E43" s="33"/>
      <c r="J43" s="21"/>
      <c r="K43"/>
    </row>
    <row r="44" spans="1:11" x14ac:dyDescent="0.25">
      <c r="A44"/>
      <c r="B44" s="24" t="s">
        <v>384</v>
      </c>
      <c r="C44" s="25"/>
      <c r="E44" s="33"/>
      <c r="J44" s="21"/>
      <c r="K44"/>
    </row>
    <row r="45" spans="1:11" ht="5.0999999999999996" customHeight="1" x14ac:dyDescent="0.25">
      <c r="A45"/>
      <c r="B45" s="16"/>
      <c r="C45" s="25"/>
      <c r="E45" s="33"/>
      <c r="J45" s="21"/>
      <c r="K45"/>
    </row>
    <row r="46" spans="1:11" x14ac:dyDescent="0.25">
      <c r="A46"/>
      <c r="B46" s="17" t="s">
        <v>928</v>
      </c>
      <c r="C46" s="25"/>
      <c r="D46" s="279" t="s">
        <v>980</v>
      </c>
      <c r="E46" s="278" t="s">
        <v>981</v>
      </c>
      <c r="J46" s="18"/>
      <c r="K46"/>
    </row>
    <row r="47" spans="1:11" ht="3.9" customHeight="1" x14ac:dyDescent="0.25">
      <c r="A47"/>
      <c r="C47" s="25"/>
      <c r="E47" s="33"/>
      <c r="J47" s="18"/>
      <c r="K47"/>
    </row>
    <row r="48" spans="1:11" x14ac:dyDescent="0.25">
      <c r="A48"/>
      <c r="B48" s="17" t="s">
        <v>389</v>
      </c>
      <c r="C48" s="25"/>
      <c r="D48" s="30" t="s">
        <v>237</v>
      </c>
      <c r="E48" s="34"/>
      <c r="J48" s="18"/>
      <c r="K48"/>
    </row>
    <row r="49" spans="1:11" ht="3.9" customHeight="1" x14ac:dyDescent="0.25">
      <c r="A49"/>
      <c r="C49" s="25"/>
      <c r="E49" s="34"/>
      <c r="J49" s="18"/>
      <c r="K49"/>
    </row>
    <row r="50" spans="1:11" x14ac:dyDescent="0.25">
      <c r="A50"/>
      <c r="B50" s="17" t="s">
        <v>390</v>
      </c>
      <c r="C50" s="25"/>
      <c r="D50" s="53"/>
      <c r="E50" s="33"/>
      <c r="F50" s="17"/>
      <c r="J50" s="18"/>
      <c r="K50"/>
    </row>
    <row r="51" spans="1:11" ht="3.9" customHeight="1" x14ac:dyDescent="0.25">
      <c r="A51"/>
      <c r="C51" s="25"/>
      <c r="D51" s="31"/>
      <c r="E51" s="33"/>
      <c r="F51" s="17"/>
      <c r="J51" s="21"/>
      <c r="K51"/>
    </row>
    <row r="52" spans="1:11" x14ac:dyDescent="0.25">
      <c r="A52"/>
      <c r="B52" s="17" t="s">
        <v>391</v>
      </c>
      <c r="C52" s="25"/>
      <c r="D52" s="53"/>
      <c r="E52" s="33"/>
      <c r="F52" s="17"/>
      <c r="J52" s="18"/>
      <c r="K52"/>
    </row>
    <row r="53" spans="1:11" ht="3.9" customHeight="1" x14ac:dyDescent="0.25">
      <c r="A53"/>
      <c r="C53" s="25"/>
      <c r="D53" s="31"/>
      <c r="E53" s="33"/>
      <c r="F53" s="17"/>
      <c r="J53" s="21"/>
      <c r="K53"/>
    </row>
    <row r="54" spans="1:11" x14ac:dyDescent="0.25">
      <c r="A54"/>
      <c r="B54" s="17" t="s">
        <v>392</v>
      </c>
      <c r="C54" s="25"/>
      <c r="D54" s="53"/>
      <c r="E54" s="33"/>
      <c r="F54" s="17"/>
      <c r="J54" s="18"/>
      <c r="K54"/>
    </row>
    <row r="55" spans="1:11" ht="3.9" customHeight="1" x14ac:dyDescent="0.25">
      <c r="A55"/>
      <c r="C55" s="25"/>
      <c r="D55" s="31"/>
      <c r="E55" s="33"/>
      <c r="F55" s="17"/>
      <c r="J55" s="21"/>
      <c r="K55"/>
    </row>
    <row r="56" spans="1:11" x14ac:dyDescent="0.25">
      <c r="A56"/>
      <c r="B56" s="17" t="s">
        <v>393</v>
      </c>
      <c r="C56" s="25"/>
      <c r="D56" s="53"/>
      <c r="E56" s="33"/>
      <c r="F56" s="17"/>
      <c r="J56" s="18"/>
      <c r="K56"/>
    </row>
    <row r="57" spans="1:11" ht="3.9" customHeight="1" x14ac:dyDescent="0.25">
      <c r="A57"/>
      <c r="C57" s="25"/>
      <c r="D57" s="31"/>
      <c r="E57" s="33"/>
      <c r="F57" s="17"/>
      <c r="J57" s="21"/>
      <c r="K57"/>
    </row>
    <row r="58" spans="1:11" x14ac:dyDescent="0.25">
      <c r="A58"/>
      <c r="B58" s="17" t="s">
        <v>394</v>
      </c>
      <c r="C58" s="25"/>
      <c r="D58" s="54"/>
      <c r="E58" s="33" t="s">
        <v>199</v>
      </c>
      <c r="J58" s="18"/>
      <c r="K58"/>
    </row>
    <row r="59" spans="1:11" ht="3.9" customHeight="1" x14ac:dyDescent="0.25">
      <c r="A59"/>
      <c r="C59" s="25"/>
      <c r="D59" s="31"/>
      <c r="E59" s="33"/>
      <c r="J59" s="21"/>
      <c r="K59"/>
    </row>
    <row r="60" spans="1:11" x14ac:dyDescent="0.25">
      <c r="A60"/>
      <c r="B60" s="17" t="s">
        <v>3</v>
      </c>
      <c r="C60" s="25"/>
      <c r="D60" s="58"/>
      <c r="E60" s="33"/>
      <c r="F60" s="17"/>
      <c r="J60" s="18"/>
      <c r="K60"/>
    </row>
    <row r="61" spans="1:11" ht="3.9" customHeight="1" x14ac:dyDescent="0.25">
      <c r="A61"/>
      <c r="C61" s="25"/>
      <c r="D61" s="31"/>
      <c r="E61" s="33"/>
      <c r="F61" s="17"/>
      <c r="J61" s="21"/>
      <c r="K61"/>
    </row>
    <row r="62" spans="1:11" x14ac:dyDescent="0.25">
      <c r="A62"/>
      <c r="B62" s="32" t="s">
        <v>128</v>
      </c>
      <c r="C62" s="25"/>
      <c r="D62" s="54"/>
      <c r="E62" s="33" t="s">
        <v>200</v>
      </c>
      <c r="J62" s="18"/>
      <c r="K62"/>
    </row>
    <row r="63" spans="1:11" ht="3.75" customHeight="1" x14ac:dyDescent="0.25">
      <c r="A63"/>
      <c r="B63" s="32"/>
      <c r="C63" s="25"/>
      <c r="D63" s="25"/>
      <c r="E63" s="33"/>
      <c r="J63" s="18"/>
      <c r="K63"/>
    </row>
    <row r="64" spans="1:11" x14ac:dyDescent="0.25">
      <c r="A64"/>
      <c r="B64" s="24" t="s">
        <v>395</v>
      </c>
      <c r="C64" s="25"/>
      <c r="E64" s="33"/>
      <c r="J64" s="18"/>
      <c r="K64"/>
    </row>
    <row r="65" spans="1:11" ht="5.0999999999999996" customHeight="1" x14ac:dyDescent="0.25">
      <c r="A65"/>
      <c r="B65" s="16"/>
      <c r="C65" s="25"/>
      <c r="E65" s="33"/>
      <c r="J65" s="18"/>
      <c r="K65"/>
    </row>
    <row r="66" spans="1:11" x14ac:dyDescent="0.25">
      <c r="A66"/>
      <c r="B66" s="17" t="s">
        <v>66</v>
      </c>
      <c r="C66" s="73"/>
      <c r="D66" s="532"/>
      <c r="E66" s="35" t="s">
        <v>753</v>
      </c>
      <c r="J66" s="18"/>
      <c r="K66"/>
    </row>
    <row r="67" spans="1:11" ht="3.9" customHeight="1" x14ac:dyDescent="0.25">
      <c r="A67"/>
      <c r="C67" s="73"/>
      <c r="D67" s="41"/>
      <c r="E67" s="34"/>
      <c r="J67" s="21"/>
      <c r="K67"/>
    </row>
    <row r="68" spans="1:11" x14ac:dyDescent="0.25">
      <c r="A68"/>
      <c r="B68" s="17" t="s">
        <v>65</v>
      </c>
      <c r="C68" s="73"/>
      <c r="D68" s="532"/>
      <c r="E68" s="35" t="s">
        <v>154</v>
      </c>
      <c r="J68" s="21"/>
      <c r="K68"/>
    </row>
    <row r="69" spans="1:11" ht="3.9" customHeight="1" x14ac:dyDescent="0.25">
      <c r="A69"/>
      <c r="C69" s="73"/>
      <c r="D69" s="31"/>
      <c r="E69" s="34"/>
      <c r="J69" s="21"/>
      <c r="K69"/>
    </row>
    <row r="70" spans="1:11" x14ac:dyDescent="0.25">
      <c r="A70"/>
      <c r="B70" s="17" t="s">
        <v>696</v>
      </c>
      <c r="C70" s="73" t="s">
        <v>629</v>
      </c>
      <c r="D70" s="524"/>
      <c r="E70" s="34"/>
      <c r="J70" s="21"/>
      <c r="K70"/>
    </row>
    <row r="71" spans="1:11" ht="12.75" hidden="1" customHeight="1" x14ac:dyDescent="0.25">
      <c r="A71"/>
      <c r="C71" s="73"/>
      <c r="D71" s="15" t="s">
        <v>697</v>
      </c>
      <c r="E71" s="33"/>
      <c r="J71" s="21"/>
      <c r="K71"/>
    </row>
    <row r="72" spans="1:11" ht="12.75" hidden="1" customHeight="1" x14ac:dyDescent="0.25">
      <c r="A72"/>
      <c r="C72" s="73"/>
      <c r="D72" s="15" t="s">
        <v>145</v>
      </c>
      <c r="E72" s="33"/>
      <c r="J72" s="21"/>
      <c r="K72"/>
    </row>
    <row r="73" spans="1:11" ht="12.75" hidden="1" customHeight="1" x14ac:dyDescent="0.25">
      <c r="A73"/>
      <c r="C73" s="73"/>
      <c r="D73" s="15" t="s">
        <v>698</v>
      </c>
      <c r="E73" s="33"/>
      <c r="J73" s="21"/>
      <c r="K73"/>
    </row>
    <row r="74" spans="1:11" ht="3.9" customHeight="1" x14ac:dyDescent="0.25">
      <c r="A74"/>
      <c r="C74" s="73"/>
      <c r="E74" s="33"/>
      <c r="J74" s="21"/>
      <c r="K74"/>
    </row>
    <row r="75" spans="1:11" x14ac:dyDescent="0.25">
      <c r="A75"/>
      <c r="B75" s="17" t="s">
        <v>155</v>
      </c>
      <c r="C75" s="73" t="s">
        <v>629</v>
      </c>
      <c r="D75" s="524"/>
      <c r="E75" s="33"/>
      <c r="J75" s="21"/>
      <c r="K75"/>
    </row>
    <row r="76" spans="1:11" ht="12.75" hidden="1" customHeight="1" x14ac:dyDescent="0.25">
      <c r="A76"/>
      <c r="C76" s="73"/>
      <c r="D76" s="15" t="s">
        <v>590</v>
      </c>
      <c r="E76" s="33"/>
      <c r="J76" s="21"/>
      <c r="K76"/>
    </row>
    <row r="77" spans="1:11" ht="12.75" hidden="1" customHeight="1" x14ac:dyDescent="0.25">
      <c r="A77"/>
      <c r="C77" s="73"/>
      <c r="D77" s="15" t="s">
        <v>591</v>
      </c>
      <c r="E77" s="33"/>
      <c r="J77" s="21"/>
      <c r="K77"/>
    </row>
    <row r="78" spans="1:11" ht="12.75" hidden="1" customHeight="1" x14ac:dyDescent="0.25">
      <c r="A78"/>
      <c r="C78" s="73"/>
      <c r="D78" s="15" t="s">
        <v>592</v>
      </c>
      <c r="E78" s="33"/>
      <c r="J78" s="21"/>
      <c r="K78"/>
    </row>
    <row r="79" spans="1:11" ht="12.75" hidden="1" customHeight="1" x14ac:dyDescent="0.25">
      <c r="A79"/>
      <c r="C79" s="73"/>
      <c r="D79" s="15" t="s">
        <v>593</v>
      </c>
      <c r="E79" s="33"/>
      <c r="J79" s="21"/>
      <c r="K79"/>
    </row>
    <row r="80" spans="1:11" ht="12.75" hidden="1" customHeight="1" x14ac:dyDescent="0.25">
      <c r="A80"/>
      <c r="C80" s="73"/>
      <c r="D80" s="15" t="s">
        <v>694</v>
      </c>
      <c r="E80" s="33"/>
      <c r="J80" s="21"/>
      <c r="K80"/>
    </row>
    <row r="81" spans="1:11" ht="3.9" customHeight="1" x14ac:dyDescent="0.25">
      <c r="A81"/>
      <c r="C81" s="73"/>
      <c r="E81" s="33"/>
      <c r="J81" s="21"/>
      <c r="K81"/>
    </row>
    <row r="82" spans="1:11" x14ac:dyDescent="0.25">
      <c r="A82"/>
      <c r="B82" s="17" t="s">
        <v>695</v>
      </c>
      <c r="C82" s="73" t="s">
        <v>629</v>
      </c>
      <c r="D82" s="524"/>
      <c r="E82" s="33"/>
      <c r="J82" s="21"/>
      <c r="K82"/>
    </row>
    <row r="83" spans="1:11" ht="12.75" hidden="1" customHeight="1" x14ac:dyDescent="0.25">
      <c r="A83"/>
      <c r="C83" s="73"/>
      <c r="D83" s="15" t="s">
        <v>12</v>
      </c>
      <c r="E83" s="33"/>
      <c r="J83" s="21"/>
      <c r="K83"/>
    </row>
    <row r="84" spans="1:11" ht="12.75" hidden="1" customHeight="1" x14ac:dyDescent="0.25">
      <c r="A84"/>
      <c r="C84" s="73"/>
      <c r="D84" s="15" t="s">
        <v>750</v>
      </c>
      <c r="E84" s="33"/>
      <c r="J84" s="21"/>
      <c r="K84"/>
    </row>
    <row r="85" spans="1:11" ht="3.9" customHeight="1" x14ac:dyDescent="0.25">
      <c r="A85"/>
      <c r="C85" s="73"/>
      <c r="E85" s="33"/>
      <c r="J85" s="21"/>
      <c r="K85"/>
    </row>
    <row r="86" spans="1:11" x14ac:dyDescent="0.25">
      <c r="A86"/>
      <c r="B86" s="17" t="s">
        <v>699</v>
      </c>
      <c r="C86" s="73"/>
      <c r="D86" s="53"/>
      <c r="E86" s="33"/>
      <c r="J86" s="21"/>
      <c r="K86"/>
    </row>
    <row r="87" spans="1:11" ht="3.9" customHeight="1" x14ac:dyDescent="0.25">
      <c r="A87"/>
      <c r="C87" s="73"/>
      <c r="D87" s="31"/>
      <c r="E87" s="33"/>
      <c r="J87" s="21"/>
      <c r="K87"/>
    </row>
    <row r="88" spans="1:11" x14ac:dyDescent="0.25">
      <c r="A88"/>
      <c r="B88" s="17" t="s">
        <v>700</v>
      </c>
      <c r="C88" s="73"/>
      <c r="D88" s="53"/>
      <c r="E88" s="33"/>
      <c r="J88" s="21"/>
      <c r="K88"/>
    </row>
    <row r="89" spans="1:11" ht="3.9" customHeight="1" x14ac:dyDescent="0.25">
      <c r="A89"/>
      <c r="C89" s="73"/>
      <c r="D89" s="31"/>
      <c r="E89" s="33"/>
      <c r="J89" s="21"/>
      <c r="K89"/>
    </row>
    <row r="90" spans="1:11" x14ac:dyDescent="0.25">
      <c r="A90"/>
      <c r="B90" s="17" t="s">
        <v>701</v>
      </c>
      <c r="C90" s="73"/>
      <c r="D90" s="53"/>
      <c r="E90" s="33"/>
      <c r="J90" s="21"/>
      <c r="K90"/>
    </row>
    <row r="91" spans="1:11" ht="3.9" customHeight="1" x14ac:dyDescent="0.25">
      <c r="A91"/>
      <c r="C91" s="73"/>
      <c r="D91" s="31"/>
      <c r="E91" s="33"/>
      <c r="J91" s="21"/>
      <c r="K91"/>
    </row>
    <row r="92" spans="1:11" x14ac:dyDescent="0.25">
      <c r="A92"/>
      <c r="B92" s="17" t="s">
        <v>702</v>
      </c>
      <c r="C92" s="73"/>
      <c r="D92" s="58"/>
      <c r="E92" s="33"/>
      <c r="J92" s="21"/>
      <c r="K92"/>
    </row>
    <row r="93" spans="1:11" ht="3.9" customHeight="1" x14ac:dyDescent="0.25">
      <c r="A93"/>
      <c r="C93" s="73"/>
      <c r="D93" s="31"/>
      <c r="E93" s="33"/>
      <c r="J93" s="21"/>
      <c r="K93"/>
    </row>
    <row r="94" spans="1:11" x14ac:dyDescent="0.25">
      <c r="A94"/>
      <c r="B94" s="17" t="s">
        <v>703</v>
      </c>
      <c r="C94" s="73" t="s">
        <v>629</v>
      </c>
      <c r="D94" s="524"/>
      <c r="E94" s="35" t="s">
        <v>704</v>
      </c>
      <c r="J94" s="21"/>
      <c r="K94"/>
    </row>
    <row r="95" spans="1:11" ht="12.75" hidden="1" customHeight="1" x14ac:dyDescent="0.25">
      <c r="A95"/>
      <c r="D95" s="15" t="s">
        <v>238</v>
      </c>
      <c r="E95" s="15"/>
      <c r="J95" s="21"/>
      <c r="K95"/>
    </row>
    <row r="96" spans="1:11" ht="12.75" hidden="1" customHeight="1" x14ac:dyDescent="0.25">
      <c r="A96"/>
      <c r="D96" s="15" t="s">
        <v>750</v>
      </c>
      <c r="J96" s="18"/>
      <c r="K96"/>
    </row>
    <row r="97" spans="2:5" ht="3.9" customHeight="1" x14ac:dyDescent="0.25"/>
    <row r="98" spans="2:5" ht="12.75" customHeight="1" x14ac:dyDescent="0.25">
      <c r="B98" s="17" t="s">
        <v>941</v>
      </c>
      <c r="C98" s="73" t="s">
        <v>629</v>
      </c>
      <c r="D98" s="532"/>
      <c r="E98" s="35" t="s">
        <v>1553</v>
      </c>
    </row>
    <row r="99" spans="2:5" hidden="1" x14ac:dyDescent="0.25">
      <c r="C99" s="73"/>
      <c r="D99" s="253" t="s">
        <v>12</v>
      </c>
      <c r="E99" s="35"/>
    </row>
    <row r="100" spans="2:5" hidden="1" x14ac:dyDescent="0.25">
      <c r="C100" s="73"/>
      <c r="D100" s="253" t="s">
        <v>750</v>
      </c>
      <c r="E100" s="15"/>
    </row>
    <row r="101" spans="2:5" ht="3.9" customHeight="1" x14ac:dyDescent="0.25"/>
    <row r="102" spans="2:5" x14ac:dyDescent="0.25">
      <c r="B102" s="17" t="s">
        <v>942</v>
      </c>
      <c r="C102" s="73"/>
      <c r="D102" s="533"/>
      <c r="E102" s="35" t="s">
        <v>944</v>
      </c>
    </row>
    <row r="103" spans="2:5" ht="20.399999999999999" x14ac:dyDescent="0.25">
      <c r="C103" s="73"/>
      <c r="D103" s="35"/>
      <c r="E103" s="254" t="s">
        <v>943</v>
      </c>
    </row>
    <row r="104" spans="2:5" ht="3.9" customHeight="1" x14ac:dyDescent="0.25">
      <c r="C104" s="73"/>
      <c r="D104" s="252"/>
      <c r="E104" s="35"/>
    </row>
    <row r="105" spans="2:5" x14ac:dyDescent="0.25">
      <c r="B105" s="17" t="s">
        <v>1554</v>
      </c>
      <c r="C105" s="73"/>
      <c r="D105" s="621"/>
      <c r="E105" s="35" t="s">
        <v>1555</v>
      </c>
    </row>
    <row r="106" spans="2:5" x14ac:dyDescent="0.25">
      <c r="C106" s="73"/>
      <c r="D106" s="252"/>
      <c r="E106" s="35" t="s">
        <v>1556</v>
      </c>
    </row>
  </sheetData>
  <sheetProtection algorithmName="SHA-512" hashValue="U62hdo1bf/6bVbK7UJ2szXc6Iwe+oIRRCEFS4wpgbHJndrzywAFRERVPoN8uqab5HwuBwgFHnY2ayBvFNZsqmw==" saltValue="AkiV6Y2PIjiCwUD+UexbLw==" spinCount="100000" sheet="1" objects="1" scenarios="1"/>
  <mergeCells count="2">
    <mergeCell ref="D4:E4"/>
    <mergeCell ref="D5:E5"/>
  </mergeCells>
  <phoneticPr fontId="13" type="noConversion"/>
  <dataValidations xWindow="539" yWindow="305" count="9">
    <dataValidation type="list" allowBlank="1" showInputMessage="1" showErrorMessage="1" sqref="D70" xr:uid="{00000000-0002-0000-0D00-000000000000}">
      <formula1>$D$71:$D$73</formula1>
    </dataValidation>
    <dataValidation type="list" allowBlank="1" showInputMessage="1" showErrorMessage="1" sqref="D75" xr:uid="{00000000-0002-0000-0D00-000001000000}">
      <formula1>$D$76:$D$80</formula1>
    </dataValidation>
    <dataValidation type="list" allowBlank="1" showInputMessage="1" showErrorMessage="1" sqref="D82" xr:uid="{00000000-0002-0000-0D00-000002000000}">
      <formula1>$D$83:$D$84</formula1>
    </dataValidation>
    <dataValidation type="list" allowBlank="1" showInputMessage="1" showErrorMessage="1" sqref="D94" xr:uid="{00000000-0002-0000-0D00-000003000000}">
      <formula1>$D$95:$D$96</formula1>
    </dataValidation>
    <dataValidation type="whole" allowBlank="1" showInputMessage="1" showErrorMessage="1" errorTitle="Bouwjaar" error="Jaartallen invullen tussen 1500 en 2050." sqref="D92 D60" xr:uid="{00000000-0002-0000-0D00-000004000000}">
      <formula1>1500</formula1>
      <formula2>2050</formula2>
    </dataValidation>
    <dataValidation type="decimal" operator="greaterThan" allowBlank="1" showInputMessage="1" showErrorMessage="1" errorTitle="Max. nominale vermogen" error="Alleen numerieke waarden invoeren." sqref="D66" xr:uid="{00000000-0002-0000-0D00-000005000000}">
      <formula1>0</formula1>
    </dataValidation>
    <dataValidation type="decimal" operator="greaterThan" allowBlank="1" showInputMessage="1" showErrorMessage="1" errorTitle="Max. nom. belasting bovenwaarde" error="Alleen numerieke waarden invoeren." sqref="D68 D104 D106" xr:uid="{00000000-0002-0000-0D00-000006000000}">
      <formula1>0</formula1>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0D00-000007000000}">
      <formula1>$D$15:$D$40</formula1>
    </dataValidation>
    <dataValidation type="list" operator="greaterThan" allowBlank="1" showInputMessage="1" showErrorMessage="1" errorTitle="Max. nominale vermogen" error="Alleen numerieke waarden invoeren." sqref="D98" xr:uid="{00000000-0002-0000-0D00-000008000000}">
      <formula1>$D$99:$D$100</formula1>
    </dataValidation>
  </dataValidations>
  <pageMargins left="0.5" right="0.53" top="0.37" bottom="0.25" header="0.2" footer="0.19"/>
  <pageSetup paperSize="9" scale="86" orientation="landscape" horizontalDpi="4294967292"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wsh51200200">
    <tabColor indexed="55"/>
    <pageSetUpPr fitToPage="1"/>
  </sheetPr>
  <dimension ref="A1:K79"/>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655</v>
      </c>
    </row>
    <row r="2" spans="1:11" x14ac:dyDescent="0.25">
      <c r="B2" s="17" t="s">
        <v>1901</v>
      </c>
      <c r="C2" s="15"/>
      <c r="D2" s="15" t="s">
        <v>656</v>
      </c>
      <c r="E2" s="15"/>
      <c r="F2" s="19"/>
      <c r="G2" s="20"/>
      <c r="H2" s="20"/>
    </row>
    <row r="3" spans="1:11" ht="6.75" customHeight="1" x14ac:dyDescent="0.25">
      <c r="F3" s="21"/>
      <c r="J3" s="18"/>
    </row>
    <row r="4" spans="1:11" ht="23.25" customHeight="1" x14ac:dyDescent="0.25">
      <c r="B4" s="11" t="s">
        <v>436</v>
      </c>
      <c r="C4" s="13"/>
      <c r="D4" s="884" t="s">
        <v>420</v>
      </c>
      <c r="E4" s="884"/>
      <c r="F4" s="39"/>
      <c r="J4" s="21"/>
    </row>
    <row r="5" spans="1:11" ht="23.25" customHeight="1" x14ac:dyDescent="0.25">
      <c r="B5" s="12" t="s">
        <v>413</v>
      </c>
      <c r="C5" s="11"/>
      <c r="D5" s="883" t="s">
        <v>64</v>
      </c>
      <c r="E5" s="883"/>
      <c r="F5"/>
      <c r="J5" s="21"/>
    </row>
    <row r="6" spans="1:11" ht="12.75" customHeight="1" x14ac:dyDescent="0.25">
      <c r="B6" s="12" t="s">
        <v>2104</v>
      </c>
      <c r="C6" s="11"/>
      <c r="D6" s="844"/>
      <c r="E6" s="775" t="s">
        <v>2105</v>
      </c>
      <c r="F6" s="777"/>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B42" s="17" t="s">
        <v>387</v>
      </c>
      <c r="C42" s="25"/>
      <c r="D42" s="524"/>
      <c r="E42" s="33" t="s">
        <v>758</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25"/>
      <c r="E45" s="33"/>
      <c r="J45" s="21"/>
    </row>
    <row r="46" spans="1:11" x14ac:dyDescent="0.25">
      <c r="B46" s="17" t="s">
        <v>928</v>
      </c>
      <c r="C46" s="25"/>
      <c r="D46" s="281" t="s">
        <v>980</v>
      </c>
      <c r="E46" s="280" t="s">
        <v>981</v>
      </c>
      <c r="J46" s="18"/>
    </row>
    <row r="47" spans="1:11" ht="3.9" customHeight="1" x14ac:dyDescent="0.25">
      <c r="C47" s="25"/>
      <c r="E47" s="33"/>
      <c r="J47" s="18"/>
    </row>
    <row r="48" spans="1:11" x14ac:dyDescent="0.25">
      <c r="B48" s="17" t="s">
        <v>389</v>
      </c>
      <c r="C48" s="25"/>
      <c r="D48" s="30" t="s">
        <v>237</v>
      </c>
      <c r="E48" s="34"/>
      <c r="J48" s="18"/>
    </row>
    <row r="49" spans="2:10" ht="3.9" customHeight="1" x14ac:dyDescent="0.25">
      <c r="C49" s="25"/>
      <c r="E49" s="34"/>
      <c r="J49" s="18"/>
    </row>
    <row r="50" spans="2:10" x14ac:dyDescent="0.25">
      <c r="B50" s="17" t="s">
        <v>390</v>
      </c>
      <c r="C50" s="25"/>
      <c r="D50" s="53"/>
      <c r="E50" s="33"/>
      <c r="F50" s="17"/>
      <c r="J50" s="18"/>
    </row>
    <row r="51" spans="2:10" ht="3.9" customHeight="1" x14ac:dyDescent="0.25">
      <c r="C51" s="25"/>
      <c r="D51" s="31"/>
      <c r="E51" s="33"/>
      <c r="F51" s="17"/>
      <c r="J51" s="21"/>
    </row>
    <row r="52" spans="2:10" x14ac:dyDescent="0.25">
      <c r="B52" s="17" t="s">
        <v>391</v>
      </c>
      <c r="C52" s="25"/>
      <c r="D52" s="53"/>
      <c r="E52" s="33"/>
      <c r="F52" s="17"/>
      <c r="J52" s="18"/>
    </row>
    <row r="53" spans="2:10" ht="3.9" customHeight="1" x14ac:dyDescent="0.25">
      <c r="C53" s="25"/>
      <c r="D53" s="31"/>
      <c r="E53" s="33"/>
      <c r="F53" s="17"/>
      <c r="J53" s="21"/>
    </row>
    <row r="54" spans="2:10" x14ac:dyDescent="0.25">
      <c r="B54" s="17" t="s">
        <v>392</v>
      </c>
      <c r="C54" s="25"/>
      <c r="D54" s="53"/>
      <c r="E54" s="33"/>
      <c r="F54" s="17"/>
      <c r="J54" s="18"/>
    </row>
    <row r="55" spans="2:10" ht="3.9" customHeight="1" x14ac:dyDescent="0.25">
      <c r="C55" s="25"/>
      <c r="D55" s="31"/>
      <c r="E55" s="33"/>
      <c r="F55" s="17"/>
      <c r="J55" s="21"/>
    </row>
    <row r="56" spans="2:10" x14ac:dyDescent="0.25">
      <c r="B56" s="17" t="s">
        <v>394</v>
      </c>
      <c r="C56" s="25"/>
      <c r="D56" s="54"/>
      <c r="E56" s="33" t="s">
        <v>199</v>
      </c>
      <c r="J56" s="18"/>
    </row>
    <row r="57" spans="2:10" ht="3.9" customHeight="1" x14ac:dyDescent="0.25">
      <c r="C57" s="25"/>
      <c r="D57" s="31"/>
      <c r="E57" s="33"/>
      <c r="J57" s="21"/>
    </row>
    <row r="58" spans="2:10" x14ac:dyDescent="0.25">
      <c r="B58" s="17" t="s">
        <v>3</v>
      </c>
      <c r="C58" s="25"/>
      <c r="D58" s="58"/>
      <c r="E58" s="33"/>
      <c r="F58" s="17"/>
      <c r="J58" s="18"/>
    </row>
    <row r="59" spans="2:10" ht="3.9" customHeight="1" x14ac:dyDescent="0.25">
      <c r="C59" s="25"/>
      <c r="D59" s="31"/>
      <c r="E59" s="33"/>
      <c r="F59" s="17"/>
      <c r="J59" s="21"/>
    </row>
    <row r="60" spans="2:10" x14ac:dyDescent="0.25">
      <c r="B60" s="32" t="s">
        <v>128</v>
      </c>
      <c r="C60" s="25"/>
      <c r="D60" s="54"/>
      <c r="E60" s="33" t="s">
        <v>200</v>
      </c>
      <c r="J60" s="18"/>
    </row>
    <row r="61" spans="2:10" ht="3.9" customHeight="1" x14ac:dyDescent="0.25">
      <c r="B61" s="32"/>
      <c r="C61" s="25"/>
      <c r="D61" s="31"/>
      <c r="E61" s="33"/>
      <c r="J61" s="21"/>
    </row>
    <row r="62" spans="2:10" x14ac:dyDescent="0.25">
      <c r="B62" s="24" t="s">
        <v>395</v>
      </c>
      <c r="C62" s="25"/>
      <c r="E62" s="33"/>
      <c r="J62" s="18"/>
    </row>
    <row r="63" spans="2:10" ht="5.0999999999999996" customHeight="1" x14ac:dyDescent="0.25">
      <c r="B63" s="16"/>
      <c r="C63" s="25"/>
      <c r="E63" s="33"/>
      <c r="J63" s="18"/>
    </row>
    <row r="64" spans="2:10" x14ac:dyDescent="0.25">
      <c r="B64" s="17" t="s">
        <v>657</v>
      </c>
      <c r="C64" s="73" t="s">
        <v>629</v>
      </c>
      <c r="D64" s="524"/>
      <c r="E64" s="33" t="s">
        <v>1557</v>
      </c>
      <c r="J64" s="21"/>
    </row>
    <row r="65" spans="2:10" hidden="1" x14ac:dyDescent="0.25">
      <c r="C65" s="25"/>
      <c r="D65" s="15" t="s">
        <v>652</v>
      </c>
      <c r="E65" s="33"/>
      <c r="J65" s="21"/>
    </row>
    <row r="66" spans="2:10" hidden="1" x14ac:dyDescent="0.25">
      <c r="C66" s="25"/>
      <c r="D66" s="15" t="s">
        <v>653</v>
      </c>
      <c r="E66" s="33"/>
      <c r="J66" s="21"/>
    </row>
    <row r="67" spans="2:10" x14ac:dyDescent="0.25">
      <c r="E67" s="514" t="s">
        <v>1558</v>
      </c>
    </row>
    <row r="68" spans="2:10" ht="3.9" customHeight="1" x14ac:dyDescent="0.25">
      <c r="E68" s="514"/>
    </row>
    <row r="69" spans="2:10" x14ac:dyDescent="0.25">
      <c r="B69" s="17" t="s">
        <v>1909</v>
      </c>
      <c r="D69" s="604"/>
      <c r="E69" s="514" t="s">
        <v>1902</v>
      </c>
    </row>
    <row r="70" spans="2:10" ht="3.9" customHeight="1" x14ac:dyDescent="0.25"/>
    <row r="71" spans="2:10" x14ac:dyDescent="0.25">
      <c r="B71" s="17" t="s">
        <v>1903</v>
      </c>
      <c r="C71" s="73" t="s">
        <v>629</v>
      </c>
      <c r="D71" s="524"/>
      <c r="E71" s="514" t="s">
        <v>1911</v>
      </c>
    </row>
    <row r="72" spans="2:10" hidden="1" x14ac:dyDescent="0.25">
      <c r="D72" s="15" t="s">
        <v>12</v>
      </c>
    </row>
    <row r="73" spans="2:10" hidden="1" x14ac:dyDescent="0.25">
      <c r="D73" s="15" t="s">
        <v>750</v>
      </c>
    </row>
    <row r="74" spans="2:10" ht="3.9" customHeight="1" x14ac:dyDescent="0.25"/>
    <row r="75" spans="2:10" x14ac:dyDescent="0.25">
      <c r="B75" s="17" t="s">
        <v>942</v>
      </c>
      <c r="D75" s="164"/>
      <c r="E75" s="514" t="s">
        <v>1904</v>
      </c>
    </row>
    <row r="76" spans="2:10" x14ac:dyDescent="0.25">
      <c r="E76" s="514" t="s">
        <v>1905</v>
      </c>
    </row>
    <row r="77" spans="2:10" ht="3.9" customHeight="1" x14ac:dyDescent="0.25"/>
    <row r="78" spans="2:10" ht="12.75" customHeight="1" x14ac:dyDescent="0.25">
      <c r="B78" s="17" t="s">
        <v>1906</v>
      </c>
      <c r="D78" s="665"/>
      <c r="E78" s="710" t="s">
        <v>1908</v>
      </c>
    </row>
    <row r="79" spans="2:10" x14ac:dyDescent="0.25">
      <c r="E79" s="514" t="s">
        <v>1907</v>
      </c>
    </row>
  </sheetData>
  <sheetProtection algorithmName="SHA-512" hashValue="iNOyB42VywdYq7E6wF0yd8XvNzrKjPXkaBlWgtlEksMw9Bmawe2olDYssSuWrOLzM2VG6ebN/JoVJV1KqjMDxw==" saltValue="2sBxEEp4FRGu57WjJMbWdg==" spinCount="100000" sheet="1" objects="1" scenarios="1"/>
  <mergeCells count="2">
    <mergeCell ref="D4:E4"/>
    <mergeCell ref="D5:E5"/>
  </mergeCells>
  <phoneticPr fontId="13" type="noConversion"/>
  <dataValidations xWindow="537" yWindow="302" count="4">
    <dataValidation type="list" allowBlank="1" showInputMessage="1" showErrorMessage="1" sqref="D64" xr:uid="{00000000-0002-0000-0E00-000000000000}">
      <formula1>$D$65:$D$66</formula1>
    </dataValidation>
    <dataValidation type="whole" allowBlank="1" showInputMessage="1" showErrorMessage="1" errorTitle="Bouwjaar" error="Jaartallen invullen tussen 1500 en 2050." sqref="D58" xr:uid="{00000000-0002-0000-0E00-000001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0E00-000002000000}">
      <formula1>$D$15:$D$40</formula1>
    </dataValidation>
    <dataValidation type="list" allowBlank="1" showInputMessage="1" showErrorMessage="1" sqref="D71" xr:uid="{00000000-0002-0000-0E00-000003000000}">
      <formula1>$D$72:$D$73</formula1>
    </dataValidation>
  </dataValidations>
  <pageMargins left="0.5" right="0.12" top="0.37" bottom="0.25" header="0.2" footer="0.19"/>
  <pageSetup paperSize="9" scale="52" orientation="landscape" horizontalDpi="4294967292"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wsh51200300">
    <tabColor indexed="55"/>
    <pageSetUpPr fitToPage="1"/>
  </sheetPr>
  <dimension ref="A1:K89"/>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A1" s="292"/>
      <c r="B1" s="297" t="s">
        <v>212</v>
      </c>
      <c r="C1" s="314"/>
      <c r="D1" s="315" t="s">
        <v>233</v>
      </c>
      <c r="E1" s="292"/>
      <c r="F1" s="292"/>
      <c r="G1" s="292"/>
      <c r="H1" s="292"/>
      <c r="I1" s="292"/>
      <c r="J1" s="292"/>
      <c r="K1" s="292"/>
    </row>
    <row r="2" spans="1:11" x14ac:dyDescent="0.25">
      <c r="A2" s="292"/>
      <c r="B2" s="298" t="s">
        <v>1914</v>
      </c>
      <c r="C2" s="296"/>
      <c r="D2" s="296" t="s">
        <v>234</v>
      </c>
      <c r="E2" s="296"/>
      <c r="F2" s="300"/>
      <c r="G2" s="301"/>
      <c r="H2" s="301"/>
      <c r="I2" s="292"/>
      <c r="J2" s="292"/>
      <c r="K2" s="292"/>
    </row>
    <row r="3" spans="1:11" ht="6.75" customHeight="1" x14ac:dyDescent="0.25">
      <c r="A3" s="292"/>
      <c r="B3" s="292"/>
      <c r="C3" s="292"/>
      <c r="D3" s="292"/>
      <c r="E3" s="292"/>
      <c r="F3" s="302"/>
      <c r="G3" s="292"/>
      <c r="H3" s="292"/>
      <c r="I3" s="292"/>
      <c r="J3" s="299"/>
      <c r="K3" s="292"/>
    </row>
    <row r="4" spans="1:11" ht="33.75" customHeight="1" x14ac:dyDescent="0.25">
      <c r="A4" s="292"/>
      <c r="B4" s="293" t="s">
        <v>436</v>
      </c>
      <c r="C4" s="295"/>
      <c r="D4" s="885" t="s">
        <v>1915</v>
      </c>
      <c r="E4" s="885"/>
      <c r="F4" s="316"/>
      <c r="G4" s="292"/>
      <c r="H4" s="292"/>
      <c r="I4" s="292"/>
      <c r="J4" s="302"/>
      <c r="K4" s="292"/>
    </row>
    <row r="5" spans="1:11" ht="23.25" customHeight="1" x14ac:dyDescent="0.25">
      <c r="A5" s="292"/>
      <c r="B5" s="294" t="s">
        <v>413</v>
      </c>
      <c r="C5" s="293"/>
      <c r="D5" s="886" t="s">
        <v>1916</v>
      </c>
      <c r="E5" s="886"/>
      <c r="F5" s="292"/>
      <c r="G5" s="292"/>
      <c r="H5" s="292"/>
      <c r="I5" s="292"/>
      <c r="J5" s="302"/>
      <c r="K5" s="292"/>
    </row>
    <row r="6" spans="1:11" ht="12.75" customHeight="1" x14ac:dyDescent="0.25">
      <c r="A6" s="568"/>
      <c r="B6" s="12" t="s">
        <v>2104</v>
      </c>
      <c r="C6" s="11"/>
      <c r="D6" s="844"/>
      <c r="E6" s="775" t="s">
        <v>2105</v>
      </c>
      <c r="F6" s="568"/>
      <c r="G6" s="568"/>
      <c r="H6" s="568"/>
      <c r="I6" s="568"/>
      <c r="J6" s="302"/>
      <c r="K6" s="568"/>
    </row>
    <row r="7" spans="1:11" ht="5.0999999999999996" customHeight="1" x14ac:dyDescent="0.25">
      <c r="A7" s="292"/>
      <c r="B7" s="292"/>
      <c r="C7" s="303"/>
      <c r="D7" s="301"/>
      <c r="E7" s="297"/>
      <c r="F7" s="304"/>
      <c r="G7" s="292"/>
      <c r="H7" s="292"/>
      <c r="I7" s="292"/>
      <c r="J7" s="302"/>
      <c r="K7" s="292"/>
    </row>
    <row r="8" spans="1:11" x14ac:dyDescent="0.25">
      <c r="A8" s="292"/>
      <c r="B8" s="305" t="s">
        <v>0</v>
      </c>
      <c r="C8" s="306"/>
      <c r="D8" s="292"/>
      <c r="E8" s="292"/>
      <c r="F8" s="292"/>
      <c r="G8" s="292"/>
      <c r="H8" s="292"/>
      <c r="I8" s="292"/>
      <c r="J8" s="299"/>
      <c r="K8" s="292"/>
    </row>
    <row r="9" spans="1:11" ht="5.0999999999999996" customHeight="1" x14ac:dyDescent="0.25">
      <c r="A9" s="292"/>
      <c r="B9" s="297"/>
      <c r="C9" s="306"/>
      <c r="D9" s="292"/>
      <c r="E9" s="292"/>
      <c r="F9" s="292"/>
      <c r="G9" s="292"/>
      <c r="H9" s="292"/>
      <c r="I9" s="292"/>
      <c r="J9" s="299"/>
      <c r="K9" s="292"/>
    </row>
    <row r="10" spans="1:11" x14ac:dyDescent="0.25">
      <c r="A10" s="292"/>
      <c r="B10" s="298" t="s">
        <v>385</v>
      </c>
      <c r="C10" s="306"/>
      <c r="D10" s="534" t="str">
        <f>IF(ISBLANK(Voorblad!C$16),"",(Voorblad!C$16))</f>
        <v>14B03</v>
      </c>
      <c r="E10" s="307"/>
      <c r="F10" s="292"/>
      <c r="G10" s="292"/>
      <c r="H10" s="292"/>
      <c r="I10" s="292"/>
      <c r="J10" s="299"/>
      <c r="K10" s="292"/>
    </row>
    <row r="11" spans="1:11" ht="3.9" customHeight="1" x14ac:dyDescent="0.25">
      <c r="A11" s="292"/>
      <c r="B11" s="292"/>
      <c r="C11" s="306"/>
      <c r="D11" s="308"/>
      <c r="E11" s="312"/>
      <c r="F11" s="292"/>
      <c r="G11" s="292"/>
      <c r="H11" s="292"/>
      <c r="I11" s="292"/>
      <c r="J11" s="302"/>
      <c r="K11" s="292"/>
    </row>
    <row r="12" spans="1:11" x14ac:dyDescent="0.25">
      <c r="A12" s="292"/>
      <c r="B12" s="298" t="s">
        <v>386</v>
      </c>
      <c r="C12" s="306"/>
      <c r="D12" s="534" t="str">
        <f>IF(ISBLANK(Voorblad!C$17),"",(Voorblad!C$17))</f>
        <v>R007</v>
      </c>
      <c r="E12" s="312"/>
      <c r="F12" s="292"/>
      <c r="G12" s="292"/>
      <c r="H12" s="292"/>
      <c r="I12" s="292"/>
      <c r="J12" s="299"/>
      <c r="K12" s="292"/>
    </row>
    <row r="13" spans="1:11" ht="3.9" customHeight="1" x14ac:dyDescent="0.25">
      <c r="A13" s="292"/>
      <c r="B13" s="292"/>
      <c r="C13" s="306"/>
      <c r="D13" s="292"/>
      <c r="E13" s="312"/>
      <c r="F13" s="292"/>
      <c r="G13" s="292"/>
      <c r="H13" s="292"/>
      <c r="I13" s="292"/>
      <c r="J13" s="302"/>
      <c r="K13" s="292"/>
    </row>
    <row r="14" spans="1:11" x14ac:dyDescent="0.25">
      <c r="A14" s="292"/>
      <c r="B14" s="298" t="s">
        <v>1</v>
      </c>
      <c r="C14" s="405" t="s">
        <v>629</v>
      </c>
      <c r="D14" s="523"/>
      <c r="E14" s="312"/>
      <c r="F14" s="292"/>
      <c r="G14" s="292"/>
      <c r="H14" s="292"/>
      <c r="I14" s="292"/>
      <c r="J14" s="299"/>
      <c r="K14" s="292"/>
    </row>
    <row r="15" spans="1:11" ht="12.75" hidden="1" customHeight="1" x14ac:dyDescent="0.25">
      <c r="A15" s="292"/>
      <c r="B15" s="292"/>
      <c r="C15" s="298"/>
      <c r="D15" s="298" t="s">
        <v>34</v>
      </c>
      <c r="E15" s="312"/>
      <c r="F15" s="292"/>
      <c r="G15" s="292"/>
      <c r="H15" s="292"/>
      <c r="I15" s="292"/>
      <c r="J15" s="299"/>
      <c r="K15" s="292"/>
    </row>
    <row r="16" spans="1:11" ht="12.75" hidden="1" customHeight="1" x14ac:dyDescent="0.25">
      <c r="A16" s="292"/>
      <c r="B16" s="292"/>
      <c r="C16" s="298"/>
      <c r="D16" s="298" t="s">
        <v>29</v>
      </c>
      <c r="E16" s="312"/>
      <c r="F16" s="292"/>
      <c r="G16" s="292"/>
      <c r="H16" s="292"/>
      <c r="I16" s="292"/>
      <c r="J16" s="299"/>
      <c r="K16" s="292"/>
    </row>
    <row r="17" spans="1:11" ht="12.75" hidden="1" customHeight="1" x14ac:dyDescent="0.25">
      <c r="A17" s="292"/>
      <c r="B17" s="292"/>
      <c r="C17" s="298"/>
      <c r="D17" s="298" t="s">
        <v>33</v>
      </c>
      <c r="E17" s="312"/>
      <c r="F17" s="292"/>
      <c r="G17" s="292"/>
      <c r="H17" s="292"/>
      <c r="I17" s="292"/>
      <c r="J17" s="299"/>
      <c r="K17" s="292"/>
    </row>
    <row r="18" spans="1:11" ht="12.75" hidden="1" customHeight="1" x14ac:dyDescent="0.25">
      <c r="A18" s="292"/>
      <c r="B18" s="292"/>
      <c r="C18" s="298"/>
      <c r="D18" s="298" t="s">
        <v>38</v>
      </c>
      <c r="E18" s="312"/>
      <c r="F18" s="292"/>
      <c r="G18" s="292"/>
      <c r="H18" s="292"/>
      <c r="I18" s="292"/>
      <c r="J18" s="299"/>
      <c r="K18" s="292"/>
    </row>
    <row r="19" spans="1:11" ht="12.75" hidden="1" customHeight="1" x14ac:dyDescent="0.25">
      <c r="A19" s="292"/>
      <c r="B19" s="292"/>
      <c r="C19" s="298"/>
      <c r="D19" s="298" t="s">
        <v>39</v>
      </c>
      <c r="E19" s="312"/>
      <c r="F19" s="292"/>
      <c r="G19" s="292"/>
      <c r="H19" s="292"/>
      <c r="I19" s="292"/>
      <c r="J19" s="299"/>
      <c r="K19" s="292"/>
    </row>
    <row r="20" spans="1:11" ht="12.75" hidden="1" customHeight="1" x14ac:dyDescent="0.25">
      <c r="A20" s="292"/>
      <c r="B20" s="292"/>
      <c r="C20" s="298"/>
      <c r="D20" s="298" t="s">
        <v>40</v>
      </c>
      <c r="E20" s="312"/>
      <c r="F20" s="292"/>
      <c r="G20" s="292"/>
      <c r="H20" s="292"/>
      <c r="I20" s="292"/>
      <c r="J20" s="299"/>
      <c r="K20" s="292"/>
    </row>
    <row r="21" spans="1:11" ht="12.75" hidden="1" customHeight="1" x14ac:dyDescent="0.25">
      <c r="A21" s="292"/>
      <c r="B21" s="292"/>
      <c r="C21" s="298"/>
      <c r="D21" s="298" t="s">
        <v>41</v>
      </c>
      <c r="E21" s="312"/>
      <c r="F21" s="292"/>
      <c r="G21" s="292"/>
      <c r="H21" s="292"/>
      <c r="I21" s="292"/>
      <c r="J21" s="299"/>
      <c r="K21" s="292"/>
    </row>
    <row r="22" spans="1:11" ht="12.75" hidden="1" customHeight="1" x14ac:dyDescent="0.25">
      <c r="A22" s="292"/>
      <c r="B22" s="292"/>
      <c r="C22" s="298"/>
      <c r="D22" s="298" t="s">
        <v>42</v>
      </c>
      <c r="E22" s="312"/>
      <c r="F22" s="292"/>
      <c r="G22" s="292"/>
      <c r="H22" s="292"/>
      <c r="I22" s="292"/>
      <c r="J22" s="299"/>
      <c r="K22" s="292"/>
    </row>
    <row r="23" spans="1:11" ht="12.75" hidden="1" customHeight="1" x14ac:dyDescent="0.25">
      <c r="A23" s="292"/>
      <c r="B23" s="292"/>
      <c r="C23" s="298"/>
      <c r="D23" s="298" t="s">
        <v>43</v>
      </c>
      <c r="E23" s="312"/>
      <c r="F23" s="292"/>
      <c r="G23" s="292"/>
      <c r="H23" s="292"/>
      <c r="I23" s="292"/>
      <c r="J23" s="299"/>
      <c r="K23" s="292"/>
    </row>
    <row r="24" spans="1:11" ht="12.75" hidden="1" customHeight="1" x14ac:dyDescent="0.25">
      <c r="A24" s="292"/>
      <c r="B24" s="292"/>
      <c r="C24" s="298"/>
      <c r="D24" s="298" t="s">
        <v>44</v>
      </c>
      <c r="E24" s="312"/>
      <c r="F24" s="292"/>
      <c r="G24" s="292"/>
      <c r="H24" s="292"/>
      <c r="I24" s="292"/>
      <c r="J24" s="299"/>
      <c r="K24" s="292"/>
    </row>
    <row r="25" spans="1:11" ht="12.75" hidden="1" customHeight="1" x14ac:dyDescent="0.25">
      <c r="A25" s="292"/>
      <c r="B25" s="292"/>
      <c r="C25" s="298"/>
      <c r="D25" s="298" t="s">
        <v>570</v>
      </c>
      <c r="E25" s="312"/>
      <c r="F25" s="292"/>
      <c r="G25" s="292"/>
      <c r="H25" s="292"/>
      <c r="I25" s="292"/>
      <c r="J25" s="299"/>
      <c r="K25" s="292"/>
    </row>
    <row r="26" spans="1:11" ht="12.75" hidden="1" customHeight="1" x14ac:dyDescent="0.25">
      <c r="A26" s="292"/>
      <c r="B26" s="292"/>
      <c r="C26" s="298"/>
      <c r="D26" s="298" t="s">
        <v>36</v>
      </c>
      <c r="E26" s="312"/>
      <c r="F26" s="292"/>
      <c r="G26" s="292"/>
      <c r="H26" s="292"/>
      <c r="I26" s="292"/>
      <c r="J26" s="299"/>
      <c r="K26" s="292"/>
    </row>
    <row r="27" spans="1:11" ht="12.75" hidden="1" customHeight="1" x14ac:dyDescent="0.25">
      <c r="A27" s="292"/>
      <c r="B27" s="292"/>
      <c r="C27" s="298"/>
      <c r="D27" s="298" t="s">
        <v>259</v>
      </c>
      <c r="E27" s="312"/>
      <c r="F27" s="292"/>
      <c r="G27" s="292"/>
      <c r="H27" s="292"/>
      <c r="I27" s="292"/>
      <c r="J27" s="299"/>
      <c r="K27" s="292"/>
    </row>
    <row r="28" spans="1:11" ht="12.75" hidden="1" customHeight="1" x14ac:dyDescent="0.25">
      <c r="A28" s="292"/>
      <c r="B28" s="292"/>
      <c r="C28" s="298"/>
      <c r="D28" s="298" t="s">
        <v>365</v>
      </c>
      <c r="E28" s="312"/>
      <c r="F28" s="292"/>
      <c r="G28" s="292"/>
      <c r="H28" s="292"/>
      <c r="I28" s="292"/>
      <c r="J28" s="299"/>
      <c r="K28" s="292"/>
    </row>
    <row r="29" spans="1:11" ht="12.75" hidden="1" customHeight="1" x14ac:dyDescent="0.25">
      <c r="A29" s="292"/>
      <c r="B29" s="292"/>
      <c r="C29" s="298"/>
      <c r="D29" s="298" t="s">
        <v>45</v>
      </c>
      <c r="E29" s="312"/>
      <c r="F29" s="292"/>
      <c r="G29" s="292"/>
      <c r="H29" s="292"/>
      <c r="I29" s="292"/>
      <c r="J29" s="299"/>
      <c r="K29" s="292"/>
    </row>
    <row r="30" spans="1:11" ht="12.75" hidden="1" customHeight="1" x14ac:dyDescent="0.25">
      <c r="A30" s="292"/>
      <c r="B30" s="292"/>
      <c r="C30" s="298"/>
      <c r="D30" s="298" t="s">
        <v>46</v>
      </c>
      <c r="E30" s="312"/>
      <c r="F30" s="292"/>
      <c r="G30" s="292"/>
      <c r="H30" s="292"/>
      <c r="I30" s="292"/>
      <c r="J30" s="299"/>
      <c r="K30" s="292"/>
    </row>
    <row r="31" spans="1:11" ht="12.75" hidden="1" customHeight="1" x14ac:dyDescent="0.25">
      <c r="A31" s="292"/>
      <c r="B31" s="292"/>
      <c r="C31" s="298"/>
      <c r="D31" s="298" t="s">
        <v>47</v>
      </c>
      <c r="E31" s="312"/>
      <c r="F31" s="292"/>
      <c r="G31" s="292"/>
      <c r="H31" s="292"/>
      <c r="I31" s="292"/>
      <c r="J31" s="299"/>
      <c r="K31" s="292"/>
    </row>
    <row r="32" spans="1:11" ht="12.75" hidden="1" customHeight="1" x14ac:dyDescent="0.25">
      <c r="A32" s="292"/>
      <c r="B32" s="292"/>
      <c r="C32" s="298"/>
      <c r="D32" s="298" t="s">
        <v>48</v>
      </c>
      <c r="E32" s="312"/>
      <c r="F32" s="292"/>
      <c r="G32" s="292"/>
      <c r="H32" s="292"/>
      <c r="I32" s="292"/>
      <c r="J32" s="299"/>
      <c r="K32" s="292"/>
    </row>
    <row r="33" spans="1:11" ht="12.75" hidden="1" customHeight="1" x14ac:dyDescent="0.25">
      <c r="A33" s="292"/>
      <c r="B33" s="292"/>
      <c r="C33" s="298"/>
      <c r="D33" s="298" t="s">
        <v>49</v>
      </c>
      <c r="E33" s="312"/>
      <c r="F33" s="292"/>
      <c r="G33" s="292"/>
      <c r="H33" s="292"/>
      <c r="I33" s="292"/>
      <c r="J33" s="299"/>
      <c r="K33" s="292"/>
    </row>
    <row r="34" spans="1:11" ht="12.75" hidden="1" customHeight="1" x14ac:dyDescent="0.25">
      <c r="A34" s="292"/>
      <c r="B34" s="292"/>
      <c r="C34" s="298"/>
      <c r="D34" s="298" t="s">
        <v>50</v>
      </c>
      <c r="E34" s="312"/>
      <c r="F34" s="292"/>
      <c r="G34" s="292"/>
      <c r="H34" s="292"/>
      <c r="I34" s="292"/>
      <c r="J34" s="299"/>
      <c r="K34" s="292"/>
    </row>
    <row r="35" spans="1:11" ht="12.75" hidden="1" customHeight="1" x14ac:dyDescent="0.25">
      <c r="A35" s="292"/>
      <c r="B35" s="292"/>
      <c r="C35" s="298"/>
      <c r="D35" s="298" t="s">
        <v>757</v>
      </c>
      <c r="E35" s="312"/>
      <c r="F35" s="292"/>
      <c r="G35" s="292"/>
      <c r="H35" s="292"/>
      <c r="I35" s="292"/>
      <c r="J35" s="299"/>
      <c r="K35" s="292"/>
    </row>
    <row r="36" spans="1:11" ht="12.75" hidden="1" customHeight="1" x14ac:dyDescent="0.25">
      <c r="A36" s="292"/>
      <c r="B36" s="292"/>
      <c r="C36" s="298"/>
      <c r="D36" s="298" t="s">
        <v>35</v>
      </c>
      <c r="E36" s="312"/>
      <c r="F36" s="292"/>
      <c r="G36" s="292"/>
      <c r="H36" s="292"/>
      <c r="I36" s="292"/>
      <c r="J36" s="299"/>
      <c r="K36" s="292"/>
    </row>
    <row r="37" spans="1:11" ht="12.75" hidden="1" customHeight="1" x14ac:dyDescent="0.25">
      <c r="A37" s="292"/>
      <c r="B37" s="292"/>
      <c r="C37" s="298"/>
      <c r="D37" s="298" t="s">
        <v>51</v>
      </c>
      <c r="E37" s="312"/>
      <c r="F37" s="292"/>
      <c r="G37" s="292"/>
      <c r="H37" s="292"/>
      <c r="I37" s="292"/>
      <c r="J37" s="299"/>
      <c r="K37" s="292"/>
    </row>
    <row r="38" spans="1:11" ht="12.75" hidden="1" customHeight="1" x14ac:dyDescent="0.25">
      <c r="A38" s="292"/>
      <c r="B38" s="292"/>
      <c r="C38" s="298"/>
      <c r="D38" s="298" t="s">
        <v>52</v>
      </c>
      <c r="E38" s="312"/>
      <c r="F38" s="292"/>
      <c r="G38" s="292"/>
      <c r="H38" s="292"/>
      <c r="I38" s="292"/>
      <c r="J38" s="299"/>
      <c r="K38" s="292"/>
    </row>
    <row r="39" spans="1:11" ht="12.75" hidden="1" customHeight="1" x14ac:dyDescent="0.25">
      <c r="A39" s="292"/>
      <c r="B39" s="292"/>
      <c r="C39" s="298"/>
      <c r="D39" s="298" t="s">
        <v>37</v>
      </c>
      <c r="E39" s="312"/>
      <c r="F39" s="292"/>
      <c r="G39" s="292"/>
      <c r="H39" s="292"/>
      <c r="I39" s="292"/>
      <c r="J39" s="299"/>
      <c r="K39" s="292"/>
    </row>
    <row r="40" spans="1:11" ht="12.75" hidden="1" customHeight="1" x14ac:dyDescent="0.25">
      <c r="A40" s="292"/>
      <c r="B40" s="292"/>
      <c r="C40" s="298"/>
      <c r="D40" s="298" t="s">
        <v>53</v>
      </c>
      <c r="E40" s="312"/>
      <c r="F40" s="292"/>
      <c r="G40" s="292"/>
      <c r="H40" s="292"/>
      <c r="I40" s="292"/>
      <c r="J40" s="299"/>
      <c r="K40" s="292"/>
    </row>
    <row r="41" spans="1:11" ht="3.9" customHeight="1" x14ac:dyDescent="0.25">
      <c r="A41" s="292"/>
      <c r="B41" s="292"/>
      <c r="C41" s="306"/>
      <c r="D41" s="292"/>
      <c r="E41" s="312"/>
      <c r="F41" s="292"/>
      <c r="G41" s="292"/>
      <c r="H41" s="292"/>
      <c r="I41" s="292"/>
      <c r="J41" s="302"/>
      <c r="K41" s="292"/>
    </row>
    <row r="42" spans="1:11" x14ac:dyDescent="0.25">
      <c r="A42" s="292"/>
      <c r="B42" s="298" t="s">
        <v>387</v>
      </c>
      <c r="C42" s="405"/>
      <c r="D42" s="523"/>
      <c r="E42" s="312" t="s">
        <v>758</v>
      </c>
      <c r="F42" s="292"/>
      <c r="G42" s="292"/>
      <c r="H42" s="292"/>
      <c r="I42" s="292"/>
      <c r="J42" s="299"/>
      <c r="K42" s="292"/>
    </row>
    <row r="43" spans="1:11" ht="5.0999999999999996" customHeight="1" x14ac:dyDescent="0.25">
      <c r="A43" s="292"/>
      <c r="B43" s="292"/>
      <c r="C43" s="306"/>
      <c r="D43" s="292"/>
      <c r="E43" s="312"/>
      <c r="F43" s="292"/>
      <c r="G43" s="292"/>
      <c r="H43" s="292"/>
      <c r="I43" s="292"/>
      <c r="J43" s="302"/>
      <c r="K43" s="292"/>
    </row>
    <row r="44" spans="1:11" x14ac:dyDescent="0.25">
      <c r="A44" s="292"/>
      <c r="B44" s="305" t="s">
        <v>384</v>
      </c>
      <c r="C44" s="306"/>
      <c r="D44" s="292"/>
      <c r="E44" s="312"/>
      <c r="F44" s="292"/>
      <c r="G44" s="292"/>
      <c r="H44" s="292"/>
      <c r="I44" s="292"/>
      <c r="J44" s="302"/>
      <c r="K44" s="292"/>
    </row>
    <row r="45" spans="1:11" ht="5.0999999999999996" customHeight="1" x14ac:dyDescent="0.25">
      <c r="A45" s="292"/>
      <c r="B45" s="297"/>
      <c r="C45" s="306"/>
      <c r="D45" s="292"/>
      <c r="E45" s="312"/>
      <c r="F45" s="292"/>
      <c r="G45" s="292"/>
      <c r="H45" s="292"/>
      <c r="I45" s="292"/>
      <c r="J45" s="302"/>
      <c r="K45" s="292"/>
    </row>
    <row r="46" spans="1:11" x14ac:dyDescent="0.25">
      <c r="A46" s="292"/>
      <c r="B46" s="298" t="s">
        <v>928</v>
      </c>
      <c r="C46" s="306"/>
      <c r="D46" s="323" t="s">
        <v>980</v>
      </c>
      <c r="E46" s="312" t="s">
        <v>982</v>
      </c>
      <c r="F46" s="292"/>
      <c r="G46" s="292"/>
      <c r="H46" s="292"/>
      <c r="I46" s="292"/>
      <c r="J46" s="299"/>
      <c r="K46" s="292"/>
    </row>
    <row r="47" spans="1:11" ht="3.9" customHeight="1" x14ac:dyDescent="0.25">
      <c r="A47" s="292"/>
      <c r="B47" s="292"/>
      <c r="C47" s="306"/>
      <c r="D47" s="292"/>
      <c r="E47" s="312"/>
      <c r="F47" s="292"/>
      <c r="G47" s="292"/>
      <c r="H47" s="292"/>
      <c r="I47" s="292"/>
      <c r="J47" s="299"/>
      <c r="K47" s="292"/>
    </row>
    <row r="48" spans="1:11" x14ac:dyDescent="0.25">
      <c r="A48" s="292"/>
      <c r="B48" s="298" t="s">
        <v>389</v>
      </c>
      <c r="C48" s="306"/>
      <c r="D48" s="309" t="s">
        <v>237</v>
      </c>
      <c r="E48" s="313"/>
      <c r="F48" s="292"/>
      <c r="G48" s="292"/>
      <c r="H48" s="292"/>
      <c r="I48" s="292"/>
      <c r="J48" s="299"/>
      <c r="K48" s="292"/>
    </row>
    <row r="49" spans="1:11" ht="3.9" customHeight="1" x14ac:dyDescent="0.25">
      <c r="A49" s="292"/>
      <c r="B49" s="292"/>
      <c r="C49" s="306"/>
      <c r="D49" s="292"/>
      <c r="E49" s="313"/>
      <c r="F49" s="292"/>
      <c r="G49" s="292"/>
      <c r="H49" s="292"/>
      <c r="I49" s="292"/>
      <c r="J49" s="299"/>
      <c r="K49" s="292"/>
    </row>
    <row r="50" spans="1:11" x14ac:dyDescent="0.25">
      <c r="B50" s="298" t="s">
        <v>390</v>
      </c>
      <c r="C50" s="306"/>
      <c r="D50" s="317"/>
      <c r="E50" s="312"/>
      <c r="F50" s="298"/>
      <c r="G50" s="292"/>
      <c r="H50" s="292"/>
      <c r="I50" s="292"/>
      <c r="J50" s="299"/>
    </row>
    <row r="51" spans="1:11" ht="3.9" customHeight="1" x14ac:dyDescent="0.25">
      <c r="B51" s="292"/>
      <c r="C51" s="306"/>
      <c r="D51" s="310"/>
      <c r="E51" s="312"/>
      <c r="F51" s="298"/>
      <c r="G51" s="292"/>
      <c r="H51" s="292"/>
      <c r="I51" s="292"/>
      <c r="J51" s="302"/>
    </row>
    <row r="52" spans="1:11" x14ac:dyDescent="0.25">
      <c r="B52" s="298" t="s">
        <v>391</v>
      </c>
      <c r="C52" s="306"/>
      <c r="D52" s="317"/>
      <c r="E52" s="312"/>
      <c r="F52" s="298"/>
      <c r="G52" s="292"/>
      <c r="H52" s="292"/>
      <c r="I52" s="292"/>
      <c r="J52" s="299"/>
    </row>
    <row r="53" spans="1:11" ht="3.9" customHeight="1" x14ac:dyDescent="0.25">
      <c r="B53" s="292"/>
      <c r="C53" s="306"/>
      <c r="D53" s="310"/>
      <c r="E53" s="312"/>
      <c r="F53" s="298"/>
      <c r="G53" s="292"/>
      <c r="H53" s="292"/>
      <c r="I53" s="292"/>
      <c r="J53" s="302"/>
    </row>
    <row r="54" spans="1:11" x14ac:dyDescent="0.25">
      <c r="B54" s="298" t="s">
        <v>392</v>
      </c>
      <c r="C54" s="306"/>
      <c r="D54" s="317"/>
      <c r="E54" s="312"/>
      <c r="F54" s="298"/>
      <c r="G54" s="292"/>
      <c r="H54" s="292"/>
      <c r="I54" s="292"/>
      <c r="J54" s="299"/>
    </row>
    <row r="55" spans="1:11" ht="3.9" customHeight="1" x14ac:dyDescent="0.25">
      <c r="B55" s="292"/>
      <c r="C55" s="306"/>
      <c r="D55" s="310"/>
      <c r="E55" s="312"/>
      <c r="F55" s="298"/>
      <c r="G55" s="292"/>
      <c r="H55" s="292"/>
      <c r="I55" s="292"/>
      <c r="J55" s="302"/>
    </row>
    <row r="56" spans="1:11" x14ac:dyDescent="0.25">
      <c r="B56" s="298" t="s">
        <v>394</v>
      </c>
      <c r="C56" s="306"/>
      <c r="D56" s="318"/>
      <c r="E56" s="312" t="s">
        <v>199</v>
      </c>
      <c r="F56" s="292"/>
      <c r="G56" s="292"/>
      <c r="H56" s="292"/>
      <c r="I56" s="292"/>
      <c r="J56" s="299"/>
    </row>
    <row r="57" spans="1:11" ht="3.9" customHeight="1" x14ac:dyDescent="0.25">
      <c r="B57" s="292"/>
      <c r="C57" s="306"/>
      <c r="D57" s="310"/>
      <c r="E57" s="312"/>
      <c r="F57" s="292"/>
      <c r="G57" s="292"/>
      <c r="H57" s="292"/>
      <c r="I57" s="292"/>
      <c r="J57" s="302"/>
    </row>
    <row r="58" spans="1:11" x14ac:dyDescent="0.25">
      <c r="B58" s="298" t="s">
        <v>3</v>
      </c>
      <c r="C58" s="306"/>
      <c r="D58" s="319"/>
      <c r="E58" s="312"/>
      <c r="F58" s="298"/>
      <c r="G58" s="292"/>
      <c r="H58" s="292"/>
      <c r="I58" s="292"/>
      <c r="J58" s="299"/>
    </row>
    <row r="59" spans="1:11" ht="3.9" customHeight="1" x14ac:dyDescent="0.25">
      <c r="B59" s="292"/>
      <c r="C59" s="306"/>
      <c r="D59" s="310"/>
      <c r="E59" s="312"/>
      <c r="F59" s="298"/>
      <c r="G59" s="292"/>
      <c r="H59" s="292"/>
      <c r="I59" s="292"/>
      <c r="J59" s="302"/>
    </row>
    <row r="60" spans="1:11" x14ac:dyDescent="0.25">
      <c r="B60" s="311" t="s">
        <v>128</v>
      </c>
      <c r="C60" s="306"/>
      <c r="D60" s="318"/>
      <c r="E60" s="312" t="s">
        <v>200</v>
      </c>
      <c r="F60" s="292"/>
      <c r="G60" s="292"/>
      <c r="H60" s="292"/>
      <c r="I60" s="292"/>
      <c r="J60" s="299"/>
    </row>
    <row r="61" spans="1:11" ht="3.9" customHeight="1" x14ac:dyDescent="0.25">
      <c r="B61" s="311"/>
      <c r="C61" s="306"/>
      <c r="D61" s="310"/>
      <c r="E61" s="312"/>
      <c r="F61" s="292"/>
      <c r="G61" s="292"/>
      <c r="H61" s="292"/>
      <c r="I61" s="292"/>
      <c r="J61" s="302"/>
    </row>
    <row r="62" spans="1:11" x14ac:dyDescent="0.25">
      <c r="B62" s="305" t="s">
        <v>395</v>
      </c>
      <c r="C62" s="306"/>
      <c r="D62" s="292"/>
      <c r="E62" s="312"/>
      <c r="F62" s="292"/>
      <c r="G62" s="292"/>
      <c r="H62" s="292"/>
      <c r="I62" s="292"/>
      <c r="J62" s="299"/>
    </row>
    <row r="63" spans="1:11" ht="5.0999999999999996" customHeight="1" x14ac:dyDescent="0.25">
      <c r="B63" s="297"/>
      <c r="C63" s="306"/>
      <c r="D63" s="292"/>
      <c r="E63" s="312"/>
      <c r="F63" s="292"/>
      <c r="G63" s="292"/>
      <c r="H63" s="292"/>
      <c r="I63" s="292"/>
      <c r="J63" s="299"/>
    </row>
    <row r="64" spans="1:11" ht="12.75" customHeight="1" x14ac:dyDescent="0.25">
      <c r="B64" s="298" t="s">
        <v>647</v>
      </c>
      <c r="C64" s="321" t="s">
        <v>629</v>
      </c>
      <c r="D64" s="523"/>
      <c r="E64" s="313" t="s">
        <v>1559</v>
      </c>
      <c r="F64" s="292"/>
      <c r="G64" s="292"/>
      <c r="H64" s="292"/>
      <c r="I64" s="292"/>
      <c r="J64" s="302"/>
    </row>
    <row r="65" spans="2:10" ht="12.75" hidden="1" customHeight="1" x14ac:dyDescent="0.25">
      <c r="B65" s="292"/>
      <c r="C65" s="321"/>
      <c r="D65" s="296" t="s">
        <v>648</v>
      </c>
      <c r="E65" s="312"/>
      <c r="F65" s="292"/>
      <c r="G65" s="292"/>
      <c r="H65" s="292"/>
      <c r="I65" s="292"/>
      <c r="J65" s="302"/>
    </row>
    <row r="66" spans="2:10" ht="12.75" hidden="1" customHeight="1" x14ac:dyDescent="0.25">
      <c r="B66" s="292"/>
      <c r="C66" s="321"/>
      <c r="D66" s="296" t="s">
        <v>649</v>
      </c>
      <c r="E66" s="312"/>
      <c r="F66" s="292"/>
      <c r="G66" s="292"/>
      <c r="H66" s="292"/>
      <c r="I66" s="292"/>
      <c r="J66" s="302"/>
    </row>
    <row r="67" spans="2:10" ht="12.75" hidden="1" customHeight="1" x14ac:dyDescent="0.25">
      <c r="B67" s="292"/>
      <c r="C67" s="321"/>
      <c r="D67" s="296" t="s">
        <v>650</v>
      </c>
      <c r="E67" s="312"/>
      <c r="F67" s="292"/>
      <c r="G67" s="292"/>
      <c r="H67" s="292"/>
      <c r="I67" s="292"/>
      <c r="J67" s="302"/>
    </row>
    <row r="68" spans="2:10" ht="12.75" customHeight="1" x14ac:dyDescent="0.25">
      <c r="B68" s="568"/>
      <c r="C68" s="405"/>
      <c r="D68" s="482"/>
      <c r="E68" s="622" t="s">
        <v>1560</v>
      </c>
      <c r="F68" s="568"/>
      <c r="G68" s="568"/>
      <c r="H68" s="568"/>
      <c r="I68" s="568"/>
      <c r="J68" s="302"/>
    </row>
    <row r="69" spans="2:10" ht="3.9" customHeight="1" x14ac:dyDescent="0.25">
      <c r="B69" s="292"/>
      <c r="C69" s="321"/>
      <c r="D69" s="292"/>
      <c r="E69" s="312"/>
      <c r="F69" s="292"/>
      <c r="G69" s="292"/>
      <c r="H69" s="292"/>
      <c r="I69" s="292"/>
      <c r="J69" s="302"/>
    </row>
    <row r="70" spans="2:10" x14ac:dyDescent="0.25">
      <c r="B70" s="298" t="s">
        <v>651</v>
      </c>
      <c r="C70" s="321" t="s">
        <v>629</v>
      </c>
      <c r="D70" s="523"/>
      <c r="E70" s="312" t="s">
        <v>1407</v>
      </c>
      <c r="F70" s="292"/>
      <c r="G70" s="292"/>
      <c r="H70" s="292"/>
      <c r="I70" s="292"/>
      <c r="J70" s="302"/>
    </row>
    <row r="71" spans="2:10" ht="12.75" hidden="1" customHeight="1" x14ac:dyDescent="0.25">
      <c r="B71" s="292"/>
      <c r="C71" s="306"/>
      <c r="D71" s="296" t="s">
        <v>652</v>
      </c>
      <c r="E71" s="312"/>
      <c r="F71" s="292"/>
      <c r="G71" s="292"/>
      <c r="H71" s="292"/>
      <c r="I71" s="292"/>
      <c r="J71" s="302"/>
    </row>
    <row r="72" spans="2:10" ht="12.75" hidden="1" customHeight="1" x14ac:dyDescent="0.25">
      <c r="B72" s="292"/>
      <c r="C72" s="306"/>
      <c r="D72" s="296" t="s">
        <v>653</v>
      </c>
      <c r="E72" s="312"/>
      <c r="F72" s="292"/>
      <c r="G72" s="292"/>
      <c r="H72" s="292"/>
      <c r="I72" s="292"/>
      <c r="J72" s="302"/>
    </row>
    <row r="73" spans="2:10" ht="12.75" hidden="1" customHeight="1" x14ac:dyDescent="0.25">
      <c r="B73" s="568"/>
      <c r="C73" s="488"/>
      <c r="D73" s="482" t="s">
        <v>1406</v>
      </c>
      <c r="E73" s="492"/>
      <c r="F73" s="568"/>
      <c r="G73" s="568"/>
      <c r="H73" s="568"/>
      <c r="I73" s="568"/>
      <c r="J73" s="302"/>
    </row>
    <row r="74" spans="2:10" ht="12.75" hidden="1" customHeight="1" x14ac:dyDescent="0.25">
      <c r="B74" s="292"/>
      <c r="C74" s="306"/>
      <c r="D74" s="296" t="s">
        <v>654</v>
      </c>
      <c r="E74" s="312"/>
      <c r="F74" s="292"/>
      <c r="G74" s="292"/>
      <c r="H74" s="292"/>
      <c r="I74" s="292"/>
      <c r="J74" s="302"/>
    </row>
    <row r="75" spans="2:10" ht="3.75" customHeight="1" x14ac:dyDescent="0.25">
      <c r="B75" s="292"/>
      <c r="C75" s="292"/>
      <c r="D75" s="292"/>
      <c r="E75" s="292"/>
      <c r="F75" s="292"/>
      <c r="G75" s="292"/>
      <c r="H75" s="292"/>
      <c r="I75" s="292"/>
      <c r="J75" s="292"/>
    </row>
    <row r="76" spans="2:10" x14ac:dyDescent="0.25">
      <c r="B76" s="298" t="s">
        <v>983</v>
      </c>
      <c r="C76" s="292"/>
      <c r="D76" s="320"/>
      <c r="E76" s="292"/>
      <c r="F76" s="292"/>
      <c r="G76" s="292"/>
      <c r="H76" s="292"/>
      <c r="I76" s="292"/>
      <c r="J76" s="292"/>
    </row>
    <row r="77" spans="2:10" ht="3.75" customHeight="1" x14ac:dyDescent="0.25">
      <c r="B77" s="292"/>
      <c r="C77" s="292"/>
      <c r="D77" s="292"/>
      <c r="E77" s="292"/>
      <c r="F77" s="292"/>
      <c r="G77" s="292"/>
      <c r="H77" s="292"/>
      <c r="I77" s="292"/>
      <c r="J77" s="292"/>
    </row>
    <row r="78" spans="2:10" x14ac:dyDescent="0.25">
      <c r="B78" s="298" t="s">
        <v>1909</v>
      </c>
      <c r="C78" s="292"/>
      <c r="D78" s="320"/>
      <c r="E78" s="322" t="s">
        <v>984</v>
      </c>
      <c r="F78" s="292"/>
      <c r="G78" s="292"/>
      <c r="H78" s="292"/>
      <c r="I78" s="292"/>
      <c r="J78" s="292"/>
    </row>
    <row r="79" spans="2:10" ht="20.399999999999999" x14ac:dyDescent="0.25">
      <c r="E79" s="586" t="s">
        <v>1561</v>
      </c>
    </row>
    <row r="80" spans="2:10" ht="3.9" customHeight="1" x14ac:dyDescent="0.25"/>
    <row r="81" spans="2:5" x14ac:dyDescent="0.25">
      <c r="B81" s="17" t="s">
        <v>1903</v>
      </c>
      <c r="C81" s="73" t="s">
        <v>629</v>
      </c>
      <c r="D81" s="524"/>
      <c r="E81" s="514" t="s">
        <v>1910</v>
      </c>
    </row>
    <row r="82" spans="2:5" hidden="1" x14ac:dyDescent="0.25">
      <c r="D82" s="15" t="s">
        <v>12</v>
      </c>
    </row>
    <row r="83" spans="2:5" hidden="1" x14ac:dyDescent="0.25">
      <c r="D83" s="15" t="s">
        <v>750</v>
      </c>
    </row>
    <row r="84" spans="2:5" ht="3.9" customHeight="1" x14ac:dyDescent="0.25"/>
    <row r="85" spans="2:5" x14ac:dyDescent="0.25">
      <c r="B85" s="17" t="s">
        <v>942</v>
      </c>
      <c r="D85" s="164"/>
      <c r="E85" s="514" t="s">
        <v>1912</v>
      </c>
    </row>
    <row r="86" spans="2:5" x14ac:dyDescent="0.25">
      <c r="E86" s="514" t="s">
        <v>1905</v>
      </c>
    </row>
    <row r="87" spans="2:5" ht="3.9" customHeight="1" x14ac:dyDescent="0.25"/>
    <row r="88" spans="2:5" ht="12.75" customHeight="1" x14ac:dyDescent="0.25">
      <c r="B88" s="17" t="s">
        <v>1906</v>
      </c>
      <c r="D88" s="665"/>
      <c r="E88" s="710" t="s">
        <v>1913</v>
      </c>
    </row>
    <row r="89" spans="2:5" x14ac:dyDescent="0.25">
      <c r="E89" s="514" t="s">
        <v>1907</v>
      </c>
    </row>
  </sheetData>
  <sheetProtection algorithmName="SHA-512" hashValue="egyxLJ+13BbsnfDuy91bZ3fZPl0vjSM6tFse59L+RdLmWXVpjK0pnlKT1krL/ic92Cg3g9GburoUQW71wYROqg==" saltValue="MQFovRaTW5KAot/gXXnpzg==" spinCount="100000" sheet="1" objects="1" scenarios="1"/>
  <mergeCells count="2">
    <mergeCell ref="D4:E4"/>
    <mergeCell ref="D5:E5"/>
  </mergeCells>
  <phoneticPr fontId="13" type="noConversion"/>
  <dataValidations xWindow="537" yWindow="302" count="5">
    <dataValidation type="list" allowBlank="1" showInputMessage="1" showErrorMessage="1" sqref="D64" xr:uid="{00000000-0002-0000-0F00-000000000000}">
      <formula1>$D$65:$D$67</formula1>
    </dataValidation>
    <dataValidation type="list" allowBlank="1" showInputMessage="1" showErrorMessage="1" sqref="D70" xr:uid="{00000000-0002-0000-0F00-000001000000}">
      <formula1>$D$71:$D$74</formula1>
    </dataValidation>
    <dataValidation type="whole" allowBlank="1" showInputMessage="1" showErrorMessage="1" errorTitle="Bouwjaar" error="Jaartallen invullen tussen 1500 en 2050." sqref="D58" xr:uid="{00000000-0002-0000-0F00-000002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0F00-000003000000}">
      <formula1>$D$15:$D$40</formula1>
    </dataValidation>
    <dataValidation type="list" allowBlank="1" showInputMessage="1" showErrorMessage="1" sqref="D81" xr:uid="{00000000-0002-0000-0F00-000004000000}">
      <formula1>$D$82:$D$83</formula1>
    </dataValidation>
  </dataValidations>
  <pageMargins left="0.5" right="0.12" top="0.37" bottom="0.25" header="0.2" footer="0.19"/>
  <pageSetup paperSize="9" scale="52" orientation="landscape" horizontalDpi="4294967292"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wsh51410100">
    <tabColor indexed="55"/>
    <pageSetUpPr fitToPage="1"/>
  </sheetPr>
  <dimension ref="A1:K77"/>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399</v>
      </c>
    </row>
    <row r="2" spans="1:11" x14ac:dyDescent="0.25">
      <c r="B2" s="17" t="s">
        <v>1562</v>
      </c>
      <c r="C2" s="15"/>
      <c r="D2" s="15" t="s">
        <v>309</v>
      </c>
      <c r="E2" s="15"/>
      <c r="F2" s="19"/>
      <c r="G2" s="20"/>
      <c r="H2" s="20"/>
    </row>
    <row r="3" spans="1:11" ht="6.75" customHeight="1" x14ac:dyDescent="0.25">
      <c r="F3" s="21"/>
      <c r="J3" s="18"/>
    </row>
    <row r="4" spans="1:11" ht="23.25" customHeight="1" x14ac:dyDescent="0.25">
      <c r="B4" s="11" t="s">
        <v>436</v>
      </c>
      <c r="C4" s="13"/>
      <c r="D4" s="884" t="s">
        <v>156</v>
      </c>
      <c r="E4" s="884"/>
      <c r="F4" s="39"/>
      <c r="J4" s="21"/>
    </row>
    <row r="5" spans="1:11" ht="23.25" customHeight="1" x14ac:dyDescent="0.25">
      <c r="B5" s="12" t="s">
        <v>413</v>
      </c>
      <c r="C5" s="11"/>
      <c r="D5" s="883" t="s">
        <v>64</v>
      </c>
      <c r="E5" s="883"/>
      <c r="F5"/>
      <c r="J5" s="21"/>
    </row>
    <row r="6" spans="1:11" ht="12.75" customHeight="1" x14ac:dyDescent="0.25">
      <c r="B6" s="12" t="s">
        <v>2104</v>
      </c>
      <c r="C6" s="11"/>
      <c r="D6" s="844"/>
      <c r="E6" s="775" t="s">
        <v>2105</v>
      </c>
      <c r="F6" s="777"/>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B42" s="17" t="s">
        <v>387</v>
      </c>
      <c r="C42" s="25"/>
      <c r="D42" s="524"/>
      <c r="E42" s="33" t="s">
        <v>758</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25"/>
      <c r="E45" s="33"/>
      <c r="J45" s="21"/>
    </row>
    <row r="46" spans="1:11" x14ac:dyDescent="0.25">
      <c r="B46" s="17" t="s">
        <v>928</v>
      </c>
      <c r="C46" s="25"/>
      <c r="D46" s="283" t="s">
        <v>980</v>
      </c>
      <c r="E46" s="282" t="s">
        <v>981</v>
      </c>
      <c r="J46" s="18"/>
    </row>
    <row r="47" spans="1:11" ht="3.9" customHeight="1" x14ac:dyDescent="0.25">
      <c r="C47" s="25"/>
      <c r="E47" s="33"/>
      <c r="J47" s="18"/>
    </row>
    <row r="48" spans="1:11" x14ac:dyDescent="0.25">
      <c r="B48" s="17" t="s">
        <v>389</v>
      </c>
      <c r="C48" s="25"/>
      <c r="D48" s="30" t="s">
        <v>237</v>
      </c>
      <c r="E48" s="34"/>
      <c r="J48" s="18"/>
    </row>
    <row r="49" spans="2:10" ht="3.9" customHeight="1" x14ac:dyDescent="0.25">
      <c r="C49" s="25"/>
      <c r="E49" s="34"/>
      <c r="J49" s="18"/>
    </row>
    <row r="50" spans="2:10" x14ac:dyDescent="0.25">
      <c r="B50" s="17" t="s">
        <v>390</v>
      </c>
      <c r="C50" s="25"/>
      <c r="D50" s="53"/>
      <c r="E50" s="33"/>
      <c r="F50" s="17"/>
      <c r="J50" s="18"/>
    </row>
    <row r="51" spans="2:10" ht="3.9" customHeight="1" x14ac:dyDescent="0.25">
      <c r="C51" s="25"/>
      <c r="D51" s="31"/>
      <c r="E51" s="33"/>
      <c r="F51" s="17"/>
      <c r="J51" s="21"/>
    </row>
    <row r="52" spans="2:10" x14ac:dyDescent="0.25">
      <c r="B52" s="17" t="s">
        <v>391</v>
      </c>
      <c r="C52" s="25"/>
      <c r="D52" s="53"/>
      <c r="E52" s="33"/>
      <c r="F52" s="17"/>
      <c r="J52" s="18"/>
    </row>
    <row r="53" spans="2:10" ht="3.9" customHeight="1" x14ac:dyDescent="0.25">
      <c r="C53" s="25"/>
      <c r="D53" s="31"/>
      <c r="E53" s="33"/>
      <c r="F53" s="17"/>
      <c r="J53" s="21"/>
    </row>
    <row r="54" spans="2:10" x14ac:dyDescent="0.25">
      <c r="B54" s="17" t="s">
        <v>393</v>
      </c>
      <c r="C54" s="25"/>
      <c r="D54" s="53"/>
      <c r="E54" s="33"/>
      <c r="F54" s="17"/>
      <c r="J54" s="18"/>
    </row>
    <row r="55" spans="2:10" ht="3.9" customHeight="1" x14ac:dyDescent="0.25">
      <c r="C55" s="25"/>
      <c r="D55" s="31"/>
      <c r="E55" s="33"/>
      <c r="F55" s="17"/>
      <c r="J55" s="21"/>
    </row>
    <row r="56" spans="2:10" x14ac:dyDescent="0.25">
      <c r="B56" s="17" t="s">
        <v>394</v>
      </c>
      <c r="C56" s="25"/>
      <c r="D56" s="54"/>
      <c r="E56" s="33" t="s">
        <v>199</v>
      </c>
      <c r="J56" s="18"/>
    </row>
    <row r="57" spans="2:10" ht="3.9" customHeight="1" x14ac:dyDescent="0.25">
      <c r="C57" s="25"/>
      <c r="D57" s="31"/>
      <c r="E57" s="33"/>
      <c r="J57" s="21"/>
    </row>
    <row r="58" spans="2:10" x14ac:dyDescent="0.25">
      <c r="B58" s="17" t="s">
        <v>3</v>
      </c>
      <c r="C58" s="73"/>
      <c r="D58" s="58"/>
      <c r="E58" s="33"/>
      <c r="F58" s="17"/>
      <c r="J58" s="18"/>
    </row>
    <row r="59" spans="2:10" ht="3.9" customHeight="1" x14ac:dyDescent="0.25">
      <c r="C59" s="25"/>
      <c r="D59" s="31"/>
      <c r="E59" s="33"/>
      <c r="F59" s="17"/>
      <c r="J59" s="21"/>
    </row>
    <row r="60" spans="2:10" x14ac:dyDescent="0.25">
      <c r="B60" s="32" t="s">
        <v>128</v>
      </c>
      <c r="C60" s="25"/>
      <c r="D60" s="54"/>
      <c r="E60" s="33" t="s">
        <v>200</v>
      </c>
      <c r="J60" s="18"/>
    </row>
    <row r="61" spans="2:10" ht="3.9" customHeight="1" x14ac:dyDescent="0.25">
      <c r="B61" s="32"/>
      <c r="C61" s="25"/>
      <c r="D61" s="31"/>
      <c r="E61" s="33"/>
      <c r="J61" s="21"/>
    </row>
    <row r="62" spans="2:10" x14ac:dyDescent="0.25">
      <c r="B62" s="24" t="s">
        <v>395</v>
      </c>
      <c r="C62" s="25"/>
      <c r="E62" s="33"/>
      <c r="J62" s="18"/>
    </row>
    <row r="63" spans="2:10" ht="5.0999999999999996" customHeight="1" x14ac:dyDescent="0.25">
      <c r="B63" s="16"/>
      <c r="C63" s="25"/>
      <c r="E63" s="33"/>
      <c r="J63" s="18"/>
    </row>
    <row r="64" spans="2:10" x14ac:dyDescent="0.25">
      <c r="B64" s="17" t="s">
        <v>447</v>
      </c>
      <c r="C64" s="73"/>
      <c r="D64" s="535"/>
      <c r="E64" s="35" t="s">
        <v>131</v>
      </c>
      <c r="J64" s="18"/>
    </row>
    <row r="65" spans="2:10" ht="3.9" customHeight="1" x14ac:dyDescent="0.25">
      <c r="C65" s="73"/>
      <c r="D65" s="41"/>
      <c r="E65" s="34"/>
      <c r="J65" s="21"/>
    </row>
    <row r="66" spans="2:10" x14ac:dyDescent="0.25">
      <c r="B66" s="17" t="s">
        <v>2189</v>
      </c>
      <c r="C66" s="73" t="s">
        <v>629</v>
      </c>
      <c r="D66" s="524"/>
      <c r="E66" s="33"/>
      <c r="J66" s="21"/>
    </row>
    <row r="67" spans="2:10" hidden="1" x14ac:dyDescent="0.25">
      <c r="C67" s="25"/>
      <c r="D67" s="15" t="s">
        <v>590</v>
      </c>
      <c r="E67" s="33"/>
      <c r="J67" s="21"/>
    </row>
    <row r="68" spans="2:10" hidden="1" x14ac:dyDescent="0.25">
      <c r="C68" s="25"/>
      <c r="D68" s="15" t="s">
        <v>300</v>
      </c>
      <c r="E68" s="33"/>
      <c r="J68" s="21"/>
    </row>
    <row r="69" spans="2:10" hidden="1" x14ac:dyDescent="0.25">
      <c r="C69" s="25"/>
      <c r="D69" s="15" t="s">
        <v>591</v>
      </c>
      <c r="E69" s="33"/>
      <c r="J69" s="21"/>
    </row>
    <row r="70" spans="2:10" hidden="1" x14ac:dyDescent="0.25">
      <c r="C70" s="25"/>
      <c r="D70" s="15" t="s">
        <v>592</v>
      </c>
      <c r="E70" s="33"/>
      <c r="J70" s="21"/>
    </row>
    <row r="71" spans="2:10" hidden="1" x14ac:dyDescent="0.25">
      <c r="C71" s="25"/>
      <c r="D71" s="15" t="s">
        <v>593</v>
      </c>
      <c r="E71" s="33"/>
      <c r="J71" s="21"/>
    </row>
    <row r="72" spans="2:10" hidden="1" x14ac:dyDescent="0.25">
      <c r="C72" s="25"/>
      <c r="D72" s="15" t="s">
        <v>694</v>
      </c>
      <c r="E72" s="33"/>
      <c r="J72" s="21"/>
    </row>
    <row r="73" spans="2:10" ht="3.9" customHeight="1" x14ac:dyDescent="0.25">
      <c r="C73" s="25"/>
      <c r="E73" s="33"/>
      <c r="J73" s="21"/>
    </row>
    <row r="74" spans="2:10" ht="12.75" customHeight="1" x14ac:dyDescent="0.25">
      <c r="B74" s="17" t="s">
        <v>813</v>
      </c>
      <c r="C74" s="73" t="s">
        <v>629</v>
      </c>
      <c r="D74" s="524"/>
      <c r="E74" s="33" t="s">
        <v>1563</v>
      </c>
      <c r="J74" s="21"/>
    </row>
    <row r="75" spans="2:10" x14ac:dyDescent="0.25">
      <c r="C75" s="25"/>
      <c r="E75" s="33" t="s">
        <v>1564</v>
      </c>
      <c r="J75" s="21"/>
    </row>
    <row r="76" spans="2:10" hidden="1" x14ac:dyDescent="0.25">
      <c r="C76" s="25"/>
      <c r="D76" s="15" t="s">
        <v>12</v>
      </c>
      <c r="E76" s="33"/>
      <c r="J76" s="21"/>
    </row>
    <row r="77" spans="2:10" hidden="1" x14ac:dyDescent="0.25">
      <c r="C77" s="25"/>
      <c r="D77" s="15" t="s">
        <v>750</v>
      </c>
      <c r="E77" s="33"/>
      <c r="J77" s="21"/>
    </row>
  </sheetData>
  <sheetProtection algorithmName="SHA-512" hashValue="5bTYSfjMyBhr+F/HSdlXeFPmc0lWyW7gnOa8BIHJQsoKShFVwOC4xzef/YqZesoa2AqFfYe7ocnkuCBOkaoC0A==" saltValue="z+QAUVpBmbWlTIs4+nVl9A==" spinCount="100000" sheet="1" objects="1" scenarios="1"/>
  <mergeCells count="2">
    <mergeCell ref="D4:E4"/>
    <mergeCell ref="D5:E5"/>
  </mergeCells>
  <phoneticPr fontId="13" type="noConversion"/>
  <dataValidations xWindow="538" yWindow="304" count="5">
    <dataValidation type="list" allowBlank="1" showInputMessage="1" showErrorMessage="1" sqref="D66" xr:uid="{00000000-0002-0000-1000-000000000000}">
      <formula1>$D$67:$D$72</formula1>
    </dataValidation>
    <dataValidation type="decimal" operator="greaterThan" allowBlank="1" showInputMessage="1" showErrorMessage="1" errorTitle="Vermogen" error="Alleen numerieke waarden invoeren." sqref="D64" xr:uid="{00000000-0002-0000-1000-000001000000}">
      <formula1>0</formula1>
    </dataValidation>
    <dataValidation type="whole" allowBlank="1" showInputMessage="1" showErrorMessage="1" errorTitle="Bouwjaar" error="Jaartallen invullen tussen 1500 en 2050." sqref="D58" xr:uid="{00000000-0002-0000-1000-000002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1000-000003000000}">
      <formula1>$D$15:$D$40</formula1>
    </dataValidation>
    <dataValidation type="list" allowBlank="1" showInputMessage="1" showErrorMessage="1" sqref="D74" xr:uid="{00000000-0002-0000-1000-000004000000}">
      <formula1>$D$76:$D$77</formula1>
    </dataValidation>
  </dataValidations>
  <pageMargins left="0.5" right="0.12" top="0.37" bottom="0.25" header="0.2" footer="0.19"/>
  <pageSetup paperSize="9" scale="50" orientation="landscape" horizontalDpi="4294967292" r:id="rId1"/>
  <headerFooter alignWithMargins="0"/>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wsh51510101">
    <tabColor indexed="55"/>
    <pageSetUpPr fitToPage="1"/>
  </sheetPr>
  <dimension ref="A1:K140"/>
  <sheetViews>
    <sheetView showGridLines="0" showRowColHeaders="0" workbookViewId="0"/>
  </sheetViews>
  <sheetFormatPr defaultColWidth="9.109375" defaultRowHeight="13.2" x14ac:dyDescent="0.25"/>
  <cols>
    <col min="1" max="1" width="0.5546875" style="131" customWidth="1"/>
    <col min="2" max="2" width="31.6640625" style="135" customWidth="1"/>
    <col min="3" max="3" width="6.44140625" style="139" customWidth="1"/>
    <col min="4" max="4" width="31.88671875" style="131" customWidth="1"/>
    <col min="5" max="5" width="91.6640625" style="135" customWidth="1"/>
    <col min="6" max="6" width="18.44140625" style="131" customWidth="1"/>
    <col min="7" max="7" width="11.88671875" style="131" customWidth="1"/>
    <col min="8" max="8" width="4.88671875" style="131" customWidth="1"/>
    <col min="9" max="9" width="31.33203125" style="136" customWidth="1"/>
    <col min="10" max="10" width="31" style="131" customWidth="1"/>
    <col min="11" max="11" width="20.6640625" style="131" customWidth="1"/>
    <col min="12" max="16384" width="9.109375" style="131"/>
  </cols>
  <sheetData>
    <row r="1" spans="1:11" ht="21" x14ac:dyDescent="0.25">
      <c r="B1" s="132" t="s">
        <v>212</v>
      </c>
      <c r="C1" s="133"/>
      <c r="D1" s="134" t="s">
        <v>903</v>
      </c>
    </row>
    <row r="2" spans="1:11" x14ac:dyDescent="0.25">
      <c r="B2" s="135" t="s">
        <v>2025</v>
      </c>
      <c r="C2" s="131"/>
      <c r="D2" s="131" t="s">
        <v>904</v>
      </c>
      <c r="E2" s="131"/>
      <c r="F2" s="137"/>
      <c r="G2" s="138"/>
      <c r="H2" s="138"/>
    </row>
    <row r="3" spans="1:11" ht="6.75" customHeight="1" x14ac:dyDescent="0.25">
      <c r="F3" s="140"/>
      <c r="J3" s="136"/>
    </row>
    <row r="4" spans="1:11" ht="23.25" customHeight="1" x14ac:dyDescent="0.25">
      <c r="B4" s="141" t="s">
        <v>436</v>
      </c>
      <c r="C4" s="142"/>
      <c r="D4" s="887" t="s">
        <v>905</v>
      </c>
      <c r="E4" s="887"/>
      <c r="F4" s="130"/>
      <c r="J4" s="140"/>
    </row>
    <row r="5" spans="1:11" ht="23.25" customHeight="1" x14ac:dyDescent="0.25">
      <c r="B5" s="143" t="s">
        <v>413</v>
      </c>
      <c r="C5" s="141"/>
      <c r="D5" s="888" t="s">
        <v>906</v>
      </c>
      <c r="E5" s="888"/>
      <c r="F5" s="96"/>
      <c r="J5" s="140"/>
    </row>
    <row r="6" spans="1:11" s="482" customFormat="1" ht="12.75" customHeight="1" x14ac:dyDescent="0.25">
      <c r="B6" s="12" t="s">
        <v>2104</v>
      </c>
      <c r="C6" s="11"/>
      <c r="D6" s="844"/>
      <c r="E6" s="775" t="s">
        <v>2105</v>
      </c>
      <c r="F6" s="568"/>
      <c r="I6" s="299"/>
      <c r="J6" s="302"/>
    </row>
    <row r="7" spans="1:11" ht="5.0999999999999996" customHeight="1" x14ac:dyDescent="0.25">
      <c r="C7" s="144"/>
      <c r="D7" s="138"/>
      <c r="E7" s="132"/>
      <c r="F7" s="145"/>
      <c r="J7" s="140"/>
    </row>
    <row r="8" spans="1:11" x14ac:dyDescent="0.25">
      <c r="B8" s="146" t="s">
        <v>0</v>
      </c>
      <c r="C8" s="147"/>
      <c r="J8" s="136"/>
    </row>
    <row r="9" spans="1:11" ht="5.0999999999999996" customHeight="1" x14ac:dyDescent="0.25">
      <c r="B9" s="132"/>
      <c r="C9" s="147"/>
      <c r="J9" s="136"/>
    </row>
    <row r="10" spans="1:11" x14ac:dyDescent="0.25">
      <c r="B10" s="135" t="s">
        <v>385</v>
      </c>
      <c r="C10" s="147"/>
      <c r="D10" s="526" t="str">
        <f>IF(ISBLANK(Voorblad!C$16),"",(Voorblad!C$16))</f>
        <v>14B03</v>
      </c>
      <c r="E10" s="148"/>
      <c r="J10" s="136"/>
    </row>
    <row r="11" spans="1:11" ht="3.9" customHeight="1" x14ac:dyDescent="0.25">
      <c r="C11" s="147"/>
      <c r="D11" s="149"/>
      <c r="E11" s="150"/>
      <c r="J11" s="140"/>
    </row>
    <row r="12" spans="1:11" x14ac:dyDescent="0.25">
      <c r="B12" s="135" t="s">
        <v>386</v>
      </c>
      <c r="C12" s="147"/>
      <c r="D12" s="526" t="str">
        <f>IF(ISBLANK(Voorblad!C$17),"",(Voorblad!C$17))</f>
        <v>R007</v>
      </c>
      <c r="E12" s="150"/>
      <c r="J12" s="136"/>
    </row>
    <row r="13" spans="1:11" ht="3.9" customHeight="1" x14ac:dyDescent="0.25">
      <c r="C13" s="147"/>
      <c r="E13" s="150"/>
      <c r="J13" s="140"/>
    </row>
    <row r="14" spans="1:11" x14ac:dyDescent="0.25">
      <c r="A14" s="96"/>
      <c r="B14" s="135" t="s">
        <v>1</v>
      </c>
      <c r="C14" s="405" t="s">
        <v>629</v>
      </c>
      <c r="D14" s="523"/>
      <c r="E14" s="150"/>
      <c r="J14" s="136"/>
      <c r="K14" s="96"/>
    </row>
    <row r="15" spans="1:11" hidden="1" x14ac:dyDescent="0.25">
      <c r="A15" s="96"/>
      <c r="C15" s="135"/>
      <c r="D15" s="135" t="s">
        <v>34</v>
      </c>
      <c r="E15" s="150"/>
      <c r="J15" s="136"/>
      <c r="K15" s="96"/>
    </row>
    <row r="16" spans="1:11" hidden="1" x14ac:dyDescent="0.25">
      <c r="A16" s="96"/>
      <c r="C16" s="135"/>
      <c r="D16" s="135" t="s">
        <v>29</v>
      </c>
      <c r="E16" s="150"/>
      <c r="J16" s="136"/>
      <c r="K16" s="96"/>
    </row>
    <row r="17" spans="1:11" hidden="1" x14ac:dyDescent="0.25">
      <c r="A17" s="96"/>
      <c r="C17" s="135"/>
      <c r="D17" s="135" t="s">
        <v>33</v>
      </c>
      <c r="E17" s="150"/>
      <c r="J17" s="136"/>
      <c r="K17" s="96"/>
    </row>
    <row r="18" spans="1:11" hidden="1" x14ac:dyDescent="0.25">
      <c r="A18" s="96"/>
      <c r="C18" s="135"/>
      <c r="D18" s="135" t="s">
        <v>38</v>
      </c>
      <c r="E18" s="150"/>
      <c r="J18" s="136"/>
      <c r="K18" s="96"/>
    </row>
    <row r="19" spans="1:11" hidden="1" x14ac:dyDescent="0.25">
      <c r="A19" s="96"/>
      <c r="C19" s="135"/>
      <c r="D19" s="135" t="s">
        <v>39</v>
      </c>
      <c r="E19" s="150"/>
      <c r="J19" s="136"/>
      <c r="K19" s="96"/>
    </row>
    <row r="20" spans="1:11" hidden="1" x14ac:dyDescent="0.25">
      <c r="A20" s="96"/>
      <c r="C20" s="135"/>
      <c r="D20" s="135" t="s">
        <v>40</v>
      </c>
      <c r="E20" s="150"/>
      <c r="J20" s="136"/>
      <c r="K20" s="96"/>
    </row>
    <row r="21" spans="1:11" hidden="1" x14ac:dyDescent="0.25">
      <c r="A21" s="96"/>
      <c r="C21" s="135"/>
      <c r="D21" s="135" t="s">
        <v>41</v>
      </c>
      <c r="E21" s="150"/>
      <c r="J21" s="136"/>
      <c r="K21" s="96"/>
    </row>
    <row r="22" spans="1:11" hidden="1" x14ac:dyDescent="0.25">
      <c r="A22" s="96"/>
      <c r="C22" s="135"/>
      <c r="D22" s="135" t="s">
        <v>42</v>
      </c>
      <c r="E22" s="150"/>
      <c r="J22" s="136"/>
      <c r="K22" s="96"/>
    </row>
    <row r="23" spans="1:11" hidden="1" x14ac:dyDescent="0.25">
      <c r="A23" s="96"/>
      <c r="C23" s="135"/>
      <c r="D23" s="135" t="s">
        <v>43</v>
      </c>
      <c r="E23" s="150"/>
      <c r="J23" s="136"/>
      <c r="K23" s="96"/>
    </row>
    <row r="24" spans="1:11" hidden="1" x14ac:dyDescent="0.25">
      <c r="A24" s="96"/>
      <c r="C24" s="135"/>
      <c r="D24" s="135" t="s">
        <v>44</v>
      </c>
      <c r="E24" s="150"/>
      <c r="J24" s="136"/>
      <c r="K24" s="96"/>
    </row>
    <row r="25" spans="1:11" hidden="1" x14ac:dyDescent="0.25">
      <c r="A25" s="96"/>
      <c r="C25" s="135"/>
      <c r="D25" s="135" t="s">
        <v>570</v>
      </c>
      <c r="E25" s="150"/>
      <c r="J25" s="136"/>
      <c r="K25" s="96"/>
    </row>
    <row r="26" spans="1:11" hidden="1" x14ac:dyDescent="0.25">
      <c r="A26" s="96"/>
      <c r="C26" s="135"/>
      <c r="D26" s="135" t="s">
        <v>36</v>
      </c>
      <c r="E26" s="150"/>
      <c r="J26" s="136"/>
      <c r="K26" s="96"/>
    </row>
    <row r="27" spans="1:11" hidden="1" x14ac:dyDescent="0.25">
      <c r="A27" s="96"/>
      <c r="C27" s="135"/>
      <c r="D27" s="135" t="s">
        <v>259</v>
      </c>
      <c r="E27" s="150"/>
      <c r="J27" s="136"/>
      <c r="K27" s="96"/>
    </row>
    <row r="28" spans="1:11" hidden="1" x14ac:dyDescent="0.25">
      <c r="A28" s="96"/>
      <c r="C28" s="135"/>
      <c r="D28" s="135" t="s">
        <v>365</v>
      </c>
      <c r="E28" s="150"/>
      <c r="J28" s="136"/>
      <c r="K28" s="96"/>
    </row>
    <row r="29" spans="1:11" hidden="1" x14ac:dyDescent="0.25">
      <c r="A29" s="96"/>
      <c r="C29" s="135"/>
      <c r="D29" s="135" t="s">
        <v>45</v>
      </c>
      <c r="E29" s="150"/>
      <c r="J29" s="136"/>
      <c r="K29" s="96"/>
    </row>
    <row r="30" spans="1:11" hidden="1" x14ac:dyDescent="0.25">
      <c r="A30" s="96"/>
      <c r="C30" s="135"/>
      <c r="D30" s="135" t="s">
        <v>46</v>
      </c>
      <c r="E30" s="150"/>
      <c r="J30" s="136"/>
      <c r="K30" s="96"/>
    </row>
    <row r="31" spans="1:11" hidden="1" x14ac:dyDescent="0.25">
      <c r="A31" s="96"/>
      <c r="C31" s="135"/>
      <c r="D31" s="135" t="s">
        <v>47</v>
      </c>
      <c r="E31" s="150"/>
      <c r="J31" s="136"/>
      <c r="K31" s="96"/>
    </row>
    <row r="32" spans="1:11" hidden="1" x14ac:dyDescent="0.25">
      <c r="A32" s="96"/>
      <c r="C32" s="135"/>
      <c r="D32" s="135" t="s">
        <v>48</v>
      </c>
      <c r="E32" s="150"/>
      <c r="J32" s="136"/>
      <c r="K32" s="96"/>
    </row>
    <row r="33" spans="1:11" hidden="1" x14ac:dyDescent="0.25">
      <c r="A33" s="96"/>
      <c r="C33" s="135"/>
      <c r="D33" s="135" t="s">
        <v>49</v>
      </c>
      <c r="E33" s="150"/>
      <c r="J33" s="136"/>
      <c r="K33" s="96"/>
    </row>
    <row r="34" spans="1:11" hidden="1" x14ac:dyDescent="0.25">
      <c r="A34" s="96"/>
      <c r="C34" s="135"/>
      <c r="D34" s="135" t="s">
        <v>50</v>
      </c>
      <c r="E34" s="150"/>
      <c r="J34" s="136"/>
      <c r="K34" s="96"/>
    </row>
    <row r="35" spans="1:11" hidden="1" x14ac:dyDescent="0.25">
      <c r="A35" s="96"/>
      <c r="C35" s="135"/>
      <c r="D35" s="135" t="s">
        <v>757</v>
      </c>
      <c r="E35" s="150"/>
      <c r="J35" s="136"/>
      <c r="K35" s="96"/>
    </row>
    <row r="36" spans="1:11" hidden="1" x14ac:dyDescent="0.25">
      <c r="A36" s="96"/>
      <c r="C36" s="135"/>
      <c r="D36" s="135" t="s">
        <v>35</v>
      </c>
      <c r="E36" s="150"/>
      <c r="J36" s="136"/>
      <c r="K36" s="96"/>
    </row>
    <row r="37" spans="1:11" hidden="1" x14ac:dyDescent="0.25">
      <c r="A37" s="96"/>
      <c r="C37" s="135"/>
      <c r="D37" s="135" t="s">
        <v>51</v>
      </c>
      <c r="E37" s="150"/>
      <c r="J37" s="136"/>
      <c r="K37" s="96"/>
    </row>
    <row r="38" spans="1:11" hidden="1" x14ac:dyDescent="0.25">
      <c r="A38" s="96"/>
      <c r="C38" s="135"/>
      <c r="D38" s="135" t="s">
        <v>52</v>
      </c>
      <c r="E38" s="150"/>
      <c r="J38" s="136"/>
      <c r="K38" s="96"/>
    </row>
    <row r="39" spans="1:11" hidden="1" x14ac:dyDescent="0.25">
      <c r="A39" s="96"/>
      <c r="C39" s="135"/>
      <c r="D39" s="135" t="s">
        <v>37</v>
      </c>
      <c r="E39" s="150"/>
      <c r="J39" s="136"/>
      <c r="K39" s="96"/>
    </row>
    <row r="40" spans="1:11" hidden="1" x14ac:dyDescent="0.25">
      <c r="A40" s="96"/>
      <c r="C40" s="135"/>
      <c r="D40" s="135" t="s">
        <v>53</v>
      </c>
      <c r="E40" s="150"/>
      <c r="J40" s="136"/>
      <c r="K40" s="96"/>
    </row>
    <row r="41" spans="1:11" ht="3.9" customHeight="1" x14ac:dyDescent="0.25">
      <c r="A41" s="96"/>
      <c r="C41" s="147"/>
      <c r="E41" s="150"/>
      <c r="J41" s="140"/>
      <c r="K41" s="96"/>
    </row>
    <row r="42" spans="1:11" x14ac:dyDescent="0.25">
      <c r="B42" s="135" t="s">
        <v>387</v>
      </c>
      <c r="C42" s="147"/>
      <c r="D42" s="523"/>
      <c r="E42" s="150" t="s">
        <v>758</v>
      </c>
      <c r="J42" s="136"/>
    </row>
    <row r="43" spans="1:11" ht="5.0999999999999996" customHeight="1" x14ac:dyDescent="0.25">
      <c r="C43" s="147"/>
      <c r="E43" s="150"/>
      <c r="J43" s="140"/>
    </row>
    <row r="44" spans="1:11" x14ac:dyDescent="0.25">
      <c r="B44" s="146" t="s">
        <v>384</v>
      </c>
      <c r="C44" s="147"/>
      <c r="E44" s="150"/>
      <c r="J44" s="140"/>
    </row>
    <row r="45" spans="1:11" ht="5.0999999999999996" customHeight="1" x14ac:dyDescent="0.25">
      <c r="B45" s="132"/>
      <c r="C45" s="147"/>
      <c r="E45" s="150"/>
      <c r="J45" s="140"/>
    </row>
    <row r="46" spans="1:11" x14ac:dyDescent="0.25">
      <c r="B46" s="135" t="s">
        <v>928</v>
      </c>
      <c r="C46" s="147"/>
      <c r="D46" s="285" t="s">
        <v>980</v>
      </c>
      <c r="E46" s="284" t="s">
        <v>981</v>
      </c>
      <c r="J46" s="136"/>
    </row>
    <row r="47" spans="1:11" ht="3.9" customHeight="1" x14ac:dyDescent="0.25">
      <c r="C47" s="147"/>
      <c r="E47" s="150"/>
      <c r="J47" s="136"/>
    </row>
    <row r="48" spans="1:11" x14ac:dyDescent="0.25">
      <c r="B48" s="135" t="s">
        <v>389</v>
      </c>
      <c r="C48" s="147"/>
      <c r="D48" s="152" t="s">
        <v>237</v>
      </c>
      <c r="E48" s="153"/>
      <c r="J48" s="136"/>
    </row>
    <row r="49" spans="2:10" ht="3.9" customHeight="1" x14ac:dyDescent="0.25">
      <c r="C49" s="147"/>
      <c r="E49" s="153"/>
      <c r="J49" s="136"/>
    </row>
    <row r="50" spans="2:10" x14ac:dyDescent="0.25">
      <c r="B50" s="135" t="s">
        <v>390</v>
      </c>
      <c r="C50" s="147"/>
      <c r="D50" s="151"/>
      <c r="E50" s="150"/>
      <c r="F50" s="135"/>
      <c r="J50" s="136"/>
    </row>
    <row r="51" spans="2:10" ht="3.9" customHeight="1" x14ac:dyDescent="0.25">
      <c r="C51" s="147"/>
      <c r="D51" s="154"/>
      <c r="E51" s="150"/>
      <c r="F51" s="135"/>
      <c r="J51" s="140"/>
    </row>
    <row r="52" spans="2:10" x14ac:dyDescent="0.25">
      <c r="B52" s="135" t="s">
        <v>391</v>
      </c>
      <c r="C52" s="147"/>
      <c r="D52" s="151"/>
      <c r="E52" s="150"/>
      <c r="F52" s="135"/>
      <c r="J52" s="136"/>
    </row>
    <row r="53" spans="2:10" ht="3.9" customHeight="1" x14ac:dyDescent="0.25">
      <c r="C53" s="147"/>
      <c r="D53" s="154"/>
      <c r="E53" s="150"/>
      <c r="F53" s="135"/>
      <c r="J53" s="140"/>
    </row>
    <row r="54" spans="2:10" x14ac:dyDescent="0.25">
      <c r="B54" s="135" t="s">
        <v>392</v>
      </c>
      <c r="C54" s="147"/>
      <c r="D54" s="151"/>
      <c r="E54" s="150"/>
      <c r="F54" s="135"/>
      <c r="J54" s="136"/>
    </row>
    <row r="55" spans="2:10" ht="3.9" customHeight="1" x14ac:dyDescent="0.25">
      <c r="C55" s="147"/>
      <c r="D55" s="154"/>
      <c r="E55" s="150"/>
      <c r="F55" s="135"/>
      <c r="J55" s="140"/>
    </row>
    <row r="56" spans="2:10" x14ac:dyDescent="0.25">
      <c r="B56" s="135" t="s">
        <v>393</v>
      </c>
      <c r="C56" s="147"/>
      <c r="D56" s="151"/>
      <c r="E56" s="150"/>
      <c r="F56" s="135"/>
      <c r="J56" s="136"/>
    </row>
    <row r="57" spans="2:10" ht="3.9" customHeight="1" x14ac:dyDescent="0.25">
      <c r="C57" s="147"/>
      <c r="D57" s="154"/>
      <c r="E57" s="150"/>
      <c r="F57" s="135"/>
      <c r="J57" s="140"/>
    </row>
    <row r="58" spans="2:10" x14ac:dyDescent="0.25">
      <c r="B58" s="135" t="s">
        <v>394</v>
      </c>
      <c r="C58" s="147"/>
      <c r="D58" s="155"/>
      <c r="E58" s="150" t="s">
        <v>199</v>
      </c>
      <c r="J58" s="136"/>
    </row>
    <row r="59" spans="2:10" ht="3.9" customHeight="1" x14ac:dyDescent="0.25">
      <c r="C59" s="147"/>
      <c r="D59" s="154"/>
      <c r="E59" s="150"/>
      <c r="J59" s="140"/>
    </row>
    <row r="60" spans="2:10" x14ac:dyDescent="0.25">
      <c r="B60" s="135" t="s">
        <v>3</v>
      </c>
      <c r="C60" s="147"/>
      <c r="D60" s="156"/>
      <c r="E60" s="150"/>
      <c r="F60" s="135"/>
      <c r="J60" s="136"/>
    </row>
    <row r="61" spans="2:10" ht="3.9" customHeight="1" x14ac:dyDescent="0.25">
      <c r="C61" s="147"/>
      <c r="D61" s="154"/>
      <c r="E61" s="150"/>
      <c r="F61" s="135"/>
      <c r="J61" s="140"/>
    </row>
    <row r="62" spans="2:10" x14ac:dyDescent="0.25">
      <c r="B62" s="157" t="s">
        <v>128</v>
      </c>
      <c r="C62" s="147"/>
      <c r="D62" s="155"/>
      <c r="E62" s="150" t="s">
        <v>200</v>
      </c>
      <c r="J62" s="136"/>
    </row>
    <row r="63" spans="2:10" ht="3.9" customHeight="1" x14ac:dyDescent="0.25">
      <c r="B63" s="157"/>
      <c r="C63" s="147"/>
      <c r="D63" s="154"/>
      <c r="E63" s="150"/>
      <c r="J63" s="140"/>
    </row>
    <row r="64" spans="2:10" x14ac:dyDescent="0.25">
      <c r="B64" s="146" t="s">
        <v>395</v>
      </c>
      <c r="C64" s="147"/>
      <c r="E64" s="150"/>
      <c r="J64" s="136"/>
    </row>
    <row r="65" spans="2:10" ht="5.0999999999999996" customHeight="1" x14ac:dyDescent="0.25">
      <c r="B65" s="132"/>
      <c r="C65" s="147"/>
      <c r="E65" s="150"/>
      <c r="J65" s="136"/>
    </row>
    <row r="66" spans="2:10" x14ac:dyDescent="0.25">
      <c r="B66" s="135" t="s">
        <v>910</v>
      </c>
      <c r="C66" s="405" t="s">
        <v>629</v>
      </c>
      <c r="D66" s="536"/>
      <c r="E66" s="159" t="s">
        <v>150</v>
      </c>
      <c r="J66" s="136"/>
    </row>
    <row r="67" spans="2:10" hidden="1" x14ac:dyDescent="0.25">
      <c r="C67" s="158"/>
      <c r="D67" s="160" t="s">
        <v>492</v>
      </c>
      <c r="E67" s="159"/>
      <c r="J67" s="136"/>
    </row>
    <row r="68" spans="2:10" s="482" customFormat="1" hidden="1" x14ac:dyDescent="0.25">
      <c r="B68" s="484"/>
      <c r="C68" s="405"/>
      <c r="D68" s="452" t="s">
        <v>811</v>
      </c>
      <c r="E68" s="448"/>
      <c r="I68" s="299"/>
      <c r="J68" s="299"/>
    </row>
    <row r="69" spans="2:10" hidden="1" x14ac:dyDescent="0.25">
      <c r="C69" s="158"/>
      <c r="D69" s="160" t="s">
        <v>493</v>
      </c>
      <c r="E69" s="159"/>
      <c r="J69" s="136"/>
    </row>
    <row r="70" spans="2:10" hidden="1" x14ac:dyDescent="0.25">
      <c r="C70" s="158"/>
      <c r="D70" s="160" t="s">
        <v>494</v>
      </c>
      <c r="E70" s="159"/>
      <c r="J70" s="136"/>
    </row>
    <row r="71" spans="2:10" hidden="1" x14ac:dyDescent="0.25">
      <c r="C71" s="158"/>
      <c r="D71" s="160" t="s">
        <v>495</v>
      </c>
      <c r="E71" s="159"/>
      <c r="J71" s="136"/>
    </row>
    <row r="72" spans="2:10" ht="3.9" customHeight="1" x14ac:dyDescent="0.25">
      <c r="C72" s="158"/>
      <c r="D72" s="161"/>
      <c r="E72" s="153"/>
      <c r="J72" s="140"/>
    </row>
    <row r="73" spans="2:10" s="482" customFormat="1" ht="12.75" customHeight="1" x14ac:dyDescent="0.25">
      <c r="B73" s="135" t="s">
        <v>816</v>
      </c>
      <c r="C73" s="158"/>
      <c r="D73" s="623"/>
      <c r="E73" s="447"/>
      <c r="I73" s="299"/>
      <c r="J73" s="302"/>
    </row>
    <row r="74" spans="2:10" s="482" customFormat="1" ht="3.9" customHeight="1" x14ac:dyDescent="0.25">
      <c r="B74" s="484"/>
      <c r="C74" s="405"/>
      <c r="D74" s="451"/>
      <c r="E74" s="447"/>
      <c r="I74" s="299"/>
      <c r="J74" s="302"/>
    </row>
    <row r="75" spans="2:10" ht="12.75" customHeight="1" x14ac:dyDescent="0.25">
      <c r="B75" s="135" t="s">
        <v>457</v>
      </c>
      <c r="C75" s="158"/>
      <c r="D75" s="537"/>
      <c r="E75" s="159" t="s">
        <v>1565</v>
      </c>
      <c r="J75" s="140"/>
    </row>
    <row r="76" spans="2:10" s="482" customFormat="1" x14ac:dyDescent="0.25">
      <c r="B76" s="484"/>
      <c r="C76" s="405"/>
      <c r="D76" s="624"/>
      <c r="E76" s="625" t="s">
        <v>1566</v>
      </c>
      <c r="I76" s="626"/>
      <c r="J76" s="302"/>
    </row>
    <row r="77" spans="2:10" ht="3.9" customHeight="1" x14ac:dyDescent="0.25">
      <c r="C77" s="158"/>
      <c r="D77" s="154"/>
      <c r="E77" s="153"/>
      <c r="J77" s="140"/>
    </row>
    <row r="78" spans="2:10" x14ac:dyDescent="0.25">
      <c r="B78" s="135" t="s">
        <v>142</v>
      </c>
      <c r="C78" s="158" t="s">
        <v>629</v>
      </c>
      <c r="D78" s="767"/>
      <c r="E78" s="538">
        <f>INDEX(opmerking,B79)</f>
        <v>0</v>
      </c>
      <c r="J78" s="140"/>
    </row>
    <row r="79" spans="2:10" s="762" customFormat="1" hidden="1" x14ac:dyDescent="0.2">
      <c r="B79" s="768">
        <v>1</v>
      </c>
      <c r="C79" s="760"/>
      <c r="D79" s="757" t="s">
        <v>2007</v>
      </c>
      <c r="E79" s="754"/>
      <c r="F79" s="765" t="s">
        <v>1017</v>
      </c>
      <c r="I79" s="763"/>
      <c r="J79" s="764"/>
    </row>
    <row r="80" spans="2:10" s="762" customFormat="1" hidden="1" x14ac:dyDescent="0.2">
      <c r="B80" s="761"/>
      <c r="C80" s="760"/>
      <c r="D80" s="755" t="s">
        <v>597</v>
      </c>
      <c r="E80" s="755" t="s">
        <v>2026</v>
      </c>
      <c r="F80" s="765">
        <v>10.9</v>
      </c>
      <c r="I80" s="763"/>
      <c r="J80" s="764"/>
    </row>
    <row r="81" spans="2:10" s="762" customFormat="1" hidden="1" x14ac:dyDescent="0.2">
      <c r="B81" s="761"/>
      <c r="C81" s="760"/>
      <c r="D81" s="758" t="s">
        <v>2008</v>
      </c>
      <c r="E81" s="758" t="s">
        <v>2027</v>
      </c>
      <c r="F81" s="766">
        <v>4.0000000000000001E-3</v>
      </c>
      <c r="I81" s="763"/>
      <c r="J81" s="764"/>
    </row>
    <row r="82" spans="2:10" s="762" customFormat="1" hidden="1" x14ac:dyDescent="0.2">
      <c r="B82" s="761"/>
      <c r="C82" s="760"/>
      <c r="D82" s="758" t="s">
        <v>2009</v>
      </c>
      <c r="E82" s="758" t="s">
        <v>2027</v>
      </c>
      <c r="F82" s="766">
        <v>7.0000000000000001E-3</v>
      </c>
      <c r="I82" s="763"/>
      <c r="J82" s="764"/>
    </row>
    <row r="83" spans="2:10" s="762" customFormat="1" hidden="1" x14ac:dyDescent="0.2">
      <c r="B83" s="761"/>
      <c r="C83" s="760"/>
      <c r="D83" s="755" t="s">
        <v>598</v>
      </c>
      <c r="E83" s="755" t="s">
        <v>2028</v>
      </c>
      <c r="F83" s="765">
        <v>1.43</v>
      </c>
      <c r="I83" s="763"/>
      <c r="J83" s="764"/>
    </row>
    <row r="84" spans="2:10" s="762" customFormat="1" hidden="1" x14ac:dyDescent="0.2">
      <c r="B84" s="761"/>
      <c r="C84" s="760"/>
      <c r="D84" s="755" t="s">
        <v>109</v>
      </c>
      <c r="E84" s="755" t="s">
        <v>2029</v>
      </c>
      <c r="F84" s="765">
        <v>1.76</v>
      </c>
      <c r="I84" s="763"/>
      <c r="J84" s="764"/>
    </row>
    <row r="85" spans="2:10" s="762" customFormat="1" hidden="1" x14ac:dyDescent="0.2">
      <c r="B85" s="761"/>
      <c r="C85" s="760"/>
      <c r="D85" s="755" t="s">
        <v>184</v>
      </c>
      <c r="E85" s="755" t="s">
        <v>2030</v>
      </c>
      <c r="F85" s="765">
        <v>3.0000000000000001E-3</v>
      </c>
      <c r="I85" s="763"/>
      <c r="J85" s="764"/>
    </row>
    <row r="86" spans="2:10" s="762" customFormat="1" hidden="1" x14ac:dyDescent="0.2">
      <c r="C86" s="760"/>
      <c r="D86" s="755" t="s">
        <v>185</v>
      </c>
      <c r="E86" s="755" t="s">
        <v>2031</v>
      </c>
      <c r="F86" s="765">
        <v>0.67500000000000004</v>
      </c>
      <c r="I86" s="763"/>
      <c r="J86" s="764"/>
    </row>
    <row r="87" spans="2:10" s="762" customFormat="1" hidden="1" x14ac:dyDescent="0.2">
      <c r="C87" s="760"/>
      <c r="D87" s="755" t="s">
        <v>186</v>
      </c>
      <c r="E87" s="755" t="s">
        <v>2032</v>
      </c>
      <c r="F87" s="765">
        <v>2.7879999999999998</v>
      </c>
      <c r="I87" s="763"/>
      <c r="J87" s="764"/>
    </row>
    <row r="88" spans="2:10" s="762" customFormat="1" hidden="1" x14ac:dyDescent="0.2">
      <c r="C88" s="760"/>
      <c r="D88" s="755" t="s">
        <v>187</v>
      </c>
      <c r="E88" s="755" t="s">
        <v>2033</v>
      </c>
      <c r="F88" s="765">
        <v>3.9220000000000002</v>
      </c>
      <c r="I88" s="763"/>
      <c r="J88" s="764"/>
    </row>
    <row r="89" spans="2:10" s="762" customFormat="1" hidden="1" x14ac:dyDescent="0.2">
      <c r="C89" s="760"/>
      <c r="D89" s="755" t="s">
        <v>188</v>
      </c>
      <c r="E89" s="755" t="s">
        <v>2034</v>
      </c>
      <c r="F89" s="765">
        <v>2.1070000000000002</v>
      </c>
      <c r="I89" s="763"/>
      <c r="J89" s="764"/>
    </row>
    <row r="90" spans="2:10" s="762" customFormat="1" hidden="1" x14ac:dyDescent="0.2">
      <c r="C90" s="760"/>
      <c r="D90" s="755" t="s">
        <v>189</v>
      </c>
      <c r="E90" s="755" t="s">
        <v>2035</v>
      </c>
      <c r="F90" s="765">
        <v>1.774</v>
      </c>
      <c r="I90" s="763"/>
      <c r="J90" s="764"/>
    </row>
    <row r="91" spans="2:10" s="762" customFormat="1" hidden="1" x14ac:dyDescent="0.2">
      <c r="C91" s="760"/>
      <c r="D91" s="758" t="s">
        <v>2010</v>
      </c>
      <c r="E91" s="758" t="s">
        <v>2036</v>
      </c>
      <c r="F91" s="766">
        <v>1.825</v>
      </c>
      <c r="I91" s="763"/>
      <c r="J91" s="764"/>
    </row>
    <row r="92" spans="2:10" s="762" customFormat="1" hidden="1" x14ac:dyDescent="0.2">
      <c r="C92" s="760"/>
      <c r="D92" s="755" t="s">
        <v>190</v>
      </c>
      <c r="E92" s="755" t="s">
        <v>2037</v>
      </c>
      <c r="F92" s="765">
        <v>1.585</v>
      </c>
      <c r="I92" s="763"/>
      <c r="J92" s="764"/>
    </row>
    <row r="93" spans="2:10" s="762" customFormat="1" hidden="1" x14ac:dyDescent="0.2">
      <c r="C93" s="760"/>
      <c r="D93" s="755" t="s">
        <v>191</v>
      </c>
      <c r="E93" s="755" t="s">
        <v>2038</v>
      </c>
      <c r="F93" s="765">
        <v>2.0880000000000001</v>
      </c>
      <c r="I93" s="763"/>
      <c r="J93" s="764"/>
    </row>
    <row r="94" spans="2:10" s="762" customFormat="1" hidden="1" x14ac:dyDescent="0.2">
      <c r="C94" s="760"/>
      <c r="D94" s="755" t="s">
        <v>192</v>
      </c>
      <c r="E94" s="755" t="s">
        <v>2039</v>
      </c>
      <c r="F94" s="765">
        <v>2.3460000000000001</v>
      </c>
      <c r="I94" s="763"/>
      <c r="J94" s="764"/>
    </row>
    <row r="95" spans="2:10" s="762" customFormat="1" hidden="1" x14ac:dyDescent="0.2">
      <c r="C95" s="760"/>
      <c r="D95" s="758" t="s">
        <v>2011</v>
      </c>
      <c r="E95" s="758" t="s">
        <v>2040</v>
      </c>
      <c r="F95" s="766">
        <v>2.7290000000000001</v>
      </c>
      <c r="I95" s="763"/>
      <c r="J95" s="764"/>
    </row>
    <row r="96" spans="2:10" s="762" customFormat="1" hidden="1" x14ac:dyDescent="0.2">
      <c r="C96" s="760"/>
      <c r="D96" s="758" t="s">
        <v>2012</v>
      </c>
      <c r="E96" s="758" t="s">
        <v>2041</v>
      </c>
      <c r="F96" s="766">
        <v>2.1379999999999999</v>
      </c>
      <c r="I96" s="763"/>
      <c r="J96" s="764"/>
    </row>
    <row r="97" spans="3:10" s="762" customFormat="1" hidden="1" x14ac:dyDescent="0.2">
      <c r="C97" s="760"/>
      <c r="D97" s="755" t="s">
        <v>1225</v>
      </c>
      <c r="E97" s="755" t="s">
        <v>2042</v>
      </c>
      <c r="F97" s="765">
        <v>1.387</v>
      </c>
      <c r="I97" s="763"/>
      <c r="J97" s="764"/>
    </row>
    <row r="98" spans="3:10" s="762" customFormat="1" hidden="1" x14ac:dyDescent="0.2">
      <c r="C98" s="760"/>
      <c r="D98" s="755" t="s">
        <v>1226</v>
      </c>
      <c r="E98" s="755" t="s">
        <v>2043</v>
      </c>
      <c r="F98" s="765">
        <v>1.397</v>
      </c>
      <c r="I98" s="763"/>
      <c r="J98" s="764"/>
    </row>
    <row r="99" spans="3:10" s="762" customFormat="1" hidden="1" x14ac:dyDescent="0.2">
      <c r="C99" s="760"/>
      <c r="D99" s="758" t="s">
        <v>2013</v>
      </c>
      <c r="E99" s="758" t="s">
        <v>2044</v>
      </c>
      <c r="F99" s="766">
        <v>0.60399999999999998</v>
      </c>
      <c r="I99" s="763"/>
      <c r="J99" s="764"/>
    </row>
    <row r="100" spans="3:10" s="762" customFormat="1" hidden="1" x14ac:dyDescent="0.2">
      <c r="C100" s="760"/>
      <c r="D100" s="755" t="s">
        <v>1227</v>
      </c>
      <c r="E100" s="755" t="s">
        <v>2045</v>
      </c>
      <c r="F100" s="765">
        <v>2.141</v>
      </c>
      <c r="I100" s="763"/>
      <c r="J100" s="764"/>
    </row>
    <row r="101" spans="3:10" s="762" customFormat="1" hidden="1" x14ac:dyDescent="0.2">
      <c r="C101" s="760"/>
      <c r="D101" s="758" t="s">
        <v>2014</v>
      </c>
      <c r="E101" s="758" t="s">
        <v>2046</v>
      </c>
      <c r="F101" s="766">
        <v>0.69799999999999995</v>
      </c>
      <c r="I101" s="763"/>
      <c r="J101" s="764"/>
    </row>
    <row r="102" spans="3:10" s="762" customFormat="1" hidden="1" x14ac:dyDescent="0.2">
      <c r="C102" s="760"/>
      <c r="D102" s="758" t="s">
        <v>2015</v>
      </c>
      <c r="E102" s="758" t="s">
        <v>2046</v>
      </c>
      <c r="F102" s="766">
        <v>0.46600000000000003</v>
      </c>
      <c r="I102" s="763"/>
      <c r="J102" s="764"/>
    </row>
    <row r="103" spans="3:10" s="762" customFormat="1" hidden="1" x14ac:dyDescent="0.2">
      <c r="C103" s="760"/>
      <c r="D103" s="758" t="s">
        <v>2016</v>
      </c>
      <c r="E103" s="758" t="s">
        <v>2044</v>
      </c>
      <c r="F103" s="766">
        <v>0.68700000000000006</v>
      </c>
      <c r="I103" s="763"/>
      <c r="J103" s="764"/>
    </row>
    <row r="104" spans="3:10" s="762" customFormat="1" hidden="1" x14ac:dyDescent="0.2">
      <c r="C104" s="760"/>
      <c r="D104" s="758" t="s">
        <v>2017</v>
      </c>
      <c r="E104" s="758" t="s">
        <v>2046</v>
      </c>
      <c r="F104" s="766">
        <v>0.46</v>
      </c>
      <c r="I104" s="763"/>
      <c r="J104" s="764"/>
    </row>
    <row r="105" spans="3:10" s="762" customFormat="1" hidden="1" x14ac:dyDescent="0.2">
      <c r="C105" s="760"/>
      <c r="D105" s="758" t="s">
        <v>2018</v>
      </c>
      <c r="E105" s="758" t="s">
        <v>2047</v>
      </c>
      <c r="F105" s="766">
        <v>1.3520000000000001</v>
      </c>
      <c r="I105" s="763"/>
      <c r="J105" s="764"/>
    </row>
    <row r="106" spans="3:10" s="762" customFormat="1" hidden="1" x14ac:dyDescent="0.2">
      <c r="C106" s="760"/>
      <c r="D106" s="755" t="s">
        <v>193</v>
      </c>
      <c r="E106" s="755" t="s">
        <v>2048</v>
      </c>
      <c r="F106" s="765">
        <v>4.657</v>
      </c>
      <c r="I106" s="763"/>
      <c r="J106" s="764"/>
    </row>
    <row r="107" spans="3:10" s="762" customFormat="1" hidden="1" x14ac:dyDescent="0.2">
      <c r="C107" s="760"/>
      <c r="D107" s="755" t="s">
        <v>194</v>
      </c>
      <c r="E107" s="755" t="s">
        <v>2049</v>
      </c>
      <c r="F107" s="765">
        <v>3.9849999999999999</v>
      </c>
      <c r="I107" s="763"/>
      <c r="J107" s="764"/>
    </row>
    <row r="108" spans="3:10" s="762" customFormat="1" hidden="1" x14ac:dyDescent="0.2">
      <c r="C108" s="760"/>
      <c r="D108" s="755" t="s">
        <v>195</v>
      </c>
      <c r="E108" s="755" t="s">
        <v>2050</v>
      </c>
      <c r="F108" s="765">
        <v>13.396000000000001</v>
      </c>
      <c r="I108" s="763"/>
      <c r="J108" s="764"/>
    </row>
    <row r="109" spans="3:10" s="762" customFormat="1" hidden="1" x14ac:dyDescent="0.2">
      <c r="C109" s="760"/>
      <c r="D109" s="758" t="s">
        <v>2019</v>
      </c>
      <c r="E109" s="758" t="s">
        <v>2044</v>
      </c>
      <c r="F109" s="766">
        <v>0.63100000000000001</v>
      </c>
      <c r="I109" s="763"/>
      <c r="J109" s="764"/>
    </row>
    <row r="110" spans="3:10" s="762" customFormat="1" hidden="1" x14ac:dyDescent="0.2">
      <c r="C110" s="760"/>
      <c r="D110" s="758" t="s">
        <v>2020</v>
      </c>
      <c r="E110" s="758" t="s">
        <v>2044</v>
      </c>
      <c r="F110" s="766">
        <v>0.14199999999999999</v>
      </c>
      <c r="I110" s="763"/>
      <c r="J110" s="764"/>
    </row>
    <row r="111" spans="3:10" s="762" customFormat="1" hidden="1" x14ac:dyDescent="0.2">
      <c r="C111" s="760"/>
      <c r="D111" s="755" t="s">
        <v>2021</v>
      </c>
      <c r="E111" s="755" t="s">
        <v>2051</v>
      </c>
      <c r="F111" s="765">
        <v>3.0000000000000001E-3</v>
      </c>
      <c r="I111" s="763"/>
      <c r="J111" s="764"/>
    </row>
    <row r="112" spans="3:10" s="762" customFormat="1" hidden="1" x14ac:dyDescent="0.2">
      <c r="C112" s="760"/>
      <c r="D112" s="758" t="s">
        <v>2022</v>
      </c>
      <c r="E112" s="758" t="s">
        <v>2052</v>
      </c>
      <c r="F112" s="766">
        <v>0</v>
      </c>
      <c r="I112" s="763"/>
      <c r="J112" s="764"/>
    </row>
    <row r="113" spans="2:10" s="762" customFormat="1" hidden="1" x14ac:dyDescent="0.2">
      <c r="C113" s="760"/>
      <c r="D113" s="758" t="s">
        <v>2023</v>
      </c>
      <c r="E113" s="758" t="s">
        <v>2053</v>
      </c>
      <c r="F113" s="766">
        <v>0</v>
      </c>
      <c r="I113" s="763"/>
      <c r="J113" s="764"/>
    </row>
    <row r="114" spans="2:10" s="762" customFormat="1" hidden="1" x14ac:dyDescent="0.2">
      <c r="C114" s="760"/>
      <c r="D114" s="758" t="s">
        <v>2024</v>
      </c>
      <c r="E114" s="758" t="s">
        <v>2054</v>
      </c>
      <c r="F114" s="766">
        <v>1E-3</v>
      </c>
      <c r="I114" s="763"/>
      <c r="J114" s="764"/>
    </row>
    <row r="115" spans="2:10" s="762" customFormat="1" hidden="1" x14ac:dyDescent="0.2">
      <c r="C115" s="760"/>
      <c r="D115" s="755" t="s">
        <v>196</v>
      </c>
      <c r="E115" s="755" t="s">
        <v>2028</v>
      </c>
      <c r="F115" s="765">
        <v>10.3</v>
      </c>
      <c r="I115" s="763"/>
      <c r="J115" s="764"/>
    </row>
    <row r="116" spans="2:10" ht="3.9" customHeight="1" x14ac:dyDescent="0.25">
      <c r="C116" s="158"/>
      <c r="E116" s="150"/>
      <c r="J116" s="140"/>
    </row>
    <row r="117" spans="2:10" s="482" customFormat="1" ht="12.75" customHeight="1" x14ac:dyDescent="0.25">
      <c r="B117" s="135" t="s">
        <v>93</v>
      </c>
      <c r="C117" s="158"/>
      <c r="D117" s="523"/>
      <c r="E117" s="150" t="s">
        <v>149</v>
      </c>
      <c r="I117" s="299"/>
      <c r="J117" s="302"/>
    </row>
    <row r="118" spans="2:10" s="482" customFormat="1" ht="3.9" customHeight="1" x14ac:dyDescent="0.25">
      <c r="B118" s="484"/>
      <c r="C118" s="405"/>
      <c r="E118" s="492"/>
      <c r="I118" s="299"/>
      <c r="J118" s="302"/>
    </row>
    <row r="119" spans="2:10" s="482" customFormat="1" ht="12.75" customHeight="1" x14ac:dyDescent="0.25">
      <c r="B119" s="135" t="s">
        <v>94</v>
      </c>
      <c r="C119" s="158"/>
      <c r="D119" s="523"/>
      <c r="E119" s="150" t="s">
        <v>249</v>
      </c>
      <c r="I119" s="299"/>
      <c r="J119" s="302"/>
    </row>
    <row r="120" spans="2:10" s="482" customFormat="1" ht="3.9" customHeight="1" x14ac:dyDescent="0.25">
      <c r="B120" s="484"/>
      <c r="C120" s="405"/>
      <c r="E120" s="492"/>
      <c r="I120" s="299"/>
      <c r="J120" s="302"/>
    </row>
    <row r="121" spans="2:10" s="482" customFormat="1" ht="12.75" customHeight="1" x14ac:dyDescent="0.25">
      <c r="B121" s="484" t="s">
        <v>1077</v>
      </c>
      <c r="C121" s="405"/>
      <c r="D121" s="769" t="str">
        <f>INDEX(GWP,B79)</f>
        <v>Geen</v>
      </c>
      <c r="E121" s="492" t="s">
        <v>1567</v>
      </c>
      <c r="I121" s="299"/>
      <c r="J121" s="302"/>
    </row>
    <row r="122" spans="2:10" s="482" customFormat="1" ht="12.75" customHeight="1" x14ac:dyDescent="0.25">
      <c r="B122" s="484"/>
      <c r="C122" s="405"/>
      <c r="D122" s="627"/>
      <c r="E122" s="492" t="s">
        <v>1568</v>
      </c>
      <c r="I122" s="626"/>
      <c r="J122" s="302"/>
    </row>
    <row r="123" spans="2:10" s="482" customFormat="1" ht="3.9" customHeight="1" x14ac:dyDescent="0.25">
      <c r="B123" s="484"/>
      <c r="C123" s="405"/>
      <c r="E123" s="492"/>
      <c r="I123" s="299"/>
      <c r="J123" s="302"/>
    </row>
    <row r="124" spans="2:10" s="482" customFormat="1" x14ac:dyDescent="0.25">
      <c r="B124" s="484" t="s">
        <v>1078</v>
      </c>
      <c r="C124" s="405"/>
      <c r="D124" s="537"/>
      <c r="E124" s="538" t="s">
        <v>1569</v>
      </c>
      <c r="I124" s="299"/>
      <c r="J124" s="302"/>
    </row>
    <row r="125" spans="2:10" s="482" customFormat="1" x14ac:dyDescent="0.25">
      <c r="B125" s="484"/>
      <c r="C125" s="405"/>
      <c r="D125" s="624"/>
      <c r="E125" s="538" t="s">
        <v>1570</v>
      </c>
      <c r="I125" s="626"/>
      <c r="J125" s="302"/>
    </row>
    <row r="126" spans="2:10" s="482" customFormat="1" x14ac:dyDescent="0.25">
      <c r="B126" s="484"/>
      <c r="C126" s="405"/>
      <c r="D126" s="624"/>
      <c r="E126" s="538" t="s">
        <v>1571</v>
      </c>
      <c r="I126" s="626"/>
      <c r="J126" s="302"/>
    </row>
    <row r="127" spans="2:10" s="482" customFormat="1" ht="3.9" customHeight="1" x14ac:dyDescent="0.25">
      <c r="B127" s="484"/>
      <c r="C127" s="405"/>
      <c r="E127" s="492"/>
      <c r="I127" s="299"/>
      <c r="J127" s="302"/>
    </row>
    <row r="128" spans="2:10" s="482" customFormat="1" ht="12.75" customHeight="1" x14ac:dyDescent="0.25">
      <c r="B128" s="484" t="s">
        <v>1079</v>
      </c>
      <c r="C128" s="73" t="s">
        <v>629</v>
      </c>
      <c r="D128" s="524"/>
      <c r="E128" s="492" t="s">
        <v>1080</v>
      </c>
      <c r="I128" s="299"/>
      <c r="J128" s="302"/>
    </row>
    <row r="129" spans="2:10" s="482" customFormat="1" ht="12.75" hidden="1" customHeight="1" x14ac:dyDescent="0.25">
      <c r="B129" s="484"/>
      <c r="C129" s="405"/>
      <c r="D129" s="15" t="s">
        <v>12</v>
      </c>
      <c r="E129" s="492"/>
      <c r="I129" s="299"/>
      <c r="J129" s="302"/>
    </row>
    <row r="130" spans="2:10" s="482" customFormat="1" ht="12.75" hidden="1" customHeight="1" x14ac:dyDescent="0.25">
      <c r="B130" s="484"/>
      <c r="C130" s="405"/>
      <c r="D130" s="15" t="s">
        <v>750</v>
      </c>
      <c r="E130" s="492"/>
      <c r="I130" s="299"/>
      <c r="J130" s="302"/>
    </row>
    <row r="131" spans="2:10" s="482" customFormat="1" ht="3.9" customHeight="1" x14ac:dyDescent="0.25">
      <c r="B131" s="484"/>
      <c r="C131" s="405"/>
      <c r="E131" s="492"/>
      <c r="I131" s="299"/>
      <c r="J131" s="302"/>
    </row>
    <row r="132" spans="2:10" s="482" customFormat="1" ht="12.75" customHeight="1" x14ac:dyDescent="0.25">
      <c r="B132" s="484" t="s">
        <v>998</v>
      </c>
      <c r="C132" s="73" t="s">
        <v>629</v>
      </c>
      <c r="D132" s="524"/>
      <c r="E132" s="492" t="s">
        <v>1081</v>
      </c>
      <c r="I132" s="299"/>
      <c r="J132" s="302"/>
    </row>
    <row r="133" spans="2:10" s="482" customFormat="1" ht="12.75" hidden="1" customHeight="1" x14ac:dyDescent="0.25">
      <c r="B133" s="484"/>
      <c r="C133" s="405"/>
      <c r="D133" s="15" t="s">
        <v>12</v>
      </c>
      <c r="E133" s="492"/>
      <c r="I133" s="299"/>
      <c r="J133" s="302"/>
    </row>
    <row r="134" spans="2:10" s="482" customFormat="1" ht="12.75" hidden="1" customHeight="1" x14ac:dyDescent="0.25">
      <c r="B134" s="484"/>
      <c r="C134" s="405"/>
      <c r="D134" s="15" t="s">
        <v>750</v>
      </c>
      <c r="E134" s="492"/>
      <c r="I134" s="299"/>
      <c r="J134" s="302"/>
    </row>
    <row r="135" spans="2:10" s="482" customFormat="1" ht="3.9" customHeight="1" x14ac:dyDescent="0.25">
      <c r="B135" s="484"/>
      <c r="C135" s="405"/>
      <c r="E135" s="492"/>
      <c r="I135" s="299"/>
      <c r="J135" s="302"/>
    </row>
    <row r="136" spans="2:10" x14ac:dyDescent="0.25">
      <c r="B136" s="131"/>
      <c r="C136" s="131"/>
      <c r="E136" s="131"/>
      <c r="J136" s="140"/>
    </row>
    <row r="137" spans="2:10" ht="3.75" customHeight="1" x14ac:dyDescent="0.25">
      <c r="C137" s="158"/>
      <c r="D137" s="158"/>
      <c r="E137" s="150"/>
      <c r="J137" s="140"/>
    </row>
    <row r="138" spans="2:10" x14ac:dyDescent="0.25">
      <c r="B138" s="131"/>
      <c r="C138" s="131"/>
      <c r="E138" s="150"/>
      <c r="J138" s="140"/>
    </row>
    <row r="139" spans="2:10" ht="3.9" customHeight="1" x14ac:dyDescent="0.25">
      <c r="C139" s="158"/>
      <c r="E139" s="150"/>
      <c r="J139" s="140"/>
    </row>
    <row r="140" spans="2:10" x14ac:dyDescent="0.25">
      <c r="B140" s="131"/>
      <c r="C140" s="131"/>
      <c r="E140" s="131"/>
      <c r="J140" s="140"/>
    </row>
  </sheetData>
  <mergeCells count="2">
    <mergeCell ref="D4:E4"/>
    <mergeCell ref="D5:E5"/>
  </mergeCells>
  <dataValidations count="5">
    <dataValidation type="decimal" operator="greaterThan" allowBlank="1" showInputMessage="1" showErrorMessage="1" errorTitle="Hoeveelheid koelmiddel" error="Alleen numerieke waarden invoeren." sqref="D75:D76 D124:D126 D121:D122" xr:uid="{00000000-0002-0000-1100-000000000000}">
      <formula1>0</formula1>
    </dataValidation>
    <dataValidation type="list" allowBlank="1" showInputMessage="1" showErrorMessage="1" sqref="D128 D132" xr:uid="{00000000-0002-0000-1100-000001000000}">
      <formula1>$D$129:$D$130</formula1>
    </dataValidation>
    <dataValidation type="list" allowBlank="1" showInputMessage="1" showErrorMessage="1" sqref="D66" xr:uid="{00000000-0002-0000-1100-000002000000}">
      <formula1>$D$67:$D$71</formula1>
    </dataValidation>
    <dataValidation type="whole" allowBlank="1" showInputMessage="1" showErrorMessage="1" errorTitle="Bouwjaar" error="Jaartallen invullen tussen 1500 en 2050." sqref="D60" xr:uid="{00000000-0002-0000-1100-000003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1100-000004000000}">
      <formula1>$D$15:$D$40</formula1>
    </dataValidation>
  </dataValidations>
  <pageMargins left="0.5" right="0.12" top="0.37" bottom="0.25" header="0.2" footer="0.19"/>
  <pageSetup paperSize="8" scale="73"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6" r:id="rId4" name="Drop Down 2">
              <controlPr defaultSize="0" autoLine="0" autoPict="0" macro="[0]!Vervolgkeuzelijst11_BijWijzigen">
                <anchor moveWithCells="1">
                  <from>
                    <xdr:col>3</xdr:col>
                    <xdr:colOff>0</xdr:colOff>
                    <xdr:row>77</xdr:row>
                    <xdr:rowOff>0</xdr:rowOff>
                  </from>
                  <to>
                    <xdr:col>4</xdr:col>
                    <xdr:colOff>0</xdr:colOff>
                    <xdr:row>115</xdr:row>
                    <xdr:rowOff>7620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wsh51540000">
    <tabColor indexed="55"/>
    <pageSetUpPr fitToPage="1"/>
  </sheetPr>
  <dimension ref="A1:K68"/>
  <sheetViews>
    <sheetView showGridLines="0" showRowColHeaders="0" workbookViewId="0"/>
  </sheetViews>
  <sheetFormatPr defaultColWidth="9.109375" defaultRowHeight="13.2" x14ac:dyDescent="0.25"/>
  <cols>
    <col min="1" max="1" width="0.5546875" style="131" customWidth="1"/>
    <col min="2" max="2" width="31.6640625" style="135" customWidth="1"/>
    <col min="3" max="3" width="6.44140625" style="139" customWidth="1"/>
    <col min="4" max="4" width="31.88671875" style="131" customWidth="1"/>
    <col min="5" max="5" width="90.6640625" style="135" customWidth="1"/>
    <col min="6" max="6" width="18.44140625" style="131" customWidth="1"/>
    <col min="7" max="7" width="11.88671875" style="131" customWidth="1"/>
    <col min="8" max="8" width="4.88671875" style="131" customWidth="1"/>
    <col min="9" max="9" width="31.33203125" style="136" customWidth="1"/>
    <col min="10" max="10" width="31" style="131" customWidth="1"/>
    <col min="11" max="11" width="20.6640625" style="131" customWidth="1"/>
    <col min="12" max="16384" width="9.109375" style="131"/>
  </cols>
  <sheetData>
    <row r="1" spans="1:11" ht="21" x14ac:dyDescent="0.25">
      <c r="B1" s="132" t="s">
        <v>212</v>
      </c>
      <c r="C1" s="133"/>
      <c r="D1" s="134" t="s">
        <v>1854</v>
      </c>
    </row>
    <row r="2" spans="1:11" x14ac:dyDescent="0.25">
      <c r="B2" s="135" t="s">
        <v>1853</v>
      </c>
      <c r="C2" s="131"/>
      <c r="D2" s="131" t="s">
        <v>1855</v>
      </c>
      <c r="E2" s="131"/>
      <c r="F2" s="137"/>
      <c r="G2" s="138"/>
      <c r="H2" s="138"/>
    </row>
    <row r="3" spans="1:11" ht="6.75" customHeight="1" x14ac:dyDescent="0.25">
      <c r="F3" s="140"/>
      <c r="J3" s="136"/>
    </row>
    <row r="4" spans="1:11" ht="36.75" customHeight="1" x14ac:dyDescent="0.25">
      <c r="B4" s="141" t="s">
        <v>436</v>
      </c>
      <c r="C4" s="142"/>
      <c r="D4" s="887" t="s">
        <v>967</v>
      </c>
      <c r="E4" s="887"/>
      <c r="F4" s="260"/>
      <c r="J4" s="140"/>
    </row>
    <row r="5" spans="1:11" ht="23.25" customHeight="1" x14ac:dyDescent="0.25">
      <c r="B5" s="143" t="s">
        <v>413</v>
      </c>
      <c r="C5" s="141"/>
      <c r="D5" s="888" t="s">
        <v>968</v>
      </c>
      <c r="E5" s="888"/>
      <c r="F5" s="96"/>
      <c r="J5" s="140"/>
    </row>
    <row r="6" spans="1:11" s="482" customFormat="1" ht="12.75" customHeight="1" x14ac:dyDescent="0.25">
      <c r="B6" s="12" t="s">
        <v>2104</v>
      </c>
      <c r="C6" s="11"/>
      <c r="D6" s="844"/>
      <c r="E6" s="775" t="s">
        <v>2105</v>
      </c>
      <c r="F6" s="568"/>
      <c r="I6" s="299"/>
      <c r="J6" s="302"/>
    </row>
    <row r="7" spans="1:11" ht="5.0999999999999996" customHeight="1" x14ac:dyDescent="0.25">
      <c r="C7" s="144"/>
      <c r="D7" s="138"/>
      <c r="E7" s="132"/>
      <c r="F7" s="145"/>
      <c r="J7" s="140"/>
    </row>
    <row r="8" spans="1:11" x14ac:dyDescent="0.25">
      <c r="B8" s="146" t="s">
        <v>0</v>
      </c>
      <c r="C8" s="147"/>
      <c r="J8" s="136"/>
    </row>
    <row r="9" spans="1:11" ht="5.0999999999999996" customHeight="1" x14ac:dyDescent="0.25">
      <c r="B9" s="132"/>
      <c r="C9" s="147"/>
      <c r="J9" s="136"/>
    </row>
    <row r="10" spans="1:11" x14ac:dyDescent="0.25">
      <c r="B10" s="135" t="s">
        <v>385</v>
      </c>
      <c r="C10" s="147"/>
      <c r="D10" s="526" t="str">
        <f>IF(ISBLANK(Voorblad!C$16),"",(Voorblad!C$16))</f>
        <v>14B03</v>
      </c>
      <c r="E10" s="148"/>
      <c r="J10" s="136"/>
    </row>
    <row r="11" spans="1:11" ht="3.9" customHeight="1" x14ac:dyDescent="0.25">
      <c r="C11" s="147"/>
      <c r="D11" s="149"/>
      <c r="E11" s="150"/>
      <c r="J11" s="140"/>
    </row>
    <row r="12" spans="1:11" x14ac:dyDescent="0.25">
      <c r="B12" s="135" t="s">
        <v>386</v>
      </c>
      <c r="C12" s="147"/>
      <c r="D12" s="526" t="str">
        <f>IF(ISBLANK(Voorblad!C$17),"",(Voorblad!C$17))</f>
        <v>R007</v>
      </c>
      <c r="E12" s="150"/>
      <c r="J12" s="136"/>
    </row>
    <row r="13" spans="1:11" ht="3.9" customHeight="1" x14ac:dyDescent="0.25">
      <c r="C13" s="147"/>
      <c r="E13" s="150"/>
      <c r="J13" s="140"/>
    </row>
    <row r="14" spans="1:11" x14ac:dyDescent="0.25">
      <c r="A14" s="96"/>
      <c r="B14" s="135" t="s">
        <v>1</v>
      </c>
      <c r="C14" s="405" t="s">
        <v>629</v>
      </c>
      <c r="D14" s="523"/>
      <c r="E14" s="150"/>
      <c r="J14" s="136"/>
      <c r="K14" s="96"/>
    </row>
    <row r="15" spans="1:11" hidden="1" x14ac:dyDescent="0.25">
      <c r="A15" s="96"/>
      <c r="C15" s="135"/>
      <c r="D15" s="135" t="s">
        <v>34</v>
      </c>
      <c r="E15" s="150"/>
      <c r="J15" s="136"/>
      <c r="K15" s="96"/>
    </row>
    <row r="16" spans="1:11" hidden="1" x14ac:dyDescent="0.25">
      <c r="A16" s="96"/>
      <c r="C16" s="135"/>
      <c r="D16" s="135" t="s">
        <v>29</v>
      </c>
      <c r="E16" s="150"/>
      <c r="J16" s="136"/>
      <c r="K16" s="96"/>
    </row>
    <row r="17" spans="1:11" hidden="1" x14ac:dyDescent="0.25">
      <c r="A17" s="96"/>
      <c r="C17" s="135"/>
      <c r="D17" s="135" t="s">
        <v>33</v>
      </c>
      <c r="E17" s="150"/>
      <c r="J17" s="136"/>
      <c r="K17" s="96"/>
    </row>
    <row r="18" spans="1:11" hidden="1" x14ac:dyDescent="0.25">
      <c r="A18" s="96"/>
      <c r="C18" s="135"/>
      <c r="D18" s="135" t="s">
        <v>38</v>
      </c>
      <c r="E18" s="150"/>
      <c r="J18" s="136"/>
      <c r="K18" s="96"/>
    </row>
    <row r="19" spans="1:11" hidden="1" x14ac:dyDescent="0.25">
      <c r="A19" s="96"/>
      <c r="C19" s="135"/>
      <c r="D19" s="135" t="s">
        <v>39</v>
      </c>
      <c r="E19" s="150"/>
      <c r="J19" s="136"/>
      <c r="K19" s="96"/>
    </row>
    <row r="20" spans="1:11" hidden="1" x14ac:dyDescent="0.25">
      <c r="A20" s="96"/>
      <c r="C20" s="135"/>
      <c r="D20" s="135" t="s">
        <v>40</v>
      </c>
      <c r="E20" s="150"/>
      <c r="J20" s="136"/>
      <c r="K20" s="96"/>
    </row>
    <row r="21" spans="1:11" hidden="1" x14ac:dyDescent="0.25">
      <c r="A21" s="96"/>
      <c r="C21" s="135"/>
      <c r="D21" s="135" t="s">
        <v>41</v>
      </c>
      <c r="E21" s="150"/>
      <c r="J21" s="136"/>
      <c r="K21" s="96"/>
    </row>
    <row r="22" spans="1:11" hidden="1" x14ac:dyDescent="0.25">
      <c r="A22" s="96"/>
      <c r="C22" s="135"/>
      <c r="D22" s="135" t="s">
        <v>42</v>
      </c>
      <c r="E22" s="150"/>
      <c r="J22" s="136"/>
      <c r="K22" s="96"/>
    </row>
    <row r="23" spans="1:11" hidden="1" x14ac:dyDescent="0.25">
      <c r="A23" s="96"/>
      <c r="C23" s="135"/>
      <c r="D23" s="135" t="s">
        <v>43</v>
      </c>
      <c r="E23" s="150"/>
      <c r="J23" s="136"/>
      <c r="K23" s="96"/>
    </row>
    <row r="24" spans="1:11" hidden="1" x14ac:dyDescent="0.25">
      <c r="A24" s="96"/>
      <c r="C24" s="135"/>
      <c r="D24" s="135" t="s">
        <v>44</v>
      </c>
      <c r="E24" s="150"/>
      <c r="J24" s="136"/>
      <c r="K24" s="96"/>
    </row>
    <row r="25" spans="1:11" hidden="1" x14ac:dyDescent="0.25">
      <c r="A25" s="96"/>
      <c r="C25" s="135"/>
      <c r="D25" s="135" t="s">
        <v>570</v>
      </c>
      <c r="E25" s="150"/>
      <c r="J25" s="136"/>
      <c r="K25" s="96"/>
    </row>
    <row r="26" spans="1:11" hidden="1" x14ac:dyDescent="0.25">
      <c r="A26" s="96"/>
      <c r="C26" s="135"/>
      <c r="D26" s="135" t="s">
        <v>36</v>
      </c>
      <c r="E26" s="150"/>
      <c r="J26" s="136"/>
      <c r="K26" s="96"/>
    </row>
    <row r="27" spans="1:11" hidden="1" x14ac:dyDescent="0.25">
      <c r="A27" s="96"/>
      <c r="C27" s="135"/>
      <c r="D27" s="135" t="s">
        <v>259</v>
      </c>
      <c r="E27" s="150"/>
      <c r="J27" s="136"/>
      <c r="K27" s="96"/>
    </row>
    <row r="28" spans="1:11" hidden="1" x14ac:dyDescent="0.25">
      <c r="A28" s="96"/>
      <c r="C28" s="135"/>
      <c r="D28" s="135" t="s">
        <v>365</v>
      </c>
      <c r="E28" s="150"/>
      <c r="J28" s="136"/>
      <c r="K28" s="96"/>
    </row>
    <row r="29" spans="1:11" hidden="1" x14ac:dyDescent="0.25">
      <c r="A29" s="96"/>
      <c r="C29" s="135"/>
      <c r="D29" s="135" t="s">
        <v>45</v>
      </c>
      <c r="E29" s="150"/>
      <c r="J29" s="136"/>
      <c r="K29" s="96"/>
    </row>
    <row r="30" spans="1:11" hidden="1" x14ac:dyDescent="0.25">
      <c r="A30" s="96"/>
      <c r="C30" s="135"/>
      <c r="D30" s="135" t="s">
        <v>46</v>
      </c>
      <c r="E30" s="150"/>
      <c r="J30" s="136"/>
      <c r="K30" s="96"/>
    </row>
    <row r="31" spans="1:11" hidden="1" x14ac:dyDescent="0.25">
      <c r="A31" s="96"/>
      <c r="C31" s="135"/>
      <c r="D31" s="135" t="s">
        <v>47</v>
      </c>
      <c r="E31" s="150"/>
      <c r="J31" s="136"/>
      <c r="K31" s="96"/>
    </row>
    <row r="32" spans="1:11" hidden="1" x14ac:dyDescent="0.25">
      <c r="A32" s="96"/>
      <c r="C32" s="135"/>
      <c r="D32" s="135" t="s">
        <v>48</v>
      </c>
      <c r="E32" s="150"/>
      <c r="J32" s="136"/>
      <c r="K32" s="96"/>
    </row>
    <row r="33" spans="1:11" hidden="1" x14ac:dyDescent="0.25">
      <c r="A33" s="96"/>
      <c r="C33" s="135"/>
      <c r="D33" s="135" t="s">
        <v>49</v>
      </c>
      <c r="E33" s="150"/>
      <c r="J33" s="136"/>
      <c r="K33" s="96"/>
    </row>
    <row r="34" spans="1:11" hidden="1" x14ac:dyDescent="0.25">
      <c r="A34" s="96"/>
      <c r="C34" s="135"/>
      <c r="D34" s="135" t="s">
        <v>50</v>
      </c>
      <c r="E34" s="150"/>
      <c r="J34" s="136"/>
      <c r="K34" s="96"/>
    </row>
    <row r="35" spans="1:11" hidden="1" x14ac:dyDescent="0.25">
      <c r="A35" s="96"/>
      <c r="C35" s="135"/>
      <c r="D35" s="135" t="s">
        <v>757</v>
      </c>
      <c r="E35" s="150"/>
      <c r="J35" s="136"/>
      <c r="K35" s="96"/>
    </row>
    <row r="36" spans="1:11" hidden="1" x14ac:dyDescent="0.25">
      <c r="A36" s="96"/>
      <c r="C36" s="135"/>
      <c r="D36" s="135" t="s">
        <v>35</v>
      </c>
      <c r="E36" s="150"/>
      <c r="J36" s="136"/>
      <c r="K36" s="96"/>
    </row>
    <row r="37" spans="1:11" hidden="1" x14ac:dyDescent="0.25">
      <c r="A37" s="96"/>
      <c r="C37" s="135"/>
      <c r="D37" s="135" t="s">
        <v>51</v>
      </c>
      <c r="E37" s="150"/>
      <c r="J37" s="136"/>
      <c r="K37" s="96"/>
    </row>
    <row r="38" spans="1:11" hidden="1" x14ac:dyDescent="0.25">
      <c r="A38" s="96"/>
      <c r="C38" s="135"/>
      <c r="D38" s="135" t="s">
        <v>52</v>
      </c>
      <c r="E38" s="150"/>
      <c r="J38" s="136"/>
      <c r="K38" s="96"/>
    </row>
    <row r="39" spans="1:11" hidden="1" x14ac:dyDescent="0.25">
      <c r="A39" s="96"/>
      <c r="C39" s="135"/>
      <c r="D39" s="135" t="s">
        <v>37</v>
      </c>
      <c r="E39" s="150"/>
      <c r="J39" s="136"/>
      <c r="K39" s="96"/>
    </row>
    <row r="40" spans="1:11" hidden="1" x14ac:dyDescent="0.25">
      <c r="A40" s="96"/>
      <c r="C40" s="135"/>
      <c r="D40" s="135" t="s">
        <v>53</v>
      </c>
      <c r="E40" s="150"/>
      <c r="J40" s="136"/>
      <c r="K40" s="96"/>
    </row>
    <row r="41" spans="1:11" ht="3.9" customHeight="1" x14ac:dyDescent="0.25">
      <c r="A41" s="96"/>
      <c r="C41" s="147"/>
      <c r="E41" s="150"/>
      <c r="J41" s="140"/>
      <c r="K41" s="96"/>
    </row>
    <row r="42" spans="1:11" x14ac:dyDescent="0.25">
      <c r="B42" s="135" t="s">
        <v>387</v>
      </c>
      <c r="C42" s="147"/>
      <c r="D42" s="523"/>
      <c r="E42" s="150" t="s">
        <v>758</v>
      </c>
      <c r="J42" s="136"/>
    </row>
    <row r="43" spans="1:11" ht="5.0999999999999996" customHeight="1" x14ac:dyDescent="0.25">
      <c r="C43" s="147"/>
      <c r="E43" s="150"/>
      <c r="J43" s="140"/>
    </row>
    <row r="44" spans="1:11" x14ac:dyDescent="0.25">
      <c r="B44" s="146" t="s">
        <v>384</v>
      </c>
      <c r="C44" s="147"/>
      <c r="E44" s="150"/>
      <c r="J44" s="140"/>
    </row>
    <row r="45" spans="1:11" ht="5.0999999999999996" customHeight="1" x14ac:dyDescent="0.25">
      <c r="B45" s="132"/>
      <c r="C45" s="147"/>
      <c r="E45" s="150"/>
      <c r="J45" s="140"/>
    </row>
    <row r="46" spans="1:11" x14ac:dyDescent="0.25">
      <c r="B46" s="135" t="s">
        <v>928</v>
      </c>
      <c r="C46" s="147"/>
      <c r="D46" s="287" t="s">
        <v>980</v>
      </c>
      <c r="E46" s="286" t="s">
        <v>981</v>
      </c>
      <c r="J46" s="136"/>
    </row>
    <row r="47" spans="1:11" ht="3.9" customHeight="1" x14ac:dyDescent="0.25">
      <c r="C47" s="147"/>
      <c r="E47" s="150"/>
      <c r="J47" s="136"/>
    </row>
    <row r="48" spans="1:11" x14ac:dyDescent="0.25">
      <c r="B48" s="135" t="s">
        <v>389</v>
      </c>
      <c r="C48" s="147"/>
      <c r="D48" s="152" t="s">
        <v>237</v>
      </c>
      <c r="E48" s="153"/>
      <c r="J48" s="136"/>
    </row>
    <row r="49" spans="2:10" ht="3.9" customHeight="1" x14ac:dyDescent="0.25">
      <c r="C49" s="147"/>
      <c r="E49" s="153"/>
      <c r="J49" s="136"/>
    </row>
    <row r="50" spans="2:10" x14ac:dyDescent="0.25">
      <c r="B50" s="135" t="s">
        <v>393</v>
      </c>
      <c r="C50" s="147"/>
      <c r="D50" s="151"/>
      <c r="E50" s="150"/>
      <c r="F50" s="135"/>
      <c r="J50" s="136"/>
    </row>
    <row r="51" spans="2:10" ht="3.9" customHeight="1" x14ac:dyDescent="0.25">
      <c r="C51" s="147"/>
      <c r="D51" s="154"/>
      <c r="E51" s="150"/>
      <c r="F51" s="135"/>
      <c r="J51" s="140"/>
    </row>
    <row r="52" spans="2:10" x14ac:dyDescent="0.25">
      <c r="B52" s="135" t="s">
        <v>3</v>
      </c>
      <c r="C52" s="147"/>
      <c r="D52" s="156"/>
      <c r="E52" s="150"/>
      <c r="F52" s="135"/>
      <c r="J52" s="136"/>
    </row>
    <row r="53" spans="2:10" ht="3.9" customHeight="1" x14ac:dyDescent="0.25">
      <c r="C53" s="147"/>
      <c r="D53" s="154"/>
      <c r="E53" s="150"/>
      <c r="F53" s="135"/>
      <c r="J53" s="140"/>
    </row>
    <row r="54" spans="2:10" x14ac:dyDescent="0.25">
      <c r="B54" s="146" t="s">
        <v>395</v>
      </c>
      <c r="C54" s="147"/>
      <c r="E54" s="150"/>
      <c r="J54" s="136"/>
    </row>
    <row r="55" spans="2:10" ht="5.0999999999999996" customHeight="1" x14ac:dyDescent="0.25">
      <c r="B55" s="132"/>
      <c r="C55" s="147"/>
      <c r="E55" s="150"/>
      <c r="J55" s="136"/>
    </row>
    <row r="56" spans="2:10" x14ac:dyDescent="0.25">
      <c r="B56" s="135" t="s">
        <v>969</v>
      </c>
      <c r="C56" s="405" t="s">
        <v>629</v>
      </c>
      <c r="D56" s="536"/>
      <c r="J56" s="136"/>
    </row>
    <row r="57" spans="2:10" hidden="1" x14ac:dyDescent="0.25">
      <c r="C57" s="158"/>
      <c r="D57" s="160" t="s">
        <v>970</v>
      </c>
      <c r="E57" s="159"/>
      <c r="J57" s="136"/>
    </row>
    <row r="58" spans="2:10" hidden="1" x14ac:dyDescent="0.25">
      <c r="C58" s="158"/>
      <c r="D58" s="160" t="s">
        <v>971</v>
      </c>
      <c r="E58" s="159"/>
      <c r="J58" s="136"/>
    </row>
    <row r="59" spans="2:10" ht="3.9" customHeight="1" x14ac:dyDescent="0.25">
      <c r="C59" s="158"/>
      <c r="D59" s="161"/>
      <c r="E59" s="153"/>
      <c r="J59" s="140"/>
    </row>
    <row r="60" spans="2:10" x14ac:dyDescent="0.25">
      <c r="B60" s="135" t="s">
        <v>972</v>
      </c>
      <c r="C60" s="158"/>
      <c r="D60" s="635"/>
      <c r="E60" s="159"/>
      <c r="J60" s="140"/>
    </row>
    <row r="61" spans="2:10" ht="3.9" customHeight="1" x14ac:dyDescent="0.25">
      <c r="C61" s="158"/>
      <c r="D61" s="154"/>
      <c r="E61" s="153"/>
      <c r="J61" s="140"/>
    </row>
    <row r="62" spans="2:10" x14ac:dyDescent="0.25">
      <c r="B62" s="135" t="s">
        <v>973</v>
      </c>
      <c r="C62" s="158"/>
      <c r="D62" s="636"/>
      <c r="E62" s="889" t="s">
        <v>976</v>
      </c>
      <c r="J62" s="140"/>
    </row>
    <row r="63" spans="2:10" ht="3.9" customHeight="1" x14ac:dyDescent="0.25">
      <c r="C63" s="158"/>
      <c r="E63" s="889"/>
      <c r="J63" s="140"/>
    </row>
    <row r="64" spans="2:10" x14ac:dyDescent="0.25">
      <c r="B64" s="135" t="s">
        <v>1856</v>
      </c>
      <c r="C64" s="158"/>
      <c r="D64" s="636"/>
      <c r="E64" s="889"/>
      <c r="J64" s="140"/>
    </row>
    <row r="65" spans="2:10" ht="3.75" customHeight="1" x14ac:dyDescent="0.25">
      <c r="C65" s="158"/>
      <c r="D65" s="158"/>
      <c r="E65" s="150"/>
      <c r="J65" s="140"/>
    </row>
    <row r="66" spans="2:10" x14ac:dyDescent="0.25">
      <c r="B66" s="135" t="s">
        <v>974</v>
      </c>
      <c r="C66" s="158"/>
      <c r="D66" s="636"/>
      <c r="E66" s="150"/>
      <c r="J66" s="140"/>
    </row>
    <row r="67" spans="2:10" ht="3.9" customHeight="1" x14ac:dyDescent="0.25">
      <c r="C67" s="158"/>
      <c r="E67" s="150"/>
      <c r="J67" s="140"/>
    </row>
    <row r="68" spans="2:10" x14ac:dyDescent="0.25">
      <c r="B68" s="135" t="s">
        <v>975</v>
      </c>
      <c r="C68" s="158"/>
      <c r="D68" s="635"/>
      <c r="E68" s="150"/>
      <c r="J68" s="140"/>
    </row>
  </sheetData>
  <sheetProtection algorithmName="SHA-512" hashValue="aox3JJ8aoI3AKfh+8qX1oWPC+eUItsEYduMf0pAPEhVznsMNqfRT6ZtL6zehQme0NVyYYRfcioF+7ExCHIJRsg==" saltValue="oq9GqciGibXW/glFSw0zow==" spinCount="100000" sheet="1" objects="1" scenarios="1"/>
  <mergeCells count="3">
    <mergeCell ref="D4:E4"/>
    <mergeCell ref="D5:E5"/>
    <mergeCell ref="E62:E64"/>
  </mergeCells>
  <dataValidations count="4">
    <dataValidation type="whole" allowBlank="1" showInputMessage="1" showErrorMessage="1" errorTitle="Bouwjaar" error="Jaartallen invullen tussen 1500 en 2050." sqref="D52" xr:uid="{00000000-0002-0000-1200-000000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1200-000001000000}">
      <formula1>$D$15:$D$40</formula1>
    </dataValidation>
    <dataValidation type="decimal" operator="greaterThan" allowBlank="1" showInputMessage="1" showErrorMessage="1" errorTitle="Hoeveelheid koelmiddel" error="Alleen numerieke waarden invoeren." sqref="D60 D64 D62 D66 D68" xr:uid="{00000000-0002-0000-1200-000002000000}">
      <formula1>0</formula1>
    </dataValidation>
    <dataValidation type="list" allowBlank="1" showInputMessage="1" showErrorMessage="1" sqref="D56" xr:uid="{00000000-0002-0000-1200-000003000000}">
      <formula1>$D$57:$D$58</formula1>
    </dataValidation>
  </dataValidations>
  <pageMargins left="0.5" right="0.12" top="0.37" bottom="0.25" header="0.2" footer="0.19"/>
  <pageSetup paperSize="9" scale="50" orientation="landscape"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0">
    <pageSetUpPr fitToPage="1"/>
  </sheetPr>
  <dimension ref="B1:AB2697"/>
  <sheetViews>
    <sheetView showGridLines="0" showRowColHeaders="0" zoomScale="90" zoomScaleNormal="90" workbookViewId="0">
      <pane ySplit="3" topLeftCell="A4" activePane="bottomLeft" state="frozen"/>
      <selection activeCell="E1" sqref="E1"/>
      <selection pane="bottomLeft"/>
    </sheetView>
  </sheetViews>
  <sheetFormatPr defaultColWidth="9.109375" defaultRowHeight="14.4" x14ac:dyDescent="0.3"/>
  <cols>
    <col min="1" max="1" width="2.6640625" style="108" customWidth="1"/>
    <col min="2" max="2" width="34.33203125" style="108" bestFit="1" customWidth="1"/>
    <col min="3" max="3" width="19.44140625" style="111" bestFit="1" customWidth="1"/>
    <col min="4" max="4" width="24.88671875" style="108" bestFit="1" customWidth="1"/>
    <col min="5" max="5" width="19.6640625" style="108" bestFit="1" customWidth="1"/>
    <col min="6" max="6" width="16.5546875" style="108" bestFit="1" customWidth="1"/>
    <col min="7" max="7" width="25" style="108" bestFit="1" customWidth="1"/>
    <col min="8" max="8" width="18.88671875" style="108" bestFit="1" customWidth="1"/>
    <col min="9" max="9" width="30.88671875" style="108" bestFit="1" customWidth="1"/>
    <col min="10" max="10" width="11.44140625" style="108" bestFit="1" customWidth="1"/>
    <col min="11" max="11" width="33.33203125" style="108" bestFit="1" customWidth="1"/>
    <col min="12" max="12" width="40.33203125" style="108" bestFit="1" customWidth="1"/>
    <col min="13" max="13" width="10.44140625" style="108" customWidth="1"/>
    <col min="14" max="14" width="34.88671875" style="113" customWidth="1"/>
    <col min="15" max="255" width="37.5546875" style="108" customWidth="1"/>
    <col min="256" max="16384" width="9.109375" style="108"/>
  </cols>
  <sheetData>
    <row r="1" spans="2:28" s="110" customFormat="1" ht="33.75" customHeight="1" x14ac:dyDescent="0.25">
      <c r="B1" s="872" t="s">
        <v>841</v>
      </c>
      <c r="C1" s="873"/>
      <c r="D1" s="873"/>
      <c r="E1" s="873"/>
      <c r="F1" s="873"/>
      <c r="G1" s="873"/>
      <c r="H1" s="873"/>
      <c r="I1" s="873"/>
      <c r="J1" s="873"/>
      <c r="K1" s="873"/>
      <c r="L1" s="873"/>
      <c r="M1" s="874"/>
      <c r="N1" s="112" t="s">
        <v>1397</v>
      </c>
    </row>
    <row r="2" spans="2:28" s="109" customFormat="1" ht="27" x14ac:dyDescent="0.3">
      <c r="B2" s="115" t="s">
        <v>212</v>
      </c>
      <c r="C2" s="116" t="s">
        <v>840</v>
      </c>
      <c r="D2" s="117" t="s">
        <v>111</v>
      </c>
      <c r="E2" s="117" t="s">
        <v>835</v>
      </c>
      <c r="F2" s="117" t="s">
        <v>836</v>
      </c>
      <c r="G2" s="117" t="s">
        <v>837</v>
      </c>
      <c r="H2" s="117" t="s">
        <v>838</v>
      </c>
      <c r="I2" s="117" t="s">
        <v>832</v>
      </c>
      <c r="J2" s="117" t="s">
        <v>839</v>
      </c>
      <c r="K2" s="117" t="s">
        <v>833</v>
      </c>
      <c r="L2" s="117" t="s">
        <v>834</v>
      </c>
      <c r="M2" s="118" t="s">
        <v>901</v>
      </c>
      <c r="N2" s="114" t="s">
        <v>902</v>
      </c>
      <c r="Z2" s="109" t="s">
        <v>5</v>
      </c>
      <c r="AA2" s="109" t="s">
        <v>831</v>
      </c>
      <c r="AB2" s="811"/>
    </row>
    <row r="3" spans="2:28" x14ac:dyDescent="0.3">
      <c r="B3" s="615" t="s">
        <v>885</v>
      </c>
      <c r="C3" s="615" t="s">
        <v>886</v>
      </c>
      <c r="D3" s="615" t="s">
        <v>887</v>
      </c>
      <c r="E3" s="615" t="s">
        <v>888</v>
      </c>
      <c r="F3" s="615" t="s">
        <v>873</v>
      </c>
      <c r="G3" s="615" t="s">
        <v>889</v>
      </c>
      <c r="H3" s="615" t="s">
        <v>890</v>
      </c>
      <c r="I3" s="615" t="s">
        <v>891</v>
      </c>
      <c r="J3" s="615" t="s">
        <v>892</v>
      </c>
      <c r="K3" s="615" t="s">
        <v>893</v>
      </c>
      <c r="L3" s="615" t="s">
        <v>894</v>
      </c>
      <c r="M3" s="618"/>
      <c r="N3" s="617"/>
    </row>
    <row r="4" spans="2:28" x14ac:dyDescent="0.3">
      <c r="B4" s="124" t="s">
        <v>178</v>
      </c>
      <c r="C4" s="127" t="s">
        <v>2709</v>
      </c>
      <c r="D4" s="125" t="s">
        <v>2710</v>
      </c>
      <c r="E4" s="125" t="s">
        <v>2711</v>
      </c>
      <c r="F4" s="125" t="s">
        <v>2712</v>
      </c>
      <c r="G4" s="125"/>
      <c r="H4" s="125"/>
      <c r="I4" s="125"/>
      <c r="J4" s="125">
        <v>1</v>
      </c>
      <c r="K4" s="125" t="s">
        <v>388</v>
      </c>
      <c r="L4" s="126" t="s">
        <v>2713</v>
      </c>
      <c r="M4" s="607"/>
      <c r="N4" s="608"/>
    </row>
    <row r="5" spans="2:28" hidden="1" x14ac:dyDescent="0.3">
      <c r="B5" s="124" t="s">
        <v>178</v>
      </c>
      <c r="C5" s="127" t="s">
        <v>2709</v>
      </c>
      <c r="D5" s="125" t="s">
        <v>2710</v>
      </c>
      <c r="E5" s="125" t="s">
        <v>2711</v>
      </c>
      <c r="F5" s="125" t="s">
        <v>2712</v>
      </c>
      <c r="G5" s="125"/>
      <c r="H5" s="125"/>
      <c r="I5" s="125"/>
      <c r="J5" s="125">
        <v>2</v>
      </c>
      <c r="K5" s="125" t="s">
        <v>1891</v>
      </c>
      <c r="L5" s="126" t="s">
        <v>29</v>
      </c>
      <c r="M5" s="607"/>
      <c r="N5" s="812"/>
    </row>
    <row r="6" spans="2:28" hidden="1" x14ac:dyDescent="0.3">
      <c r="B6" s="124" t="s">
        <v>178</v>
      </c>
      <c r="C6" s="127" t="s">
        <v>2709</v>
      </c>
      <c r="D6" s="125" t="s">
        <v>2710</v>
      </c>
      <c r="E6" s="125" t="s">
        <v>2711</v>
      </c>
      <c r="F6" s="125" t="s">
        <v>2712</v>
      </c>
      <c r="G6" s="125"/>
      <c r="H6" s="125"/>
      <c r="I6" s="125"/>
      <c r="J6" s="125">
        <v>3</v>
      </c>
      <c r="K6" s="125" t="s">
        <v>389</v>
      </c>
      <c r="L6" s="126" t="s">
        <v>29</v>
      </c>
      <c r="M6" s="607"/>
      <c r="N6" s="608"/>
    </row>
    <row r="7" spans="2:28" hidden="1" x14ac:dyDescent="0.3">
      <c r="B7" s="124" t="s">
        <v>178</v>
      </c>
      <c r="C7" s="127" t="s">
        <v>2709</v>
      </c>
      <c r="D7" s="125" t="s">
        <v>2710</v>
      </c>
      <c r="E7" s="125" t="s">
        <v>2711</v>
      </c>
      <c r="F7" s="125" t="s">
        <v>2712</v>
      </c>
      <c r="G7" s="125"/>
      <c r="H7" s="125"/>
      <c r="I7" s="125"/>
      <c r="J7" s="125">
        <v>4</v>
      </c>
      <c r="K7" s="125" t="s">
        <v>3</v>
      </c>
      <c r="L7" s="126" t="s">
        <v>2714</v>
      </c>
      <c r="M7" s="607"/>
      <c r="N7" s="608"/>
    </row>
    <row r="8" spans="2:28" hidden="1" x14ac:dyDescent="0.3">
      <c r="B8" s="124" t="s">
        <v>178</v>
      </c>
      <c r="C8" s="127" t="s">
        <v>2709</v>
      </c>
      <c r="D8" s="125" t="s">
        <v>2710</v>
      </c>
      <c r="E8" s="125" t="s">
        <v>2711</v>
      </c>
      <c r="F8" s="125" t="s">
        <v>2712</v>
      </c>
      <c r="G8" s="125"/>
      <c r="H8" s="125"/>
      <c r="I8" s="125"/>
      <c r="J8" s="125">
        <v>5</v>
      </c>
      <c r="K8" s="125" t="s">
        <v>946</v>
      </c>
      <c r="L8" s="126" t="s">
        <v>2611</v>
      </c>
      <c r="M8" s="607"/>
      <c r="N8" s="608"/>
    </row>
    <row r="9" spans="2:28" hidden="1" x14ac:dyDescent="0.3">
      <c r="B9" s="124" t="s">
        <v>178</v>
      </c>
      <c r="C9" s="127" t="s">
        <v>2709</v>
      </c>
      <c r="D9" s="125" t="s">
        <v>2710</v>
      </c>
      <c r="E9" s="125" t="s">
        <v>2711</v>
      </c>
      <c r="F9" s="125" t="s">
        <v>2712</v>
      </c>
      <c r="G9" s="125"/>
      <c r="H9" s="125"/>
      <c r="I9" s="125"/>
      <c r="J9" s="125">
        <v>6</v>
      </c>
      <c r="K9" s="125" t="s">
        <v>180</v>
      </c>
      <c r="L9" s="126" t="s">
        <v>750</v>
      </c>
      <c r="M9" s="607"/>
      <c r="N9" s="608"/>
    </row>
    <row r="10" spans="2:28" hidden="1" x14ac:dyDescent="0.3">
      <c r="B10" s="124" t="s">
        <v>178</v>
      </c>
      <c r="C10" s="127" t="s">
        <v>2709</v>
      </c>
      <c r="D10" s="125" t="s">
        <v>2710</v>
      </c>
      <c r="E10" s="125" t="s">
        <v>2711</v>
      </c>
      <c r="F10" s="125" t="s">
        <v>2712</v>
      </c>
      <c r="G10" s="125"/>
      <c r="H10" s="125"/>
      <c r="I10" s="125"/>
      <c r="J10" s="125">
        <v>7</v>
      </c>
      <c r="K10" s="125" t="s">
        <v>1474</v>
      </c>
      <c r="L10" s="126" t="s">
        <v>12</v>
      </c>
      <c r="M10" s="607"/>
      <c r="N10" s="608"/>
    </row>
    <row r="11" spans="2:28" hidden="1" x14ac:dyDescent="0.3">
      <c r="B11" s="124" t="s">
        <v>178</v>
      </c>
      <c r="C11" s="127" t="s">
        <v>2709</v>
      </c>
      <c r="D11" s="125" t="s">
        <v>2710</v>
      </c>
      <c r="E11" s="125" t="s">
        <v>2711</v>
      </c>
      <c r="F11" s="125" t="s">
        <v>2712</v>
      </c>
      <c r="G11" s="125"/>
      <c r="H11" s="125"/>
      <c r="I11" s="125"/>
      <c r="J11" s="125">
        <v>8</v>
      </c>
      <c r="K11" s="125" t="s">
        <v>143</v>
      </c>
      <c r="L11" s="126" t="s">
        <v>750</v>
      </c>
      <c r="M11" s="607"/>
      <c r="N11" s="608"/>
    </row>
    <row r="12" spans="2:28" hidden="1" x14ac:dyDescent="0.3">
      <c r="B12" s="124" t="s">
        <v>178</v>
      </c>
      <c r="C12" s="127" t="s">
        <v>2709</v>
      </c>
      <c r="D12" s="125" t="s">
        <v>2710</v>
      </c>
      <c r="E12" s="125" t="s">
        <v>2711</v>
      </c>
      <c r="F12" s="125" t="s">
        <v>2712</v>
      </c>
      <c r="G12" s="125"/>
      <c r="H12" s="125"/>
      <c r="I12" s="125"/>
      <c r="J12" s="125">
        <v>9</v>
      </c>
      <c r="K12" s="125" t="s">
        <v>2612</v>
      </c>
      <c r="L12" s="126"/>
      <c r="M12" s="607"/>
      <c r="N12" s="608"/>
    </row>
    <row r="13" spans="2:28" hidden="1" x14ac:dyDescent="0.3">
      <c r="B13" s="124" t="s">
        <v>178</v>
      </c>
      <c r="C13" s="127" t="s">
        <v>2709</v>
      </c>
      <c r="D13" s="125" t="s">
        <v>2710</v>
      </c>
      <c r="E13" s="125" t="s">
        <v>2711</v>
      </c>
      <c r="F13" s="125" t="s">
        <v>2712</v>
      </c>
      <c r="G13" s="125"/>
      <c r="H13" s="125"/>
      <c r="I13" s="125"/>
      <c r="J13" s="125">
        <v>10</v>
      </c>
      <c r="K13" s="125" t="s">
        <v>931</v>
      </c>
      <c r="L13" s="126" t="s">
        <v>949</v>
      </c>
      <c r="M13" s="607"/>
      <c r="N13" s="608"/>
    </row>
    <row r="14" spans="2:28" hidden="1" x14ac:dyDescent="0.3">
      <c r="B14" s="124" t="s">
        <v>178</v>
      </c>
      <c r="C14" s="127" t="s">
        <v>2709</v>
      </c>
      <c r="D14" s="125" t="s">
        <v>2710</v>
      </c>
      <c r="E14" s="125" t="s">
        <v>2711</v>
      </c>
      <c r="F14" s="125" t="s">
        <v>2712</v>
      </c>
      <c r="G14" s="125"/>
      <c r="H14" s="125"/>
      <c r="I14" s="125"/>
      <c r="J14" s="125">
        <v>11</v>
      </c>
      <c r="K14" s="125" t="s">
        <v>932</v>
      </c>
      <c r="L14" s="126" t="s">
        <v>750</v>
      </c>
      <c r="M14" s="607"/>
      <c r="N14" s="608"/>
    </row>
    <row r="15" spans="2:28" x14ac:dyDescent="0.3">
      <c r="B15" s="124" t="s">
        <v>2316</v>
      </c>
      <c r="C15" s="127" t="s">
        <v>2709</v>
      </c>
      <c r="D15" s="125" t="s">
        <v>2710</v>
      </c>
      <c r="E15" s="125" t="s">
        <v>2711</v>
      </c>
      <c r="F15" s="125" t="s">
        <v>2712</v>
      </c>
      <c r="G15" s="125"/>
      <c r="H15" s="125"/>
      <c r="I15" s="125"/>
      <c r="J15" s="125">
        <v>1</v>
      </c>
      <c r="K15" s="125" t="s">
        <v>389</v>
      </c>
      <c r="L15" s="126" t="s">
        <v>29</v>
      </c>
      <c r="M15" s="607"/>
      <c r="N15" s="608"/>
    </row>
    <row r="16" spans="2:28" hidden="1" x14ac:dyDescent="0.3">
      <c r="B16" s="124" t="s">
        <v>2316</v>
      </c>
      <c r="C16" s="127" t="s">
        <v>2709</v>
      </c>
      <c r="D16" s="125" t="s">
        <v>2710</v>
      </c>
      <c r="E16" s="125" t="s">
        <v>2711</v>
      </c>
      <c r="F16" s="125" t="s">
        <v>2712</v>
      </c>
      <c r="G16" s="125"/>
      <c r="H16" s="125"/>
      <c r="I16" s="125"/>
      <c r="J16" s="125">
        <v>2</v>
      </c>
      <c r="K16" s="125" t="s">
        <v>3</v>
      </c>
      <c r="L16" s="126" t="s">
        <v>1876</v>
      </c>
      <c r="M16" s="607"/>
      <c r="N16" s="608"/>
    </row>
    <row r="17" spans="2:14" hidden="1" x14ac:dyDescent="0.3">
      <c r="B17" s="124" t="s">
        <v>2316</v>
      </c>
      <c r="C17" s="127" t="s">
        <v>2709</v>
      </c>
      <c r="D17" s="125" t="s">
        <v>2710</v>
      </c>
      <c r="E17" s="125" t="s">
        <v>2711</v>
      </c>
      <c r="F17" s="125" t="s">
        <v>2712</v>
      </c>
      <c r="G17" s="125"/>
      <c r="H17" s="125"/>
      <c r="I17" s="125"/>
      <c r="J17" s="125">
        <v>3</v>
      </c>
      <c r="K17" s="125" t="s">
        <v>394</v>
      </c>
      <c r="L17" s="126"/>
      <c r="M17" s="607"/>
      <c r="N17" s="608"/>
    </row>
    <row r="18" spans="2:14" hidden="1" x14ac:dyDescent="0.3">
      <c r="B18" s="124" t="s">
        <v>2316</v>
      </c>
      <c r="C18" s="127" t="s">
        <v>2709</v>
      </c>
      <c r="D18" s="125" t="s">
        <v>2710</v>
      </c>
      <c r="E18" s="125" t="s">
        <v>2711</v>
      </c>
      <c r="F18" s="125" t="s">
        <v>2712</v>
      </c>
      <c r="G18" s="125"/>
      <c r="H18" s="125"/>
      <c r="I18" s="125"/>
      <c r="J18" s="125">
        <v>4</v>
      </c>
      <c r="K18" s="125" t="s">
        <v>2613</v>
      </c>
      <c r="L18" s="126" t="s">
        <v>2318</v>
      </c>
      <c r="M18" s="607"/>
      <c r="N18" s="608"/>
    </row>
    <row r="19" spans="2:14" hidden="1" x14ac:dyDescent="0.3">
      <c r="B19" s="124" t="s">
        <v>2316</v>
      </c>
      <c r="C19" s="127" t="s">
        <v>2709</v>
      </c>
      <c r="D19" s="125" t="s">
        <v>2710</v>
      </c>
      <c r="E19" s="125" t="s">
        <v>2711</v>
      </c>
      <c r="F19" s="125" t="s">
        <v>2712</v>
      </c>
      <c r="G19" s="125"/>
      <c r="H19" s="125"/>
      <c r="I19" s="125"/>
      <c r="J19" s="125">
        <v>5</v>
      </c>
      <c r="K19" s="125" t="s">
        <v>2330</v>
      </c>
      <c r="L19" s="126" t="s">
        <v>750</v>
      </c>
      <c r="M19" s="607"/>
      <c r="N19" s="608"/>
    </row>
    <row r="20" spans="2:14" hidden="1" x14ac:dyDescent="0.3">
      <c r="B20" s="124" t="s">
        <v>2316</v>
      </c>
      <c r="C20" s="127" t="s">
        <v>2709</v>
      </c>
      <c r="D20" s="125" t="s">
        <v>2710</v>
      </c>
      <c r="E20" s="125" t="s">
        <v>2711</v>
      </c>
      <c r="F20" s="125" t="s">
        <v>2712</v>
      </c>
      <c r="G20" s="125"/>
      <c r="H20" s="125"/>
      <c r="I20" s="125"/>
      <c r="J20" s="125">
        <v>6</v>
      </c>
      <c r="K20" s="125" t="s">
        <v>2614</v>
      </c>
      <c r="L20" s="126"/>
      <c r="M20" s="607"/>
      <c r="N20" s="608"/>
    </row>
    <row r="21" spans="2:14" hidden="1" x14ac:dyDescent="0.3">
      <c r="B21" s="124" t="s">
        <v>2316</v>
      </c>
      <c r="C21" s="127" t="s">
        <v>2709</v>
      </c>
      <c r="D21" s="125" t="s">
        <v>2710</v>
      </c>
      <c r="E21" s="125" t="s">
        <v>2711</v>
      </c>
      <c r="F21" s="125" t="s">
        <v>2712</v>
      </c>
      <c r="G21" s="125"/>
      <c r="H21" s="125"/>
      <c r="I21" s="125"/>
      <c r="J21" s="125">
        <v>7</v>
      </c>
      <c r="K21" s="125" t="s">
        <v>931</v>
      </c>
      <c r="L21" s="126" t="s">
        <v>949</v>
      </c>
      <c r="M21" s="607"/>
      <c r="N21" s="608"/>
    </row>
    <row r="22" spans="2:14" hidden="1" x14ac:dyDescent="0.3">
      <c r="B22" s="124" t="s">
        <v>2316</v>
      </c>
      <c r="C22" s="127" t="s">
        <v>2709</v>
      </c>
      <c r="D22" s="125" t="s">
        <v>2710</v>
      </c>
      <c r="E22" s="125" t="s">
        <v>2711</v>
      </c>
      <c r="F22" s="125" t="s">
        <v>2712</v>
      </c>
      <c r="G22" s="125"/>
      <c r="H22" s="125"/>
      <c r="I22" s="125"/>
      <c r="J22" s="125">
        <v>8</v>
      </c>
      <c r="K22" s="125" t="s">
        <v>932</v>
      </c>
      <c r="L22" s="126" t="s">
        <v>750</v>
      </c>
      <c r="M22" s="607"/>
      <c r="N22" s="608"/>
    </row>
    <row r="23" spans="2:14" x14ac:dyDescent="0.3">
      <c r="B23" s="124" t="s">
        <v>120</v>
      </c>
      <c r="C23" s="127" t="s">
        <v>2709</v>
      </c>
      <c r="D23" s="125" t="s">
        <v>2710</v>
      </c>
      <c r="E23" s="125" t="s">
        <v>2711</v>
      </c>
      <c r="F23" s="125" t="s">
        <v>2712</v>
      </c>
      <c r="G23" s="125"/>
      <c r="H23" s="125"/>
      <c r="I23" s="125"/>
      <c r="J23" s="125">
        <v>1</v>
      </c>
      <c r="K23" s="125" t="s">
        <v>389</v>
      </c>
      <c r="L23" s="126" t="s">
        <v>29</v>
      </c>
      <c r="M23" s="607"/>
      <c r="N23" s="608"/>
    </row>
    <row r="24" spans="2:14" hidden="1" x14ac:dyDescent="0.3">
      <c r="B24" s="124" t="s">
        <v>120</v>
      </c>
      <c r="C24" s="127" t="s">
        <v>2709</v>
      </c>
      <c r="D24" s="125" t="s">
        <v>2710</v>
      </c>
      <c r="E24" s="125" t="s">
        <v>2711</v>
      </c>
      <c r="F24" s="125" t="s">
        <v>2712</v>
      </c>
      <c r="G24" s="125"/>
      <c r="H24" s="125"/>
      <c r="I24" s="125"/>
      <c r="J24" s="125">
        <v>2</v>
      </c>
      <c r="K24" s="125" t="s">
        <v>128</v>
      </c>
      <c r="L24" s="126" t="s">
        <v>2715</v>
      </c>
      <c r="M24" s="607"/>
      <c r="N24" s="608"/>
    </row>
    <row r="25" spans="2:14" hidden="1" x14ac:dyDescent="0.3">
      <c r="B25" s="124" t="s">
        <v>120</v>
      </c>
      <c r="C25" s="127" t="s">
        <v>2709</v>
      </c>
      <c r="D25" s="125" t="s">
        <v>2710</v>
      </c>
      <c r="E25" s="125" t="s">
        <v>2711</v>
      </c>
      <c r="F25" s="125" t="s">
        <v>2712</v>
      </c>
      <c r="G25" s="125"/>
      <c r="H25" s="125"/>
      <c r="I25" s="125"/>
      <c r="J25" s="125">
        <v>3</v>
      </c>
      <c r="K25" s="125" t="s">
        <v>122</v>
      </c>
      <c r="L25" s="126" t="s">
        <v>750</v>
      </c>
      <c r="M25" s="607"/>
      <c r="N25" s="608"/>
    </row>
    <row r="26" spans="2:14" hidden="1" x14ac:dyDescent="0.3">
      <c r="B26" s="124" t="s">
        <v>120</v>
      </c>
      <c r="C26" s="127" t="s">
        <v>2709</v>
      </c>
      <c r="D26" s="125" t="s">
        <v>2710</v>
      </c>
      <c r="E26" s="125" t="s">
        <v>2711</v>
      </c>
      <c r="F26" s="125" t="s">
        <v>2712</v>
      </c>
      <c r="G26" s="125"/>
      <c r="H26" s="125"/>
      <c r="I26" s="125"/>
      <c r="J26" s="125">
        <v>4</v>
      </c>
      <c r="K26" s="125" t="s">
        <v>2616</v>
      </c>
      <c r="L26" s="126"/>
      <c r="M26" s="607"/>
      <c r="N26" s="608"/>
    </row>
    <row r="27" spans="2:14" hidden="1" x14ac:dyDescent="0.3">
      <c r="B27" s="124" t="s">
        <v>120</v>
      </c>
      <c r="C27" s="127" t="s">
        <v>2709</v>
      </c>
      <c r="D27" s="125" t="s">
        <v>2710</v>
      </c>
      <c r="E27" s="125" t="s">
        <v>2711</v>
      </c>
      <c r="F27" s="125" t="s">
        <v>2712</v>
      </c>
      <c r="G27" s="125"/>
      <c r="H27" s="125"/>
      <c r="I27" s="125"/>
      <c r="J27" s="125">
        <v>5</v>
      </c>
      <c r="K27" s="125" t="s">
        <v>2617</v>
      </c>
      <c r="L27" s="126"/>
      <c r="M27" s="607"/>
      <c r="N27" s="608"/>
    </row>
    <row r="28" spans="2:14" hidden="1" x14ac:dyDescent="0.3">
      <c r="B28" s="124" t="s">
        <v>120</v>
      </c>
      <c r="C28" s="127" t="s">
        <v>2709</v>
      </c>
      <c r="D28" s="125" t="s">
        <v>2710</v>
      </c>
      <c r="E28" s="125" t="s">
        <v>2711</v>
      </c>
      <c r="F28" s="125" t="s">
        <v>2712</v>
      </c>
      <c r="G28" s="125"/>
      <c r="H28" s="125"/>
      <c r="I28" s="125"/>
      <c r="J28" s="125">
        <v>6</v>
      </c>
      <c r="K28" s="125" t="s">
        <v>931</v>
      </c>
      <c r="L28" s="126" t="s">
        <v>949</v>
      </c>
      <c r="M28" s="607"/>
      <c r="N28" s="608"/>
    </row>
    <row r="29" spans="2:14" hidden="1" x14ac:dyDescent="0.3">
      <c r="B29" s="124" t="s">
        <v>120</v>
      </c>
      <c r="C29" s="127" t="s">
        <v>2709</v>
      </c>
      <c r="D29" s="125" t="s">
        <v>2710</v>
      </c>
      <c r="E29" s="125" t="s">
        <v>2711</v>
      </c>
      <c r="F29" s="125" t="s">
        <v>2712</v>
      </c>
      <c r="G29" s="125"/>
      <c r="H29" s="125"/>
      <c r="I29" s="125"/>
      <c r="J29" s="125">
        <v>7</v>
      </c>
      <c r="K29" s="125" t="s">
        <v>932</v>
      </c>
      <c r="L29" s="126" t="s">
        <v>750</v>
      </c>
      <c r="M29" s="607"/>
      <c r="N29" s="608"/>
    </row>
    <row r="30" spans="2:14" x14ac:dyDescent="0.3">
      <c r="B30" s="124" t="s">
        <v>544</v>
      </c>
      <c r="C30" s="127" t="s">
        <v>2709</v>
      </c>
      <c r="D30" s="125" t="s">
        <v>2710</v>
      </c>
      <c r="E30" s="125" t="s">
        <v>2711</v>
      </c>
      <c r="F30" s="125" t="s">
        <v>2712</v>
      </c>
      <c r="G30" s="125"/>
      <c r="H30" s="125"/>
      <c r="I30" s="125"/>
      <c r="J30" s="125">
        <v>1</v>
      </c>
      <c r="K30" s="125" t="s">
        <v>389</v>
      </c>
      <c r="L30" s="126" t="s">
        <v>29</v>
      </c>
      <c r="M30" s="607"/>
      <c r="N30" s="608"/>
    </row>
    <row r="31" spans="2:14" hidden="1" x14ac:dyDescent="0.3">
      <c r="B31" s="124" t="s">
        <v>544</v>
      </c>
      <c r="C31" s="127" t="s">
        <v>2709</v>
      </c>
      <c r="D31" s="125" t="s">
        <v>2710</v>
      </c>
      <c r="E31" s="125" t="s">
        <v>2711</v>
      </c>
      <c r="F31" s="125" t="s">
        <v>2712</v>
      </c>
      <c r="G31" s="125"/>
      <c r="H31" s="125"/>
      <c r="I31" s="125"/>
      <c r="J31" s="125">
        <v>2</v>
      </c>
      <c r="K31" s="125" t="s">
        <v>394</v>
      </c>
      <c r="L31" s="126"/>
      <c r="M31" s="607"/>
      <c r="N31" s="608"/>
    </row>
    <row r="32" spans="2:14" hidden="1" x14ac:dyDescent="0.3">
      <c r="B32" s="124" t="s">
        <v>544</v>
      </c>
      <c r="C32" s="127" t="s">
        <v>2709</v>
      </c>
      <c r="D32" s="125" t="s">
        <v>2710</v>
      </c>
      <c r="E32" s="125" t="s">
        <v>2711</v>
      </c>
      <c r="F32" s="125" t="s">
        <v>2712</v>
      </c>
      <c r="G32" s="125"/>
      <c r="H32" s="125"/>
      <c r="I32" s="125"/>
      <c r="J32" s="125">
        <v>3</v>
      </c>
      <c r="K32" s="125" t="s">
        <v>3</v>
      </c>
      <c r="L32" s="126"/>
      <c r="M32" s="607"/>
      <c r="N32" s="608"/>
    </row>
    <row r="33" spans="2:14" hidden="1" x14ac:dyDescent="0.3">
      <c r="B33" s="124" t="s">
        <v>544</v>
      </c>
      <c r="C33" s="127" t="s">
        <v>2709</v>
      </c>
      <c r="D33" s="125" t="s">
        <v>2710</v>
      </c>
      <c r="E33" s="125" t="s">
        <v>2711</v>
      </c>
      <c r="F33" s="125" t="s">
        <v>2712</v>
      </c>
      <c r="G33" s="125"/>
      <c r="H33" s="125"/>
      <c r="I33" s="125"/>
      <c r="J33" s="125">
        <v>4</v>
      </c>
      <c r="K33" s="125" t="s">
        <v>128</v>
      </c>
      <c r="L33" s="126" t="s">
        <v>2716</v>
      </c>
      <c r="M33" s="607"/>
      <c r="N33" s="608"/>
    </row>
    <row r="34" spans="2:14" hidden="1" x14ac:dyDescent="0.3">
      <c r="B34" s="124" t="s">
        <v>544</v>
      </c>
      <c r="C34" s="127" t="s">
        <v>2709</v>
      </c>
      <c r="D34" s="125" t="s">
        <v>2710</v>
      </c>
      <c r="E34" s="125" t="s">
        <v>2711</v>
      </c>
      <c r="F34" s="125" t="s">
        <v>2712</v>
      </c>
      <c r="G34" s="125"/>
      <c r="H34" s="125"/>
      <c r="I34" s="125"/>
      <c r="J34" s="125">
        <v>5</v>
      </c>
      <c r="K34" s="125" t="s">
        <v>2717</v>
      </c>
      <c r="L34" s="126" t="s">
        <v>48</v>
      </c>
      <c r="M34" s="607"/>
      <c r="N34" s="608"/>
    </row>
    <row r="35" spans="2:14" hidden="1" x14ac:dyDescent="0.3">
      <c r="B35" s="124" t="s">
        <v>544</v>
      </c>
      <c r="C35" s="127" t="s">
        <v>2709</v>
      </c>
      <c r="D35" s="125" t="s">
        <v>2710</v>
      </c>
      <c r="E35" s="125" t="s">
        <v>2711</v>
      </c>
      <c r="F35" s="125" t="s">
        <v>2712</v>
      </c>
      <c r="G35" s="125"/>
      <c r="H35" s="125"/>
      <c r="I35" s="125"/>
      <c r="J35" s="125">
        <v>6</v>
      </c>
      <c r="K35" s="125" t="s">
        <v>931</v>
      </c>
      <c r="L35" s="126" t="s">
        <v>949</v>
      </c>
      <c r="M35" s="607"/>
      <c r="N35" s="608"/>
    </row>
    <row r="36" spans="2:14" hidden="1" x14ac:dyDescent="0.3">
      <c r="B36" s="124" t="s">
        <v>544</v>
      </c>
      <c r="C36" s="127" t="s">
        <v>2709</v>
      </c>
      <c r="D36" s="125" t="s">
        <v>2710</v>
      </c>
      <c r="E36" s="125" t="s">
        <v>2711</v>
      </c>
      <c r="F36" s="125" t="s">
        <v>2712</v>
      </c>
      <c r="G36" s="125"/>
      <c r="H36" s="125"/>
      <c r="I36" s="125"/>
      <c r="J36" s="125">
        <v>7</v>
      </c>
      <c r="K36" s="125" t="s">
        <v>932</v>
      </c>
      <c r="L36" s="126" t="s">
        <v>750</v>
      </c>
      <c r="M36" s="607"/>
      <c r="N36" s="608"/>
    </row>
    <row r="37" spans="2:14" x14ac:dyDescent="0.3">
      <c r="B37" s="124" t="s">
        <v>2615</v>
      </c>
      <c r="C37" s="127" t="s">
        <v>2709</v>
      </c>
      <c r="D37" s="125" t="s">
        <v>2710</v>
      </c>
      <c r="E37" s="125" t="s">
        <v>2711</v>
      </c>
      <c r="F37" s="125" t="s">
        <v>2712</v>
      </c>
      <c r="G37" s="125"/>
      <c r="H37" s="125"/>
      <c r="I37" s="125"/>
      <c r="J37" s="125">
        <v>1</v>
      </c>
      <c r="K37" s="125" t="s">
        <v>389</v>
      </c>
      <c r="L37" s="126" t="s">
        <v>29</v>
      </c>
      <c r="M37" s="607"/>
      <c r="N37" s="608"/>
    </row>
    <row r="38" spans="2:14" hidden="1" x14ac:dyDescent="0.3">
      <c r="B38" s="124" t="s">
        <v>2615</v>
      </c>
      <c r="C38" s="127" t="s">
        <v>2709</v>
      </c>
      <c r="D38" s="125" t="s">
        <v>2710</v>
      </c>
      <c r="E38" s="125" t="s">
        <v>2711</v>
      </c>
      <c r="F38" s="125" t="s">
        <v>2712</v>
      </c>
      <c r="G38" s="125"/>
      <c r="H38" s="125"/>
      <c r="I38" s="125"/>
      <c r="J38" s="125">
        <v>2</v>
      </c>
      <c r="K38" s="125" t="s">
        <v>931</v>
      </c>
      <c r="L38" s="126" t="s">
        <v>949</v>
      </c>
      <c r="M38" s="607"/>
      <c r="N38" s="608"/>
    </row>
    <row r="39" spans="2:14" hidden="1" x14ac:dyDescent="0.3">
      <c r="B39" s="124" t="s">
        <v>2615</v>
      </c>
      <c r="C39" s="127" t="s">
        <v>2709</v>
      </c>
      <c r="D39" s="125" t="s">
        <v>2710</v>
      </c>
      <c r="E39" s="125" t="s">
        <v>2711</v>
      </c>
      <c r="F39" s="125" t="s">
        <v>2712</v>
      </c>
      <c r="G39" s="125"/>
      <c r="H39" s="125"/>
      <c r="I39" s="125"/>
      <c r="J39" s="125">
        <v>3</v>
      </c>
      <c r="K39" s="125" t="s">
        <v>932</v>
      </c>
      <c r="L39" s="126" t="s">
        <v>750</v>
      </c>
      <c r="M39" s="607"/>
      <c r="N39" s="608"/>
    </row>
    <row r="40" spans="2:14" x14ac:dyDescent="0.3">
      <c r="B40" s="124" t="s">
        <v>404</v>
      </c>
      <c r="C40" s="127" t="s">
        <v>2709</v>
      </c>
      <c r="D40" s="125" t="s">
        <v>2710</v>
      </c>
      <c r="E40" s="125" t="s">
        <v>2711</v>
      </c>
      <c r="F40" s="125" t="s">
        <v>2712</v>
      </c>
      <c r="G40" s="125"/>
      <c r="H40" s="125"/>
      <c r="I40" s="125"/>
      <c r="J40" s="125">
        <v>1</v>
      </c>
      <c r="K40" s="125" t="s">
        <v>1891</v>
      </c>
      <c r="L40" s="126" t="s">
        <v>29</v>
      </c>
      <c r="M40" s="607"/>
      <c r="N40" s="608"/>
    </row>
    <row r="41" spans="2:14" hidden="1" x14ac:dyDescent="0.3">
      <c r="B41" s="124" t="s">
        <v>404</v>
      </c>
      <c r="C41" s="127" t="s">
        <v>2709</v>
      </c>
      <c r="D41" s="125" t="s">
        <v>2710</v>
      </c>
      <c r="E41" s="125" t="s">
        <v>2711</v>
      </c>
      <c r="F41" s="125" t="s">
        <v>2712</v>
      </c>
      <c r="G41" s="125"/>
      <c r="H41" s="125"/>
      <c r="I41" s="125"/>
      <c r="J41" s="125">
        <v>2</v>
      </c>
      <c r="K41" s="125" t="s">
        <v>389</v>
      </c>
      <c r="L41" s="126" t="s">
        <v>29</v>
      </c>
      <c r="M41" s="607"/>
      <c r="N41" s="608"/>
    </row>
    <row r="42" spans="2:14" hidden="1" x14ac:dyDescent="0.3">
      <c r="B42" s="124" t="s">
        <v>404</v>
      </c>
      <c r="C42" s="127" t="s">
        <v>2709</v>
      </c>
      <c r="D42" s="125" t="s">
        <v>2710</v>
      </c>
      <c r="E42" s="125" t="s">
        <v>2711</v>
      </c>
      <c r="F42" s="125" t="s">
        <v>2712</v>
      </c>
      <c r="G42" s="125"/>
      <c r="H42" s="125"/>
      <c r="I42" s="125"/>
      <c r="J42" s="125">
        <v>3</v>
      </c>
      <c r="K42" s="125" t="s">
        <v>896</v>
      </c>
      <c r="L42" s="126" t="s">
        <v>2718</v>
      </c>
      <c r="M42" s="607"/>
      <c r="N42" s="608"/>
    </row>
    <row r="43" spans="2:14" hidden="1" x14ac:dyDescent="0.3">
      <c r="B43" s="124" t="s">
        <v>404</v>
      </c>
      <c r="C43" s="127" t="s">
        <v>2709</v>
      </c>
      <c r="D43" s="125" t="s">
        <v>2710</v>
      </c>
      <c r="E43" s="125" t="s">
        <v>2711</v>
      </c>
      <c r="F43" s="125" t="s">
        <v>2712</v>
      </c>
      <c r="G43" s="125"/>
      <c r="H43" s="125"/>
      <c r="I43" s="125"/>
      <c r="J43" s="125">
        <v>4</v>
      </c>
      <c r="K43" s="125" t="s">
        <v>391</v>
      </c>
      <c r="L43" s="126"/>
      <c r="M43" s="607"/>
      <c r="N43" s="608"/>
    </row>
    <row r="44" spans="2:14" hidden="1" x14ac:dyDescent="0.3">
      <c r="B44" s="124" t="s">
        <v>404</v>
      </c>
      <c r="C44" s="127" t="s">
        <v>2709</v>
      </c>
      <c r="D44" s="125" t="s">
        <v>2710</v>
      </c>
      <c r="E44" s="125" t="s">
        <v>2711</v>
      </c>
      <c r="F44" s="125" t="s">
        <v>2712</v>
      </c>
      <c r="G44" s="125"/>
      <c r="H44" s="125"/>
      <c r="I44" s="125"/>
      <c r="J44" s="125">
        <v>5</v>
      </c>
      <c r="K44" s="125" t="s">
        <v>394</v>
      </c>
      <c r="L44" s="126" t="s">
        <v>2719</v>
      </c>
      <c r="M44" s="607"/>
      <c r="N44" s="608"/>
    </row>
    <row r="45" spans="2:14" hidden="1" x14ac:dyDescent="0.3">
      <c r="B45" s="124" t="s">
        <v>404</v>
      </c>
      <c r="C45" s="127" t="s">
        <v>2709</v>
      </c>
      <c r="D45" s="125" t="s">
        <v>2710</v>
      </c>
      <c r="E45" s="125" t="s">
        <v>2711</v>
      </c>
      <c r="F45" s="125" t="s">
        <v>2712</v>
      </c>
      <c r="G45" s="125"/>
      <c r="H45" s="125"/>
      <c r="I45" s="125"/>
      <c r="J45" s="125">
        <v>6</v>
      </c>
      <c r="K45" s="125" t="s">
        <v>3</v>
      </c>
      <c r="L45" s="126"/>
      <c r="M45" s="607"/>
      <c r="N45" s="608"/>
    </row>
    <row r="46" spans="2:14" hidden="1" x14ac:dyDescent="0.3">
      <c r="B46" s="124" t="s">
        <v>404</v>
      </c>
      <c r="C46" s="127" t="s">
        <v>2709</v>
      </c>
      <c r="D46" s="125" t="s">
        <v>2710</v>
      </c>
      <c r="E46" s="125" t="s">
        <v>2711</v>
      </c>
      <c r="F46" s="125" t="s">
        <v>2712</v>
      </c>
      <c r="G46" s="125"/>
      <c r="H46" s="125"/>
      <c r="I46" s="125"/>
      <c r="J46" s="125">
        <v>7</v>
      </c>
      <c r="K46" s="125" t="s">
        <v>128</v>
      </c>
      <c r="L46" s="126"/>
      <c r="M46" s="607"/>
      <c r="N46" s="608"/>
    </row>
    <row r="47" spans="2:14" hidden="1" x14ac:dyDescent="0.3">
      <c r="B47" s="124" t="s">
        <v>404</v>
      </c>
      <c r="C47" s="127" t="s">
        <v>2709</v>
      </c>
      <c r="D47" s="125" t="s">
        <v>2710</v>
      </c>
      <c r="E47" s="125" t="s">
        <v>2711</v>
      </c>
      <c r="F47" s="125" t="s">
        <v>2712</v>
      </c>
      <c r="G47" s="125"/>
      <c r="H47" s="125"/>
      <c r="I47" s="125"/>
      <c r="J47" s="125">
        <v>8</v>
      </c>
      <c r="K47" s="125" t="s">
        <v>1286</v>
      </c>
      <c r="L47" s="126" t="s">
        <v>570</v>
      </c>
      <c r="M47" s="607"/>
      <c r="N47" s="608"/>
    </row>
    <row r="48" spans="2:14" hidden="1" x14ac:dyDescent="0.3">
      <c r="B48" s="124" t="s">
        <v>404</v>
      </c>
      <c r="C48" s="127" t="s">
        <v>2709</v>
      </c>
      <c r="D48" s="125" t="s">
        <v>2710</v>
      </c>
      <c r="E48" s="125" t="s">
        <v>2711</v>
      </c>
      <c r="F48" s="125" t="s">
        <v>2712</v>
      </c>
      <c r="G48" s="125"/>
      <c r="H48" s="125"/>
      <c r="I48" s="125"/>
      <c r="J48" s="125">
        <v>9</v>
      </c>
      <c r="K48" s="125" t="s">
        <v>1287</v>
      </c>
      <c r="L48" s="126" t="s">
        <v>1288</v>
      </c>
      <c r="M48" s="607"/>
      <c r="N48" s="608"/>
    </row>
    <row r="49" spans="2:14" hidden="1" x14ac:dyDescent="0.3">
      <c r="B49" s="124" t="s">
        <v>404</v>
      </c>
      <c r="C49" s="127" t="s">
        <v>2709</v>
      </c>
      <c r="D49" s="125" t="s">
        <v>2710</v>
      </c>
      <c r="E49" s="125" t="s">
        <v>2711</v>
      </c>
      <c r="F49" s="125" t="s">
        <v>2712</v>
      </c>
      <c r="G49" s="125"/>
      <c r="H49" s="125"/>
      <c r="I49" s="125"/>
      <c r="J49" s="125">
        <v>10</v>
      </c>
      <c r="K49" s="125" t="s">
        <v>2619</v>
      </c>
      <c r="L49" s="126" t="s">
        <v>2720</v>
      </c>
      <c r="M49" s="607"/>
      <c r="N49" s="608"/>
    </row>
    <row r="50" spans="2:14" hidden="1" x14ac:dyDescent="0.3">
      <c r="B50" s="124" t="s">
        <v>404</v>
      </c>
      <c r="C50" s="127" t="s">
        <v>2709</v>
      </c>
      <c r="D50" s="125" t="s">
        <v>2710</v>
      </c>
      <c r="E50" s="125" t="s">
        <v>2711</v>
      </c>
      <c r="F50" s="125" t="s">
        <v>2712</v>
      </c>
      <c r="G50" s="125"/>
      <c r="H50" s="125"/>
      <c r="I50" s="125"/>
      <c r="J50" s="125">
        <v>11</v>
      </c>
      <c r="K50" s="125" t="s">
        <v>2620</v>
      </c>
      <c r="L50" s="126" t="s">
        <v>1301</v>
      </c>
      <c r="M50" s="607"/>
      <c r="N50" s="608"/>
    </row>
    <row r="51" spans="2:14" hidden="1" x14ac:dyDescent="0.3">
      <c r="B51" s="124" t="s">
        <v>404</v>
      </c>
      <c r="C51" s="127" t="s">
        <v>2709</v>
      </c>
      <c r="D51" s="125" t="s">
        <v>2710</v>
      </c>
      <c r="E51" s="125" t="s">
        <v>2711</v>
      </c>
      <c r="F51" s="125" t="s">
        <v>2712</v>
      </c>
      <c r="G51" s="125"/>
      <c r="H51" s="125"/>
      <c r="I51" s="125"/>
      <c r="J51" s="125">
        <v>12</v>
      </c>
      <c r="K51" s="125" t="s">
        <v>1303</v>
      </c>
      <c r="L51" s="126" t="s">
        <v>29</v>
      </c>
      <c r="M51" s="607"/>
      <c r="N51" s="608"/>
    </row>
    <row r="52" spans="2:14" hidden="1" x14ac:dyDescent="0.3">
      <c r="B52" s="124" t="s">
        <v>404</v>
      </c>
      <c r="C52" s="127" t="s">
        <v>2709</v>
      </c>
      <c r="D52" s="125" t="s">
        <v>2710</v>
      </c>
      <c r="E52" s="125" t="s">
        <v>2711</v>
      </c>
      <c r="F52" s="125" t="s">
        <v>2712</v>
      </c>
      <c r="G52" s="125"/>
      <c r="H52" s="125"/>
      <c r="I52" s="125"/>
      <c r="J52" s="125">
        <v>13</v>
      </c>
      <c r="K52" s="125" t="s">
        <v>1306</v>
      </c>
      <c r="L52" s="126" t="s">
        <v>811</v>
      </c>
      <c r="M52" s="607"/>
      <c r="N52" s="608"/>
    </row>
    <row r="53" spans="2:14" hidden="1" x14ac:dyDescent="0.3">
      <c r="B53" s="124" t="s">
        <v>404</v>
      </c>
      <c r="C53" s="127" t="s">
        <v>2709</v>
      </c>
      <c r="D53" s="125" t="s">
        <v>2710</v>
      </c>
      <c r="E53" s="125" t="s">
        <v>2711</v>
      </c>
      <c r="F53" s="125" t="s">
        <v>2712</v>
      </c>
      <c r="G53" s="125"/>
      <c r="H53" s="125"/>
      <c r="I53" s="125"/>
      <c r="J53" s="125">
        <v>14</v>
      </c>
      <c r="K53" s="125" t="s">
        <v>1313</v>
      </c>
      <c r="L53" s="126" t="s">
        <v>811</v>
      </c>
      <c r="M53" s="607"/>
      <c r="N53" s="608"/>
    </row>
    <row r="54" spans="2:14" hidden="1" x14ac:dyDescent="0.3">
      <c r="B54" s="124" t="s">
        <v>404</v>
      </c>
      <c r="C54" s="127" t="s">
        <v>2709</v>
      </c>
      <c r="D54" s="125" t="s">
        <v>2710</v>
      </c>
      <c r="E54" s="125" t="s">
        <v>2711</v>
      </c>
      <c r="F54" s="125" t="s">
        <v>2712</v>
      </c>
      <c r="G54" s="125"/>
      <c r="H54" s="125"/>
      <c r="I54" s="125"/>
      <c r="J54" s="125">
        <v>15</v>
      </c>
      <c r="K54" s="125" t="s">
        <v>2621</v>
      </c>
      <c r="L54" s="126"/>
      <c r="M54" s="607"/>
      <c r="N54" s="608"/>
    </row>
    <row r="55" spans="2:14" hidden="1" x14ac:dyDescent="0.3">
      <c r="B55" s="124" t="s">
        <v>404</v>
      </c>
      <c r="C55" s="127" t="s">
        <v>2709</v>
      </c>
      <c r="D55" s="125" t="s">
        <v>2710</v>
      </c>
      <c r="E55" s="125" t="s">
        <v>2711</v>
      </c>
      <c r="F55" s="125" t="s">
        <v>2712</v>
      </c>
      <c r="G55" s="125"/>
      <c r="H55" s="125"/>
      <c r="I55" s="125"/>
      <c r="J55" s="125">
        <v>16</v>
      </c>
      <c r="K55" s="125" t="s">
        <v>2622</v>
      </c>
      <c r="L55" s="126"/>
      <c r="M55" s="607"/>
      <c r="N55" s="608"/>
    </row>
    <row r="56" spans="2:14" hidden="1" x14ac:dyDescent="0.3">
      <c r="B56" s="124" t="s">
        <v>404</v>
      </c>
      <c r="C56" s="127" t="s">
        <v>2709</v>
      </c>
      <c r="D56" s="125" t="s">
        <v>2710</v>
      </c>
      <c r="E56" s="125" t="s">
        <v>2711</v>
      </c>
      <c r="F56" s="125" t="s">
        <v>2712</v>
      </c>
      <c r="G56" s="125"/>
      <c r="H56" s="125"/>
      <c r="I56" s="125"/>
      <c r="J56" s="125">
        <v>17</v>
      </c>
      <c r="K56" s="125" t="s">
        <v>1330</v>
      </c>
      <c r="L56" s="126" t="s">
        <v>811</v>
      </c>
      <c r="M56" s="607"/>
      <c r="N56" s="608"/>
    </row>
    <row r="57" spans="2:14" hidden="1" x14ac:dyDescent="0.3">
      <c r="B57" s="124" t="s">
        <v>404</v>
      </c>
      <c r="C57" s="127" t="s">
        <v>2709</v>
      </c>
      <c r="D57" s="125" t="s">
        <v>2710</v>
      </c>
      <c r="E57" s="125" t="s">
        <v>2711</v>
      </c>
      <c r="F57" s="125" t="s">
        <v>2712</v>
      </c>
      <c r="G57" s="125"/>
      <c r="H57" s="125"/>
      <c r="I57" s="125"/>
      <c r="J57" s="125">
        <v>18</v>
      </c>
      <c r="K57" s="125" t="s">
        <v>1341</v>
      </c>
      <c r="L57" s="126"/>
      <c r="M57" s="607"/>
      <c r="N57" s="608"/>
    </row>
    <row r="58" spans="2:14" hidden="1" x14ac:dyDescent="0.3">
      <c r="B58" s="124" t="s">
        <v>404</v>
      </c>
      <c r="C58" s="127" t="s">
        <v>2709</v>
      </c>
      <c r="D58" s="125" t="s">
        <v>2710</v>
      </c>
      <c r="E58" s="125" t="s">
        <v>2711</v>
      </c>
      <c r="F58" s="125" t="s">
        <v>2712</v>
      </c>
      <c r="G58" s="125"/>
      <c r="H58" s="125"/>
      <c r="I58" s="125"/>
      <c r="J58" s="125">
        <v>19</v>
      </c>
      <c r="K58" s="125" t="s">
        <v>1345</v>
      </c>
      <c r="L58" s="126" t="s">
        <v>1353</v>
      </c>
      <c r="M58" s="607"/>
      <c r="N58" s="608"/>
    </row>
    <row r="59" spans="2:14" hidden="1" x14ac:dyDescent="0.3">
      <c r="B59" s="124" t="s">
        <v>404</v>
      </c>
      <c r="C59" s="127" t="s">
        <v>2709</v>
      </c>
      <c r="D59" s="125" t="s">
        <v>2710</v>
      </c>
      <c r="E59" s="125" t="s">
        <v>2711</v>
      </c>
      <c r="F59" s="125" t="s">
        <v>2712</v>
      </c>
      <c r="G59" s="125"/>
      <c r="H59" s="125"/>
      <c r="I59" s="125"/>
      <c r="J59" s="125">
        <v>20</v>
      </c>
      <c r="K59" s="125" t="s">
        <v>1358</v>
      </c>
      <c r="L59" s="126" t="s">
        <v>29</v>
      </c>
      <c r="M59" s="607"/>
      <c r="N59" s="608"/>
    </row>
    <row r="60" spans="2:14" hidden="1" x14ac:dyDescent="0.3">
      <c r="B60" s="124" t="s">
        <v>404</v>
      </c>
      <c r="C60" s="127" t="s">
        <v>2709</v>
      </c>
      <c r="D60" s="125" t="s">
        <v>2710</v>
      </c>
      <c r="E60" s="125" t="s">
        <v>2711</v>
      </c>
      <c r="F60" s="125" t="s">
        <v>2712</v>
      </c>
      <c r="G60" s="125"/>
      <c r="H60" s="125"/>
      <c r="I60" s="125"/>
      <c r="J60" s="125">
        <v>21</v>
      </c>
      <c r="K60" s="125" t="s">
        <v>1361</v>
      </c>
      <c r="L60" s="126"/>
      <c r="M60" s="607"/>
      <c r="N60" s="608"/>
    </row>
    <row r="61" spans="2:14" hidden="1" x14ac:dyDescent="0.3">
      <c r="B61" s="124" t="s">
        <v>404</v>
      </c>
      <c r="C61" s="127" t="s">
        <v>2709</v>
      </c>
      <c r="D61" s="125" t="s">
        <v>2710</v>
      </c>
      <c r="E61" s="125" t="s">
        <v>2711</v>
      </c>
      <c r="F61" s="125" t="s">
        <v>2712</v>
      </c>
      <c r="G61" s="125"/>
      <c r="H61" s="125"/>
      <c r="I61" s="125"/>
      <c r="J61" s="125">
        <v>22</v>
      </c>
      <c r="K61" s="125" t="s">
        <v>1365</v>
      </c>
      <c r="L61" s="126" t="s">
        <v>38</v>
      </c>
      <c r="M61" s="607"/>
      <c r="N61" s="608"/>
    </row>
    <row r="62" spans="2:14" hidden="1" x14ac:dyDescent="0.3">
      <c r="B62" s="124" t="s">
        <v>404</v>
      </c>
      <c r="C62" s="127" t="s">
        <v>2709</v>
      </c>
      <c r="D62" s="125" t="s">
        <v>2710</v>
      </c>
      <c r="E62" s="125" t="s">
        <v>2711</v>
      </c>
      <c r="F62" s="125" t="s">
        <v>2712</v>
      </c>
      <c r="G62" s="125"/>
      <c r="H62" s="125"/>
      <c r="I62" s="125"/>
      <c r="J62" s="125">
        <v>23</v>
      </c>
      <c r="K62" s="125" t="s">
        <v>1369</v>
      </c>
      <c r="L62" s="126"/>
      <c r="M62" s="607"/>
      <c r="N62" s="608"/>
    </row>
    <row r="63" spans="2:14" hidden="1" x14ac:dyDescent="0.3">
      <c r="B63" s="124" t="s">
        <v>404</v>
      </c>
      <c r="C63" s="127" t="s">
        <v>2709</v>
      </c>
      <c r="D63" s="125" t="s">
        <v>2710</v>
      </c>
      <c r="E63" s="125" t="s">
        <v>2711</v>
      </c>
      <c r="F63" s="125" t="s">
        <v>2712</v>
      </c>
      <c r="G63" s="125"/>
      <c r="H63" s="125"/>
      <c r="I63" s="125"/>
      <c r="J63" s="125">
        <v>24</v>
      </c>
      <c r="K63" s="125" t="s">
        <v>1372</v>
      </c>
      <c r="L63" s="126"/>
      <c r="M63" s="607"/>
      <c r="N63" s="608"/>
    </row>
    <row r="64" spans="2:14" hidden="1" x14ac:dyDescent="0.3">
      <c r="B64" s="124" t="s">
        <v>404</v>
      </c>
      <c r="C64" s="127" t="s">
        <v>2709</v>
      </c>
      <c r="D64" s="125" t="s">
        <v>2710</v>
      </c>
      <c r="E64" s="125" t="s">
        <v>2711</v>
      </c>
      <c r="F64" s="125" t="s">
        <v>2712</v>
      </c>
      <c r="G64" s="125"/>
      <c r="H64" s="125"/>
      <c r="I64" s="125"/>
      <c r="J64" s="125">
        <v>25</v>
      </c>
      <c r="K64" s="125" t="s">
        <v>1376</v>
      </c>
      <c r="L64" s="126" t="s">
        <v>811</v>
      </c>
      <c r="M64" s="607"/>
      <c r="N64" s="608"/>
    </row>
    <row r="65" spans="2:14" hidden="1" x14ac:dyDescent="0.3">
      <c r="B65" s="124" t="s">
        <v>404</v>
      </c>
      <c r="C65" s="127" t="s">
        <v>2709</v>
      </c>
      <c r="D65" s="125" t="s">
        <v>2710</v>
      </c>
      <c r="E65" s="125" t="s">
        <v>2711</v>
      </c>
      <c r="F65" s="125" t="s">
        <v>2712</v>
      </c>
      <c r="G65" s="125"/>
      <c r="H65" s="125"/>
      <c r="I65" s="125"/>
      <c r="J65" s="125">
        <v>26</v>
      </c>
      <c r="K65" s="125" t="s">
        <v>1387</v>
      </c>
      <c r="L65" s="126" t="s">
        <v>811</v>
      </c>
      <c r="M65" s="607"/>
      <c r="N65" s="608"/>
    </row>
    <row r="66" spans="2:14" hidden="1" x14ac:dyDescent="0.3">
      <c r="B66" s="124" t="s">
        <v>404</v>
      </c>
      <c r="C66" s="127" t="s">
        <v>2709</v>
      </c>
      <c r="D66" s="125" t="s">
        <v>2710</v>
      </c>
      <c r="E66" s="125" t="s">
        <v>2711</v>
      </c>
      <c r="F66" s="125" t="s">
        <v>2712</v>
      </c>
      <c r="G66" s="125"/>
      <c r="H66" s="125"/>
      <c r="I66" s="125"/>
      <c r="J66" s="125">
        <v>27</v>
      </c>
      <c r="K66" s="125" t="s">
        <v>931</v>
      </c>
      <c r="L66" s="126" t="s">
        <v>949</v>
      </c>
      <c r="M66" s="607"/>
      <c r="N66" s="608"/>
    </row>
    <row r="67" spans="2:14" hidden="1" x14ac:dyDescent="0.3">
      <c r="B67" s="124" t="s">
        <v>404</v>
      </c>
      <c r="C67" s="127" t="s">
        <v>2709</v>
      </c>
      <c r="D67" s="125" t="s">
        <v>2710</v>
      </c>
      <c r="E67" s="125" t="s">
        <v>2711</v>
      </c>
      <c r="F67" s="125" t="s">
        <v>2712</v>
      </c>
      <c r="G67" s="125"/>
      <c r="H67" s="125"/>
      <c r="I67" s="125"/>
      <c r="J67" s="125">
        <v>28</v>
      </c>
      <c r="K67" s="125" t="s">
        <v>932</v>
      </c>
      <c r="L67" s="126" t="s">
        <v>750</v>
      </c>
      <c r="M67" s="607"/>
      <c r="N67" s="608"/>
    </row>
    <row r="68" spans="2:14" x14ac:dyDescent="0.3">
      <c r="B68" s="124" t="s">
        <v>396</v>
      </c>
      <c r="C68" s="127" t="s">
        <v>2709</v>
      </c>
      <c r="D68" s="125" t="s">
        <v>2710</v>
      </c>
      <c r="E68" s="125" t="s">
        <v>2711</v>
      </c>
      <c r="F68" s="125" t="s">
        <v>2712</v>
      </c>
      <c r="G68" s="125" t="s">
        <v>2624</v>
      </c>
      <c r="H68" s="125" t="s">
        <v>1881</v>
      </c>
      <c r="I68" s="125" t="s">
        <v>2647</v>
      </c>
      <c r="J68" s="125">
        <v>1</v>
      </c>
      <c r="K68" s="125" t="s">
        <v>1891</v>
      </c>
      <c r="L68" s="126" t="s">
        <v>29</v>
      </c>
      <c r="M68" s="607"/>
      <c r="N68" s="608"/>
    </row>
    <row r="69" spans="2:14" hidden="1" x14ac:dyDescent="0.3">
      <c r="B69" s="124" t="s">
        <v>396</v>
      </c>
      <c r="C69" s="127" t="s">
        <v>2709</v>
      </c>
      <c r="D69" s="125" t="s">
        <v>2710</v>
      </c>
      <c r="E69" s="125" t="s">
        <v>2711</v>
      </c>
      <c r="F69" s="125" t="s">
        <v>2712</v>
      </c>
      <c r="G69" s="125" t="s">
        <v>2624</v>
      </c>
      <c r="H69" s="125" t="s">
        <v>1881</v>
      </c>
      <c r="I69" s="125" t="s">
        <v>2647</v>
      </c>
      <c r="J69" s="125">
        <v>2</v>
      </c>
      <c r="K69" s="125" t="s">
        <v>389</v>
      </c>
      <c r="L69" s="126" t="s">
        <v>29</v>
      </c>
      <c r="M69" s="607"/>
      <c r="N69" s="608"/>
    </row>
    <row r="70" spans="2:14" hidden="1" x14ac:dyDescent="0.3">
      <c r="B70" s="124" t="s">
        <v>396</v>
      </c>
      <c r="C70" s="127" t="s">
        <v>2709</v>
      </c>
      <c r="D70" s="125" t="s">
        <v>2710</v>
      </c>
      <c r="E70" s="125" t="s">
        <v>2711</v>
      </c>
      <c r="F70" s="125" t="s">
        <v>2712</v>
      </c>
      <c r="G70" s="125" t="s">
        <v>2624</v>
      </c>
      <c r="H70" s="125" t="s">
        <v>1881</v>
      </c>
      <c r="I70" s="125" t="s">
        <v>2647</v>
      </c>
      <c r="J70" s="125">
        <v>3</v>
      </c>
      <c r="K70" s="125" t="s">
        <v>896</v>
      </c>
      <c r="L70" s="126" t="s">
        <v>2721</v>
      </c>
      <c r="M70" s="607"/>
      <c r="N70" s="608"/>
    </row>
    <row r="71" spans="2:14" hidden="1" x14ac:dyDescent="0.3">
      <c r="B71" s="124" t="s">
        <v>396</v>
      </c>
      <c r="C71" s="127" t="s">
        <v>2709</v>
      </c>
      <c r="D71" s="125" t="s">
        <v>2710</v>
      </c>
      <c r="E71" s="125" t="s">
        <v>2711</v>
      </c>
      <c r="F71" s="125" t="s">
        <v>2712</v>
      </c>
      <c r="G71" s="125" t="s">
        <v>2624</v>
      </c>
      <c r="H71" s="125" t="s">
        <v>1881</v>
      </c>
      <c r="I71" s="125" t="s">
        <v>2647</v>
      </c>
      <c r="J71" s="125">
        <v>4</v>
      </c>
      <c r="K71" s="125" t="s">
        <v>394</v>
      </c>
      <c r="L71" s="126" t="s">
        <v>2722</v>
      </c>
      <c r="M71" s="607"/>
      <c r="N71" s="608"/>
    </row>
    <row r="72" spans="2:14" hidden="1" x14ac:dyDescent="0.3">
      <c r="B72" s="124" t="s">
        <v>396</v>
      </c>
      <c r="C72" s="127" t="s">
        <v>2709</v>
      </c>
      <c r="D72" s="125" t="s">
        <v>2710</v>
      </c>
      <c r="E72" s="125" t="s">
        <v>2711</v>
      </c>
      <c r="F72" s="125" t="s">
        <v>2712</v>
      </c>
      <c r="G72" s="125" t="s">
        <v>2624</v>
      </c>
      <c r="H72" s="125" t="s">
        <v>1881</v>
      </c>
      <c r="I72" s="125" t="s">
        <v>2647</v>
      </c>
      <c r="J72" s="125">
        <v>5</v>
      </c>
      <c r="K72" s="125" t="s">
        <v>3</v>
      </c>
      <c r="L72" s="126"/>
      <c r="M72" s="607"/>
      <c r="N72" s="608"/>
    </row>
    <row r="73" spans="2:14" hidden="1" x14ac:dyDescent="0.3">
      <c r="B73" s="124" t="s">
        <v>396</v>
      </c>
      <c r="C73" s="127" t="s">
        <v>2709</v>
      </c>
      <c r="D73" s="125" t="s">
        <v>2710</v>
      </c>
      <c r="E73" s="125" t="s">
        <v>2711</v>
      </c>
      <c r="F73" s="125" t="s">
        <v>2712</v>
      </c>
      <c r="G73" s="125" t="s">
        <v>2624</v>
      </c>
      <c r="H73" s="125" t="s">
        <v>1881</v>
      </c>
      <c r="I73" s="125" t="s">
        <v>2647</v>
      </c>
      <c r="J73" s="125">
        <v>6</v>
      </c>
      <c r="K73" s="125" t="s">
        <v>128</v>
      </c>
      <c r="L73" s="126" t="s">
        <v>2723</v>
      </c>
      <c r="M73" s="607"/>
      <c r="N73" s="608"/>
    </row>
    <row r="74" spans="2:14" hidden="1" x14ac:dyDescent="0.3">
      <c r="B74" s="124" t="s">
        <v>396</v>
      </c>
      <c r="C74" s="127" t="s">
        <v>2709</v>
      </c>
      <c r="D74" s="125" t="s">
        <v>2710</v>
      </c>
      <c r="E74" s="125" t="s">
        <v>2711</v>
      </c>
      <c r="F74" s="125" t="s">
        <v>2712</v>
      </c>
      <c r="G74" s="125" t="s">
        <v>2624</v>
      </c>
      <c r="H74" s="125" t="s">
        <v>1881</v>
      </c>
      <c r="I74" s="125" t="s">
        <v>2647</v>
      </c>
      <c r="J74" s="125">
        <v>7</v>
      </c>
      <c r="K74" s="125" t="s">
        <v>582</v>
      </c>
      <c r="L74" s="126" t="s">
        <v>163</v>
      </c>
      <c r="M74" s="607"/>
      <c r="N74" s="608"/>
    </row>
    <row r="75" spans="2:14" hidden="1" x14ac:dyDescent="0.3">
      <c r="B75" s="124" t="s">
        <v>396</v>
      </c>
      <c r="C75" s="127" t="s">
        <v>2709</v>
      </c>
      <c r="D75" s="125" t="s">
        <v>2710</v>
      </c>
      <c r="E75" s="125" t="s">
        <v>2711</v>
      </c>
      <c r="F75" s="125" t="s">
        <v>2712</v>
      </c>
      <c r="G75" s="125" t="s">
        <v>2624</v>
      </c>
      <c r="H75" s="125" t="s">
        <v>1881</v>
      </c>
      <c r="I75" s="125" t="s">
        <v>2647</v>
      </c>
      <c r="J75" s="125">
        <v>8</v>
      </c>
      <c r="K75" s="125" t="s">
        <v>2599</v>
      </c>
      <c r="L75" s="126" t="s">
        <v>2438</v>
      </c>
      <c r="M75" s="607"/>
      <c r="N75" s="608"/>
    </row>
    <row r="76" spans="2:14" hidden="1" x14ac:dyDescent="0.3">
      <c r="B76" s="124" t="s">
        <v>396</v>
      </c>
      <c r="C76" s="127" t="s">
        <v>2709</v>
      </c>
      <c r="D76" s="125" t="s">
        <v>2710</v>
      </c>
      <c r="E76" s="125" t="s">
        <v>2711</v>
      </c>
      <c r="F76" s="125" t="s">
        <v>2712</v>
      </c>
      <c r="G76" s="125" t="s">
        <v>2624</v>
      </c>
      <c r="H76" s="125" t="s">
        <v>1881</v>
      </c>
      <c r="I76" s="125" t="s">
        <v>2647</v>
      </c>
      <c r="J76" s="125">
        <v>9</v>
      </c>
      <c r="K76" s="125" t="s">
        <v>167</v>
      </c>
      <c r="L76" s="126" t="s">
        <v>652</v>
      </c>
      <c r="M76" s="607"/>
      <c r="N76" s="608"/>
    </row>
    <row r="77" spans="2:14" hidden="1" x14ac:dyDescent="0.3">
      <c r="B77" s="124" t="s">
        <v>396</v>
      </c>
      <c r="C77" s="127" t="s">
        <v>2709</v>
      </c>
      <c r="D77" s="125" t="s">
        <v>2710</v>
      </c>
      <c r="E77" s="125" t="s">
        <v>2711</v>
      </c>
      <c r="F77" s="125" t="s">
        <v>2712</v>
      </c>
      <c r="G77" s="125" t="s">
        <v>2624</v>
      </c>
      <c r="H77" s="125" t="s">
        <v>1881</v>
      </c>
      <c r="I77" s="125" t="s">
        <v>2647</v>
      </c>
      <c r="J77" s="125">
        <v>10</v>
      </c>
      <c r="K77" s="125" t="s">
        <v>169</v>
      </c>
      <c r="L77" s="126" t="s">
        <v>750</v>
      </c>
      <c r="M77" s="607"/>
      <c r="N77" s="608"/>
    </row>
    <row r="78" spans="2:14" hidden="1" x14ac:dyDescent="0.3">
      <c r="B78" s="124" t="s">
        <v>396</v>
      </c>
      <c r="C78" s="127" t="s">
        <v>2709</v>
      </c>
      <c r="D78" s="125" t="s">
        <v>2710</v>
      </c>
      <c r="E78" s="125" t="s">
        <v>2711</v>
      </c>
      <c r="F78" s="125" t="s">
        <v>2712</v>
      </c>
      <c r="G78" s="125" t="s">
        <v>2624</v>
      </c>
      <c r="H78" s="125" t="s">
        <v>1881</v>
      </c>
      <c r="I78" s="125" t="s">
        <v>2647</v>
      </c>
      <c r="J78" s="125">
        <v>11</v>
      </c>
      <c r="K78" s="125" t="s">
        <v>1182</v>
      </c>
      <c r="L78" s="126" t="s">
        <v>750</v>
      </c>
      <c r="M78" s="607"/>
      <c r="N78" s="608"/>
    </row>
    <row r="79" spans="2:14" hidden="1" x14ac:dyDescent="0.3">
      <c r="B79" s="124" t="s">
        <v>396</v>
      </c>
      <c r="C79" s="127" t="s">
        <v>2709</v>
      </c>
      <c r="D79" s="125" t="s">
        <v>2710</v>
      </c>
      <c r="E79" s="125" t="s">
        <v>2711</v>
      </c>
      <c r="F79" s="125" t="s">
        <v>2712</v>
      </c>
      <c r="G79" s="125" t="s">
        <v>2624</v>
      </c>
      <c r="H79" s="125" t="s">
        <v>1881</v>
      </c>
      <c r="I79" s="125" t="s">
        <v>2647</v>
      </c>
      <c r="J79" s="125">
        <v>12</v>
      </c>
      <c r="K79" s="125" t="s">
        <v>1545</v>
      </c>
      <c r="L79" s="126" t="s">
        <v>34</v>
      </c>
      <c r="M79" s="607"/>
      <c r="N79" s="608"/>
    </row>
    <row r="80" spans="2:14" hidden="1" x14ac:dyDescent="0.3">
      <c r="B80" s="124" t="s">
        <v>396</v>
      </c>
      <c r="C80" s="127" t="s">
        <v>2709</v>
      </c>
      <c r="D80" s="125" t="s">
        <v>2710</v>
      </c>
      <c r="E80" s="125" t="s">
        <v>2711</v>
      </c>
      <c r="F80" s="125" t="s">
        <v>2712</v>
      </c>
      <c r="G80" s="125" t="s">
        <v>2624</v>
      </c>
      <c r="H80" s="125" t="s">
        <v>1881</v>
      </c>
      <c r="I80" s="125" t="s">
        <v>2647</v>
      </c>
      <c r="J80" s="125">
        <v>13</v>
      </c>
      <c r="K80" s="125" t="s">
        <v>1184</v>
      </c>
      <c r="L80" s="126" t="s">
        <v>750</v>
      </c>
      <c r="M80" s="607"/>
      <c r="N80" s="608"/>
    </row>
    <row r="81" spans="2:14" hidden="1" x14ac:dyDescent="0.3">
      <c r="B81" s="124" t="s">
        <v>396</v>
      </c>
      <c r="C81" s="127" t="s">
        <v>2709</v>
      </c>
      <c r="D81" s="125" t="s">
        <v>2710</v>
      </c>
      <c r="E81" s="125" t="s">
        <v>2711</v>
      </c>
      <c r="F81" s="125" t="s">
        <v>2712</v>
      </c>
      <c r="G81" s="125" t="s">
        <v>2624</v>
      </c>
      <c r="H81" s="125" t="s">
        <v>1881</v>
      </c>
      <c r="I81" s="125" t="s">
        <v>2647</v>
      </c>
      <c r="J81" s="125">
        <v>14</v>
      </c>
      <c r="K81" s="125" t="s">
        <v>1547</v>
      </c>
      <c r="L81" s="126" t="s">
        <v>750</v>
      </c>
      <c r="M81" s="607"/>
      <c r="N81" s="608"/>
    </row>
    <row r="82" spans="2:14" hidden="1" x14ac:dyDescent="0.3">
      <c r="B82" s="124" t="s">
        <v>396</v>
      </c>
      <c r="C82" s="127" t="s">
        <v>2709</v>
      </c>
      <c r="D82" s="125" t="s">
        <v>2710</v>
      </c>
      <c r="E82" s="125" t="s">
        <v>2711</v>
      </c>
      <c r="F82" s="125" t="s">
        <v>2712</v>
      </c>
      <c r="G82" s="125" t="s">
        <v>2624</v>
      </c>
      <c r="H82" s="125" t="s">
        <v>1881</v>
      </c>
      <c r="I82" s="125" t="s">
        <v>2647</v>
      </c>
      <c r="J82" s="125">
        <v>15</v>
      </c>
      <c r="K82" s="125" t="s">
        <v>2638</v>
      </c>
      <c r="L82" s="126" t="s">
        <v>2724</v>
      </c>
      <c r="M82" s="607"/>
      <c r="N82" s="608"/>
    </row>
    <row r="83" spans="2:14" hidden="1" x14ac:dyDescent="0.3">
      <c r="B83" s="124" t="s">
        <v>396</v>
      </c>
      <c r="C83" s="127" t="s">
        <v>2709</v>
      </c>
      <c r="D83" s="125" t="s">
        <v>2710</v>
      </c>
      <c r="E83" s="125" t="s">
        <v>2711</v>
      </c>
      <c r="F83" s="125" t="s">
        <v>2712</v>
      </c>
      <c r="G83" s="125" t="s">
        <v>2624</v>
      </c>
      <c r="H83" s="125" t="s">
        <v>1881</v>
      </c>
      <c r="I83" s="125" t="s">
        <v>2647</v>
      </c>
      <c r="J83" s="125">
        <v>16</v>
      </c>
      <c r="K83" s="125" t="s">
        <v>2639</v>
      </c>
      <c r="L83" s="126" t="s">
        <v>2725</v>
      </c>
      <c r="M83" s="607"/>
      <c r="N83" s="608"/>
    </row>
    <row r="84" spans="2:14" hidden="1" x14ac:dyDescent="0.3">
      <c r="B84" s="124" t="s">
        <v>396</v>
      </c>
      <c r="C84" s="127" t="s">
        <v>2709</v>
      </c>
      <c r="D84" s="125" t="s">
        <v>2710</v>
      </c>
      <c r="E84" s="125" t="s">
        <v>2711</v>
      </c>
      <c r="F84" s="125" t="s">
        <v>2712</v>
      </c>
      <c r="G84" s="125" t="s">
        <v>2624</v>
      </c>
      <c r="H84" s="125" t="s">
        <v>1881</v>
      </c>
      <c r="I84" s="125" t="s">
        <v>2647</v>
      </c>
      <c r="J84" s="125">
        <v>17</v>
      </c>
      <c r="K84" s="125" t="s">
        <v>931</v>
      </c>
      <c r="L84" s="126" t="s">
        <v>949</v>
      </c>
      <c r="M84" s="607"/>
      <c r="N84" s="608"/>
    </row>
    <row r="85" spans="2:14" hidden="1" x14ac:dyDescent="0.3">
      <c r="B85" s="124" t="s">
        <v>396</v>
      </c>
      <c r="C85" s="127" t="s">
        <v>2709</v>
      </c>
      <c r="D85" s="125" t="s">
        <v>2710</v>
      </c>
      <c r="E85" s="125" t="s">
        <v>2711</v>
      </c>
      <c r="F85" s="125" t="s">
        <v>2712</v>
      </c>
      <c r="G85" s="125" t="s">
        <v>2624</v>
      </c>
      <c r="H85" s="125" t="s">
        <v>1881</v>
      </c>
      <c r="I85" s="125" t="s">
        <v>2647</v>
      </c>
      <c r="J85" s="125">
        <v>18</v>
      </c>
      <c r="K85" s="125" t="s">
        <v>932</v>
      </c>
      <c r="L85" s="126" t="s">
        <v>750</v>
      </c>
      <c r="M85" s="607"/>
      <c r="N85" s="608"/>
    </row>
    <row r="86" spans="2:14" hidden="1" x14ac:dyDescent="0.3">
      <c r="B86" s="124" t="s">
        <v>396</v>
      </c>
      <c r="C86" s="127" t="s">
        <v>2709</v>
      </c>
      <c r="D86" s="125" t="s">
        <v>2710</v>
      </c>
      <c r="E86" s="125" t="s">
        <v>2711</v>
      </c>
      <c r="F86" s="125" t="s">
        <v>2712</v>
      </c>
      <c r="G86" s="125" t="s">
        <v>2624</v>
      </c>
      <c r="H86" s="125" t="s">
        <v>1881</v>
      </c>
      <c r="I86" s="125" t="s">
        <v>2647</v>
      </c>
      <c r="J86" s="125">
        <v>19</v>
      </c>
      <c r="K86" s="125" t="s">
        <v>388</v>
      </c>
      <c r="L86" s="126" t="s">
        <v>29</v>
      </c>
      <c r="M86" s="607"/>
      <c r="N86" s="608"/>
    </row>
    <row r="87" spans="2:14" x14ac:dyDescent="0.3">
      <c r="B87" s="124" t="s">
        <v>124</v>
      </c>
      <c r="C87" s="127" t="s">
        <v>2709</v>
      </c>
      <c r="D87" s="125" t="s">
        <v>2710</v>
      </c>
      <c r="E87" s="125" t="s">
        <v>2711</v>
      </c>
      <c r="F87" s="125" t="s">
        <v>2712</v>
      </c>
      <c r="G87" s="125" t="s">
        <v>2624</v>
      </c>
      <c r="H87" s="125" t="s">
        <v>2726</v>
      </c>
      <c r="I87" s="125" t="s">
        <v>2637</v>
      </c>
      <c r="J87" s="125">
        <v>1</v>
      </c>
      <c r="K87" s="125" t="s">
        <v>1891</v>
      </c>
      <c r="L87" s="126" t="s">
        <v>29</v>
      </c>
      <c r="M87" s="607"/>
      <c r="N87" s="608"/>
    </row>
    <row r="88" spans="2:14" hidden="1" x14ac:dyDescent="0.3">
      <c r="B88" s="124" t="s">
        <v>124</v>
      </c>
      <c r="C88" s="127" t="s">
        <v>2709</v>
      </c>
      <c r="D88" s="125" t="s">
        <v>2710</v>
      </c>
      <c r="E88" s="125" t="s">
        <v>2711</v>
      </c>
      <c r="F88" s="125" t="s">
        <v>2712</v>
      </c>
      <c r="G88" s="125" t="s">
        <v>2624</v>
      </c>
      <c r="H88" s="125" t="s">
        <v>2726</v>
      </c>
      <c r="I88" s="125" t="s">
        <v>2637</v>
      </c>
      <c r="J88" s="125">
        <v>2</v>
      </c>
      <c r="K88" s="125" t="s">
        <v>389</v>
      </c>
      <c r="L88" s="126" t="s">
        <v>29</v>
      </c>
      <c r="M88" s="607"/>
      <c r="N88" s="608"/>
    </row>
    <row r="89" spans="2:14" hidden="1" x14ac:dyDescent="0.3">
      <c r="B89" s="124" t="s">
        <v>124</v>
      </c>
      <c r="C89" s="127" t="s">
        <v>2709</v>
      </c>
      <c r="D89" s="125" t="s">
        <v>2710</v>
      </c>
      <c r="E89" s="125" t="s">
        <v>2711</v>
      </c>
      <c r="F89" s="125" t="s">
        <v>2712</v>
      </c>
      <c r="G89" s="125" t="s">
        <v>2624</v>
      </c>
      <c r="H89" s="125" t="s">
        <v>2726</v>
      </c>
      <c r="I89" s="125" t="s">
        <v>2637</v>
      </c>
      <c r="J89" s="125">
        <v>3</v>
      </c>
      <c r="K89" s="125" t="s">
        <v>896</v>
      </c>
      <c r="L89" s="126" t="s">
        <v>2727</v>
      </c>
      <c r="M89" s="607"/>
      <c r="N89" s="608"/>
    </row>
    <row r="90" spans="2:14" hidden="1" x14ac:dyDescent="0.3">
      <c r="B90" s="124" t="s">
        <v>124</v>
      </c>
      <c r="C90" s="127" t="s">
        <v>2709</v>
      </c>
      <c r="D90" s="125" t="s">
        <v>2710</v>
      </c>
      <c r="E90" s="125" t="s">
        <v>2711</v>
      </c>
      <c r="F90" s="125" t="s">
        <v>2712</v>
      </c>
      <c r="G90" s="125" t="s">
        <v>2624</v>
      </c>
      <c r="H90" s="125" t="s">
        <v>2726</v>
      </c>
      <c r="I90" s="125" t="s">
        <v>2637</v>
      </c>
      <c r="J90" s="125">
        <v>4</v>
      </c>
      <c r="K90" s="125" t="s">
        <v>394</v>
      </c>
      <c r="L90" s="126" t="s">
        <v>2728</v>
      </c>
      <c r="M90" s="607"/>
      <c r="N90" s="608"/>
    </row>
    <row r="91" spans="2:14" hidden="1" x14ac:dyDescent="0.3">
      <c r="B91" s="124" t="s">
        <v>124</v>
      </c>
      <c r="C91" s="127" t="s">
        <v>2709</v>
      </c>
      <c r="D91" s="125" t="s">
        <v>2710</v>
      </c>
      <c r="E91" s="125" t="s">
        <v>2711</v>
      </c>
      <c r="F91" s="125" t="s">
        <v>2712</v>
      </c>
      <c r="G91" s="125" t="s">
        <v>2624</v>
      </c>
      <c r="H91" s="125" t="s">
        <v>2726</v>
      </c>
      <c r="I91" s="125" t="s">
        <v>2637</v>
      </c>
      <c r="J91" s="125">
        <v>5</v>
      </c>
      <c r="K91" s="125" t="s">
        <v>3</v>
      </c>
      <c r="L91" s="126" t="s">
        <v>2657</v>
      </c>
      <c r="M91" s="607"/>
      <c r="N91" s="608"/>
    </row>
    <row r="92" spans="2:14" hidden="1" x14ac:dyDescent="0.3">
      <c r="B92" s="124" t="s">
        <v>124</v>
      </c>
      <c r="C92" s="127" t="s">
        <v>2709</v>
      </c>
      <c r="D92" s="125" t="s">
        <v>2710</v>
      </c>
      <c r="E92" s="125" t="s">
        <v>2711</v>
      </c>
      <c r="F92" s="125" t="s">
        <v>2712</v>
      </c>
      <c r="G92" s="125" t="s">
        <v>2624</v>
      </c>
      <c r="H92" s="125" t="s">
        <v>2726</v>
      </c>
      <c r="I92" s="125" t="s">
        <v>2637</v>
      </c>
      <c r="J92" s="125">
        <v>6</v>
      </c>
      <c r="K92" s="125" t="s">
        <v>2641</v>
      </c>
      <c r="L92" s="126" t="s">
        <v>757</v>
      </c>
      <c r="M92" s="607"/>
      <c r="N92" s="608"/>
    </row>
    <row r="93" spans="2:14" hidden="1" x14ac:dyDescent="0.3">
      <c r="B93" s="124" t="s">
        <v>124</v>
      </c>
      <c r="C93" s="127" t="s">
        <v>2709</v>
      </c>
      <c r="D93" s="125" t="s">
        <v>2710</v>
      </c>
      <c r="E93" s="125" t="s">
        <v>2711</v>
      </c>
      <c r="F93" s="125" t="s">
        <v>2712</v>
      </c>
      <c r="G93" s="125" t="s">
        <v>2624</v>
      </c>
      <c r="H93" s="125" t="s">
        <v>2726</v>
      </c>
      <c r="I93" s="125" t="s">
        <v>2637</v>
      </c>
      <c r="J93" s="125">
        <v>7</v>
      </c>
      <c r="K93" s="125" t="s">
        <v>388</v>
      </c>
      <c r="L93" s="126" t="s">
        <v>29</v>
      </c>
      <c r="M93" s="607"/>
      <c r="N93" s="608"/>
    </row>
    <row r="94" spans="2:14" hidden="1" x14ac:dyDescent="0.3">
      <c r="B94" s="124" t="s">
        <v>124</v>
      </c>
      <c r="C94" s="127" t="s">
        <v>2709</v>
      </c>
      <c r="D94" s="125" t="s">
        <v>2710</v>
      </c>
      <c r="E94" s="125" t="s">
        <v>2711</v>
      </c>
      <c r="F94" s="125" t="s">
        <v>2712</v>
      </c>
      <c r="G94" s="125" t="s">
        <v>2624</v>
      </c>
      <c r="H94" s="125" t="s">
        <v>2726</v>
      </c>
      <c r="I94" s="125" t="s">
        <v>2637</v>
      </c>
      <c r="J94" s="125">
        <v>8</v>
      </c>
      <c r="K94" s="125" t="s">
        <v>931</v>
      </c>
      <c r="L94" s="126" t="s">
        <v>949</v>
      </c>
      <c r="M94" s="607"/>
      <c r="N94" s="608"/>
    </row>
    <row r="95" spans="2:14" hidden="1" x14ac:dyDescent="0.3">
      <c r="B95" s="124" t="s">
        <v>124</v>
      </c>
      <c r="C95" s="127" t="s">
        <v>2709</v>
      </c>
      <c r="D95" s="125" t="s">
        <v>2710</v>
      </c>
      <c r="E95" s="125" t="s">
        <v>2711</v>
      </c>
      <c r="F95" s="125" t="s">
        <v>2712</v>
      </c>
      <c r="G95" s="125" t="s">
        <v>2624</v>
      </c>
      <c r="H95" s="125" t="s">
        <v>2726</v>
      </c>
      <c r="I95" s="125" t="s">
        <v>2637</v>
      </c>
      <c r="J95" s="125">
        <v>9</v>
      </c>
      <c r="K95" s="125" t="s">
        <v>932</v>
      </c>
      <c r="L95" s="126" t="s">
        <v>750</v>
      </c>
      <c r="M95" s="607"/>
      <c r="N95" s="608"/>
    </row>
    <row r="96" spans="2:14" x14ac:dyDescent="0.3">
      <c r="B96" s="124" t="s">
        <v>396</v>
      </c>
      <c r="C96" s="127" t="s">
        <v>2709</v>
      </c>
      <c r="D96" s="125" t="s">
        <v>2710</v>
      </c>
      <c r="E96" s="125" t="s">
        <v>2711</v>
      </c>
      <c r="F96" s="125" t="s">
        <v>2712</v>
      </c>
      <c r="G96" s="125" t="s">
        <v>2624</v>
      </c>
      <c r="H96" s="125" t="s">
        <v>2729</v>
      </c>
      <c r="I96" s="125" t="s">
        <v>2730</v>
      </c>
      <c r="J96" s="125">
        <v>1</v>
      </c>
      <c r="K96" s="125" t="s">
        <v>1891</v>
      </c>
      <c r="L96" s="126" t="s">
        <v>43</v>
      </c>
      <c r="M96" s="607"/>
      <c r="N96" s="608"/>
    </row>
    <row r="97" spans="2:14" hidden="1" x14ac:dyDescent="0.3">
      <c r="B97" s="124" t="s">
        <v>396</v>
      </c>
      <c r="C97" s="127" t="s">
        <v>2709</v>
      </c>
      <c r="D97" s="125" t="s">
        <v>2710</v>
      </c>
      <c r="E97" s="125" t="s">
        <v>2711</v>
      </c>
      <c r="F97" s="125" t="s">
        <v>2712</v>
      </c>
      <c r="G97" s="125" t="s">
        <v>2624</v>
      </c>
      <c r="H97" s="125" t="s">
        <v>2729</v>
      </c>
      <c r="I97" s="125" t="s">
        <v>2730</v>
      </c>
      <c r="J97" s="125">
        <v>2</v>
      </c>
      <c r="K97" s="125" t="s">
        <v>389</v>
      </c>
      <c r="L97" s="126" t="s">
        <v>29</v>
      </c>
      <c r="M97" s="607"/>
      <c r="N97" s="608"/>
    </row>
    <row r="98" spans="2:14" hidden="1" x14ac:dyDescent="0.3">
      <c r="B98" s="124" t="s">
        <v>396</v>
      </c>
      <c r="C98" s="127" t="s">
        <v>2709</v>
      </c>
      <c r="D98" s="125" t="s">
        <v>2710</v>
      </c>
      <c r="E98" s="125" t="s">
        <v>2711</v>
      </c>
      <c r="F98" s="125" t="s">
        <v>2712</v>
      </c>
      <c r="G98" s="125" t="s">
        <v>2624</v>
      </c>
      <c r="H98" s="125" t="s">
        <v>2729</v>
      </c>
      <c r="I98" s="125" t="s">
        <v>2730</v>
      </c>
      <c r="J98" s="125">
        <v>3</v>
      </c>
      <c r="K98" s="125" t="s">
        <v>896</v>
      </c>
      <c r="L98" s="126" t="s">
        <v>2731</v>
      </c>
      <c r="M98" s="607"/>
      <c r="N98" s="608"/>
    </row>
    <row r="99" spans="2:14" hidden="1" x14ac:dyDescent="0.3">
      <c r="B99" s="124" t="s">
        <v>396</v>
      </c>
      <c r="C99" s="127" t="s">
        <v>2709</v>
      </c>
      <c r="D99" s="125" t="s">
        <v>2710</v>
      </c>
      <c r="E99" s="125" t="s">
        <v>2711</v>
      </c>
      <c r="F99" s="125" t="s">
        <v>2712</v>
      </c>
      <c r="G99" s="125" t="s">
        <v>2624</v>
      </c>
      <c r="H99" s="125" t="s">
        <v>2729</v>
      </c>
      <c r="I99" s="125" t="s">
        <v>2730</v>
      </c>
      <c r="J99" s="125">
        <v>4</v>
      </c>
      <c r="K99" s="125" t="s">
        <v>394</v>
      </c>
      <c r="L99" s="126"/>
      <c r="M99" s="607"/>
      <c r="N99" s="608"/>
    </row>
    <row r="100" spans="2:14" hidden="1" x14ac:dyDescent="0.3">
      <c r="B100" s="124" t="s">
        <v>396</v>
      </c>
      <c r="C100" s="127" t="s">
        <v>2709</v>
      </c>
      <c r="D100" s="125" t="s">
        <v>2710</v>
      </c>
      <c r="E100" s="125" t="s">
        <v>2711</v>
      </c>
      <c r="F100" s="125" t="s">
        <v>2712</v>
      </c>
      <c r="G100" s="125" t="s">
        <v>2624</v>
      </c>
      <c r="H100" s="125" t="s">
        <v>2729</v>
      </c>
      <c r="I100" s="125" t="s">
        <v>2730</v>
      </c>
      <c r="J100" s="125">
        <v>5</v>
      </c>
      <c r="K100" s="125" t="s">
        <v>3</v>
      </c>
      <c r="L100" s="126" t="s">
        <v>1876</v>
      </c>
      <c r="M100" s="607"/>
      <c r="N100" s="608"/>
    </row>
    <row r="101" spans="2:14" hidden="1" x14ac:dyDescent="0.3">
      <c r="B101" s="124" t="s">
        <v>396</v>
      </c>
      <c r="C101" s="127" t="s">
        <v>2709</v>
      </c>
      <c r="D101" s="125" t="s">
        <v>2710</v>
      </c>
      <c r="E101" s="125" t="s">
        <v>2711</v>
      </c>
      <c r="F101" s="125" t="s">
        <v>2712</v>
      </c>
      <c r="G101" s="125" t="s">
        <v>2624</v>
      </c>
      <c r="H101" s="125" t="s">
        <v>2729</v>
      </c>
      <c r="I101" s="125" t="s">
        <v>2730</v>
      </c>
      <c r="J101" s="125">
        <v>6</v>
      </c>
      <c r="K101" s="125" t="s">
        <v>128</v>
      </c>
      <c r="L101" s="126" t="s">
        <v>2732</v>
      </c>
      <c r="M101" s="607"/>
      <c r="N101" s="608"/>
    </row>
    <row r="102" spans="2:14" hidden="1" x14ac:dyDescent="0.3">
      <c r="B102" s="124" t="s">
        <v>396</v>
      </c>
      <c r="C102" s="127" t="s">
        <v>2709</v>
      </c>
      <c r="D102" s="125" t="s">
        <v>2710</v>
      </c>
      <c r="E102" s="125" t="s">
        <v>2711</v>
      </c>
      <c r="F102" s="125" t="s">
        <v>2712</v>
      </c>
      <c r="G102" s="125" t="s">
        <v>2624</v>
      </c>
      <c r="H102" s="125" t="s">
        <v>2729</v>
      </c>
      <c r="I102" s="125" t="s">
        <v>2730</v>
      </c>
      <c r="J102" s="125">
        <v>7</v>
      </c>
      <c r="K102" s="125" t="s">
        <v>582</v>
      </c>
      <c r="L102" s="126" t="s">
        <v>164</v>
      </c>
      <c r="M102" s="607"/>
      <c r="N102" s="608"/>
    </row>
    <row r="103" spans="2:14" hidden="1" x14ac:dyDescent="0.3">
      <c r="B103" s="124" t="s">
        <v>396</v>
      </c>
      <c r="C103" s="127" t="s">
        <v>2709</v>
      </c>
      <c r="D103" s="125" t="s">
        <v>2710</v>
      </c>
      <c r="E103" s="125" t="s">
        <v>2711</v>
      </c>
      <c r="F103" s="125" t="s">
        <v>2712</v>
      </c>
      <c r="G103" s="125" t="s">
        <v>2624</v>
      </c>
      <c r="H103" s="125" t="s">
        <v>2729</v>
      </c>
      <c r="I103" s="125" t="s">
        <v>2730</v>
      </c>
      <c r="J103" s="125">
        <v>8</v>
      </c>
      <c r="K103" s="125" t="s">
        <v>2599</v>
      </c>
      <c r="L103" s="126" t="s">
        <v>2438</v>
      </c>
      <c r="M103" s="607"/>
      <c r="N103" s="608"/>
    </row>
    <row r="104" spans="2:14" hidden="1" x14ac:dyDescent="0.3">
      <c r="B104" s="124" t="s">
        <v>396</v>
      </c>
      <c r="C104" s="127" t="s">
        <v>2709</v>
      </c>
      <c r="D104" s="125" t="s">
        <v>2710</v>
      </c>
      <c r="E104" s="125" t="s">
        <v>2711</v>
      </c>
      <c r="F104" s="125" t="s">
        <v>2712</v>
      </c>
      <c r="G104" s="125" t="s">
        <v>2624</v>
      </c>
      <c r="H104" s="125" t="s">
        <v>2729</v>
      </c>
      <c r="I104" s="125" t="s">
        <v>2730</v>
      </c>
      <c r="J104" s="125">
        <v>9</v>
      </c>
      <c r="K104" s="125" t="s">
        <v>167</v>
      </c>
      <c r="L104" s="126" t="s">
        <v>652</v>
      </c>
      <c r="M104" s="607"/>
      <c r="N104" s="608"/>
    </row>
    <row r="105" spans="2:14" hidden="1" x14ac:dyDescent="0.3">
      <c r="B105" s="124" t="s">
        <v>396</v>
      </c>
      <c r="C105" s="127" t="s">
        <v>2709</v>
      </c>
      <c r="D105" s="125" t="s">
        <v>2710</v>
      </c>
      <c r="E105" s="125" t="s">
        <v>2711</v>
      </c>
      <c r="F105" s="125" t="s">
        <v>2712</v>
      </c>
      <c r="G105" s="125" t="s">
        <v>2624</v>
      </c>
      <c r="H105" s="125" t="s">
        <v>2729</v>
      </c>
      <c r="I105" s="125" t="s">
        <v>2730</v>
      </c>
      <c r="J105" s="125">
        <v>10</v>
      </c>
      <c r="K105" s="125" t="s">
        <v>169</v>
      </c>
      <c r="L105" s="126" t="s">
        <v>750</v>
      </c>
      <c r="M105" s="607"/>
      <c r="N105" s="608"/>
    </row>
    <row r="106" spans="2:14" hidden="1" x14ac:dyDescent="0.3">
      <c r="B106" s="124" t="s">
        <v>396</v>
      </c>
      <c r="C106" s="127" t="s">
        <v>2709</v>
      </c>
      <c r="D106" s="125" t="s">
        <v>2710</v>
      </c>
      <c r="E106" s="125" t="s">
        <v>2711</v>
      </c>
      <c r="F106" s="125" t="s">
        <v>2712</v>
      </c>
      <c r="G106" s="125" t="s">
        <v>2624</v>
      </c>
      <c r="H106" s="125" t="s">
        <v>2729</v>
      </c>
      <c r="I106" s="125" t="s">
        <v>2730</v>
      </c>
      <c r="J106" s="125">
        <v>11</v>
      </c>
      <c r="K106" s="125" t="s">
        <v>1182</v>
      </c>
      <c r="L106" s="126" t="s">
        <v>12</v>
      </c>
      <c r="M106" s="607"/>
      <c r="N106" s="608"/>
    </row>
    <row r="107" spans="2:14" hidden="1" x14ac:dyDescent="0.3">
      <c r="B107" s="124" t="s">
        <v>396</v>
      </c>
      <c r="C107" s="127" t="s">
        <v>2709</v>
      </c>
      <c r="D107" s="125" t="s">
        <v>2710</v>
      </c>
      <c r="E107" s="125" t="s">
        <v>2711</v>
      </c>
      <c r="F107" s="125" t="s">
        <v>2712</v>
      </c>
      <c r="G107" s="125" t="s">
        <v>2624</v>
      </c>
      <c r="H107" s="125" t="s">
        <v>2729</v>
      </c>
      <c r="I107" s="125" t="s">
        <v>2730</v>
      </c>
      <c r="J107" s="125">
        <v>12</v>
      </c>
      <c r="K107" s="125" t="s">
        <v>1545</v>
      </c>
      <c r="L107" s="126" t="s">
        <v>2576</v>
      </c>
      <c r="M107" s="607"/>
      <c r="N107" s="608"/>
    </row>
    <row r="108" spans="2:14" hidden="1" x14ac:dyDescent="0.3">
      <c r="B108" s="124" t="s">
        <v>396</v>
      </c>
      <c r="C108" s="127" t="s">
        <v>2709</v>
      </c>
      <c r="D108" s="125" t="s">
        <v>2710</v>
      </c>
      <c r="E108" s="125" t="s">
        <v>2711</v>
      </c>
      <c r="F108" s="125" t="s">
        <v>2712</v>
      </c>
      <c r="G108" s="125" t="s">
        <v>2624</v>
      </c>
      <c r="H108" s="125" t="s">
        <v>2729</v>
      </c>
      <c r="I108" s="125" t="s">
        <v>2730</v>
      </c>
      <c r="J108" s="125">
        <v>13</v>
      </c>
      <c r="K108" s="125" t="s">
        <v>1184</v>
      </c>
      <c r="L108" s="126" t="s">
        <v>750</v>
      </c>
      <c r="M108" s="607"/>
      <c r="N108" s="608"/>
    </row>
    <row r="109" spans="2:14" hidden="1" x14ac:dyDescent="0.3">
      <c r="B109" s="124" t="s">
        <v>396</v>
      </c>
      <c r="C109" s="127" t="s">
        <v>2709</v>
      </c>
      <c r="D109" s="125" t="s">
        <v>2710</v>
      </c>
      <c r="E109" s="125" t="s">
        <v>2711</v>
      </c>
      <c r="F109" s="125" t="s">
        <v>2712</v>
      </c>
      <c r="G109" s="125" t="s">
        <v>2624</v>
      </c>
      <c r="H109" s="125" t="s">
        <v>2729</v>
      </c>
      <c r="I109" s="125" t="s">
        <v>2730</v>
      </c>
      <c r="J109" s="125">
        <v>14</v>
      </c>
      <c r="K109" s="125" t="s">
        <v>1547</v>
      </c>
      <c r="L109" s="126" t="s">
        <v>750</v>
      </c>
      <c r="M109" s="607"/>
      <c r="N109" s="608"/>
    </row>
    <row r="110" spans="2:14" hidden="1" x14ac:dyDescent="0.3">
      <c r="B110" s="124" t="s">
        <v>396</v>
      </c>
      <c r="C110" s="127" t="s">
        <v>2709</v>
      </c>
      <c r="D110" s="125" t="s">
        <v>2710</v>
      </c>
      <c r="E110" s="125" t="s">
        <v>2711</v>
      </c>
      <c r="F110" s="125" t="s">
        <v>2712</v>
      </c>
      <c r="G110" s="125" t="s">
        <v>2624</v>
      </c>
      <c r="H110" s="125" t="s">
        <v>2729</v>
      </c>
      <c r="I110" s="125" t="s">
        <v>2730</v>
      </c>
      <c r="J110" s="125">
        <v>15</v>
      </c>
      <c r="K110" s="125" t="s">
        <v>2638</v>
      </c>
      <c r="L110" s="126" t="s">
        <v>2733</v>
      </c>
      <c r="M110" s="607"/>
      <c r="N110" s="608"/>
    </row>
    <row r="111" spans="2:14" hidden="1" x14ac:dyDescent="0.3">
      <c r="B111" s="124" t="s">
        <v>396</v>
      </c>
      <c r="C111" s="127" t="s">
        <v>2709</v>
      </c>
      <c r="D111" s="125" t="s">
        <v>2710</v>
      </c>
      <c r="E111" s="125" t="s">
        <v>2711</v>
      </c>
      <c r="F111" s="125" t="s">
        <v>2712</v>
      </c>
      <c r="G111" s="125" t="s">
        <v>2624</v>
      </c>
      <c r="H111" s="125" t="s">
        <v>2729</v>
      </c>
      <c r="I111" s="125" t="s">
        <v>2730</v>
      </c>
      <c r="J111" s="125">
        <v>16</v>
      </c>
      <c r="K111" s="125" t="s">
        <v>2639</v>
      </c>
      <c r="L111" s="126" t="s">
        <v>2734</v>
      </c>
      <c r="M111" s="607"/>
      <c r="N111" s="608"/>
    </row>
    <row r="112" spans="2:14" hidden="1" x14ac:dyDescent="0.3">
      <c r="B112" s="124" t="s">
        <v>396</v>
      </c>
      <c r="C112" s="127" t="s">
        <v>2709</v>
      </c>
      <c r="D112" s="125" t="s">
        <v>2710</v>
      </c>
      <c r="E112" s="125" t="s">
        <v>2711</v>
      </c>
      <c r="F112" s="125" t="s">
        <v>2712</v>
      </c>
      <c r="G112" s="125" t="s">
        <v>2624</v>
      </c>
      <c r="H112" s="125" t="s">
        <v>2729</v>
      </c>
      <c r="I112" s="125" t="s">
        <v>2730</v>
      </c>
      <c r="J112" s="125">
        <v>17</v>
      </c>
      <c r="K112" s="125" t="s">
        <v>931</v>
      </c>
      <c r="L112" s="126" t="s">
        <v>949</v>
      </c>
      <c r="M112" s="607"/>
      <c r="N112" s="608"/>
    </row>
    <row r="113" spans="2:14" hidden="1" x14ac:dyDescent="0.3">
      <c r="B113" s="124" t="s">
        <v>396</v>
      </c>
      <c r="C113" s="127" t="s">
        <v>2709</v>
      </c>
      <c r="D113" s="125" t="s">
        <v>2710</v>
      </c>
      <c r="E113" s="125" t="s">
        <v>2711</v>
      </c>
      <c r="F113" s="125" t="s">
        <v>2712</v>
      </c>
      <c r="G113" s="125" t="s">
        <v>2624</v>
      </c>
      <c r="H113" s="125" t="s">
        <v>2729</v>
      </c>
      <c r="I113" s="125" t="s">
        <v>2730</v>
      </c>
      <c r="J113" s="125">
        <v>18</v>
      </c>
      <c r="K113" s="125" t="s">
        <v>932</v>
      </c>
      <c r="L113" s="126" t="s">
        <v>750</v>
      </c>
      <c r="M113" s="607"/>
      <c r="N113" s="608"/>
    </row>
    <row r="114" spans="2:14" hidden="1" x14ac:dyDescent="0.3">
      <c r="B114" s="124" t="s">
        <v>396</v>
      </c>
      <c r="C114" s="127" t="s">
        <v>2709</v>
      </c>
      <c r="D114" s="125" t="s">
        <v>2710</v>
      </c>
      <c r="E114" s="125" t="s">
        <v>2711</v>
      </c>
      <c r="F114" s="125" t="s">
        <v>2712</v>
      </c>
      <c r="G114" s="125" t="s">
        <v>2624</v>
      </c>
      <c r="H114" s="125" t="s">
        <v>2729</v>
      </c>
      <c r="I114" s="125" t="s">
        <v>2730</v>
      </c>
      <c r="J114" s="125">
        <v>19</v>
      </c>
      <c r="K114" s="125" t="s">
        <v>388</v>
      </c>
      <c r="L114" s="126" t="s">
        <v>43</v>
      </c>
      <c r="M114" s="607"/>
      <c r="N114" s="608"/>
    </row>
    <row r="115" spans="2:14" x14ac:dyDescent="0.3">
      <c r="B115" s="124" t="s">
        <v>396</v>
      </c>
      <c r="C115" s="127" t="s">
        <v>2709</v>
      </c>
      <c r="D115" s="125" t="s">
        <v>2710</v>
      </c>
      <c r="E115" s="125" t="s">
        <v>2711</v>
      </c>
      <c r="F115" s="125" t="s">
        <v>2712</v>
      </c>
      <c r="G115" s="125" t="s">
        <v>2624</v>
      </c>
      <c r="H115" s="125" t="s">
        <v>2729</v>
      </c>
      <c r="I115" s="125" t="s">
        <v>2730</v>
      </c>
      <c r="J115" s="125">
        <v>1</v>
      </c>
      <c r="K115" s="125" t="s">
        <v>1891</v>
      </c>
      <c r="L115" s="126" t="s">
        <v>44</v>
      </c>
      <c r="M115" s="607"/>
      <c r="N115" s="608"/>
    </row>
    <row r="116" spans="2:14" hidden="1" x14ac:dyDescent="0.3">
      <c r="B116" s="124" t="s">
        <v>396</v>
      </c>
      <c r="C116" s="127" t="s">
        <v>2709</v>
      </c>
      <c r="D116" s="125" t="s">
        <v>2710</v>
      </c>
      <c r="E116" s="125" t="s">
        <v>2711</v>
      </c>
      <c r="F116" s="125" t="s">
        <v>2712</v>
      </c>
      <c r="G116" s="125" t="s">
        <v>2624</v>
      </c>
      <c r="H116" s="125" t="s">
        <v>2729</v>
      </c>
      <c r="I116" s="125" t="s">
        <v>2730</v>
      </c>
      <c r="J116" s="125">
        <v>2</v>
      </c>
      <c r="K116" s="125" t="s">
        <v>389</v>
      </c>
      <c r="L116" s="126" t="s">
        <v>29</v>
      </c>
      <c r="M116" s="607"/>
      <c r="N116" s="608"/>
    </row>
    <row r="117" spans="2:14" hidden="1" x14ac:dyDescent="0.3">
      <c r="B117" s="124" t="s">
        <v>396</v>
      </c>
      <c r="C117" s="127" t="s">
        <v>2709</v>
      </c>
      <c r="D117" s="125" t="s">
        <v>2710</v>
      </c>
      <c r="E117" s="125" t="s">
        <v>2711</v>
      </c>
      <c r="F117" s="125" t="s">
        <v>2712</v>
      </c>
      <c r="G117" s="125" t="s">
        <v>2624</v>
      </c>
      <c r="H117" s="125" t="s">
        <v>2729</v>
      </c>
      <c r="I117" s="125" t="s">
        <v>2730</v>
      </c>
      <c r="J117" s="125">
        <v>3</v>
      </c>
      <c r="K117" s="125" t="s">
        <v>896</v>
      </c>
      <c r="L117" s="126" t="s">
        <v>2731</v>
      </c>
      <c r="M117" s="607"/>
      <c r="N117" s="608"/>
    </row>
    <row r="118" spans="2:14" hidden="1" x14ac:dyDescent="0.3">
      <c r="B118" s="124" t="s">
        <v>396</v>
      </c>
      <c r="C118" s="127" t="s">
        <v>2709</v>
      </c>
      <c r="D118" s="125" t="s">
        <v>2710</v>
      </c>
      <c r="E118" s="125" t="s">
        <v>2711</v>
      </c>
      <c r="F118" s="125" t="s">
        <v>2712</v>
      </c>
      <c r="G118" s="125" t="s">
        <v>2624</v>
      </c>
      <c r="H118" s="125" t="s">
        <v>2729</v>
      </c>
      <c r="I118" s="125" t="s">
        <v>2730</v>
      </c>
      <c r="J118" s="125">
        <v>4</v>
      </c>
      <c r="K118" s="125" t="s">
        <v>394</v>
      </c>
      <c r="L118" s="126" t="s">
        <v>2735</v>
      </c>
      <c r="M118" s="607"/>
      <c r="N118" s="608"/>
    </row>
    <row r="119" spans="2:14" hidden="1" x14ac:dyDescent="0.3">
      <c r="B119" s="124" t="s">
        <v>396</v>
      </c>
      <c r="C119" s="127" t="s">
        <v>2709</v>
      </c>
      <c r="D119" s="125" t="s">
        <v>2710</v>
      </c>
      <c r="E119" s="125" t="s">
        <v>2711</v>
      </c>
      <c r="F119" s="125" t="s">
        <v>2712</v>
      </c>
      <c r="G119" s="125" t="s">
        <v>2624</v>
      </c>
      <c r="H119" s="125" t="s">
        <v>2729</v>
      </c>
      <c r="I119" s="125" t="s">
        <v>2730</v>
      </c>
      <c r="J119" s="125">
        <v>5</v>
      </c>
      <c r="K119" s="125" t="s">
        <v>3</v>
      </c>
      <c r="L119" s="126" t="s">
        <v>1876</v>
      </c>
      <c r="M119" s="607"/>
      <c r="N119" s="608"/>
    </row>
    <row r="120" spans="2:14" hidden="1" x14ac:dyDescent="0.3">
      <c r="B120" s="124" t="s">
        <v>396</v>
      </c>
      <c r="C120" s="127" t="s">
        <v>2709</v>
      </c>
      <c r="D120" s="125" t="s">
        <v>2710</v>
      </c>
      <c r="E120" s="125" t="s">
        <v>2711</v>
      </c>
      <c r="F120" s="125" t="s">
        <v>2712</v>
      </c>
      <c r="G120" s="125" t="s">
        <v>2624</v>
      </c>
      <c r="H120" s="125" t="s">
        <v>2729</v>
      </c>
      <c r="I120" s="125" t="s">
        <v>2730</v>
      </c>
      <c r="J120" s="125">
        <v>6</v>
      </c>
      <c r="K120" s="125" t="s">
        <v>128</v>
      </c>
      <c r="L120" s="126" t="s">
        <v>2736</v>
      </c>
      <c r="M120" s="607"/>
      <c r="N120" s="608"/>
    </row>
    <row r="121" spans="2:14" hidden="1" x14ac:dyDescent="0.3">
      <c r="B121" s="124" t="s">
        <v>396</v>
      </c>
      <c r="C121" s="127" t="s">
        <v>2709</v>
      </c>
      <c r="D121" s="125" t="s">
        <v>2710</v>
      </c>
      <c r="E121" s="125" t="s">
        <v>2711</v>
      </c>
      <c r="F121" s="125" t="s">
        <v>2712</v>
      </c>
      <c r="G121" s="125" t="s">
        <v>2624</v>
      </c>
      <c r="H121" s="125" t="s">
        <v>2729</v>
      </c>
      <c r="I121" s="125" t="s">
        <v>2730</v>
      </c>
      <c r="J121" s="125">
        <v>7</v>
      </c>
      <c r="K121" s="125" t="s">
        <v>582</v>
      </c>
      <c r="L121" s="126" t="s">
        <v>164</v>
      </c>
      <c r="M121" s="607"/>
      <c r="N121" s="608"/>
    </row>
    <row r="122" spans="2:14" hidden="1" x14ac:dyDescent="0.3">
      <c r="B122" s="124" t="s">
        <v>396</v>
      </c>
      <c r="C122" s="127" t="s">
        <v>2709</v>
      </c>
      <c r="D122" s="125" t="s">
        <v>2710</v>
      </c>
      <c r="E122" s="125" t="s">
        <v>2711</v>
      </c>
      <c r="F122" s="125" t="s">
        <v>2712</v>
      </c>
      <c r="G122" s="125" t="s">
        <v>2624</v>
      </c>
      <c r="H122" s="125" t="s">
        <v>2729</v>
      </c>
      <c r="I122" s="125" t="s">
        <v>2730</v>
      </c>
      <c r="J122" s="125">
        <v>8</v>
      </c>
      <c r="K122" s="125" t="s">
        <v>2599</v>
      </c>
      <c r="L122" s="126" t="s">
        <v>2438</v>
      </c>
      <c r="M122" s="607"/>
      <c r="N122" s="608"/>
    </row>
    <row r="123" spans="2:14" hidden="1" x14ac:dyDescent="0.3">
      <c r="B123" s="124" t="s">
        <v>396</v>
      </c>
      <c r="C123" s="127" t="s">
        <v>2709</v>
      </c>
      <c r="D123" s="125" t="s">
        <v>2710</v>
      </c>
      <c r="E123" s="125" t="s">
        <v>2711</v>
      </c>
      <c r="F123" s="125" t="s">
        <v>2712</v>
      </c>
      <c r="G123" s="125" t="s">
        <v>2624</v>
      </c>
      <c r="H123" s="125" t="s">
        <v>2729</v>
      </c>
      <c r="I123" s="125" t="s">
        <v>2730</v>
      </c>
      <c r="J123" s="125">
        <v>9</v>
      </c>
      <c r="K123" s="125" t="s">
        <v>167</v>
      </c>
      <c r="L123" s="126" t="s">
        <v>652</v>
      </c>
      <c r="M123" s="607"/>
      <c r="N123" s="608"/>
    </row>
    <row r="124" spans="2:14" hidden="1" x14ac:dyDescent="0.3">
      <c r="B124" s="124" t="s">
        <v>396</v>
      </c>
      <c r="C124" s="127" t="s">
        <v>2709</v>
      </c>
      <c r="D124" s="125" t="s">
        <v>2710</v>
      </c>
      <c r="E124" s="125" t="s">
        <v>2711</v>
      </c>
      <c r="F124" s="125" t="s">
        <v>2712</v>
      </c>
      <c r="G124" s="125" t="s">
        <v>2624</v>
      </c>
      <c r="H124" s="125" t="s">
        <v>2729</v>
      </c>
      <c r="I124" s="125" t="s">
        <v>2730</v>
      </c>
      <c r="J124" s="125">
        <v>10</v>
      </c>
      <c r="K124" s="125" t="s">
        <v>169</v>
      </c>
      <c r="L124" s="126" t="s">
        <v>750</v>
      </c>
      <c r="M124" s="607"/>
      <c r="N124" s="608"/>
    </row>
    <row r="125" spans="2:14" hidden="1" x14ac:dyDescent="0.3">
      <c r="B125" s="124" t="s">
        <v>396</v>
      </c>
      <c r="C125" s="127" t="s">
        <v>2709</v>
      </c>
      <c r="D125" s="125" t="s">
        <v>2710</v>
      </c>
      <c r="E125" s="125" t="s">
        <v>2711</v>
      </c>
      <c r="F125" s="125" t="s">
        <v>2712</v>
      </c>
      <c r="G125" s="125" t="s">
        <v>2624</v>
      </c>
      <c r="H125" s="125" t="s">
        <v>2729</v>
      </c>
      <c r="I125" s="125" t="s">
        <v>2730</v>
      </c>
      <c r="J125" s="125">
        <v>11</v>
      </c>
      <c r="K125" s="125" t="s">
        <v>1182</v>
      </c>
      <c r="L125" s="126" t="s">
        <v>12</v>
      </c>
      <c r="M125" s="607"/>
      <c r="N125" s="608"/>
    </row>
    <row r="126" spans="2:14" hidden="1" x14ac:dyDescent="0.3">
      <c r="B126" s="124" t="s">
        <v>396</v>
      </c>
      <c r="C126" s="127" t="s">
        <v>2709</v>
      </c>
      <c r="D126" s="125" t="s">
        <v>2710</v>
      </c>
      <c r="E126" s="125" t="s">
        <v>2711</v>
      </c>
      <c r="F126" s="125" t="s">
        <v>2712</v>
      </c>
      <c r="G126" s="125" t="s">
        <v>2624</v>
      </c>
      <c r="H126" s="125" t="s">
        <v>2729</v>
      </c>
      <c r="I126" s="125" t="s">
        <v>2730</v>
      </c>
      <c r="J126" s="125">
        <v>12</v>
      </c>
      <c r="K126" s="125" t="s">
        <v>1545</v>
      </c>
      <c r="L126" s="126" t="s">
        <v>2576</v>
      </c>
      <c r="M126" s="607"/>
      <c r="N126" s="608"/>
    </row>
    <row r="127" spans="2:14" hidden="1" x14ac:dyDescent="0.3">
      <c r="B127" s="124" t="s">
        <v>396</v>
      </c>
      <c r="C127" s="127" t="s">
        <v>2709</v>
      </c>
      <c r="D127" s="125" t="s">
        <v>2710</v>
      </c>
      <c r="E127" s="125" t="s">
        <v>2711</v>
      </c>
      <c r="F127" s="125" t="s">
        <v>2712</v>
      </c>
      <c r="G127" s="125" t="s">
        <v>2624</v>
      </c>
      <c r="H127" s="125" t="s">
        <v>2729</v>
      </c>
      <c r="I127" s="125" t="s">
        <v>2730</v>
      </c>
      <c r="J127" s="125">
        <v>13</v>
      </c>
      <c r="K127" s="125" t="s">
        <v>1184</v>
      </c>
      <c r="L127" s="126" t="s">
        <v>750</v>
      </c>
      <c r="M127" s="607"/>
      <c r="N127" s="608"/>
    </row>
    <row r="128" spans="2:14" hidden="1" x14ac:dyDescent="0.3">
      <c r="B128" s="124" t="s">
        <v>396</v>
      </c>
      <c r="C128" s="127" t="s">
        <v>2709</v>
      </c>
      <c r="D128" s="125" t="s">
        <v>2710</v>
      </c>
      <c r="E128" s="125" t="s">
        <v>2711</v>
      </c>
      <c r="F128" s="125" t="s">
        <v>2712</v>
      </c>
      <c r="G128" s="125" t="s">
        <v>2624</v>
      </c>
      <c r="H128" s="125" t="s">
        <v>2729</v>
      </c>
      <c r="I128" s="125" t="s">
        <v>2730</v>
      </c>
      <c r="J128" s="125">
        <v>14</v>
      </c>
      <c r="K128" s="125" t="s">
        <v>1547</v>
      </c>
      <c r="L128" s="126" t="s">
        <v>750</v>
      </c>
      <c r="M128" s="607"/>
      <c r="N128" s="608"/>
    </row>
    <row r="129" spans="2:14" hidden="1" x14ac:dyDescent="0.3">
      <c r="B129" s="124" t="s">
        <v>396</v>
      </c>
      <c r="C129" s="127" t="s">
        <v>2709</v>
      </c>
      <c r="D129" s="125" t="s">
        <v>2710</v>
      </c>
      <c r="E129" s="125" t="s">
        <v>2711</v>
      </c>
      <c r="F129" s="125" t="s">
        <v>2712</v>
      </c>
      <c r="G129" s="125" t="s">
        <v>2624</v>
      </c>
      <c r="H129" s="125" t="s">
        <v>2729</v>
      </c>
      <c r="I129" s="125" t="s">
        <v>2730</v>
      </c>
      <c r="J129" s="125">
        <v>15</v>
      </c>
      <c r="K129" s="125" t="s">
        <v>2638</v>
      </c>
      <c r="L129" s="126" t="s">
        <v>2733</v>
      </c>
      <c r="M129" s="607"/>
      <c r="N129" s="608"/>
    </row>
    <row r="130" spans="2:14" hidden="1" x14ac:dyDescent="0.3">
      <c r="B130" s="124" t="s">
        <v>396</v>
      </c>
      <c r="C130" s="127" t="s">
        <v>2709</v>
      </c>
      <c r="D130" s="125" t="s">
        <v>2710</v>
      </c>
      <c r="E130" s="125" t="s">
        <v>2711</v>
      </c>
      <c r="F130" s="125" t="s">
        <v>2712</v>
      </c>
      <c r="G130" s="125" t="s">
        <v>2624</v>
      </c>
      <c r="H130" s="125" t="s">
        <v>2729</v>
      </c>
      <c r="I130" s="125" t="s">
        <v>2730</v>
      </c>
      <c r="J130" s="125">
        <v>16</v>
      </c>
      <c r="K130" s="125" t="s">
        <v>2639</v>
      </c>
      <c r="L130" s="126" t="s">
        <v>2734</v>
      </c>
      <c r="M130" s="607"/>
      <c r="N130" s="608"/>
    </row>
    <row r="131" spans="2:14" hidden="1" x14ac:dyDescent="0.3">
      <c r="B131" s="124" t="s">
        <v>396</v>
      </c>
      <c r="C131" s="127" t="s">
        <v>2709</v>
      </c>
      <c r="D131" s="125" t="s">
        <v>2710</v>
      </c>
      <c r="E131" s="125" t="s">
        <v>2711</v>
      </c>
      <c r="F131" s="125" t="s">
        <v>2712</v>
      </c>
      <c r="G131" s="125" t="s">
        <v>2624</v>
      </c>
      <c r="H131" s="125" t="s">
        <v>2729</v>
      </c>
      <c r="I131" s="125" t="s">
        <v>2730</v>
      </c>
      <c r="J131" s="125">
        <v>17</v>
      </c>
      <c r="K131" s="125" t="s">
        <v>931</v>
      </c>
      <c r="L131" s="126" t="s">
        <v>949</v>
      </c>
      <c r="M131" s="607"/>
      <c r="N131" s="608"/>
    </row>
    <row r="132" spans="2:14" hidden="1" x14ac:dyDescent="0.3">
      <c r="B132" s="124" t="s">
        <v>396</v>
      </c>
      <c r="C132" s="127" t="s">
        <v>2709</v>
      </c>
      <c r="D132" s="125" t="s">
        <v>2710</v>
      </c>
      <c r="E132" s="125" t="s">
        <v>2711</v>
      </c>
      <c r="F132" s="125" t="s">
        <v>2712</v>
      </c>
      <c r="G132" s="125" t="s">
        <v>2624</v>
      </c>
      <c r="H132" s="125" t="s">
        <v>2729</v>
      </c>
      <c r="I132" s="125" t="s">
        <v>2730</v>
      </c>
      <c r="J132" s="125">
        <v>18</v>
      </c>
      <c r="K132" s="125" t="s">
        <v>932</v>
      </c>
      <c r="L132" s="126" t="s">
        <v>750</v>
      </c>
      <c r="M132" s="607"/>
      <c r="N132" s="608"/>
    </row>
    <row r="133" spans="2:14" hidden="1" x14ac:dyDescent="0.3">
      <c r="B133" s="124" t="s">
        <v>396</v>
      </c>
      <c r="C133" s="127" t="s">
        <v>2709</v>
      </c>
      <c r="D133" s="125" t="s">
        <v>2710</v>
      </c>
      <c r="E133" s="125" t="s">
        <v>2711</v>
      </c>
      <c r="F133" s="125" t="s">
        <v>2712</v>
      </c>
      <c r="G133" s="125" t="s">
        <v>2624</v>
      </c>
      <c r="H133" s="125" t="s">
        <v>2729</v>
      </c>
      <c r="I133" s="125" t="s">
        <v>2730</v>
      </c>
      <c r="J133" s="125">
        <v>19</v>
      </c>
      <c r="K133" s="125" t="s">
        <v>388</v>
      </c>
      <c r="L133" s="126" t="s">
        <v>44</v>
      </c>
      <c r="M133" s="607"/>
      <c r="N133" s="608"/>
    </row>
    <row r="134" spans="2:14" x14ac:dyDescent="0.3">
      <c r="B134" s="124" t="s">
        <v>89</v>
      </c>
      <c r="C134" s="127" t="s">
        <v>2709</v>
      </c>
      <c r="D134" s="125" t="s">
        <v>2710</v>
      </c>
      <c r="E134" s="125" t="s">
        <v>2711</v>
      </c>
      <c r="F134" s="125" t="s">
        <v>2712</v>
      </c>
      <c r="G134" s="125" t="s">
        <v>2624</v>
      </c>
      <c r="H134" s="125" t="s">
        <v>2729</v>
      </c>
      <c r="I134" s="125" t="s">
        <v>2730</v>
      </c>
      <c r="J134" s="125">
        <v>1</v>
      </c>
      <c r="K134" s="125" t="s">
        <v>1891</v>
      </c>
      <c r="L134" s="126" t="s">
        <v>29</v>
      </c>
      <c r="M134" s="607"/>
      <c r="N134" s="608"/>
    </row>
    <row r="135" spans="2:14" hidden="1" x14ac:dyDescent="0.3">
      <c r="B135" s="124" t="s">
        <v>89</v>
      </c>
      <c r="C135" s="127" t="s">
        <v>2709</v>
      </c>
      <c r="D135" s="125" t="s">
        <v>2710</v>
      </c>
      <c r="E135" s="125" t="s">
        <v>2711</v>
      </c>
      <c r="F135" s="125" t="s">
        <v>2712</v>
      </c>
      <c r="G135" s="125" t="s">
        <v>2624</v>
      </c>
      <c r="H135" s="125" t="s">
        <v>2729</v>
      </c>
      <c r="I135" s="125" t="s">
        <v>2730</v>
      </c>
      <c r="J135" s="125">
        <v>2</v>
      </c>
      <c r="K135" s="125" t="s">
        <v>389</v>
      </c>
      <c r="L135" s="126" t="s">
        <v>29</v>
      </c>
      <c r="M135" s="607"/>
      <c r="N135" s="608"/>
    </row>
    <row r="136" spans="2:14" hidden="1" x14ac:dyDescent="0.3">
      <c r="B136" s="124" t="s">
        <v>89</v>
      </c>
      <c r="C136" s="127" t="s">
        <v>2709</v>
      </c>
      <c r="D136" s="125" t="s">
        <v>2710</v>
      </c>
      <c r="E136" s="125" t="s">
        <v>2711</v>
      </c>
      <c r="F136" s="125" t="s">
        <v>2712</v>
      </c>
      <c r="G136" s="125" t="s">
        <v>2624</v>
      </c>
      <c r="H136" s="125" t="s">
        <v>2729</v>
      </c>
      <c r="I136" s="125" t="s">
        <v>2730</v>
      </c>
      <c r="J136" s="125">
        <v>3</v>
      </c>
      <c r="K136" s="125" t="s">
        <v>896</v>
      </c>
      <c r="L136" s="126" t="s">
        <v>2737</v>
      </c>
      <c r="M136" s="607"/>
      <c r="N136" s="608"/>
    </row>
    <row r="137" spans="2:14" hidden="1" x14ac:dyDescent="0.3">
      <c r="B137" s="124" t="s">
        <v>89</v>
      </c>
      <c r="C137" s="127" t="s">
        <v>2709</v>
      </c>
      <c r="D137" s="125" t="s">
        <v>2710</v>
      </c>
      <c r="E137" s="125" t="s">
        <v>2711</v>
      </c>
      <c r="F137" s="125" t="s">
        <v>2712</v>
      </c>
      <c r="G137" s="125" t="s">
        <v>2624</v>
      </c>
      <c r="H137" s="125" t="s">
        <v>2729</v>
      </c>
      <c r="I137" s="125" t="s">
        <v>2730</v>
      </c>
      <c r="J137" s="125">
        <v>4</v>
      </c>
      <c r="K137" s="125" t="s">
        <v>391</v>
      </c>
      <c r="L137" s="126" t="s">
        <v>2738</v>
      </c>
      <c r="M137" s="607"/>
      <c r="N137" s="608"/>
    </row>
    <row r="138" spans="2:14" hidden="1" x14ac:dyDescent="0.3">
      <c r="B138" s="124" t="s">
        <v>89</v>
      </c>
      <c r="C138" s="127" t="s">
        <v>2709</v>
      </c>
      <c r="D138" s="125" t="s">
        <v>2710</v>
      </c>
      <c r="E138" s="125" t="s">
        <v>2711</v>
      </c>
      <c r="F138" s="125" t="s">
        <v>2712</v>
      </c>
      <c r="G138" s="125" t="s">
        <v>2624</v>
      </c>
      <c r="H138" s="125" t="s">
        <v>2729</v>
      </c>
      <c r="I138" s="125" t="s">
        <v>2730</v>
      </c>
      <c r="J138" s="125">
        <v>5</v>
      </c>
      <c r="K138" s="125" t="s">
        <v>392</v>
      </c>
      <c r="L138" s="126"/>
      <c r="M138" s="607"/>
      <c r="N138" s="608"/>
    </row>
    <row r="139" spans="2:14" hidden="1" x14ac:dyDescent="0.3">
      <c r="B139" s="124" t="s">
        <v>89</v>
      </c>
      <c r="C139" s="127" t="s">
        <v>2709</v>
      </c>
      <c r="D139" s="125" t="s">
        <v>2710</v>
      </c>
      <c r="E139" s="125" t="s">
        <v>2711</v>
      </c>
      <c r="F139" s="125" t="s">
        <v>2712</v>
      </c>
      <c r="G139" s="125" t="s">
        <v>2624</v>
      </c>
      <c r="H139" s="125" t="s">
        <v>2729</v>
      </c>
      <c r="I139" s="125" t="s">
        <v>2730</v>
      </c>
      <c r="J139" s="125">
        <v>6</v>
      </c>
      <c r="K139" s="125" t="s">
        <v>393</v>
      </c>
      <c r="L139" s="126" t="s">
        <v>2739</v>
      </c>
      <c r="M139" s="607"/>
      <c r="N139" s="608"/>
    </row>
    <row r="140" spans="2:14" hidden="1" x14ac:dyDescent="0.3">
      <c r="B140" s="124" t="s">
        <v>89</v>
      </c>
      <c r="C140" s="127" t="s">
        <v>2709</v>
      </c>
      <c r="D140" s="125" t="s">
        <v>2710</v>
      </c>
      <c r="E140" s="125" t="s">
        <v>2711</v>
      </c>
      <c r="F140" s="125" t="s">
        <v>2712</v>
      </c>
      <c r="G140" s="125" t="s">
        <v>2624</v>
      </c>
      <c r="H140" s="125" t="s">
        <v>2729</v>
      </c>
      <c r="I140" s="125" t="s">
        <v>2730</v>
      </c>
      <c r="J140" s="125">
        <v>7</v>
      </c>
      <c r="K140" s="125" t="s">
        <v>394</v>
      </c>
      <c r="L140" s="126"/>
      <c r="M140" s="607"/>
      <c r="N140" s="608"/>
    </row>
    <row r="141" spans="2:14" hidden="1" x14ac:dyDescent="0.3">
      <c r="B141" s="124" t="s">
        <v>89</v>
      </c>
      <c r="C141" s="127" t="s">
        <v>2709</v>
      </c>
      <c r="D141" s="125" t="s">
        <v>2710</v>
      </c>
      <c r="E141" s="125" t="s">
        <v>2711</v>
      </c>
      <c r="F141" s="125" t="s">
        <v>2712</v>
      </c>
      <c r="G141" s="125" t="s">
        <v>2624</v>
      </c>
      <c r="H141" s="125" t="s">
        <v>2729</v>
      </c>
      <c r="I141" s="125" t="s">
        <v>2730</v>
      </c>
      <c r="J141" s="125">
        <v>8</v>
      </c>
      <c r="K141" s="125" t="s">
        <v>3</v>
      </c>
      <c r="L141" s="126" t="s">
        <v>2740</v>
      </c>
      <c r="M141" s="607"/>
      <c r="N141" s="608"/>
    </row>
    <row r="142" spans="2:14" hidden="1" x14ac:dyDescent="0.3">
      <c r="B142" s="124" t="s">
        <v>89</v>
      </c>
      <c r="C142" s="127" t="s">
        <v>2709</v>
      </c>
      <c r="D142" s="125" t="s">
        <v>2710</v>
      </c>
      <c r="E142" s="125" t="s">
        <v>2711</v>
      </c>
      <c r="F142" s="125" t="s">
        <v>2712</v>
      </c>
      <c r="G142" s="125" t="s">
        <v>2624</v>
      </c>
      <c r="H142" s="125" t="s">
        <v>2729</v>
      </c>
      <c r="I142" s="125" t="s">
        <v>2730</v>
      </c>
      <c r="J142" s="125">
        <v>9</v>
      </c>
      <c r="K142" s="125" t="s">
        <v>128</v>
      </c>
      <c r="L142" s="126" t="s">
        <v>2741</v>
      </c>
      <c r="M142" s="607"/>
      <c r="N142" s="608"/>
    </row>
    <row r="143" spans="2:14" hidden="1" x14ac:dyDescent="0.3">
      <c r="B143" s="124" t="s">
        <v>89</v>
      </c>
      <c r="C143" s="127" t="s">
        <v>2709</v>
      </c>
      <c r="D143" s="125" t="s">
        <v>2710</v>
      </c>
      <c r="E143" s="125" t="s">
        <v>2711</v>
      </c>
      <c r="F143" s="125" t="s">
        <v>2712</v>
      </c>
      <c r="G143" s="125" t="s">
        <v>2624</v>
      </c>
      <c r="H143" s="125" t="s">
        <v>2729</v>
      </c>
      <c r="I143" s="125" t="s">
        <v>2730</v>
      </c>
      <c r="J143" s="125">
        <v>10</v>
      </c>
      <c r="K143" s="125" t="s">
        <v>2110</v>
      </c>
      <c r="L143" s="126" t="s">
        <v>811</v>
      </c>
      <c r="M143" s="607"/>
      <c r="N143" s="608"/>
    </row>
    <row r="144" spans="2:14" hidden="1" x14ac:dyDescent="0.3">
      <c r="B144" s="124" t="s">
        <v>89</v>
      </c>
      <c r="C144" s="127" t="s">
        <v>2709</v>
      </c>
      <c r="D144" s="125" t="s">
        <v>2710</v>
      </c>
      <c r="E144" s="125" t="s">
        <v>2711</v>
      </c>
      <c r="F144" s="125" t="s">
        <v>2712</v>
      </c>
      <c r="G144" s="125" t="s">
        <v>2624</v>
      </c>
      <c r="H144" s="125" t="s">
        <v>2729</v>
      </c>
      <c r="I144" s="125" t="s">
        <v>2730</v>
      </c>
      <c r="J144" s="125">
        <v>11</v>
      </c>
      <c r="K144" s="125" t="s">
        <v>141</v>
      </c>
      <c r="L144" s="126" t="s">
        <v>985</v>
      </c>
      <c r="M144" s="607"/>
      <c r="N144" s="608"/>
    </row>
    <row r="145" spans="2:14" hidden="1" x14ac:dyDescent="0.3">
      <c r="B145" s="124" t="s">
        <v>89</v>
      </c>
      <c r="C145" s="127" t="s">
        <v>2709</v>
      </c>
      <c r="D145" s="125" t="s">
        <v>2710</v>
      </c>
      <c r="E145" s="125" t="s">
        <v>2711</v>
      </c>
      <c r="F145" s="125" t="s">
        <v>2712</v>
      </c>
      <c r="G145" s="125" t="s">
        <v>2624</v>
      </c>
      <c r="H145" s="125" t="s">
        <v>2729</v>
      </c>
      <c r="I145" s="125" t="s">
        <v>2730</v>
      </c>
      <c r="J145" s="125">
        <v>12</v>
      </c>
      <c r="K145" s="125" t="s">
        <v>999</v>
      </c>
      <c r="L145" s="126" t="s">
        <v>989</v>
      </c>
      <c r="M145" s="607"/>
      <c r="N145" s="608"/>
    </row>
    <row r="146" spans="2:14" hidden="1" x14ac:dyDescent="0.3">
      <c r="B146" s="124" t="s">
        <v>89</v>
      </c>
      <c r="C146" s="127" t="s">
        <v>2709</v>
      </c>
      <c r="D146" s="125" t="s">
        <v>2710</v>
      </c>
      <c r="E146" s="125" t="s">
        <v>2711</v>
      </c>
      <c r="F146" s="125" t="s">
        <v>2712</v>
      </c>
      <c r="G146" s="125" t="s">
        <v>2624</v>
      </c>
      <c r="H146" s="125" t="s">
        <v>2729</v>
      </c>
      <c r="I146" s="125" t="s">
        <v>2730</v>
      </c>
      <c r="J146" s="125">
        <v>13</v>
      </c>
      <c r="K146" s="125" t="s">
        <v>2625</v>
      </c>
      <c r="L146" s="126"/>
      <c r="M146" s="607"/>
      <c r="N146" s="608"/>
    </row>
    <row r="147" spans="2:14" hidden="1" x14ac:dyDescent="0.3">
      <c r="B147" s="124" t="s">
        <v>89</v>
      </c>
      <c r="C147" s="127" t="s">
        <v>2709</v>
      </c>
      <c r="D147" s="125" t="s">
        <v>2710</v>
      </c>
      <c r="E147" s="125" t="s">
        <v>2711</v>
      </c>
      <c r="F147" s="125" t="s">
        <v>2712</v>
      </c>
      <c r="G147" s="125" t="s">
        <v>2624</v>
      </c>
      <c r="H147" s="125" t="s">
        <v>2729</v>
      </c>
      <c r="I147" s="125" t="s">
        <v>2730</v>
      </c>
      <c r="J147" s="125">
        <v>14</v>
      </c>
      <c r="K147" s="125" t="s">
        <v>2626</v>
      </c>
      <c r="L147" s="126"/>
      <c r="M147" s="607"/>
      <c r="N147" s="608"/>
    </row>
    <row r="148" spans="2:14" hidden="1" x14ac:dyDescent="0.3">
      <c r="B148" s="124" t="s">
        <v>89</v>
      </c>
      <c r="C148" s="127" t="s">
        <v>2709</v>
      </c>
      <c r="D148" s="125" t="s">
        <v>2710</v>
      </c>
      <c r="E148" s="125" t="s">
        <v>2711</v>
      </c>
      <c r="F148" s="125" t="s">
        <v>2712</v>
      </c>
      <c r="G148" s="125" t="s">
        <v>2624</v>
      </c>
      <c r="H148" s="125" t="s">
        <v>2729</v>
      </c>
      <c r="I148" s="125" t="s">
        <v>2730</v>
      </c>
      <c r="J148" s="125">
        <v>15</v>
      </c>
      <c r="K148" s="125" t="s">
        <v>992</v>
      </c>
      <c r="L148" s="126" t="s">
        <v>750</v>
      </c>
      <c r="M148" s="607"/>
      <c r="N148" s="608"/>
    </row>
    <row r="149" spans="2:14" hidden="1" x14ac:dyDescent="0.3">
      <c r="B149" s="124" t="s">
        <v>89</v>
      </c>
      <c r="C149" s="127" t="s">
        <v>2709</v>
      </c>
      <c r="D149" s="125" t="s">
        <v>2710</v>
      </c>
      <c r="E149" s="125" t="s">
        <v>2711</v>
      </c>
      <c r="F149" s="125" t="s">
        <v>2712</v>
      </c>
      <c r="G149" s="125" t="s">
        <v>2624</v>
      </c>
      <c r="H149" s="125" t="s">
        <v>2729</v>
      </c>
      <c r="I149" s="125" t="s">
        <v>2730</v>
      </c>
      <c r="J149" s="125">
        <v>16</v>
      </c>
      <c r="K149" s="125" t="s">
        <v>2627</v>
      </c>
      <c r="L149" s="126"/>
      <c r="M149" s="607"/>
      <c r="N149" s="608"/>
    </row>
    <row r="150" spans="2:14" hidden="1" x14ac:dyDescent="0.3">
      <c r="B150" s="124" t="s">
        <v>89</v>
      </c>
      <c r="C150" s="127" t="s">
        <v>2709</v>
      </c>
      <c r="D150" s="125" t="s">
        <v>2710</v>
      </c>
      <c r="E150" s="125" t="s">
        <v>2711</v>
      </c>
      <c r="F150" s="125" t="s">
        <v>2712</v>
      </c>
      <c r="G150" s="125" t="s">
        <v>2624</v>
      </c>
      <c r="H150" s="125" t="s">
        <v>2729</v>
      </c>
      <c r="I150" s="125" t="s">
        <v>2730</v>
      </c>
      <c r="J150" s="125">
        <v>17</v>
      </c>
      <c r="K150" s="125" t="s">
        <v>2628</v>
      </c>
      <c r="L150" s="126" t="s">
        <v>2742</v>
      </c>
      <c r="M150" s="607"/>
      <c r="N150" s="608"/>
    </row>
    <row r="151" spans="2:14" hidden="1" x14ac:dyDescent="0.3">
      <c r="B151" s="124" t="s">
        <v>89</v>
      </c>
      <c r="C151" s="127" t="s">
        <v>2709</v>
      </c>
      <c r="D151" s="125" t="s">
        <v>2710</v>
      </c>
      <c r="E151" s="125" t="s">
        <v>2711</v>
      </c>
      <c r="F151" s="125" t="s">
        <v>2712</v>
      </c>
      <c r="G151" s="125" t="s">
        <v>2624</v>
      </c>
      <c r="H151" s="125" t="s">
        <v>2729</v>
      </c>
      <c r="I151" s="125" t="s">
        <v>2730</v>
      </c>
      <c r="J151" s="125">
        <v>18</v>
      </c>
      <c r="K151" s="125" t="s">
        <v>142</v>
      </c>
      <c r="L151" s="126" t="s">
        <v>598</v>
      </c>
      <c r="M151" s="607"/>
      <c r="N151" s="608"/>
    </row>
    <row r="152" spans="2:14" hidden="1" x14ac:dyDescent="0.3">
      <c r="B152" s="124" t="s">
        <v>89</v>
      </c>
      <c r="C152" s="127" t="s">
        <v>2709</v>
      </c>
      <c r="D152" s="125" t="s">
        <v>2710</v>
      </c>
      <c r="E152" s="125" t="s">
        <v>2711</v>
      </c>
      <c r="F152" s="125" t="s">
        <v>2712</v>
      </c>
      <c r="G152" s="125" t="s">
        <v>2624</v>
      </c>
      <c r="H152" s="125" t="s">
        <v>2729</v>
      </c>
      <c r="I152" s="125" t="s">
        <v>2730</v>
      </c>
      <c r="J152" s="125">
        <v>19</v>
      </c>
      <c r="K152" s="125" t="s">
        <v>2109</v>
      </c>
      <c r="L152" s="126" t="s">
        <v>2743</v>
      </c>
      <c r="M152" s="607"/>
      <c r="N152" s="608"/>
    </row>
    <row r="153" spans="2:14" hidden="1" x14ac:dyDescent="0.3">
      <c r="B153" s="124" t="s">
        <v>89</v>
      </c>
      <c r="C153" s="127" t="s">
        <v>2709</v>
      </c>
      <c r="D153" s="125" t="s">
        <v>2710</v>
      </c>
      <c r="E153" s="125" t="s">
        <v>2711</v>
      </c>
      <c r="F153" s="125" t="s">
        <v>2712</v>
      </c>
      <c r="G153" s="125" t="s">
        <v>2624</v>
      </c>
      <c r="H153" s="125" t="s">
        <v>2729</v>
      </c>
      <c r="I153" s="125" t="s">
        <v>2730</v>
      </c>
      <c r="J153" s="125">
        <v>20</v>
      </c>
      <c r="K153" s="125" t="s">
        <v>2630</v>
      </c>
      <c r="L153" s="126" t="s">
        <v>2744</v>
      </c>
      <c r="M153" s="607"/>
      <c r="N153" s="608"/>
    </row>
    <row r="154" spans="2:14" hidden="1" x14ac:dyDescent="0.3">
      <c r="B154" s="124" t="s">
        <v>89</v>
      </c>
      <c r="C154" s="127" t="s">
        <v>2709</v>
      </c>
      <c r="D154" s="125" t="s">
        <v>2710</v>
      </c>
      <c r="E154" s="125" t="s">
        <v>2711</v>
      </c>
      <c r="F154" s="125" t="s">
        <v>2712</v>
      </c>
      <c r="G154" s="125" t="s">
        <v>2624</v>
      </c>
      <c r="H154" s="125" t="s">
        <v>2729</v>
      </c>
      <c r="I154" s="125" t="s">
        <v>2730</v>
      </c>
      <c r="J154" s="125">
        <v>21</v>
      </c>
      <c r="K154" s="125" t="s">
        <v>997</v>
      </c>
      <c r="L154" s="126" t="s">
        <v>750</v>
      </c>
      <c r="M154" s="607"/>
      <c r="N154" s="608"/>
    </row>
    <row r="155" spans="2:14" hidden="1" x14ac:dyDescent="0.3">
      <c r="B155" s="124" t="s">
        <v>89</v>
      </c>
      <c r="C155" s="127" t="s">
        <v>2709</v>
      </c>
      <c r="D155" s="125" t="s">
        <v>2710</v>
      </c>
      <c r="E155" s="125" t="s">
        <v>2711</v>
      </c>
      <c r="F155" s="125" t="s">
        <v>2712</v>
      </c>
      <c r="G155" s="125" t="s">
        <v>2624</v>
      </c>
      <c r="H155" s="125" t="s">
        <v>2729</v>
      </c>
      <c r="I155" s="125" t="s">
        <v>2730</v>
      </c>
      <c r="J155" s="125">
        <v>22</v>
      </c>
      <c r="K155" s="125" t="s">
        <v>998</v>
      </c>
      <c r="L155" s="126" t="s">
        <v>750</v>
      </c>
      <c r="M155" s="607"/>
      <c r="N155" s="608"/>
    </row>
    <row r="156" spans="2:14" hidden="1" x14ac:dyDescent="0.3">
      <c r="B156" s="124" t="s">
        <v>89</v>
      </c>
      <c r="C156" s="127" t="s">
        <v>2709</v>
      </c>
      <c r="D156" s="125" t="s">
        <v>2710</v>
      </c>
      <c r="E156" s="125" t="s">
        <v>2711</v>
      </c>
      <c r="F156" s="125" t="s">
        <v>2712</v>
      </c>
      <c r="G156" s="125" t="s">
        <v>2624</v>
      </c>
      <c r="H156" s="125" t="s">
        <v>2729</v>
      </c>
      <c r="I156" s="125" t="s">
        <v>2730</v>
      </c>
      <c r="J156" s="125">
        <v>23</v>
      </c>
      <c r="K156" s="125" t="s">
        <v>93</v>
      </c>
      <c r="L156" s="126" t="s">
        <v>2745</v>
      </c>
      <c r="M156" s="607"/>
      <c r="N156" s="608"/>
    </row>
    <row r="157" spans="2:14" hidden="1" x14ac:dyDescent="0.3">
      <c r="B157" s="124" t="s">
        <v>89</v>
      </c>
      <c r="C157" s="127" t="s">
        <v>2709</v>
      </c>
      <c r="D157" s="125" t="s">
        <v>2710</v>
      </c>
      <c r="E157" s="125" t="s">
        <v>2711</v>
      </c>
      <c r="F157" s="125" t="s">
        <v>2712</v>
      </c>
      <c r="G157" s="125" t="s">
        <v>2624</v>
      </c>
      <c r="H157" s="125" t="s">
        <v>2729</v>
      </c>
      <c r="I157" s="125" t="s">
        <v>2730</v>
      </c>
      <c r="J157" s="125">
        <v>24</v>
      </c>
      <c r="K157" s="125" t="s">
        <v>94</v>
      </c>
      <c r="L157" s="126" t="s">
        <v>2746</v>
      </c>
      <c r="M157" s="607"/>
      <c r="N157" s="608"/>
    </row>
    <row r="158" spans="2:14" hidden="1" x14ac:dyDescent="0.3">
      <c r="B158" s="124" t="s">
        <v>89</v>
      </c>
      <c r="C158" s="127" t="s">
        <v>2709</v>
      </c>
      <c r="D158" s="125" t="s">
        <v>2710</v>
      </c>
      <c r="E158" s="125" t="s">
        <v>2711</v>
      </c>
      <c r="F158" s="125" t="s">
        <v>2712</v>
      </c>
      <c r="G158" s="125" t="s">
        <v>2624</v>
      </c>
      <c r="H158" s="125" t="s">
        <v>2729</v>
      </c>
      <c r="I158" s="125" t="s">
        <v>2730</v>
      </c>
      <c r="J158" s="125">
        <v>25</v>
      </c>
      <c r="K158" s="125" t="s">
        <v>388</v>
      </c>
      <c r="L158" s="126" t="s">
        <v>29</v>
      </c>
      <c r="M158" s="607"/>
      <c r="N158" s="608"/>
    </row>
    <row r="159" spans="2:14" hidden="1" x14ac:dyDescent="0.3">
      <c r="B159" s="124" t="s">
        <v>89</v>
      </c>
      <c r="C159" s="127" t="s">
        <v>2709</v>
      </c>
      <c r="D159" s="125" t="s">
        <v>2710</v>
      </c>
      <c r="E159" s="125" t="s">
        <v>2711</v>
      </c>
      <c r="F159" s="125" t="s">
        <v>2712</v>
      </c>
      <c r="G159" s="125" t="s">
        <v>2624</v>
      </c>
      <c r="H159" s="125" t="s">
        <v>2729</v>
      </c>
      <c r="I159" s="125" t="s">
        <v>2730</v>
      </c>
      <c r="J159" s="125">
        <v>26</v>
      </c>
      <c r="K159" s="125" t="s">
        <v>931</v>
      </c>
      <c r="L159" s="126" t="s">
        <v>949</v>
      </c>
      <c r="M159" s="607"/>
      <c r="N159" s="608"/>
    </row>
    <row r="160" spans="2:14" hidden="1" x14ac:dyDescent="0.3">
      <c r="B160" s="124" t="s">
        <v>89</v>
      </c>
      <c r="C160" s="127" t="s">
        <v>2709</v>
      </c>
      <c r="D160" s="125" t="s">
        <v>2710</v>
      </c>
      <c r="E160" s="125" t="s">
        <v>2711</v>
      </c>
      <c r="F160" s="125" t="s">
        <v>2712</v>
      </c>
      <c r="G160" s="125" t="s">
        <v>2624</v>
      </c>
      <c r="H160" s="125" t="s">
        <v>2729</v>
      </c>
      <c r="I160" s="125" t="s">
        <v>2730</v>
      </c>
      <c r="J160" s="125">
        <v>27</v>
      </c>
      <c r="K160" s="125" t="s">
        <v>932</v>
      </c>
      <c r="L160" s="126" t="s">
        <v>12</v>
      </c>
      <c r="M160" s="607"/>
      <c r="N160" s="608"/>
    </row>
    <row r="161" spans="2:14" x14ac:dyDescent="0.3">
      <c r="B161" s="124" t="s">
        <v>89</v>
      </c>
      <c r="C161" s="127" t="s">
        <v>2709</v>
      </c>
      <c r="D161" s="125" t="s">
        <v>2710</v>
      </c>
      <c r="E161" s="125" t="s">
        <v>2711</v>
      </c>
      <c r="F161" s="125" t="s">
        <v>2712</v>
      </c>
      <c r="G161" s="125" t="s">
        <v>2624</v>
      </c>
      <c r="H161" s="125" t="s">
        <v>2729</v>
      </c>
      <c r="I161" s="125" t="s">
        <v>2730</v>
      </c>
      <c r="J161" s="125">
        <v>1</v>
      </c>
      <c r="K161" s="125" t="s">
        <v>1891</v>
      </c>
      <c r="L161" s="126" t="s">
        <v>33</v>
      </c>
      <c r="M161" s="607"/>
      <c r="N161" s="608"/>
    </row>
    <row r="162" spans="2:14" hidden="1" x14ac:dyDescent="0.3">
      <c r="B162" s="124" t="s">
        <v>89</v>
      </c>
      <c r="C162" s="127" t="s">
        <v>2709</v>
      </c>
      <c r="D162" s="125" t="s">
        <v>2710</v>
      </c>
      <c r="E162" s="125" t="s">
        <v>2711</v>
      </c>
      <c r="F162" s="125" t="s">
        <v>2712</v>
      </c>
      <c r="G162" s="125" t="s">
        <v>2624</v>
      </c>
      <c r="H162" s="125" t="s">
        <v>2729</v>
      </c>
      <c r="I162" s="125" t="s">
        <v>2730</v>
      </c>
      <c r="J162" s="125">
        <v>2</v>
      </c>
      <c r="K162" s="125" t="s">
        <v>389</v>
      </c>
      <c r="L162" s="126" t="s">
        <v>29</v>
      </c>
      <c r="M162" s="607"/>
      <c r="N162" s="608"/>
    </row>
    <row r="163" spans="2:14" hidden="1" x14ac:dyDescent="0.3">
      <c r="B163" s="124" t="s">
        <v>89</v>
      </c>
      <c r="C163" s="127" t="s">
        <v>2709</v>
      </c>
      <c r="D163" s="125" t="s">
        <v>2710</v>
      </c>
      <c r="E163" s="125" t="s">
        <v>2711</v>
      </c>
      <c r="F163" s="125" t="s">
        <v>2712</v>
      </c>
      <c r="G163" s="125" t="s">
        <v>2624</v>
      </c>
      <c r="H163" s="125" t="s">
        <v>2729</v>
      </c>
      <c r="I163" s="125" t="s">
        <v>2730</v>
      </c>
      <c r="J163" s="125">
        <v>3</v>
      </c>
      <c r="K163" s="125" t="s">
        <v>896</v>
      </c>
      <c r="L163" s="126" t="s">
        <v>2737</v>
      </c>
      <c r="M163" s="607"/>
      <c r="N163" s="608"/>
    </row>
    <row r="164" spans="2:14" hidden="1" x14ac:dyDescent="0.3">
      <c r="B164" s="124" t="s">
        <v>89</v>
      </c>
      <c r="C164" s="127" t="s">
        <v>2709</v>
      </c>
      <c r="D164" s="125" t="s">
        <v>2710</v>
      </c>
      <c r="E164" s="125" t="s">
        <v>2711</v>
      </c>
      <c r="F164" s="125" t="s">
        <v>2712</v>
      </c>
      <c r="G164" s="125" t="s">
        <v>2624</v>
      </c>
      <c r="H164" s="125" t="s">
        <v>2729</v>
      </c>
      <c r="I164" s="125" t="s">
        <v>2730</v>
      </c>
      <c r="J164" s="125">
        <v>4</v>
      </c>
      <c r="K164" s="125" t="s">
        <v>391</v>
      </c>
      <c r="L164" s="126" t="s">
        <v>2738</v>
      </c>
      <c r="M164" s="607"/>
      <c r="N164" s="608"/>
    </row>
    <row r="165" spans="2:14" hidden="1" x14ac:dyDescent="0.3">
      <c r="B165" s="124" t="s">
        <v>89</v>
      </c>
      <c r="C165" s="127" t="s">
        <v>2709</v>
      </c>
      <c r="D165" s="125" t="s">
        <v>2710</v>
      </c>
      <c r="E165" s="125" t="s">
        <v>2711</v>
      </c>
      <c r="F165" s="125" t="s">
        <v>2712</v>
      </c>
      <c r="G165" s="125" t="s">
        <v>2624</v>
      </c>
      <c r="H165" s="125" t="s">
        <v>2729</v>
      </c>
      <c r="I165" s="125" t="s">
        <v>2730</v>
      </c>
      <c r="J165" s="125">
        <v>5</v>
      </c>
      <c r="K165" s="125" t="s">
        <v>392</v>
      </c>
      <c r="L165" s="126"/>
      <c r="M165" s="607"/>
      <c r="N165" s="608"/>
    </row>
    <row r="166" spans="2:14" hidden="1" x14ac:dyDescent="0.3">
      <c r="B166" s="124" t="s">
        <v>89</v>
      </c>
      <c r="C166" s="127" t="s">
        <v>2709</v>
      </c>
      <c r="D166" s="125" t="s">
        <v>2710</v>
      </c>
      <c r="E166" s="125" t="s">
        <v>2711</v>
      </c>
      <c r="F166" s="125" t="s">
        <v>2712</v>
      </c>
      <c r="G166" s="125" t="s">
        <v>2624</v>
      </c>
      <c r="H166" s="125" t="s">
        <v>2729</v>
      </c>
      <c r="I166" s="125" t="s">
        <v>2730</v>
      </c>
      <c r="J166" s="125">
        <v>6</v>
      </c>
      <c r="K166" s="125" t="s">
        <v>393</v>
      </c>
      <c r="L166" s="126" t="s">
        <v>2739</v>
      </c>
      <c r="M166" s="607"/>
      <c r="N166" s="608"/>
    </row>
    <row r="167" spans="2:14" hidden="1" x14ac:dyDescent="0.3">
      <c r="B167" s="124" t="s">
        <v>89</v>
      </c>
      <c r="C167" s="127" t="s">
        <v>2709</v>
      </c>
      <c r="D167" s="125" t="s">
        <v>2710</v>
      </c>
      <c r="E167" s="125" t="s">
        <v>2711</v>
      </c>
      <c r="F167" s="125" t="s">
        <v>2712</v>
      </c>
      <c r="G167" s="125" t="s">
        <v>2624</v>
      </c>
      <c r="H167" s="125" t="s">
        <v>2729</v>
      </c>
      <c r="I167" s="125" t="s">
        <v>2730</v>
      </c>
      <c r="J167" s="125">
        <v>7</v>
      </c>
      <c r="K167" s="125" t="s">
        <v>394</v>
      </c>
      <c r="L167" s="126"/>
      <c r="M167" s="607"/>
      <c r="N167" s="608"/>
    </row>
    <row r="168" spans="2:14" hidden="1" x14ac:dyDescent="0.3">
      <c r="B168" s="124" t="s">
        <v>89</v>
      </c>
      <c r="C168" s="127" t="s">
        <v>2709</v>
      </c>
      <c r="D168" s="125" t="s">
        <v>2710</v>
      </c>
      <c r="E168" s="125" t="s">
        <v>2711</v>
      </c>
      <c r="F168" s="125" t="s">
        <v>2712</v>
      </c>
      <c r="G168" s="125" t="s">
        <v>2624</v>
      </c>
      <c r="H168" s="125" t="s">
        <v>2729</v>
      </c>
      <c r="I168" s="125" t="s">
        <v>2730</v>
      </c>
      <c r="J168" s="125">
        <v>8</v>
      </c>
      <c r="K168" s="125" t="s">
        <v>3</v>
      </c>
      <c r="L168" s="126" t="s">
        <v>2740</v>
      </c>
      <c r="M168" s="607"/>
      <c r="N168" s="608"/>
    </row>
    <row r="169" spans="2:14" hidden="1" x14ac:dyDescent="0.3">
      <c r="B169" s="124" t="s">
        <v>89</v>
      </c>
      <c r="C169" s="127" t="s">
        <v>2709</v>
      </c>
      <c r="D169" s="125" t="s">
        <v>2710</v>
      </c>
      <c r="E169" s="125" t="s">
        <v>2711</v>
      </c>
      <c r="F169" s="125" t="s">
        <v>2712</v>
      </c>
      <c r="G169" s="125" t="s">
        <v>2624</v>
      </c>
      <c r="H169" s="125" t="s">
        <v>2729</v>
      </c>
      <c r="I169" s="125" t="s">
        <v>2730</v>
      </c>
      <c r="J169" s="125">
        <v>9</v>
      </c>
      <c r="K169" s="125" t="s">
        <v>128</v>
      </c>
      <c r="L169" s="126" t="s">
        <v>2747</v>
      </c>
      <c r="M169" s="607"/>
      <c r="N169" s="608"/>
    </row>
    <row r="170" spans="2:14" hidden="1" x14ac:dyDescent="0.3">
      <c r="B170" s="124" t="s">
        <v>89</v>
      </c>
      <c r="C170" s="127" t="s">
        <v>2709</v>
      </c>
      <c r="D170" s="125" t="s">
        <v>2710</v>
      </c>
      <c r="E170" s="125" t="s">
        <v>2711</v>
      </c>
      <c r="F170" s="125" t="s">
        <v>2712</v>
      </c>
      <c r="G170" s="125" t="s">
        <v>2624</v>
      </c>
      <c r="H170" s="125" t="s">
        <v>2729</v>
      </c>
      <c r="I170" s="125" t="s">
        <v>2730</v>
      </c>
      <c r="J170" s="125">
        <v>10</v>
      </c>
      <c r="K170" s="125" t="s">
        <v>2110</v>
      </c>
      <c r="L170" s="126" t="s">
        <v>811</v>
      </c>
      <c r="M170" s="607"/>
      <c r="N170" s="608"/>
    </row>
    <row r="171" spans="2:14" hidden="1" x14ac:dyDescent="0.3">
      <c r="B171" s="124" t="s">
        <v>89</v>
      </c>
      <c r="C171" s="127" t="s">
        <v>2709</v>
      </c>
      <c r="D171" s="125" t="s">
        <v>2710</v>
      </c>
      <c r="E171" s="125" t="s">
        <v>2711</v>
      </c>
      <c r="F171" s="125" t="s">
        <v>2712</v>
      </c>
      <c r="G171" s="125" t="s">
        <v>2624</v>
      </c>
      <c r="H171" s="125" t="s">
        <v>2729</v>
      </c>
      <c r="I171" s="125" t="s">
        <v>2730</v>
      </c>
      <c r="J171" s="125">
        <v>11</v>
      </c>
      <c r="K171" s="125" t="s">
        <v>141</v>
      </c>
      <c r="L171" s="126" t="s">
        <v>985</v>
      </c>
      <c r="M171" s="607"/>
      <c r="N171" s="608"/>
    </row>
    <row r="172" spans="2:14" hidden="1" x14ac:dyDescent="0.3">
      <c r="B172" s="124" t="s">
        <v>89</v>
      </c>
      <c r="C172" s="127" t="s">
        <v>2709</v>
      </c>
      <c r="D172" s="125" t="s">
        <v>2710</v>
      </c>
      <c r="E172" s="125" t="s">
        <v>2711</v>
      </c>
      <c r="F172" s="125" t="s">
        <v>2712</v>
      </c>
      <c r="G172" s="125" t="s">
        <v>2624</v>
      </c>
      <c r="H172" s="125" t="s">
        <v>2729</v>
      </c>
      <c r="I172" s="125" t="s">
        <v>2730</v>
      </c>
      <c r="J172" s="125">
        <v>12</v>
      </c>
      <c r="K172" s="125" t="s">
        <v>999</v>
      </c>
      <c r="L172" s="126" t="s">
        <v>989</v>
      </c>
      <c r="M172" s="607"/>
      <c r="N172" s="608"/>
    </row>
    <row r="173" spans="2:14" hidden="1" x14ac:dyDescent="0.3">
      <c r="B173" s="124" t="s">
        <v>89</v>
      </c>
      <c r="C173" s="127" t="s">
        <v>2709</v>
      </c>
      <c r="D173" s="125" t="s">
        <v>2710</v>
      </c>
      <c r="E173" s="125" t="s">
        <v>2711</v>
      </c>
      <c r="F173" s="125" t="s">
        <v>2712</v>
      </c>
      <c r="G173" s="125" t="s">
        <v>2624</v>
      </c>
      <c r="H173" s="125" t="s">
        <v>2729</v>
      </c>
      <c r="I173" s="125" t="s">
        <v>2730</v>
      </c>
      <c r="J173" s="125">
        <v>13</v>
      </c>
      <c r="K173" s="125" t="s">
        <v>2625</v>
      </c>
      <c r="L173" s="126"/>
      <c r="M173" s="607"/>
      <c r="N173" s="608"/>
    </row>
    <row r="174" spans="2:14" hidden="1" x14ac:dyDescent="0.3">
      <c r="B174" s="124" t="s">
        <v>89</v>
      </c>
      <c r="C174" s="127" t="s">
        <v>2709</v>
      </c>
      <c r="D174" s="125" t="s">
        <v>2710</v>
      </c>
      <c r="E174" s="125" t="s">
        <v>2711</v>
      </c>
      <c r="F174" s="125" t="s">
        <v>2712</v>
      </c>
      <c r="G174" s="125" t="s">
        <v>2624</v>
      </c>
      <c r="H174" s="125" t="s">
        <v>2729</v>
      </c>
      <c r="I174" s="125" t="s">
        <v>2730</v>
      </c>
      <c r="J174" s="125">
        <v>14</v>
      </c>
      <c r="K174" s="125" t="s">
        <v>2626</v>
      </c>
      <c r="L174" s="126"/>
      <c r="M174" s="607"/>
      <c r="N174" s="608"/>
    </row>
    <row r="175" spans="2:14" hidden="1" x14ac:dyDescent="0.3">
      <c r="B175" s="124" t="s">
        <v>89</v>
      </c>
      <c r="C175" s="127" t="s">
        <v>2709</v>
      </c>
      <c r="D175" s="125" t="s">
        <v>2710</v>
      </c>
      <c r="E175" s="125" t="s">
        <v>2711</v>
      </c>
      <c r="F175" s="125" t="s">
        <v>2712</v>
      </c>
      <c r="G175" s="125" t="s">
        <v>2624</v>
      </c>
      <c r="H175" s="125" t="s">
        <v>2729</v>
      </c>
      <c r="I175" s="125" t="s">
        <v>2730</v>
      </c>
      <c r="J175" s="125">
        <v>15</v>
      </c>
      <c r="K175" s="125" t="s">
        <v>992</v>
      </c>
      <c r="L175" s="126" t="s">
        <v>750</v>
      </c>
      <c r="M175" s="607"/>
      <c r="N175" s="608"/>
    </row>
    <row r="176" spans="2:14" hidden="1" x14ac:dyDescent="0.3">
      <c r="B176" s="124" t="s">
        <v>89</v>
      </c>
      <c r="C176" s="127" t="s">
        <v>2709</v>
      </c>
      <c r="D176" s="125" t="s">
        <v>2710</v>
      </c>
      <c r="E176" s="125" t="s">
        <v>2711</v>
      </c>
      <c r="F176" s="125" t="s">
        <v>2712</v>
      </c>
      <c r="G176" s="125" t="s">
        <v>2624</v>
      </c>
      <c r="H176" s="125" t="s">
        <v>2729</v>
      </c>
      <c r="I176" s="125" t="s">
        <v>2730</v>
      </c>
      <c r="J176" s="125">
        <v>16</v>
      </c>
      <c r="K176" s="125" t="s">
        <v>2627</v>
      </c>
      <c r="L176" s="126"/>
      <c r="M176" s="607"/>
      <c r="N176" s="608"/>
    </row>
    <row r="177" spans="2:14" hidden="1" x14ac:dyDescent="0.3">
      <c r="B177" s="124" t="s">
        <v>89</v>
      </c>
      <c r="C177" s="127" t="s">
        <v>2709</v>
      </c>
      <c r="D177" s="125" t="s">
        <v>2710</v>
      </c>
      <c r="E177" s="125" t="s">
        <v>2711</v>
      </c>
      <c r="F177" s="125" t="s">
        <v>2712</v>
      </c>
      <c r="G177" s="125" t="s">
        <v>2624</v>
      </c>
      <c r="H177" s="125" t="s">
        <v>2729</v>
      </c>
      <c r="I177" s="125" t="s">
        <v>2730</v>
      </c>
      <c r="J177" s="125">
        <v>17</v>
      </c>
      <c r="K177" s="125" t="s">
        <v>2628</v>
      </c>
      <c r="L177" s="126" t="s">
        <v>2742</v>
      </c>
      <c r="M177" s="607"/>
      <c r="N177" s="608"/>
    </row>
    <row r="178" spans="2:14" hidden="1" x14ac:dyDescent="0.3">
      <c r="B178" s="124" t="s">
        <v>89</v>
      </c>
      <c r="C178" s="127" t="s">
        <v>2709</v>
      </c>
      <c r="D178" s="125" t="s">
        <v>2710</v>
      </c>
      <c r="E178" s="125" t="s">
        <v>2711</v>
      </c>
      <c r="F178" s="125" t="s">
        <v>2712</v>
      </c>
      <c r="G178" s="125" t="s">
        <v>2624</v>
      </c>
      <c r="H178" s="125" t="s">
        <v>2729</v>
      </c>
      <c r="I178" s="125" t="s">
        <v>2730</v>
      </c>
      <c r="J178" s="125">
        <v>18</v>
      </c>
      <c r="K178" s="125" t="s">
        <v>142</v>
      </c>
      <c r="L178" s="126" t="s">
        <v>598</v>
      </c>
      <c r="M178" s="607"/>
      <c r="N178" s="608"/>
    </row>
    <row r="179" spans="2:14" hidden="1" x14ac:dyDescent="0.3">
      <c r="B179" s="124" t="s">
        <v>89</v>
      </c>
      <c r="C179" s="127" t="s">
        <v>2709</v>
      </c>
      <c r="D179" s="125" t="s">
        <v>2710</v>
      </c>
      <c r="E179" s="125" t="s">
        <v>2711</v>
      </c>
      <c r="F179" s="125" t="s">
        <v>2712</v>
      </c>
      <c r="G179" s="125" t="s">
        <v>2624</v>
      </c>
      <c r="H179" s="125" t="s">
        <v>2729</v>
      </c>
      <c r="I179" s="125" t="s">
        <v>2730</v>
      </c>
      <c r="J179" s="125">
        <v>19</v>
      </c>
      <c r="K179" s="125" t="s">
        <v>2109</v>
      </c>
      <c r="L179" s="126" t="s">
        <v>2743</v>
      </c>
      <c r="M179" s="607"/>
      <c r="N179" s="608"/>
    </row>
    <row r="180" spans="2:14" hidden="1" x14ac:dyDescent="0.3">
      <c r="B180" s="124" t="s">
        <v>89</v>
      </c>
      <c r="C180" s="127" t="s">
        <v>2709</v>
      </c>
      <c r="D180" s="125" t="s">
        <v>2710</v>
      </c>
      <c r="E180" s="125" t="s">
        <v>2711</v>
      </c>
      <c r="F180" s="125" t="s">
        <v>2712</v>
      </c>
      <c r="G180" s="125" t="s">
        <v>2624</v>
      </c>
      <c r="H180" s="125" t="s">
        <v>2729</v>
      </c>
      <c r="I180" s="125" t="s">
        <v>2730</v>
      </c>
      <c r="J180" s="125">
        <v>20</v>
      </c>
      <c r="K180" s="125" t="s">
        <v>2630</v>
      </c>
      <c r="L180" s="126" t="s">
        <v>2744</v>
      </c>
      <c r="M180" s="607"/>
      <c r="N180" s="608"/>
    </row>
    <row r="181" spans="2:14" hidden="1" x14ac:dyDescent="0.3">
      <c r="B181" s="124" t="s">
        <v>89</v>
      </c>
      <c r="C181" s="127" t="s">
        <v>2709</v>
      </c>
      <c r="D181" s="125" t="s">
        <v>2710</v>
      </c>
      <c r="E181" s="125" t="s">
        <v>2711</v>
      </c>
      <c r="F181" s="125" t="s">
        <v>2712</v>
      </c>
      <c r="G181" s="125" t="s">
        <v>2624</v>
      </c>
      <c r="H181" s="125" t="s">
        <v>2729</v>
      </c>
      <c r="I181" s="125" t="s">
        <v>2730</v>
      </c>
      <c r="J181" s="125">
        <v>21</v>
      </c>
      <c r="K181" s="125" t="s">
        <v>997</v>
      </c>
      <c r="L181" s="126" t="s">
        <v>750</v>
      </c>
      <c r="M181" s="607"/>
      <c r="N181" s="608"/>
    </row>
    <row r="182" spans="2:14" hidden="1" x14ac:dyDescent="0.3">
      <c r="B182" s="124" t="s">
        <v>89</v>
      </c>
      <c r="C182" s="127" t="s">
        <v>2709</v>
      </c>
      <c r="D182" s="125" t="s">
        <v>2710</v>
      </c>
      <c r="E182" s="125" t="s">
        <v>2711</v>
      </c>
      <c r="F182" s="125" t="s">
        <v>2712</v>
      </c>
      <c r="G182" s="125" t="s">
        <v>2624</v>
      </c>
      <c r="H182" s="125" t="s">
        <v>2729</v>
      </c>
      <c r="I182" s="125" t="s">
        <v>2730</v>
      </c>
      <c r="J182" s="125">
        <v>22</v>
      </c>
      <c r="K182" s="125" t="s">
        <v>998</v>
      </c>
      <c r="L182" s="126" t="s">
        <v>750</v>
      </c>
      <c r="M182" s="607"/>
      <c r="N182" s="608"/>
    </row>
    <row r="183" spans="2:14" hidden="1" x14ac:dyDescent="0.3">
      <c r="B183" s="124" t="s">
        <v>89</v>
      </c>
      <c r="C183" s="127" t="s">
        <v>2709</v>
      </c>
      <c r="D183" s="125" t="s">
        <v>2710</v>
      </c>
      <c r="E183" s="125" t="s">
        <v>2711</v>
      </c>
      <c r="F183" s="125" t="s">
        <v>2712</v>
      </c>
      <c r="G183" s="125" t="s">
        <v>2624</v>
      </c>
      <c r="H183" s="125" t="s">
        <v>2729</v>
      </c>
      <c r="I183" s="125" t="s">
        <v>2730</v>
      </c>
      <c r="J183" s="125">
        <v>23</v>
      </c>
      <c r="K183" s="125" t="s">
        <v>93</v>
      </c>
      <c r="L183" s="126" t="s">
        <v>2748</v>
      </c>
      <c r="M183" s="607"/>
      <c r="N183" s="608"/>
    </row>
    <row r="184" spans="2:14" hidden="1" x14ac:dyDescent="0.3">
      <c r="B184" s="124" t="s">
        <v>89</v>
      </c>
      <c r="C184" s="127" t="s">
        <v>2709</v>
      </c>
      <c r="D184" s="125" t="s">
        <v>2710</v>
      </c>
      <c r="E184" s="125" t="s">
        <v>2711</v>
      </c>
      <c r="F184" s="125" t="s">
        <v>2712</v>
      </c>
      <c r="G184" s="125" t="s">
        <v>2624</v>
      </c>
      <c r="H184" s="125" t="s">
        <v>2729</v>
      </c>
      <c r="I184" s="125" t="s">
        <v>2730</v>
      </c>
      <c r="J184" s="125">
        <v>24</v>
      </c>
      <c r="K184" s="125" t="s">
        <v>94</v>
      </c>
      <c r="L184" s="126" t="s">
        <v>2749</v>
      </c>
      <c r="M184" s="607"/>
      <c r="N184" s="608"/>
    </row>
    <row r="185" spans="2:14" hidden="1" x14ac:dyDescent="0.3">
      <c r="B185" s="124" t="s">
        <v>89</v>
      </c>
      <c r="C185" s="127" t="s">
        <v>2709</v>
      </c>
      <c r="D185" s="125" t="s">
        <v>2710</v>
      </c>
      <c r="E185" s="125" t="s">
        <v>2711</v>
      </c>
      <c r="F185" s="125" t="s">
        <v>2712</v>
      </c>
      <c r="G185" s="125" t="s">
        <v>2624</v>
      </c>
      <c r="H185" s="125" t="s">
        <v>2729</v>
      </c>
      <c r="I185" s="125" t="s">
        <v>2730</v>
      </c>
      <c r="J185" s="125">
        <v>25</v>
      </c>
      <c r="K185" s="125" t="s">
        <v>388</v>
      </c>
      <c r="L185" s="126" t="s">
        <v>33</v>
      </c>
      <c r="M185" s="607"/>
      <c r="N185" s="608"/>
    </row>
    <row r="186" spans="2:14" hidden="1" x14ac:dyDescent="0.3">
      <c r="B186" s="124" t="s">
        <v>89</v>
      </c>
      <c r="C186" s="127" t="s">
        <v>2709</v>
      </c>
      <c r="D186" s="125" t="s">
        <v>2710</v>
      </c>
      <c r="E186" s="125" t="s">
        <v>2711</v>
      </c>
      <c r="F186" s="125" t="s">
        <v>2712</v>
      </c>
      <c r="G186" s="125" t="s">
        <v>2624</v>
      </c>
      <c r="H186" s="125" t="s">
        <v>2729</v>
      </c>
      <c r="I186" s="125" t="s">
        <v>2730</v>
      </c>
      <c r="J186" s="125">
        <v>26</v>
      </c>
      <c r="K186" s="125" t="s">
        <v>931</v>
      </c>
      <c r="L186" s="126" t="s">
        <v>949</v>
      </c>
      <c r="M186" s="607"/>
      <c r="N186" s="608"/>
    </row>
    <row r="187" spans="2:14" hidden="1" x14ac:dyDescent="0.3">
      <c r="B187" s="124" t="s">
        <v>89</v>
      </c>
      <c r="C187" s="127" t="s">
        <v>2709</v>
      </c>
      <c r="D187" s="125" t="s">
        <v>2710</v>
      </c>
      <c r="E187" s="125" t="s">
        <v>2711</v>
      </c>
      <c r="F187" s="125" t="s">
        <v>2712</v>
      </c>
      <c r="G187" s="125" t="s">
        <v>2624</v>
      </c>
      <c r="H187" s="125" t="s">
        <v>2729</v>
      </c>
      <c r="I187" s="125" t="s">
        <v>2730</v>
      </c>
      <c r="J187" s="125">
        <v>27</v>
      </c>
      <c r="K187" s="125" t="s">
        <v>932</v>
      </c>
      <c r="L187" s="126" t="s">
        <v>12</v>
      </c>
      <c r="M187" s="607"/>
      <c r="N187" s="608"/>
    </row>
    <row r="188" spans="2:14" x14ac:dyDescent="0.3">
      <c r="B188" s="124" t="s">
        <v>89</v>
      </c>
      <c r="C188" s="127" t="s">
        <v>2709</v>
      </c>
      <c r="D188" s="125" t="s">
        <v>2710</v>
      </c>
      <c r="E188" s="125" t="s">
        <v>2711</v>
      </c>
      <c r="F188" s="125" t="s">
        <v>2712</v>
      </c>
      <c r="G188" s="125" t="s">
        <v>2624</v>
      </c>
      <c r="H188" s="125" t="s">
        <v>2729</v>
      </c>
      <c r="I188" s="125" t="s">
        <v>2730</v>
      </c>
      <c r="J188" s="125">
        <v>1</v>
      </c>
      <c r="K188" s="125" t="s">
        <v>1891</v>
      </c>
      <c r="L188" s="126" t="s">
        <v>38</v>
      </c>
      <c r="M188" s="607"/>
      <c r="N188" s="608"/>
    </row>
    <row r="189" spans="2:14" hidden="1" x14ac:dyDescent="0.3">
      <c r="B189" s="124" t="s">
        <v>89</v>
      </c>
      <c r="C189" s="127" t="s">
        <v>2709</v>
      </c>
      <c r="D189" s="125" t="s">
        <v>2710</v>
      </c>
      <c r="E189" s="125" t="s">
        <v>2711</v>
      </c>
      <c r="F189" s="125" t="s">
        <v>2712</v>
      </c>
      <c r="G189" s="125" t="s">
        <v>2624</v>
      </c>
      <c r="H189" s="125" t="s">
        <v>2729</v>
      </c>
      <c r="I189" s="125" t="s">
        <v>2730</v>
      </c>
      <c r="J189" s="125">
        <v>2</v>
      </c>
      <c r="K189" s="125" t="s">
        <v>389</v>
      </c>
      <c r="L189" s="126" t="s">
        <v>29</v>
      </c>
      <c r="M189" s="607"/>
      <c r="N189" s="608"/>
    </row>
    <row r="190" spans="2:14" hidden="1" x14ac:dyDescent="0.3">
      <c r="B190" s="124" t="s">
        <v>89</v>
      </c>
      <c r="C190" s="127" t="s">
        <v>2709</v>
      </c>
      <c r="D190" s="125" t="s">
        <v>2710</v>
      </c>
      <c r="E190" s="125" t="s">
        <v>2711</v>
      </c>
      <c r="F190" s="125" t="s">
        <v>2712</v>
      </c>
      <c r="G190" s="125" t="s">
        <v>2624</v>
      </c>
      <c r="H190" s="125" t="s">
        <v>2729</v>
      </c>
      <c r="I190" s="125" t="s">
        <v>2730</v>
      </c>
      <c r="J190" s="125">
        <v>3</v>
      </c>
      <c r="K190" s="125" t="s">
        <v>896</v>
      </c>
      <c r="L190" s="126" t="s">
        <v>2750</v>
      </c>
      <c r="M190" s="607"/>
      <c r="N190" s="608"/>
    </row>
    <row r="191" spans="2:14" hidden="1" x14ac:dyDescent="0.3">
      <c r="B191" s="124" t="s">
        <v>89</v>
      </c>
      <c r="C191" s="127" t="s">
        <v>2709</v>
      </c>
      <c r="D191" s="125" t="s">
        <v>2710</v>
      </c>
      <c r="E191" s="125" t="s">
        <v>2711</v>
      </c>
      <c r="F191" s="125" t="s">
        <v>2712</v>
      </c>
      <c r="G191" s="125" t="s">
        <v>2624</v>
      </c>
      <c r="H191" s="125" t="s">
        <v>2729</v>
      </c>
      <c r="I191" s="125" t="s">
        <v>2730</v>
      </c>
      <c r="J191" s="125">
        <v>4</v>
      </c>
      <c r="K191" s="125" t="s">
        <v>391</v>
      </c>
      <c r="L191" s="126" t="s">
        <v>2751</v>
      </c>
      <c r="M191" s="607"/>
      <c r="N191" s="608"/>
    </row>
    <row r="192" spans="2:14" hidden="1" x14ac:dyDescent="0.3">
      <c r="B192" s="124" t="s">
        <v>89</v>
      </c>
      <c r="C192" s="127" t="s">
        <v>2709</v>
      </c>
      <c r="D192" s="125" t="s">
        <v>2710</v>
      </c>
      <c r="E192" s="125" t="s">
        <v>2711</v>
      </c>
      <c r="F192" s="125" t="s">
        <v>2712</v>
      </c>
      <c r="G192" s="125" t="s">
        <v>2624</v>
      </c>
      <c r="H192" s="125" t="s">
        <v>2729</v>
      </c>
      <c r="I192" s="125" t="s">
        <v>2730</v>
      </c>
      <c r="J192" s="125">
        <v>5</v>
      </c>
      <c r="K192" s="125" t="s">
        <v>392</v>
      </c>
      <c r="L192" s="126"/>
      <c r="M192" s="607"/>
      <c r="N192" s="608"/>
    </row>
    <row r="193" spans="2:14" hidden="1" x14ac:dyDescent="0.3">
      <c r="B193" s="124" t="s">
        <v>89</v>
      </c>
      <c r="C193" s="127" t="s">
        <v>2709</v>
      </c>
      <c r="D193" s="125" t="s">
        <v>2710</v>
      </c>
      <c r="E193" s="125" t="s">
        <v>2711</v>
      </c>
      <c r="F193" s="125" t="s">
        <v>2712</v>
      </c>
      <c r="G193" s="125" t="s">
        <v>2624</v>
      </c>
      <c r="H193" s="125" t="s">
        <v>2729</v>
      </c>
      <c r="I193" s="125" t="s">
        <v>2730</v>
      </c>
      <c r="J193" s="125">
        <v>6</v>
      </c>
      <c r="K193" s="125" t="s">
        <v>393</v>
      </c>
      <c r="L193" s="126" t="s">
        <v>2739</v>
      </c>
      <c r="M193" s="607"/>
      <c r="N193" s="608"/>
    </row>
    <row r="194" spans="2:14" hidden="1" x14ac:dyDescent="0.3">
      <c r="B194" s="124" t="s">
        <v>89</v>
      </c>
      <c r="C194" s="127" t="s">
        <v>2709</v>
      </c>
      <c r="D194" s="125" t="s">
        <v>2710</v>
      </c>
      <c r="E194" s="125" t="s">
        <v>2711</v>
      </c>
      <c r="F194" s="125" t="s">
        <v>2712</v>
      </c>
      <c r="G194" s="125" t="s">
        <v>2624</v>
      </c>
      <c r="H194" s="125" t="s">
        <v>2729</v>
      </c>
      <c r="I194" s="125" t="s">
        <v>2730</v>
      </c>
      <c r="J194" s="125">
        <v>7</v>
      </c>
      <c r="K194" s="125" t="s">
        <v>394</v>
      </c>
      <c r="L194" s="126"/>
      <c r="M194" s="607"/>
      <c r="N194" s="608"/>
    </row>
    <row r="195" spans="2:14" hidden="1" x14ac:dyDescent="0.3">
      <c r="B195" s="124" t="s">
        <v>89</v>
      </c>
      <c r="C195" s="127" t="s">
        <v>2709</v>
      </c>
      <c r="D195" s="125" t="s">
        <v>2710</v>
      </c>
      <c r="E195" s="125" t="s">
        <v>2711</v>
      </c>
      <c r="F195" s="125" t="s">
        <v>2712</v>
      </c>
      <c r="G195" s="125" t="s">
        <v>2624</v>
      </c>
      <c r="H195" s="125" t="s">
        <v>2729</v>
      </c>
      <c r="I195" s="125" t="s">
        <v>2730</v>
      </c>
      <c r="J195" s="125">
        <v>8</v>
      </c>
      <c r="K195" s="125" t="s">
        <v>3</v>
      </c>
      <c r="L195" s="126" t="s">
        <v>2648</v>
      </c>
      <c r="M195" s="607"/>
      <c r="N195" s="608"/>
    </row>
    <row r="196" spans="2:14" hidden="1" x14ac:dyDescent="0.3">
      <c r="B196" s="124" t="s">
        <v>89</v>
      </c>
      <c r="C196" s="127" t="s">
        <v>2709</v>
      </c>
      <c r="D196" s="125" t="s">
        <v>2710</v>
      </c>
      <c r="E196" s="125" t="s">
        <v>2711</v>
      </c>
      <c r="F196" s="125" t="s">
        <v>2712</v>
      </c>
      <c r="G196" s="125" t="s">
        <v>2624</v>
      </c>
      <c r="H196" s="125" t="s">
        <v>2729</v>
      </c>
      <c r="I196" s="125" t="s">
        <v>2730</v>
      </c>
      <c r="J196" s="125">
        <v>9</v>
      </c>
      <c r="K196" s="125" t="s">
        <v>128</v>
      </c>
      <c r="L196" s="126" t="s">
        <v>2752</v>
      </c>
      <c r="M196" s="607"/>
      <c r="N196" s="608"/>
    </row>
    <row r="197" spans="2:14" hidden="1" x14ac:dyDescent="0.3">
      <c r="B197" s="124" t="s">
        <v>89</v>
      </c>
      <c r="C197" s="127" t="s">
        <v>2709</v>
      </c>
      <c r="D197" s="125" t="s">
        <v>2710</v>
      </c>
      <c r="E197" s="125" t="s">
        <v>2711</v>
      </c>
      <c r="F197" s="125" t="s">
        <v>2712</v>
      </c>
      <c r="G197" s="125" t="s">
        <v>2624</v>
      </c>
      <c r="H197" s="125" t="s">
        <v>2729</v>
      </c>
      <c r="I197" s="125" t="s">
        <v>2730</v>
      </c>
      <c r="J197" s="125">
        <v>10</v>
      </c>
      <c r="K197" s="125" t="s">
        <v>2110</v>
      </c>
      <c r="L197" s="126" t="s">
        <v>811</v>
      </c>
      <c r="M197" s="607"/>
      <c r="N197" s="608"/>
    </row>
    <row r="198" spans="2:14" hidden="1" x14ac:dyDescent="0.3">
      <c r="B198" s="124" t="s">
        <v>89</v>
      </c>
      <c r="C198" s="127" t="s">
        <v>2709</v>
      </c>
      <c r="D198" s="125" t="s">
        <v>2710</v>
      </c>
      <c r="E198" s="125" t="s">
        <v>2711</v>
      </c>
      <c r="F198" s="125" t="s">
        <v>2712</v>
      </c>
      <c r="G198" s="125" t="s">
        <v>2624</v>
      </c>
      <c r="H198" s="125" t="s">
        <v>2729</v>
      </c>
      <c r="I198" s="125" t="s">
        <v>2730</v>
      </c>
      <c r="J198" s="125">
        <v>11</v>
      </c>
      <c r="K198" s="125" t="s">
        <v>141</v>
      </c>
      <c r="L198" s="126" t="s">
        <v>985</v>
      </c>
      <c r="M198" s="607"/>
      <c r="N198" s="608"/>
    </row>
    <row r="199" spans="2:14" hidden="1" x14ac:dyDescent="0.3">
      <c r="B199" s="124" t="s">
        <v>89</v>
      </c>
      <c r="C199" s="127" t="s">
        <v>2709</v>
      </c>
      <c r="D199" s="125" t="s">
        <v>2710</v>
      </c>
      <c r="E199" s="125" t="s">
        <v>2711</v>
      </c>
      <c r="F199" s="125" t="s">
        <v>2712</v>
      </c>
      <c r="G199" s="125" t="s">
        <v>2624</v>
      </c>
      <c r="H199" s="125" t="s">
        <v>2729</v>
      </c>
      <c r="I199" s="125" t="s">
        <v>2730</v>
      </c>
      <c r="J199" s="125">
        <v>12</v>
      </c>
      <c r="K199" s="125" t="s">
        <v>999</v>
      </c>
      <c r="L199" s="126" t="s">
        <v>989</v>
      </c>
      <c r="M199" s="607"/>
      <c r="N199" s="608"/>
    </row>
    <row r="200" spans="2:14" hidden="1" x14ac:dyDescent="0.3">
      <c r="B200" s="124" t="s">
        <v>89</v>
      </c>
      <c r="C200" s="127" t="s">
        <v>2709</v>
      </c>
      <c r="D200" s="125" t="s">
        <v>2710</v>
      </c>
      <c r="E200" s="125" t="s">
        <v>2711</v>
      </c>
      <c r="F200" s="125" t="s">
        <v>2712</v>
      </c>
      <c r="G200" s="125" t="s">
        <v>2624</v>
      </c>
      <c r="H200" s="125" t="s">
        <v>2729</v>
      </c>
      <c r="I200" s="125" t="s">
        <v>2730</v>
      </c>
      <c r="J200" s="125">
        <v>13</v>
      </c>
      <c r="K200" s="125" t="s">
        <v>2625</v>
      </c>
      <c r="L200" s="126"/>
      <c r="M200" s="607"/>
      <c r="N200" s="608"/>
    </row>
    <row r="201" spans="2:14" hidden="1" x14ac:dyDescent="0.3">
      <c r="B201" s="124" t="s">
        <v>89</v>
      </c>
      <c r="C201" s="127" t="s">
        <v>2709</v>
      </c>
      <c r="D201" s="125" t="s">
        <v>2710</v>
      </c>
      <c r="E201" s="125" t="s">
        <v>2711</v>
      </c>
      <c r="F201" s="125" t="s">
        <v>2712</v>
      </c>
      <c r="G201" s="125" t="s">
        <v>2624</v>
      </c>
      <c r="H201" s="125" t="s">
        <v>2729</v>
      </c>
      <c r="I201" s="125" t="s">
        <v>2730</v>
      </c>
      <c r="J201" s="125">
        <v>14</v>
      </c>
      <c r="K201" s="125" t="s">
        <v>2626</v>
      </c>
      <c r="L201" s="126"/>
      <c r="M201" s="607"/>
      <c r="N201" s="608"/>
    </row>
    <row r="202" spans="2:14" hidden="1" x14ac:dyDescent="0.3">
      <c r="B202" s="124" t="s">
        <v>89</v>
      </c>
      <c r="C202" s="127" t="s">
        <v>2709</v>
      </c>
      <c r="D202" s="125" t="s">
        <v>2710</v>
      </c>
      <c r="E202" s="125" t="s">
        <v>2711</v>
      </c>
      <c r="F202" s="125" t="s">
        <v>2712</v>
      </c>
      <c r="G202" s="125" t="s">
        <v>2624</v>
      </c>
      <c r="H202" s="125" t="s">
        <v>2729</v>
      </c>
      <c r="I202" s="125" t="s">
        <v>2730</v>
      </c>
      <c r="J202" s="125">
        <v>15</v>
      </c>
      <c r="K202" s="125" t="s">
        <v>992</v>
      </c>
      <c r="L202" s="126" t="s">
        <v>750</v>
      </c>
      <c r="M202" s="607"/>
      <c r="N202" s="608"/>
    </row>
    <row r="203" spans="2:14" hidden="1" x14ac:dyDescent="0.3">
      <c r="B203" s="124" t="s">
        <v>89</v>
      </c>
      <c r="C203" s="127" t="s">
        <v>2709</v>
      </c>
      <c r="D203" s="125" t="s">
        <v>2710</v>
      </c>
      <c r="E203" s="125" t="s">
        <v>2711</v>
      </c>
      <c r="F203" s="125" t="s">
        <v>2712</v>
      </c>
      <c r="G203" s="125" t="s">
        <v>2624</v>
      </c>
      <c r="H203" s="125" t="s">
        <v>2729</v>
      </c>
      <c r="I203" s="125" t="s">
        <v>2730</v>
      </c>
      <c r="J203" s="125">
        <v>16</v>
      </c>
      <c r="K203" s="125" t="s">
        <v>2627</v>
      </c>
      <c r="L203" s="126"/>
      <c r="M203" s="607"/>
      <c r="N203" s="608"/>
    </row>
    <row r="204" spans="2:14" hidden="1" x14ac:dyDescent="0.3">
      <c r="B204" s="124" t="s">
        <v>89</v>
      </c>
      <c r="C204" s="127" t="s">
        <v>2709</v>
      </c>
      <c r="D204" s="125" t="s">
        <v>2710</v>
      </c>
      <c r="E204" s="125" t="s">
        <v>2711</v>
      </c>
      <c r="F204" s="125" t="s">
        <v>2712</v>
      </c>
      <c r="G204" s="125" t="s">
        <v>2624</v>
      </c>
      <c r="H204" s="125" t="s">
        <v>2729</v>
      </c>
      <c r="I204" s="125" t="s">
        <v>2730</v>
      </c>
      <c r="J204" s="125">
        <v>17</v>
      </c>
      <c r="K204" s="125" t="s">
        <v>2628</v>
      </c>
      <c r="L204" s="126" t="s">
        <v>2753</v>
      </c>
      <c r="M204" s="607"/>
      <c r="N204" s="608"/>
    </row>
    <row r="205" spans="2:14" hidden="1" x14ac:dyDescent="0.3">
      <c r="B205" s="124" t="s">
        <v>89</v>
      </c>
      <c r="C205" s="127" t="s">
        <v>2709</v>
      </c>
      <c r="D205" s="125" t="s">
        <v>2710</v>
      </c>
      <c r="E205" s="125" t="s">
        <v>2711</v>
      </c>
      <c r="F205" s="125" t="s">
        <v>2712</v>
      </c>
      <c r="G205" s="125" t="s">
        <v>2624</v>
      </c>
      <c r="H205" s="125" t="s">
        <v>2729</v>
      </c>
      <c r="I205" s="125" t="s">
        <v>2730</v>
      </c>
      <c r="J205" s="125">
        <v>18</v>
      </c>
      <c r="K205" s="125" t="s">
        <v>142</v>
      </c>
      <c r="L205" s="126" t="s">
        <v>194</v>
      </c>
      <c r="M205" s="607"/>
      <c r="N205" s="608"/>
    </row>
    <row r="206" spans="2:14" hidden="1" x14ac:dyDescent="0.3">
      <c r="B206" s="124" t="s">
        <v>89</v>
      </c>
      <c r="C206" s="127" t="s">
        <v>2709</v>
      </c>
      <c r="D206" s="125" t="s">
        <v>2710</v>
      </c>
      <c r="E206" s="125" t="s">
        <v>2711</v>
      </c>
      <c r="F206" s="125" t="s">
        <v>2712</v>
      </c>
      <c r="G206" s="125" t="s">
        <v>2624</v>
      </c>
      <c r="H206" s="125" t="s">
        <v>2729</v>
      </c>
      <c r="I206" s="125" t="s">
        <v>2730</v>
      </c>
      <c r="J206" s="125">
        <v>19</v>
      </c>
      <c r="K206" s="125" t="s">
        <v>2109</v>
      </c>
      <c r="L206" s="126" t="s">
        <v>2754</v>
      </c>
      <c r="M206" s="607"/>
      <c r="N206" s="608"/>
    </row>
    <row r="207" spans="2:14" hidden="1" x14ac:dyDescent="0.3">
      <c r="B207" s="124" t="s">
        <v>89</v>
      </c>
      <c r="C207" s="127" t="s">
        <v>2709</v>
      </c>
      <c r="D207" s="125" t="s">
        <v>2710</v>
      </c>
      <c r="E207" s="125" t="s">
        <v>2711</v>
      </c>
      <c r="F207" s="125" t="s">
        <v>2712</v>
      </c>
      <c r="G207" s="125" t="s">
        <v>2624</v>
      </c>
      <c r="H207" s="125" t="s">
        <v>2729</v>
      </c>
      <c r="I207" s="125" t="s">
        <v>2730</v>
      </c>
      <c r="J207" s="125">
        <v>20</v>
      </c>
      <c r="K207" s="125" t="s">
        <v>2630</v>
      </c>
      <c r="L207" s="126" t="s">
        <v>2755</v>
      </c>
      <c r="M207" s="607"/>
      <c r="N207" s="608"/>
    </row>
    <row r="208" spans="2:14" hidden="1" x14ac:dyDescent="0.3">
      <c r="B208" s="124" t="s">
        <v>89</v>
      </c>
      <c r="C208" s="127" t="s">
        <v>2709</v>
      </c>
      <c r="D208" s="125" t="s">
        <v>2710</v>
      </c>
      <c r="E208" s="125" t="s">
        <v>2711</v>
      </c>
      <c r="F208" s="125" t="s">
        <v>2712</v>
      </c>
      <c r="G208" s="125" t="s">
        <v>2624</v>
      </c>
      <c r="H208" s="125" t="s">
        <v>2729</v>
      </c>
      <c r="I208" s="125" t="s">
        <v>2730</v>
      </c>
      <c r="J208" s="125">
        <v>21</v>
      </c>
      <c r="K208" s="125" t="s">
        <v>997</v>
      </c>
      <c r="L208" s="126" t="s">
        <v>750</v>
      </c>
      <c r="M208" s="607"/>
      <c r="N208" s="608"/>
    </row>
    <row r="209" spans="2:14" hidden="1" x14ac:dyDescent="0.3">
      <c r="B209" s="124" t="s">
        <v>89</v>
      </c>
      <c r="C209" s="127" t="s">
        <v>2709</v>
      </c>
      <c r="D209" s="125" t="s">
        <v>2710</v>
      </c>
      <c r="E209" s="125" t="s">
        <v>2711</v>
      </c>
      <c r="F209" s="125" t="s">
        <v>2712</v>
      </c>
      <c r="G209" s="125" t="s">
        <v>2624</v>
      </c>
      <c r="H209" s="125" t="s">
        <v>2729</v>
      </c>
      <c r="I209" s="125" t="s">
        <v>2730</v>
      </c>
      <c r="J209" s="125">
        <v>22</v>
      </c>
      <c r="K209" s="125" t="s">
        <v>998</v>
      </c>
      <c r="L209" s="126" t="s">
        <v>750</v>
      </c>
      <c r="M209" s="607"/>
      <c r="N209" s="608"/>
    </row>
    <row r="210" spans="2:14" hidden="1" x14ac:dyDescent="0.3">
      <c r="B210" s="124" t="s">
        <v>89</v>
      </c>
      <c r="C210" s="127" t="s">
        <v>2709</v>
      </c>
      <c r="D210" s="125" t="s">
        <v>2710</v>
      </c>
      <c r="E210" s="125" t="s">
        <v>2711</v>
      </c>
      <c r="F210" s="125" t="s">
        <v>2712</v>
      </c>
      <c r="G210" s="125" t="s">
        <v>2624</v>
      </c>
      <c r="H210" s="125" t="s">
        <v>2729</v>
      </c>
      <c r="I210" s="125" t="s">
        <v>2730</v>
      </c>
      <c r="J210" s="125">
        <v>23</v>
      </c>
      <c r="K210" s="125" t="s">
        <v>93</v>
      </c>
      <c r="L210" s="126" t="s">
        <v>2748</v>
      </c>
      <c r="M210" s="607"/>
      <c r="N210" s="608"/>
    </row>
    <row r="211" spans="2:14" hidden="1" x14ac:dyDescent="0.3">
      <c r="B211" s="124" t="s">
        <v>89</v>
      </c>
      <c r="C211" s="127" t="s">
        <v>2709</v>
      </c>
      <c r="D211" s="125" t="s">
        <v>2710</v>
      </c>
      <c r="E211" s="125" t="s">
        <v>2711</v>
      </c>
      <c r="F211" s="125" t="s">
        <v>2712</v>
      </c>
      <c r="G211" s="125" t="s">
        <v>2624</v>
      </c>
      <c r="H211" s="125" t="s">
        <v>2729</v>
      </c>
      <c r="I211" s="125" t="s">
        <v>2730</v>
      </c>
      <c r="J211" s="125">
        <v>24</v>
      </c>
      <c r="K211" s="125" t="s">
        <v>94</v>
      </c>
      <c r="L211" s="126" t="s">
        <v>2756</v>
      </c>
      <c r="M211" s="607"/>
      <c r="N211" s="608"/>
    </row>
    <row r="212" spans="2:14" hidden="1" x14ac:dyDescent="0.3">
      <c r="B212" s="124" t="s">
        <v>89</v>
      </c>
      <c r="C212" s="127" t="s">
        <v>2709</v>
      </c>
      <c r="D212" s="125" t="s">
        <v>2710</v>
      </c>
      <c r="E212" s="125" t="s">
        <v>2711</v>
      </c>
      <c r="F212" s="125" t="s">
        <v>2712</v>
      </c>
      <c r="G212" s="125" t="s">
        <v>2624</v>
      </c>
      <c r="H212" s="125" t="s">
        <v>2729</v>
      </c>
      <c r="I212" s="125" t="s">
        <v>2730</v>
      </c>
      <c r="J212" s="125">
        <v>25</v>
      </c>
      <c r="K212" s="125" t="s">
        <v>388</v>
      </c>
      <c r="L212" s="126" t="s">
        <v>38</v>
      </c>
      <c r="M212" s="607"/>
      <c r="N212" s="608"/>
    </row>
    <row r="213" spans="2:14" hidden="1" x14ac:dyDescent="0.3">
      <c r="B213" s="124" t="s">
        <v>89</v>
      </c>
      <c r="C213" s="127" t="s">
        <v>2709</v>
      </c>
      <c r="D213" s="125" t="s">
        <v>2710</v>
      </c>
      <c r="E213" s="125" t="s">
        <v>2711</v>
      </c>
      <c r="F213" s="125" t="s">
        <v>2712</v>
      </c>
      <c r="G213" s="125" t="s">
        <v>2624</v>
      </c>
      <c r="H213" s="125" t="s">
        <v>2729</v>
      </c>
      <c r="I213" s="125" t="s">
        <v>2730</v>
      </c>
      <c r="J213" s="125">
        <v>26</v>
      </c>
      <c r="K213" s="125" t="s">
        <v>931</v>
      </c>
      <c r="L213" s="126" t="s">
        <v>949</v>
      </c>
      <c r="M213" s="607"/>
      <c r="N213" s="608"/>
    </row>
    <row r="214" spans="2:14" hidden="1" x14ac:dyDescent="0.3">
      <c r="B214" s="124" t="s">
        <v>89</v>
      </c>
      <c r="C214" s="127" t="s">
        <v>2709</v>
      </c>
      <c r="D214" s="125" t="s">
        <v>2710</v>
      </c>
      <c r="E214" s="125" t="s">
        <v>2711</v>
      </c>
      <c r="F214" s="125" t="s">
        <v>2712</v>
      </c>
      <c r="G214" s="125" t="s">
        <v>2624</v>
      </c>
      <c r="H214" s="125" t="s">
        <v>2729</v>
      </c>
      <c r="I214" s="125" t="s">
        <v>2730</v>
      </c>
      <c r="J214" s="125">
        <v>27</v>
      </c>
      <c r="K214" s="125" t="s">
        <v>932</v>
      </c>
      <c r="L214" s="126" t="s">
        <v>12</v>
      </c>
      <c r="M214" s="607"/>
      <c r="N214" s="608"/>
    </row>
    <row r="215" spans="2:14" x14ac:dyDescent="0.3">
      <c r="B215" s="124" t="s">
        <v>89</v>
      </c>
      <c r="C215" s="127" t="s">
        <v>2709</v>
      </c>
      <c r="D215" s="125" t="s">
        <v>2710</v>
      </c>
      <c r="E215" s="125" t="s">
        <v>2711</v>
      </c>
      <c r="F215" s="125" t="s">
        <v>2712</v>
      </c>
      <c r="G215" s="125" t="s">
        <v>2624</v>
      </c>
      <c r="H215" s="125" t="s">
        <v>2729</v>
      </c>
      <c r="I215" s="125" t="s">
        <v>2730</v>
      </c>
      <c r="J215" s="125">
        <v>1</v>
      </c>
      <c r="K215" s="125" t="s">
        <v>1891</v>
      </c>
      <c r="L215" s="126" t="s">
        <v>39</v>
      </c>
      <c r="M215" s="607"/>
      <c r="N215" s="608"/>
    </row>
    <row r="216" spans="2:14" hidden="1" x14ac:dyDescent="0.3">
      <c r="B216" s="124" t="s">
        <v>89</v>
      </c>
      <c r="C216" s="127" t="s">
        <v>2709</v>
      </c>
      <c r="D216" s="125" t="s">
        <v>2710</v>
      </c>
      <c r="E216" s="125" t="s">
        <v>2711</v>
      </c>
      <c r="F216" s="125" t="s">
        <v>2712</v>
      </c>
      <c r="G216" s="125" t="s">
        <v>2624</v>
      </c>
      <c r="H216" s="125" t="s">
        <v>2729</v>
      </c>
      <c r="I216" s="125" t="s">
        <v>2730</v>
      </c>
      <c r="J216" s="125">
        <v>2</v>
      </c>
      <c r="K216" s="125" t="s">
        <v>389</v>
      </c>
      <c r="L216" s="126" t="s">
        <v>29</v>
      </c>
      <c r="M216" s="607"/>
      <c r="N216" s="608"/>
    </row>
    <row r="217" spans="2:14" hidden="1" x14ac:dyDescent="0.3">
      <c r="B217" s="124" t="s">
        <v>89</v>
      </c>
      <c r="C217" s="127" t="s">
        <v>2709</v>
      </c>
      <c r="D217" s="125" t="s">
        <v>2710</v>
      </c>
      <c r="E217" s="125" t="s">
        <v>2711</v>
      </c>
      <c r="F217" s="125" t="s">
        <v>2712</v>
      </c>
      <c r="G217" s="125" t="s">
        <v>2624</v>
      </c>
      <c r="H217" s="125" t="s">
        <v>2729</v>
      </c>
      <c r="I217" s="125" t="s">
        <v>2730</v>
      </c>
      <c r="J217" s="125">
        <v>3</v>
      </c>
      <c r="K217" s="125" t="s">
        <v>896</v>
      </c>
      <c r="L217" s="126" t="s">
        <v>2737</v>
      </c>
      <c r="M217" s="607"/>
      <c r="N217" s="608"/>
    </row>
    <row r="218" spans="2:14" hidden="1" x14ac:dyDescent="0.3">
      <c r="B218" s="124" t="s">
        <v>89</v>
      </c>
      <c r="C218" s="127" t="s">
        <v>2709</v>
      </c>
      <c r="D218" s="125" t="s">
        <v>2710</v>
      </c>
      <c r="E218" s="125" t="s">
        <v>2711</v>
      </c>
      <c r="F218" s="125" t="s">
        <v>2712</v>
      </c>
      <c r="G218" s="125" t="s">
        <v>2624</v>
      </c>
      <c r="H218" s="125" t="s">
        <v>2729</v>
      </c>
      <c r="I218" s="125" t="s">
        <v>2730</v>
      </c>
      <c r="J218" s="125">
        <v>4</v>
      </c>
      <c r="K218" s="125" t="s">
        <v>391</v>
      </c>
      <c r="L218" s="126" t="s">
        <v>2757</v>
      </c>
      <c r="M218" s="607"/>
      <c r="N218" s="608"/>
    </row>
    <row r="219" spans="2:14" hidden="1" x14ac:dyDescent="0.3">
      <c r="B219" s="124" t="s">
        <v>89</v>
      </c>
      <c r="C219" s="127" t="s">
        <v>2709</v>
      </c>
      <c r="D219" s="125" t="s">
        <v>2710</v>
      </c>
      <c r="E219" s="125" t="s">
        <v>2711</v>
      </c>
      <c r="F219" s="125" t="s">
        <v>2712</v>
      </c>
      <c r="G219" s="125" t="s">
        <v>2624</v>
      </c>
      <c r="H219" s="125" t="s">
        <v>2729</v>
      </c>
      <c r="I219" s="125" t="s">
        <v>2730</v>
      </c>
      <c r="J219" s="125">
        <v>5</v>
      </c>
      <c r="K219" s="125" t="s">
        <v>392</v>
      </c>
      <c r="L219" s="126"/>
      <c r="M219" s="607"/>
      <c r="N219" s="608"/>
    </row>
    <row r="220" spans="2:14" hidden="1" x14ac:dyDescent="0.3">
      <c r="B220" s="124" t="s">
        <v>89</v>
      </c>
      <c r="C220" s="127" t="s">
        <v>2709</v>
      </c>
      <c r="D220" s="125" t="s">
        <v>2710</v>
      </c>
      <c r="E220" s="125" t="s">
        <v>2711</v>
      </c>
      <c r="F220" s="125" t="s">
        <v>2712</v>
      </c>
      <c r="G220" s="125" t="s">
        <v>2624</v>
      </c>
      <c r="H220" s="125" t="s">
        <v>2729</v>
      </c>
      <c r="I220" s="125" t="s">
        <v>2730</v>
      </c>
      <c r="J220" s="125">
        <v>6</v>
      </c>
      <c r="K220" s="125" t="s">
        <v>393</v>
      </c>
      <c r="L220" s="126" t="s">
        <v>2739</v>
      </c>
      <c r="M220" s="607"/>
      <c r="N220" s="608"/>
    </row>
    <row r="221" spans="2:14" hidden="1" x14ac:dyDescent="0.3">
      <c r="B221" s="124" t="s">
        <v>89</v>
      </c>
      <c r="C221" s="127" t="s">
        <v>2709</v>
      </c>
      <c r="D221" s="125" t="s">
        <v>2710</v>
      </c>
      <c r="E221" s="125" t="s">
        <v>2711</v>
      </c>
      <c r="F221" s="125" t="s">
        <v>2712</v>
      </c>
      <c r="G221" s="125" t="s">
        <v>2624</v>
      </c>
      <c r="H221" s="125" t="s">
        <v>2729</v>
      </c>
      <c r="I221" s="125" t="s">
        <v>2730</v>
      </c>
      <c r="J221" s="125">
        <v>7</v>
      </c>
      <c r="K221" s="125" t="s">
        <v>394</v>
      </c>
      <c r="L221" s="126"/>
      <c r="M221" s="607"/>
      <c r="N221" s="608"/>
    </row>
    <row r="222" spans="2:14" hidden="1" x14ac:dyDescent="0.3">
      <c r="B222" s="124" t="s">
        <v>89</v>
      </c>
      <c r="C222" s="127" t="s">
        <v>2709</v>
      </c>
      <c r="D222" s="125" t="s">
        <v>2710</v>
      </c>
      <c r="E222" s="125" t="s">
        <v>2711</v>
      </c>
      <c r="F222" s="125" t="s">
        <v>2712</v>
      </c>
      <c r="G222" s="125" t="s">
        <v>2624</v>
      </c>
      <c r="H222" s="125" t="s">
        <v>2729</v>
      </c>
      <c r="I222" s="125" t="s">
        <v>2730</v>
      </c>
      <c r="J222" s="125">
        <v>8</v>
      </c>
      <c r="K222" s="125" t="s">
        <v>3</v>
      </c>
      <c r="L222" s="126" t="s">
        <v>2740</v>
      </c>
      <c r="M222" s="607"/>
      <c r="N222" s="608"/>
    </row>
    <row r="223" spans="2:14" hidden="1" x14ac:dyDescent="0.3">
      <c r="B223" s="124" t="s">
        <v>89</v>
      </c>
      <c r="C223" s="127" t="s">
        <v>2709</v>
      </c>
      <c r="D223" s="125" t="s">
        <v>2710</v>
      </c>
      <c r="E223" s="125" t="s">
        <v>2711</v>
      </c>
      <c r="F223" s="125" t="s">
        <v>2712</v>
      </c>
      <c r="G223" s="125" t="s">
        <v>2624</v>
      </c>
      <c r="H223" s="125" t="s">
        <v>2729</v>
      </c>
      <c r="I223" s="125" t="s">
        <v>2730</v>
      </c>
      <c r="J223" s="125">
        <v>9</v>
      </c>
      <c r="K223" s="125" t="s">
        <v>128</v>
      </c>
      <c r="L223" s="126" t="s">
        <v>2758</v>
      </c>
      <c r="M223" s="607"/>
      <c r="N223" s="608"/>
    </row>
    <row r="224" spans="2:14" hidden="1" x14ac:dyDescent="0.3">
      <c r="B224" s="124" t="s">
        <v>89</v>
      </c>
      <c r="C224" s="127" t="s">
        <v>2709</v>
      </c>
      <c r="D224" s="125" t="s">
        <v>2710</v>
      </c>
      <c r="E224" s="125" t="s">
        <v>2711</v>
      </c>
      <c r="F224" s="125" t="s">
        <v>2712</v>
      </c>
      <c r="G224" s="125" t="s">
        <v>2624</v>
      </c>
      <c r="H224" s="125" t="s">
        <v>2729</v>
      </c>
      <c r="I224" s="125" t="s">
        <v>2730</v>
      </c>
      <c r="J224" s="125">
        <v>10</v>
      </c>
      <c r="K224" s="125" t="s">
        <v>2110</v>
      </c>
      <c r="L224" s="126" t="s">
        <v>811</v>
      </c>
      <c r="M224" s="607"/>
      <c r="N224" s="608"/>
    </row>
    <row r="225" spans="2:14" hidden="1" x14ac:dyDescent="0.3">
      <c r="B225" s="124" t="s">
        <v>89</v>
      </c>
      <c r="C225" s="127" t="s">
        <v>2709</v>
      </c>
      <c r="D225" s="125" t="s">
        <v>2710</v>
      </c>
      <c r="E225" s="125" t="s">
        <v>2711</v>
      </c>
      <c r="F225" s="125" t="s">
        <v>2712</v>
      </c>
      <c r="G225" s="125" t="s">
        <v>2624</v>
      </c>
      <c r="H225" s="125" t="s">
        <v>2729</v>
      </c>
      <c r="I225" s="125" t="s">
        <v>2730</v>
      </c>
      <c r="J225" s="125">
        <v>11</v>
      </c>
      <c r="K225" s="125" t="s">
        <v>141</v>
      </c>
      <c r="L225" s="126" t="s">
        <v>985</v>
      </c>
      <c r="M225" s="607"/>
      <c r="N225" s="608"/>
    </row>
    <row r="226" spans="2:14" hidden="1" x14ac:dyDescent="0.3">
      <c r="B226" s="124" t="s">
        <v>89</v>
      </c>
      <c r="C226" s="127" t="s">
        <v>2709</v>
      </c>
      <c r="D226" s="125" t="s">
        <v>2710</v>
      </c>
      <c r="E226" s="125" t="s">
        <v>2711</v>
      </c>
      <c r="F226" s="125" t="s">
        <v>2712</v>
      </c>
      <c r="G226" s="125" t="s">
        <v>2624</v>
      </c>
      <c r="H226" s="125" t="s">
        <v>2729</v>
      </c>
      <c r="I226" s="125" t="s">
        <v>2730</v>
      </c>
      <c r="J226" s="125">
        <v>12</v>
      </c>
      <c r="K226" s="125" t="s">
        <v>999</v>
      </c>
      <c r="L226" s="126" t="s">
        <v>989</v>
      </c>
      <c r="M226" s="607"/>
      <c r="N226" s="608"/>
    </row>
    <row r="227" spans="2:14" hidden="1" x14ac:dyDescent="0.3">
      <c r="B227" s="124" t="s">
        <v>89</v>
      </c>
      <c r="C227" s="127" t="s">
        <v>2709</v>
      </c>
      <c r="D227" s="125" t="s">
        <v>2710</v>
      </c>
      <c r="E227" s="125" t="s">
        <v>2711</v>
      </c>
      <c r="F227" s="125" t="s">
        <v>2712</v>
      </c>
      <c r="G227" s="125" t="s">
        <v>2624</v>
      </c>
      <c r="H227" s="125" t="s">
        <v>2729</v>
      </c>
      <c r="I227" s="125" t="s">
        <v>2730</v>
      </c>
      <c r="J227" s="125">
        <v>13</v>
      </c>
      <c r="K227" s="125" t="s">
        <v>2625</v>
      </c>
      <c r="L227" s="126"/>
      <c r="M227" s="607"/>
      <c r="N227" s="608"/>
    </row>
    <row r="228" spans="2:14" hidden="1" x14ac:dyDescent="0.3">
      <c r="B228" s="124" t="s">
        <v>89</v>
      </c>
      <c r="C228" s="127" t="s">
        <v>2709</v>
      </c>
      <c r="D228" s="125" t="s">
        <v>2710</v>
      </c>
      <c r="E228" s="125" t="s">
        <v>2711</v>
      </c>
      <c r="F228" s="125" t="s">
        <v>2712</v>
      </c>
      <c r="G228" s="125" t="s">
        <v>2624</v>
      </c>
      <c r="H228" s="125" t="s">
        <v>2729</v>
      </c>
      <c r="I228" s="125" t="s">
        <v>2730</v>
      </c>
      <c r="J228" s="125">
        <v>14</v>
      </c>
      <c r="K228" s="125" t="s">
        <v>2626</v>
      </c>
      <c r="L228" s="126"/>
      <c r="M228" s="607"/>
      <c r="N228" s="608"/>
    </row>
    <row r="229" spans="2:14" hidden="1" x14ac:dyDescent="0.3">
      <c r="B229" s="124" t="s">
        <v>89</v>
      </c>
      <c r="C229" s="127" t="s">
        <v>2709</v>
      </c>
      <c r="D229" s="125" t="s">
        <v>2710</v>
      </c>
      <c r="E229" s="125" t="s">
        <v>2711</v>
      </c>
      <c r="F229" s="125" t="s">
        <v>2712</v>
      </c>
      <c r="G229" s="125" t="s">
        <v>2624</v>
      </c>
      <c r="H229" s="125" t="s">
        <v>2729</v>
      </c>
      <c r="I229" s="125" t="s">
        <v>2730</v>
      </c>
      <c r="J229" s="125">
        <v>15</v>
      </c>
      <c r="K229" s="125" t="s">
        <v>992</v>
      </c>
      <c r="L229" s="126" t="s">
        <v>750</v>
      </c>
      <c r="M229" s="607"/>
      <c r="N229" s="608"/>
    </row>
    <row r="230" spans="2:14" hidden="1" x14ac:dyDescent="0.3">
      <c r="B230" s="124" t="s">
        <v>89</v>
      </c>
      <c r="C230" s="127" t="s">
        <v>2709</v>
      </c>
      <c r="D230" s="125" t="s">
        <v>2710</v>
      </c>
      <c r="E230" s="125" t="s">
        <v>2711</v>
      </c>
      <c r="F230" s="125" t="s">
        <v>2712</v>
      </c>
      <c r="G230" s="125" t="s">
        <v>2624</v>
      </c>
      <c r="H230" s="125" t="s">
        <v>2729</v>
      </c>
      <c r="I230" s="125" t="s">
        <v>2730</v>
      </c>
      <c r="J230" s="125">
        <v>16</v>
      </c>
      <c r="K230" s="125" t="s">
        <v>2627</v>
      </c>
      <c r="L230" s="126"/>
      <c r="M230" s="607"/>
      <c r="N230" s="608"/>
    </row>
    <row r="231" spans="2:14" hidden="1" x14ac:dyDescent="0.3">
      <c r="B231" s="124" t="s">
        <v>89</v>
      </c>
      <c r="C231" s="127" t="s">
        <v>2709</v>
      </c>
      <c r="D231" s="125" t="s">
        <v>2710</v>
      </c>
      <c r="E231" s="125" t="s">
        <v>2711</v>
      </c>
      <c r="F231" s="125" t="s">
        <v>2712</v>
      </c>
      <c r="G231" s="125" t="s">
        <v>2624</v>
      </c>
      <c r="H231" s="125" t="s">
        <v>2729</v>
      </c>
      <c r="I231" s="125" t="s">
        <v>2730</v>
      </c>
      <c r="J231" s="125">
        <v>17</v>
      </c>
      <c r="K231" s="125" t="s">
        <v>2628</v>
      </c>
      <c r="L231" s="126" t="s">
        <v>2759</v>
      </c>
      <c r="M231" s="607"/>
      <c r="N231" s="608"/>
    </row>
    <row r="232" spans="2:14" hidden="1" x14ac:dyDescent="0.3">
      <c r="B232" s="124" t="s">
        <v>89</v>
      </c>
      <c r="C232" s="127" t="s">
        <v>2709</v>
      </c>
      <c r="D232" s="125" t="s">
        <v>2710</v>
      </c>
      <c r="E232" s="125" t="s">
        <v>2711</v>
      </c>
      <c r="F232" s="125" t="s">
        <v>2712</v>
      </c>
      <c r="G232" s="125" t="s">
        <v>2624</v>
      </c>
      <c r="H232" s="125" t="s">
        <v>2729</v>
      </c>
      <c r="I232" s="125" t="s">
        <v>2730</v>
      </c>
      <c r="J232" s="125">
        <v>18</v>
      </c>
      <c r="K232" s="125" t="s">
        <v>142</v>
      </c>
      <c r="L232" s="126" t="s">
        <v>598</v>
      </c>
      <c r="M232" s="607"/>
      <c r="N232" s="608"/>
    </row>
    <row r="233" spans="2:14" hidden="1" x14ac:dyDescent="0.3">
      <c r="B233" s="124" t="s">
        <v>89</v>
      </c>
      <c r="C233" s="127" t="s">
        <v>2709</v>
      </c>
      <c r="D233" s="125" t="s">
        <v>2710</v>
      </c>
      <c r="E233" s="125" t="s">
        <v>2711</v>
      </c>
      <c r="F233" s="125" t="s">
        <v>2712</v>
      </c>
      <c r="G233" s="125" t="s">
        <v>2624</v>
      </c>
      <c r="H233" s="125" t="s">
        <v>2729</v>
      </c>
      <c r="I233" s="125" t="s">
        <v>2730</v>
      </c>
      <c r="J233" s="125">
        <v>19</v>
      </c>
      <c r="K233" s="125" t="s">
        <v>2109</v>
      </c>
      <c r="L233" s="126" t="s">
        <v>2743</v>
      </c>
      <c r="M233" s="607"/>
      <c r="N233" s="608"/>
    </row>
    <row r="234" spans="2:14" hidden="1" x14ac:dyDescent="0.3">
      <c r="B234" s="124" t="s">
        <v>89</v>
      </c>
      <c r="C234" s="127" t="s">
        <v>2709</v>
      </c>
      <c r="D234" s="125" t="s">
        <v>2710</v>
      </c>
      <c r="E234" s="125" t="s">
        <v>2711</v>
      </c>
      <c r="F234" s="125" t="s">
        <v>2712</v>
      </c>
      <c r="G234" s="125" t="s">
        <v>2624</v>
      </c>
      <c r="H234" s="125" t="s">
        <v>2729</v>
      </c>
      <c r="I234" s="125" t="s">
        <v>2730</v>
      </c>
      <c r="J234" s="125">
        <v>20</v>
      </c>
      <c r="K234" s="125" t="s">
        <v>2630</v>
      </c>
      <c r="L234" s="126" t="s">
        <v>2760</v>
      </c>
      <c r="M234" s="607"/>
      <c r="N234" s="608"/>
    </row>
    <row r="235" spans="2:14" hidden="1" x14ac:dyDescent="0.3">
      <c r="B235" s="124" t="s">
        <v>89</v>
      </c>
      <c r="C235" s="127" t="s">
        <v>2709</v>
      </c>
      <c r="D235" s="125" t="s">
        <v>2710</v>
      </c>
      <c r="E235" s="125" t="s">
        <v>2711</v>
      </c>
      <c r="F235" s="125" t="s">
        <v>2712</v>
      </c>
      <c r="G235" s="125" t="s">
        <v>2624</v>
      </c>
      <c r="H235" s="125" t="s">
        <v>2729</v>
      </c>
      <c r="I235" s="125" t="s">
        <v>2730</v>
      </c>
      <c r="J235" s="125">
        <v>21</v>
      </c>
      <c r="K235" s="125" t="s">
        <v>997</v>
      </c>
      <c r="L235" s="126" t="s">
        <v>750</v>
      </c>
      <c r="M235" s="607"/>
      <c r="N235" s="608"/>
    </row>
    <row r="236" spans="2:14" hidden="1" x14ac:dyDescent="0.3">
      <c r="B236" s="124" t="s">
        <v>89</v>
      </c>
      <c r="C236" s="127" t="s">
        <v>2709</v>
      </c>
      <c r="D236" s="125" t="s">
        <v>2710</v>
      </c>
      <c r="E236" s="125" t="s">
        <v>2711</v>
      </c>
      <c r="F236" s="125" t="s">
        <v>2712</v>
      </c>
      <c r="G236" s="125" t="s">
        <v>2624</v>
      </c>
      <c r="H236" s="125" t="s">
        <v>2729</v>
      </c>
      <c r="I236" s="125" t="s">
        <v>2730</v>
      </c>
      <c r="J236" s="125">
        <v>22</v>
      </c>
      <c r="K236" s="125" t="s">
        <v>998</v>
      </c>
      <c r="L236" s="126" t="s">
        <v>750</v>
      </c>
      <c r="M236" s="607"/>
      <c r="N236" s="608"/>
    </row>
    <row r="237" spans="2:14" hidden="1" x14ac:dyDescent="0.3">
      <c r="B237" s="124" t="s">
        <v>89</v>
      </c>
      <c r="C237" s="127" t="s">
        <v>2709</v>
      </c>
      <c r="D237" s="125" t="s">
        <v>2710</v>
      </c>
      <c r="E237" s="125" t="s">
        <v>2711</v>
      </c>
      <c r="F237" s="125" t="s">
        <v>2712</v>
      </c>
      <c r="G237" s="125" t="s">
        <v>2624</v>
      </c>
      <c r="H237" s="125" t="s">
        <v>2729</v>
      </c>
      <c r="I237" s="125" t="s">
        <v>2730</v>
      </c>
      <c r="J237" s="125">
        <v>23</v>
      </c>
      <c r="K237" s="125" t="s">
        <v>93</v>
      </c>
      <c r="L237" s="126" t="s">
        <v>2748</v>
      </c>
      <c r="M237" s="607"/>
      <c r="N237" s="608"/>
    </row>
    <row r="238" spans="2:14" hidden="1" x14ac:dyDescent="0.3">
      <c r="B238" s="124" t="s">
        <v>89</v>
      </c>
      <c r="C238" s="127" t="s">
        <v>2709</v>
      </c>
      <c r="D238" s="125" t="s">
        <v>2710</v>
      </c>
      <c r="E238" s="125" t="s">
        <v>2711</v>
      </c>
      <c r="F238" s="125" t="s">
        <v>2712</v>
      </c>
      <c r="G238" s="125" t="s">
        <v>2624</v>
      </c>
      <c r="H238" s="125" t="s">
        <v>2729</v>
      </c>
      <c r="I238" s="125" t="s">
        <v>2730</v>
      </c>
      <c r="J238" s="125">
        <v>24</v>
      </c>
      <c r="K238" s="125" t="s">
        <v>94</v>
      </c>
      <c r="L238" s="126" t="s">
        <v>2761</v>
      </c>
      <c r="M238" s="607"/>
      <c r="N238" s="608"/>
    </row>
    <row r="239" spans="2:14" hidden="1" x14ac:dyDescent="0.3">
      <c r="B239" s="124" t="s">
        <v>89</v>
      </c>
      <c r="C239" s="127" t="s">
        <v>2709</v>
      </c>
      <c r="D239" s="125" t="s">
        <v>2710</v>
      </c>
      <c r="E239" s="125" t="s">
        <v>2711</v>
      </c>
      <c r="F239" s="125" t="s">
        <v>2712</v>
      </c>
      <c r="G239" s="125" t="s">
        <v>2624</v>
      </c>
      <c r="H239" s="125" t="s">
        <v>2729</v>
      </c>
      <c r="I239" s="125" t="s">
        <v>2730</v>
      </c>
      <c r="J239" s="125">
        <v>25</v>
      </c>
      <c r="K239" s="125" t="s">
        <v>388</v>
      </c>
      <c r="L239" s="126" t="s">
        <v>39</v>
      </c>
      <c r="M239" s="607"/>
      <c r="N239" s="608"/>
    </row>
    <row r="240" spans="2:14" hidden="1" x14ac:dyDescent="0.3">
      <c r="B240" s="124" t="s">
        <v>89</v>
      </c>
      <c r="C240" s="127" t="s">
        <v>2709</v>
      </c>
      <c r="D240" s="125" t="s">
        <v>2710</v>
      </c>
      <c r="E240" s="125" t="s">
        <v>2711</v>
      </c>
      <c r="F240" s="125" t="s">
        <v>2712</v>
      </c>
      <c r="G240" s="125" t="s">
        <v>2624</v>
      </c>
      <c r="H240" s="125" t="s">
        <v>2729</v>
      </c>
      <c r="I240" s="125" t="s">
        <v>2730</v>
      </c>
      <c r="J240" s="125">
        <v>26</v>
      </c>
      <c r="K240" s="125" t="s">
        <v>931</v>
      </c>
      <c r="L240" s="126" t="s">
        <v>949</v>
      </c>
      <c r="M240" s="607"/>
      <c r="N240" s="608"/>
    </row>
    <row r="241" spans="2:14" hidden="1" x14ac:dyDescent="0.3">
      <c r="B241" s="124" t="s">
        <v>89</v>
      </c>
      <c r="C241" s="127" t="s">
        <v>2709</v>
      </c>
      <c r="D241" s="125" t="s">
        <v>2710</v>
      </c>
      <c r="E241" s="125" t="s">
        <v>2711</v>
      </c>
      <c r="F241" s="125" t="s">
        <v>2712</v>
      </c>
      <c r="G241" s="125" t="s">
        <v>2624</v>
      </c>
      <c r="H241" s="125" t="s">
        <v>2729</v>
      </c>
      <c r="I241" s="125" t="s">
        <v>2730</v>
      </c>
      <c r="J241" s="125">
        <v>27</v>
      </c>
      <c r="K241" s="125" t="s">
        <v>932</v>
      </c>
      <c r="L241" s="126" t="s">
        <v>12</v>
      </c>
      <c r="M241" s="607"/>
      <c r="N241" s="608"/>
    </row>
    <row r="242" spans="2:14" x14ac:dyDescent="0.3">
      <c r="B242" s="124" t="s">
        <v>89</v>
      </c>
      <c r="C242" s="127" t="s">
        <v>2709</v>
      </c>
      <c r="D242" s="125" t="s">
        <v>2710</v>
      </c>
      <c r="E242" s="125" t="s">
        <v>2711</v>
      </c>
      <c r="F242" s="125" t="s">
        <v>2712</v>
      </c>
      <c r="G242" s="125" t="s">
        <v>2624</v>
      </c>
      <c r="H242" s="125" t="s">
        <v>2729</v>
      </c>
      <c r="I242" s="125" t="s">
        <v>2730</v>
      </c>
      <c r="J242" s="125">
        <v>1</v>
      </c>
      <c r="K242" s="125" t="s">
        <v>1891</v>
      </c>
      <c r="L242" s="126" t="s">
        <v>40</v>
      </c>
      <c r="M242" s="607"/>
      <c r="N242" s="608"/>
    </row>
    <row r="243" spans="2:14" hidden="1" x14ac:dyDescent="0.3">
      <c r="B243" s="124" t="s">
        <v>89</v>
      </c>
      <c r="C243" s="127" t="s">
        <v>2709</v>
      </c>
      <c r="D243" s="125" t="s">
        <v>2710</v>
      </c>
      <c r="E243" s="125" t="s">
        <v>2711</v>
      </c>
      <c r="F243" s="125" t="s">
        <v>2712</v>
      </c>
      <c r="G243" s="125" t="s">
        <v>2624</v>
      </c>
      <c r="H243" s="125" t="s">
        <v>2729</v>
      </c>
      <c r="I243" s="125" t="s">
        <v>2730</v>
      </c>
      <c r="J243" s="125">
        <v>2</v>
      </c>
      <c r="K243" s="125" t="s">
        <v>389</v>
      </c>
      <c r="L243" s="126" t="s">
        <v>29</v>
      </c>
      <c r="M243" s="607"/>
      <c r="N243" s="608"/>
    </row>
    <row r="244" spans="2:14" hidden="1" x14ac:dyDescent="0.3">
      <c r="B244" s="124" t="s">
        <v>89</v>
      </c>
      <c r="C244" s="127" t="s">
        <v>2709</v>
      </c>
      <c r="D244" s="125" t="s">
        <v>2710</v>
      </c>
      <c r="E244" s="125" t="s">
        <v>2711</v>
      </c>
      <c r="F244" s="125" t="s">
        <v>2712</v>
      </c>
      <c r="G244" s="125" t="s">
        <v>2624</v>
      </c>
      <c r="H244" s="125" t="s">
        <v>2729</v>
      </c>
      <c r="I244" s="125" t="s">
        <v>2730</v>
      </c>
      <c r="J244" s="125">
        <v>3</v>
      </c>
      <c r="K244" s="125" t="s">
        <v>896</v>
      </c>
      <c r="L244" s="126" t="s">
        <v>2737</v>
      </c>
      <c r="M244" s="607"/>
      <c r="N244" s="608"/>
    </row>
    <row r="245" spans="2:14" hidden="1" x14ac:dyDescent="0.3">
      <c r="B245" s="124" t="s">
        <v>89</v>
      </c>
      <c r="C245" s="127" t="s">
        <v>2709</v>
      </c>
      <c r="D245" s="125" t="s">
        <v>2710</v>
      </c>
      <c r="E245" s="125" t="s">
        <v>2711</v>
      </c>
      <c r="F245" s="125" t="s">
        <v>2712</v>
      </c>
      <c r="G245" s="125" t="s">
        <v>2624</v>
      </c>
      <c r="H245" s="125" t="s">
        <v>2729</v>
      </c>
      <c r="I245" s="125" t="s">
        <v>2730</v>
      </c>
      <c r="J245" s="125">
        <v>4</v>
      </c>
      <c r="K245" s="125" t="s">
        <v>391</v>
      </c>
      <c r="L245" s="126" t="s">
        <v>2738</v>
      </c>
      <c r="M245" s="607"/>
      <c r="N245" s="608"/>
    </row>
    <row r="246" spans="2:14" hidden="1" x14ac:dyDescent="0.3">
      <c r="B246" s="124" t="s">
        <v>89</v>
      </c>
      <c r="C246" s="127" t="s">
        <v>2709</v>
      </c>
      <c r="D246" s="125" t="s">
        <v>2710</v>
      </c>
      <c r="E246" s="125" t="s">
        <v>2711</v>
      </c>
      <c r="F246" s="125" t="s">
        <v>2712</v>
      </c>
      <c r="G246" s="125" t="s">
        <v>2624</v>
      </c>
      <c r="H246" s="125" t="s">
        <v>2729</v>
      </c>
      <c r="I246" s="125" t="s">
        <v>2730</v>
      </c>
      <c r="J246" s="125">
        <v>5</v>
      </c>
      <c r="K246" s="125" t="s">
        <v>392</v>
      </c>
      <c r="L246" s="126"/>
      <c r="M246" s="607"/>
      <c r="N246" s="608"/>
    </row>
    <row r="247" spans="2:14" hidden="1" x14ac:dyDescent="0.3">
      <c r="B247" s="124" t="s">
        <v>89</v>
      </c>
      <c r="C247" s="127" t="s">
        <v>2709</v>
      </c>
      <c r="D247" s="125" t="s">
        <v>2710</v>
      </c>
      <c r="E247" s="125" t="s">
        <v>2711</v>
      </c>
      <c r="F247" s="125" t="s">
        <v>2712</v>
      </c>
      <c r="G247" s="125" t="s">
        <v>2624</v>
      </c>
      <c r="H247" s="125" t="s">
        <v>2729</v>
      </c>
      <c r="I247" s="125" t="s">
        <v>2730</v>
      </c>
      <c r="J247" s="125">
        <v>6</v>
      </c>
      <c r="K247" s="125" t="s">
        <v>393</v>
      </c>
      <c r="L247" s="126" t="s">
        <v>2739</v>
      </c>
      <c r="M247" s="607"/>
      <c r="N247" s="608"/>
    </row>
    <row r="248" spans="2:14" hidden="1" x14ac:dyDescent="0.3">
      <c r="B248" s="124" t="s">
        <v>89</v>
      </c>
      <c r="C248" s="127" t="s">
        <v>2709</v>
      </c>
      <c r="D248" s="125" t="s">
        <v>2710</v>
      </c>
      <c r="E248" s="125" t="s">
        <v>2711</v>
      </c>
      <c r="F248" s="125" t="s">
        <v>2712</v>
      </c>
      <c r="G248" s="125" t="s">
        <v>2624</v>
      </c>
      <c r="H248" s="125" t="s">
        <v>2729</v>
      </c>
      <c r="I248" s="125" t="s">
        <v>2730</v>
      </c>
      <c r="J248" s="125">
        <v>7</v>
      </c>
      <c r="K248" s="125" t="s">
        <v>394</v>
      </c>
      <c r="L248" s="126"/>
      <c r="M248" s="607"/>
      <c r="N248" s="608"/>
    </row>
    <row r="249" spans="2:14" hidden="1" x14ac:dyDescent="0.3">
      <c r="B249" s="124" t="s">
        <v>89</v>
      </c>
      <c r="C249" s="127" t="s">
        <v>2709</v>
      </c>
      <c r="D249" s="125" t="s">
        <v>2710</v>
      </c>
      <c r="E249" s="125" t="s">
        <v>2711</v>
      </c>
      <c r="F249" s="125" t="s">
        <v>2712</v>
      </c>
      <c r="G249" s="125" t="s">
        <v>2624</v>
      </c>
      <c r="H249" s="125" t="s">
        <v>2729</v>
      </c>
      <c r="I249" s="125" t="s">
        <v>2730</v>
      </c>
      <c r="J249" s="125">
        <v>8</v>
      </c>
      <c r="K249" s="125" t="s">
        <v>3</v>
      </c>
      <c r="L249" s="126" t="s">
        <v>2740</v>
      </c>
      <c r="M249" s="607"/>
      <c r="N249" s="608"/>
    </row>
    <row r="250" spans="2:14" hidden="1" x14ac:dyDescent="0.3">
      <c r="B250" s="124" t="s">
        <v>89</v>
      </c>
      <c r="C250" s="127" t="s">
        <v>2709</v>
      </c>
      <c r="D250" s="125" t="s">
        <v>2710</v>
      </c>
      <c r="E250" s="125" t="s">
        <v>2711</v>
      </c>
      <c r="F250" s="125" t="s">
        <v>2712</v>
      </c>
      <c r="G250" s="125" t="s">
        <v>2624</v>
      </c>
      <c r="H250" s="125" t="s">
        <v>2729</v>
      </c>
      <c r="I250" s="125" t="s">
        <v>2730</v>
      </c>
      <c r="J250" s="125">
        <v>9</v>
      </c>
      <c r="K250" s="125" t="s">
        <v>128</v>
      </c>
      <c r="L250" s="126" t="s">
        <v>2762</v>
      </c>
      <c r="M250" s="607"/>
      <c r="N250" s="608"/>
    </row>
    <row r="251" spans="2:14" hidden="1" x14ac:dyDescent="0.3">
      <c r="B251" s="124" t="s">
        <v>89</v>
      </c>
      <c r="C251" s="127" t="s">
        <v>2709</v>
      </c>
      <c r="D251" s="125" t="s">
        <v>2710</v>
      </c>
      <c r="E251" s="125" t="s">
        <v>2711</v>
      </c>
      <c r="F251" s="125" t="s">
        <v>2712</v>
      </c>
      <c r="G251" s="125" t="s">
        <v>2624</v>
      </c>
      <c r="H251" s="125" t="s">
        <v>2729</v>
      </c>
      <c r="I251" s="125" t="s">
        <v>2730</v>
      </c>
      <c r="J251" s="125">
        <v>10</v>
      </c>
      <c r="K251" s="125" t="s">
        <v>2110</v>
      </c>
      <c r="L251" s="126" t="s">
        <v>811</v>
      </c>
      <c r="M251" s="607"/>
      <c r="N251" s="608"/>
    </row>
    <row r="252" spans="2:14" hidden="1" x14ac:dyDescent="0.3">
      <c r="B252" s="124" t="s">
        <v>89</v>
      </c>
      <c r="C252" s="127" t="s">
        <v>2709</v>
      </c>
      <c r="D252" s="125" t="s">
        <v>2710</v>
      </c>
      <c r="E252" s="125" t="s">
        <v>2711</v>
      </c>
      <c r="F252" s="125" t="s">
        <v>2712</v>
      </c>
      <c r="G252" s="125" t="s">
        <v>2624</v>
      </c>
      <c r="H252" s="125" t="s">
        <v>2729</v>
      </c>
      <c r="I252" s="125" t="s">
        <v>2730</v>
      </c>
      <c r="J252" s="125">
        <v>11</v>
      </c>
      <c r="K252" s="125" t="s">
        <v>141</v>
      </c>
      <c r="L252" s="126" t="s">
        <v>985</v>
      </c>
      <c r="M252" s="607"/>
      <c r="N252" s="608"/>
    </row>
    <row r="253" spans="2:14" hidden="1" x14ac:dyDescent="0.3">
      <c r="B253" s="124" t="s">
        <v>89</v>
      </c>
      <c r="C253" s="127" t="s">
        <v>2709</v>
      </c>
      <c r="D253" s="125" t="s">
        <v>2710</v>
      </c>
      <c r="E253" s="125" t="s">
        <v>2711</v>
      </c>
      <c r="F253" s="125" t="s">
        <v>2712</v>
      </c>
      <c r="G253" s="125" t="s">
        <v>2624</v>
      </c>
      <c r="H253" s="125" t="s">
        <v>2729</v>
      </c>
      <c r="I253" s="125" t="s">
        <v>2730</v>
      </c>
      <c r="J253" s="125">
        <v>12</v>
      </c>
      <c r="K253" s="125" t="s">
        <v>999</v>
      </c>
      <c r="L253" s="126" t="s">
        <v>989</v>
      </c>
      <c r="M253" s="607"/>
      <c r="N253" s="608"/>
    </row>
    <row r="254" spans="2:14" hidden="1" x14ac:dyDescent="0.3">
      <c r="B254" s="124" t="s">
        <v>89</v>
      </c>
      <c r="C254" s="127" t="s">
        <v>2709</v>
      </c>
      <c r="D254" s="125" t="s">
        <v>2710</v>
      </c>
      <c r="E254" s="125" t="s">
        <v>2711</v>
      </c>
      <c r="F254" s="125" t="s">
        <v>2712</v>
      </c>
      <c r="G254" s="125" t="s">
        <v>2624</v>
      </c>
      <c r="H254" s="125" t="s">
        <v>2729</v>
      </c>
      <c r="I254" s="125" t="s">
        <v>2730</v>
      </c>
      <c r="J254" s="125">
        <v>13</v>
      </c>
      <c r="K254" s="125" t="s">
        <v>2625</v>
      </c>
      <c r="L254" s="126"/>
      <c r="M254" s="607"/>
      <c r="N254" s="608"/>
    </row>
    <row r="255" spans="2:14" hidden="1" x14ac:dyDescent="0.3">
      <c r="B255" s="124" t="s">
        <v>89</v>
      </c>
      <c r="C255" s="127" t="s">
        <v>2709</v>
      </c>
      <c r="D255" s="125" t="s">
        <v>2710</v>
      </c>
      <c r="E255" s="125" t="s">
        <v>2711</v>
      </c>
      <c r="F255" s="125" t="s">
        <v>2712</v>
      </c>
      <c r="G255" s="125" t="s">
        <v>2624</v>
      </c>
      <c r="H255" s="125" t="s">
        <v>2729</v>
      </c>
      <c r="I255" s="125" t="s">
        <v>2730</v>
      </c>
      <c r="J255" s="125">
        <v>14</v>
      </c>
      <c r="K255" s="125" t="s">
        <v>2626</v>
      </c>
      <c r="L255" s="126"/>
      <c r="M255" s="607"/>
      <c r="N255" s="608"/>
    </row>
    <row r="256" spans="2:14" hidden="1" x14ac:dyDescent="0.3">
      <c r="B256" s="124" t="s">
        <v>89</v>
      </c>
      <c r="C256" s="127" t="s">
        <v>2709</v>
      </c>
      <c r="D256" s="125" t="s">
        <v>2710</v>
      </c>
      <c r="E256" s="125" t="s">
        <v>2711</v>
      </c>
      <c r="F256" s="125" t="s">
        <v>2712</v>
      </c>
      <c r="G256" s="125" t="s">
        <v>2624</v>
      </c>
      <c r="H256" s="125" t="s">
        <v>2729</v>
      </c>
      <c r="I256" s="125" t="s">
        <v>2730</v>
      </c>
      <c r="J256" s="125">
        <v>15</v>
      </c>
      <c r="K256" s="125" t="s">
        <v>992</v>
      </c>
      <c r="L256" s="126" t="s">
        <v>750</v>
      </c>
      <c r="M256" s="607"/>
      <c r="N256" s="608"/>
    </row>
    <row r="257" spans="2:14" hidden="1" x14ac:dyDescent="0.3">
      <c r="B257" s="124" t="s">
        <v>89</v>
      </c>
      <c r="C257" s="127" t="s">
        <v>2709</v>
      </c>
      <c r="D257" s="125" t="s">
        <v>2710</v>
      </c>
      <c r="E257" s="125" t="s">
        <v>2711</v>
      </c>
      <c r="F257" s="125" t="s">
        <v>2712</v>
      </c>
      <c r="G257" s="125" t="s">
        <v>2624</v>
      </c>
      <c r="H257" s="125" t="s">
        <v>2729</v>
      </c>
      <c r="I257" s="125" t="s">
        <v>2730</v>
      </c>
      <c r="J257" s="125">
        <v>16</v>
      </c>
      <c r="K257" s="125" t="s">
        <v>2627</v>
      </c>
      <c r="L257" s="126"/>
      <c r="M257" s="607"/>
      <c r="N257" s="608"/>
    </row>
    <row r="258" spans="2:14" hidden="1" x14ac:dyDescent="0.3">
      <c r="B258" s="124" t="s">
        <v>89</v>
      </c>
      <c r="C258" s="127" t="s">
        <v>2709</v>
      </c>
      <c r="D258" s="125" t="s">
        <v>2710</v>
      </c>
      <c r="E258" s="125" t="s">
        <v>2711</v>
      </c>
      <c r="F258" s="125" t="s">
        <v>2712</v>
      </c>
      <c r="G258" s="125" t="s">
        <v>2624</v>
      </c>
      <c r="H258" s="125" t="s">
        <v>2729</v>
      </c>
      <c r="I258" s="125" t="s">
        <v>2730</v>
      </c>
      <c r="J258" s="125">
        <v>17</v>
      </c>
      <c r="K258" s="125" t="s">
        <v>2628</v>
      </c>
      <c r="L258" s="126" t="s">
        <v>2742</v>
      </c>
      <c r="M258" s="607"/>
      <c r="N258" s="608"/>
    </row>
    <row r="259" spans="2:14" hidden="1" x14ac:dyDescent="0.3">
      <c r="B259" s="124" t="s">
        <v>89</v>
      </c>
      <c r="C259" s="127" t="s">
        <v>2709</v>
      </c>
      <c r="D259" s="125" t="s">
        <v>2710</v>
      </c>
      <c r="E259" s="125" t="s">
        <v>2711</v>
      </c>
      <c r="F259" s="125" t="s">
        <v>2712</v>
      </c>
      <c r="G259" s="125" t="s">
        <v>2624</v>
      </c>
      <c r="H259" s="125" t="s">
        <v>2729</v>
      </c>
      <c r="I259" s="125" t="s">
        <v>2730</v>
      </c>
      <c r="J259" s="125">
        <v>18</v>
      </c>
      <c r="K259" s="125" t="s">
        <v>142</v>
      </c>
      <c r="L259" s="126" t="s">
        <v>598</v>
      </c>
      <c r="M259" s="607"/>
      <c r="N259" s="608"/>
    </row>
    <row r="260" spans="2:14" hidden="1" x14ac:dyDescent="0.3">
      <c r="B260" s="124" t="s">
        <v>89</v>
      </c>
      <c r="C260" s="127" t="s">
        <v>2709</v>
      </c>
      <c r="D260" s="125" t="s">
        <v>2710</v>
      </c>
      <c r="E260" s="125" t="s">
        <v>2711</v>
      </c>
      <c r="F260" s="125" t="s">
        <v>2712</v>
      </c>
      <c r="G260" s="125" t="s">
        <v>2624</v>
      </c>
      <c r="H260" s="125" t="s">
        <v>2729</v>
      </c>
      <c r="I260" s="125" t="s">
        <v>2730</v>
      </c>
      <c r="J260" s="125">
        <v>19</v>
      </c>
      <c r="K260" s="125" t="s">
        <v>2109</v>
      </c>
      <c r="L260" s="126" t="s">
        <v>2743</v>
      </c>
      <c r="M260" s="607"/>
      <c r="N260" s="608"/>
    </row>
    <row r="261" spans="2:14" hidden="1" x14ac:dyDescent="0.3">
      <c r="B261" s="124" t="s">
        <v>89</v>
      </c>
      <c r="C261" s="127" t="s">
        <v>2709</v>
      </c>
      <c r="D261" s="125" t="s">
        <v>2710</v>
      </c>
      <c r="E261" s="125" t="s">
        <v>2711</v>
      </c>
      <c r="F261" s="125" t="s">
        <v>2712</v>
      </c>
      <c r="G261" s="125" t="s">
        <v>2624</v>
      </c>
      <c r="H261" s="125" t="s">
        <v>2729</v>
      </c>
      <c r="I261" s="125" t="s">
        <v>2730</v>
      </c>
      <c r="J261" s="125">
        <v>20</v>
      </c>
      <c r="K261" s="125" t="s">
        <v>2630</v>
      </c>
      <c r="L261" s="126" t="s">
        <v>2744</v>
      </c>
      <c r="M261" s="607"/>
      <c r="N261" s="608"/>
    </row>
    <row r="262" spans="2:14" hidden="1" x14ac:dyDescent="0.3">
      <c r="B262" s="124" t="s">
        <v>89</v>
      </c>
      <c r="C262" s="127" t="s">
        <v>2709</v>
      </c>
      <c r="D262" s="125" t="s">
        <v>2710</v>
      </c>
      <c r="E262" s="125" t="s">
        <v>2711</v>
      </c>
      <c r="F262" s="125" t="s">
        <v>2712</v>
      </c>
      <c r="G262" s="125" t="s">
        <v>2624</v>
      </c>
      <c r="H262" s="125" t="s">
        <v>2729</v>
      </c>
      <c r="I262" s="125" t="s">
        <v>2730</v>
      </c>
      <c r="J262" s="125">
        <v>21</v>
      </c>
      <c r="K262" s="125" t="s">
        <v>997</v>
      </c>
      <c r="L262" s="126" t="s">
        <v>750</v>
      </c>
      <c r="M262" s="607"/>
      <c r="N262" s="608"/>
    </row>
    <row r="263" spans="2:14" hidden="1" x14ac:dyDescent="0.3">
      <c r="B263" s="124" t="s">
        <v>89</v>
      </c>
      <c r="C263" s="127" t="s">
        <v>2709</v>
      </c>
      <c r="D263" s="125" t="s">
        <v>2710</v>
      </c>
      <c r="E263" s="125" t="s">
        <v>2711</v>
      </c>
      <c r="F263" s="125" t="s">
        <v>2712</v>
      </c>
      <c r="G263" s="125" t="s">
        <v>2624</v>
      </c>
      <c r="H263" s="125" t="s">
        <v>2729</v>
      </c>
      <c r="I263" s="125" t="s">
        <v>2730</v>
      </c>
      <c r="J263" s="125">
        <v>22</v>
      </c>
      <c r="K263" s="125" t="s">
        <v>998</v>
      </c>
      <c r="L263" s="126" t="s">
        <v>750</v>
      </c>
      <c r="M263" s="607"/>
      <c r="N263" s="608"/>
    </row>
    <row r="264" spans="2:14" hidden="1" x14ac:dyDescent="0.3">
      <c r="B264" s="124" t="s">
        <v>89</v>
      </c>
      <c r="C264" s="127" t="s">
        <v>2709</v>
      </c>
      <c r="D264" s="125" t="s">
        <v>2710</v>
      </c>
      <c r="E264" s="125" t="s">
        <v>2711</v>
      </c>
      <c r="F264" s="125" t="s">
        <v>2712</v>
      </c>
      <c r="G264" s="125" t="s">
        <v>2624</v>
      </c>
      <c r="H264" s="125" t="s">
        <v>2729</v>
      </c>
      <c r="I264" s="125" t="s">
        <v>2730</v>
      </c>
      <c r="J264" s="125">
        <v>23</v>
      </c>
      <c r="K264" s="125" t="s">
        <v>93</v>
      </c>
      <c r="L264" s="126" t="s">
        <v>2748</v>
      </c>
      <c r="M264" s="607"/>
      <c r="N264" s="608"/>
    </row>
    <row r="265" spans="2:14" hidden="1" x14ac:dyDescent="0.3">
      <c r="B265" s="124" t="s">
        <v>89</v>
      </c>
      <c r="C265" s="127" t="s">
        <v>2709</v>
      </c>
      <c r="D265" s="125" t="s">
        <v>2710</v>
      </c>
      <c r="E265" s="125" t="s">
        <v>2711</v>
      </c>
      <c r="F265" s="125" t="s">
        <v>2712</v>
      </c>
      <c r="G265" s="125" t="s">
        <v>2624</v>
      </c>
      <c r="H265" s="125" t="s">
        <v>2729</v>
      </c>
      <c r="I265" s="125" t="s">
        <v>2730</v>
      </c>
      <c r="J265" s="125">
        <v>24</v>
      </c>
      <c r="K265" s="125" t="s">
        <v>94</v>
      </c>
      <c r="L265" s="126" t="s">
        <v>2763</v>
      </c>
      <c r="M265" s="607"/>
      <c r="N265" s="608"/>
    </row>
    <row r="266" spans="2:14" hidden="1" x14ac:dyDescent="0.3">
      <c r="B266" s="124" t="s">
        <v>89</v>
      </c>
      <c r="C266" s="127" t="s">
        <v>2709</v>
      </c>
      <c r="D266" s="125" t="s">
        <v>2710</v>
      </c>
      <c r="E266" s="125" t="s">
        <v>2711</v>
      </c>
      <c r="F266" s="125" t="s">
        <v>2712</v>
      </c>
      <c r="G266" s="125" t="s">
        <v>2624</v>
      </c>
      <c r="H266" s="125" t="s">
        <v>2729</v>
      </c>
      <c r="I266" s="125" t="s">
        <v>2730</v>
      </c>
      <c r="J266" s="125">
        <v>25</v>
      </c>
      <c r="K266" s="125" t="s">
        <v>388</v>
      </c>
      <c r="L266" s="126" t="s">
        <v>40</v>
      </c>
      <c r="M266" s="607"/>
      <c r="N266" s="608"/>
    </row>
    <row r="267" spans="2:14" hidden="1" x14ac:dyDescent="0.3">
      <c r="B267" s="124" t="s">
        <v>89</v>
      </c>
      <c r="C267" s="127" t="s">
        <v>2709</v>
      </c>
      <c r="D267" s="125" t="s">
        <v>2710</v>
      </c>
      <c r="E267" s="125" t="s">
        <v>2711</v>
      </c>
      <c r="F267" s="125" t="s">
        <v>2712</v>
      </c>
      <c r="G267" s="125" t="s">
        <v>2624</v>
      </c>
      <c r="H267" s="125" t="s">
        <v>2729</v>
      </c>
      <c r="I267" s="125" t="s">
        <v>2730</v>
      </c>
      <c r="J267" s="125">
        <v>26</v>
      </c>
      <c r="K267" s="125" t="s">
        <v>931</v>
      </c>
      <c r="L267" s="126" t="s">
        <v>949</v>
      </c>
      <c r="M267" s="607"/>
      <c r="N267" s="608"/>
    </row>
    <row r="268" spans="2:14" hidden="1" x14ac:dyDescent="0.3">
      <c r="B268" s="124" t="s">
        <v>89</v>
      </c>
      <c r="C268" s="127" t="s">
        <v>2709</v>
      </c>
      <c r="D268" s="125" t="s">
        <v>2710</v>
      </c>
      <c r="E268" s="125" t="s">
        <v>2711</v>
      </c>
      <c r="F268" s="125" t="s">
        <v>2712</v>
      </c>
      <c r="G268" s="125" t="s">
        <v>2624</v>
      </c>
      <c r="H268" s="125" t="s">
        <v>2729</v>
      </c>
      <c r="I268" s="125" t="s">
        <v>2730</v>
      </c>
      <c r="J268" s="125">
        <v>27</v>
      </c>
      <c r="K268" s="125" t="s">
        <v>932</v>
      </c>
      <c r="L268" s="126" t="s">
        <v>12</v>
      </c>
      <c r="M268" s="607"/>
      <c r="N268" s="608"/>
    </row>
    <row r="269" spans="2:14" x14ac:dyDescent="0.3">
      <c r="B269" s="124" t="s">
        <v>89</v>
      </c>
      <c r="C269" s="127" t="s">
        <v>2709</v>
      </c>
      <c r="D269" s="125" t="s">
        <v>2710</v>
      </c>
      <c r="E269" s="125" t="s">
        <v>2711</v>
      </c>
      <c r="F269" s="125" t="s">
        <v>2712</v>
      </c>
      <c r="G269" s="125" t="s">
        <v>2624</v>
      </c>
      <c r="H269" s="125" t="s">
        <v>2729</v>
      </c>
      <c r="I269" s="125" t="s">
        <v>2730</v>
      </c>
      <c r="J269" s="125">
        <v>1</v>
      </c>
      <c r="K269" s="125" t="s">
        <v>1891</v>
      </c>
      <c r="L269" s="126" t="s">
        <v>41</v>
      </c>
      <c r="M269" s="607"/>
      <c r="N269" s="608"/>
    </row>
    <row r="270" spans="2:14" hidden="1" x14ac:dyDescent="0.3">
      <c r="B270" s="124" t="s">
        <v>89</v>
      </c>
      <c r="C270" s="127" t="s">
        <v>2709</v>
      </c>
      <c r="D270" s="125" t="s">
        <v>2710</v>
      </c>
      <c r="E270" s="125" t="s">
        <v>2711</v>
      </c>
      <c r="F270" s="125" t="s">
        <v>2712</v>
      </c>
      <c r="G270" s="125" t="s">
        <v>2624</v>
      </c>
      <c r="H270" s="125" t="s">
        <v>2729</v>
      </c>
      <c r="I270" s="125" t="s">
        <v>2730</v>
      </c>
      <c r="J270" s="125">
        <v>2</v>
      </c>
      <c r="K270" s="125" t="s">
        <v>389</v>
      </c>
      <c r="L270" s="126" t="s">
        <v>29</v>
      </c>
      <c r="M270" s="607"/>
      <c r="N270" s="608"/>
    </row>
    <row r="271" spans="2:14" hidden="1" x14ac:dyDescent="0.3">
      <c r="B271" s="124" t="s">
        <v>89</v>
      </c>
      <c r="C271" s="127" t="s">
        <v>2709</v>
      </c>
      <c r="D271" s="125" t="s">
        <v>2710</v>
      </c>
      <c r="E271" s="125" t="s">
        <v>2711</v>
      </c>
      <c r="F271" s="125" t="s">
        <v>2712</v>
      </c>
      <c r="G271" s="125" t="s">
        <v>2624</v>
      </c>
      <c r="H271" s="125" t="s">
        <v>2729</v>
      </c>
      <c r="I271" s="125" t="s">
        <v>2730</v>
      </c>
      <c r="J271" s="125">
        <v>3</v>
      </c>
      <c r="K271" s="125" t="s">
        <v>896</v>
      </c>
      <c r="L271" s="126" t="s">
        <v>2737</v>
      </c>
      <c r="M271" s="607"/>
      <c r="N271" s="608"/>
    </row>
    <row r="272" spans="2:14" hidden="1" x14ac:dyDescent="0.3">
      <c r="B272" s="124" t="s">
        <v>89</v>
      </c>
      <c r="C272" s="127" t="s">
        <v>2709</v>
      </c>
      <c r="D272" s="125" t="s">
        <v>2710</v>
      </c>
      <c r="E272" s="125" t="s">
        <v>2711</v>
      </c>
      <c r="F272" s="125" t="s">
        <v>2712</v>
      </c>
      <c r="G272" s="125" t="s">
        <v>2624</v>
      </c>
      <c r="H272" s="125" t="s">
        <v>2729</v>
      </c>
      <c r="I272" s="125" t="s">
        <v>2730</v>
      </c>
      <c r="J272" s="125">
        <v>4</v>
      </c>
      <c r="K272" s="125" t="s">
        <v>391</v>
      </c>
      <c r="L272" s="126" t="s">
        <v>2757</v>
      </c>
      <c r="M272" s="607"/>
      <c r="N272" s="608"/>
    </row>
    <row r="273" spans="2:14" hidden="1" x14ac:dyDescent="0.3">
      <c r="B273" s="124" t="s">
        <v>89</v>
      </c>
      <c r="C273" s="127" t="s">
        <v>2709</v>
      </c>
      <c r="D273" s="125" t="s">
        <v>2710</v>
      </c>
      <c r="E273" s="125" t="s">
        <v>2711</v>
      </c>
      <c r="F273" s="125" t="s">
        <v>2712</v>
      </c>
      <c r="G273" s="125" t="s">
        <v>2624</v>
      </c>
      <c r="H273" s="125" t="s">
        <v>2729</v>
      </c>
      <c r="I273" s="125" t="s">
        <v>2730</v>
      </c>
      <c r="J273" s="125">
        <v>5</v>
      </c>
      <c r="K273" s="125" t="s">
        <v>392</v>
      </c>
      <c r="L273" s="126"/>
      <c r="M273" s="607"/>
      <c r="N273" s="608"/>
    </row>
    <row r="274" spans="2:14" hidden="1" x14ac:dyDescent="0.3">
      <c r="B274" s="124" t="s">
        <v>89</v>
      </c>
      <c r="C274" s="127" t="s">
        <v>2709</v>
      </c>
      <c r="D274" s="125" t="s">
        <v>2710</v>
      </c>
      <c r="E274" s="125" t="s">
        <v>2711</v>
      </c>
      <c r="F274" s="125" t="s">
        <v>2712</v>
      </c>
      <c r="G274" s="125" t="s">
        <v>2624</v>
      </c>
      <c r="H274" s="125" t="s">
        <v>2729</v>
      </c>
      <c r="I274" s="125" t="s">
        <v>2730</v>
      </c>
      <c r="J274" s="125">
        <v>6</v>
      </c>
      <c r="K274" s="125" t="s">
        <v>393</v>
      </c>
      <c r="L274" s="126" t="s">
        <v>2739</v>
      </c>
      <c r="M274" s="607"/>
      <c r="N274" s="608"/>
    </row>
    <row r="275" spans="2:14" hidden="1" x14ac:dyDescent="0.3">
      <c r="B275" s="124" t="s">
        <v>89</v>
      </c>
      <c r="C275" s="127" t="s">
        <v>2709</v>
      </c>
      <c r="D275" s="125" t="s">
        <v>2710</v>
      </c>
      <c r="E275" s="125" t="s">
        <v>2711</v>
      </c>
      <c r="F275" s="125" t="s">
        <v>2712</v>
      </c>
      <c r="G275" s="125" t="s">
        <v>2624</v>
      </c>
      <c r="H275" s="125" t="s">
        <v>2729</v>
      </c>
      <c r="I275" s="125" t="s">
        <v>2730</v>
      </c>
      <c r="J275" s="125">
        <v>7</v>
      </c>
      <c r="K275" s="125" t="s">
        <v>394</v>
      </c>
      <c r="L275" s="126"/>
      <c r="M275" s="607"/>
      <c r="N275" s="608"/>
    </row>
    <row r="276" spans="2:14" hidden="1" x14ac:dyDescent="0.3">
      <c r="B276" s="124" t="s">
        <v>89</v>
      </c>
      <c r="C276" s="127" t="s">
        <v>2709</v>
      </c>
      <c r="D276" s="125" t="s">
        <v>2710</v>
      </c>
      <c r="E276" s="125" t="s">
        <v>2711</v>
      </c>
      <c r="F276" s="125" t="s">
        <v>2712</v>
      </c>
      <c r="G276" s="125" t="s">
        <v>2624</v>
      </c>
      <c r="H276" s="125" t="s">
        <v>2729</v>
      </c>
      <c r="I276" s="125" t="s">
        <v>2730</v>
      </c>
      <c r="J276" s="125">
        <v>8</v>
      </c>
      <c r="K276" s="125" t="s">
        <v>3</v>
      </c>
      <c r="L276" s="126" t="s">
        <v>2740</v>
      </c>
      <c r="M276" s="607"/>
      <c r="N276" s="608"/>
    </row>
    <row r="277" spans="2:14" hidden="1" x14ac:dyDescent="0.3">
      <c r="B277" s="124" t="s">
        <v>89</v>
      </c>
      <c r="C277" s="127" t="s">
        <v>2709</v>
      </c>
      <c r="D277" s="125" t="s">
        <v>2710</v>
      </c>
      <c r="E277" s="125" t="s">
        <v>2711</v>
      </c>
      <c r="F277" s="125" t="s">
        <v>2712</v>
      </c>
      <c r="G277" s="125" t="s">
        <v>2624</v>
      </c>
      <c r="H277" s="125" t="s">
        <v>2729</v>
      </c>
      <c r="I277" s="125" t="s">
        <v>2730</v>
      </c>
      <c r="J277" s="125">
        <v>9</v>
      </c>
      <c r="K277" s="125" t="s">
        <v>128</v>
      </c>
      <c r="L277" s="126" t="s">
        <v>2764</v>
      </c>
      <c r="M277" s="607"/>
      <c r="N277" s="608"/>
    </row>
    <row r="278" spans="2:14" hidden="1" x14ac:dyDescent="0.3">
      <c r="B278" s="124" t="s">
        <v>89</v>
      </c>
      <c r="C278" s="127" t="s">
        <v>2709</v>
      </c>
      <c r="D278" s="125" t="s">
        <v>2710</v>
      </c>
      <c r="E278" s="125" t="s">
        <v>2711</v>
      </c>
      <c r="F278" s="125" t="s">
        <v>2712</v>
      </c>
      <c r="G278" s="125" t="s">
        <v>2624</v>
      </c>
      <c r="H278" s="125" t="s">
        <v>2729</v>
      </c>
      <c r="I278" s="125" t="s">
        <v>2730</v>
      </c>
      <c r="J278" s="125">
        <v>10</v>
      </c>
      <c r="K278" s="125" t="s">
        <v>2110</v>
      </c>
      <c r="L278" s="126" t="s">
        <v>811</v>
      </c>
      <c r="M278" s="607"/>
      <c r="N278" s="608"/>
    </row>
    <row r="279" spans="2:14" hidden="1" x14ac:dyDescent="0.3">
      <c r="B279" s="124" t="s">
        <v>89</v>
      </c>
      <c r="C279" s="127" t="s">
        <v>2709</v>
      </c>
      <c r="D279" s="125" t="s">
        <v>2710</v>
      </c>
      <c r="E279" s="125" t="s">
        <v>2711</v>
      </c>
      <c r="F279" s="125" t="s">
        <v>2712</v>
      </c>
      <c r="G279" s="125" t="s">
        <v>2624</v>
      </c>
      <c r="H279" s="125" t="s">
        <v>2729</v>
      </c>
      <c r="I279" s="125" t="s">
        <v>2730</v>
      </c>
      <c r="J279" s="125">
        <v>11</v>
      </c>
      <c r="K279" s="125" t="s">
        <v>141</v>
      </c>
      <c r="L279" s="126" t="s">
        <v>985</v>
      </c>
      <c r="M279" s="607"/>
      <c r="N279" s="608"/>
    </row>
    <row r="280" spans="2:14" hidden="1" x14ac:dyDescent="0.3">
      <c r="B280" s="124" t="s">
        <v>89</v>
      </c>
      <c r="C280" s="127" t="s">
        <v>2709</v>
      </c>
      <c r="D280" s="125" t="s">
        <v>2710</v>
      </c>
      <c r="E280" s="125" t="s">
        <v>2711</v>
      </c>
      <c r="F280" s="125" t="s">
        <v>2712</v>
      </c>
      <c r="G280" s="125" t="s">
        <v>2624</v>
      </c>
      <c r="H280" s="125" t="s">
        <v>2729</v>
      </c>
      <c r="I280" s="125" t="s">
        <v>2730</v>
      </c>
      <c r="J280" s="125">
        <v>12</v>
      </c>
      <c r="K280" s="125" t="s">
        <v>999</v>
      </c>
      <c r="L280" s="126" t="s">
        <v>989</v>
      </c>
      <c r="M280" s="607"/>
      <c r="N280" s="608"/>
    </row>
    <row r="281" spans="2:14" hidden="1" x14ac:dyDescent="0.3">
      <c r="B281" s="124" t="s">
        <v>89</v>
      </c>
      <c r="C281" s="127" t="s">
        <v>2709</v>
      </c>
      <c r="D281" s="125" t="s">
        <v>2710</v>
      </c>
      <c r="E281" s="125" t="s">
        <v>2711</v>
      </c>
      <c r="F281" s="125" t="s">
        <v>2712</v>
      </c>
      <c r="G281" s="125" t="s">
        <v>2624</v>
      </c>
      <c r="H281" s="125" t="s">
        <v>2729</v>
      </c>
      <c r="I281" s="125" t="s">
        <v>2730</v>
      </c>
      <c r="J281" s="125">
        <v>13</v>
      </c>
      <c r="K281" s="125" t="s">
        <v>2625</v>
      </c>
      <c r="L281" s="126"/>
      <c r="M281" s="607"/>
      <c r="N281" s="608"/>
    </row>
    <row r="282" spans="2:14" hidden="1" x14ac:dyDescent="0.3">
      <c r="B282" s="124" t="s">
        <v>89</v>
      </c>
      <c r="C282" s="127" t="s">
        <v>2709</v>
      </c>
      <c r="D282" s="125" t="s">
        <v>2710</v>
      </c>
      <c r="E282" s="125" t="s">
        <v>2711</v>
      </c>
      <c r="F282" s="125" t="s">
        <v>2712</v>
      </c>
      <c r="G282" s="125" t="s">
        <v>2624</v>
      </c>
      <c r="H282" s="125" t="s">
        <v>2729</v>
      </c>
      <c r="I282" s="125" t="s">
        <v>2730</v>
      </c>
      <c r="J282" s="125">
        <v>14</v>
      </c>
      <c r="K282" s="125" t="s">
        <v>2626</v>
      </c>
      <c r="L282" s="126"/>
      <c r="M282" s="607"/>
      <c r="N282" s="608"/>
    </row>
    <row r="283" spans="2:14" hidden="1" x14ac:dyDescent="0.3">
      <c r="B283" s="124" t="s">
        <v>89</v>
      </c>
      <c r="C283" s="127" t="s">
        <v>2709</v>
      </c>
      <c r="D283" s="125" t="s">
        <v>2710</v>
      </c>
      <c r="E283" s="125" t="s">
        <v>2711</v>
      </c>
      <c r="F283" s="125" t="s">
        <v>2712</v>
      </c>
      <c r="G283" s="125" t="s">
        <v>2624</v>
      </c>
      <c r="H283" s="125" t="s">
        <v>2729</v>
      </c>
      <c r="I283" s="125" t="s">
        <v>2730</v>
      </c>
      <c r="J283" s="125">
        <v>15</v>
      </c>
      <c r="K283" s="125" t="s">
        <v>992</v>
      </c>
      <c r="L283" s="126" t="s">
        <v>750</v>
      </c>
      <c r="M283" s="607"/>
      <c r="N283" s="608"/>
    </row>
    <row r="284" spans="2:14" hidden="1" x14ac:dyDescent="0.3">
      <c r="B284" s="124" t="s">
        <v>89</v>
      </c>
      <c r="C284" s="127" t="s">
        <v>2709</v>
      </c>
      <c r="D284" s="125" t="s">
        <v>2710</v>
      </c>
      <c r="E284" s="125" t="s">
        <v>2711</v>
      </c>
      <c r="F284" s="125" t="s">
        <v>2712</v>
      </c>
      <c r="G284" s="125" t="s">
        <v>2624</v>
      </c>
      <c r="H284" s="125" t="s">
        <v>2729</v>
      </c>
      <c r="I284" s="125" t="s">
        <v>2730</v>
      </c>
      <c r="J284" s="125">
        <v>16</v>
      </c>
      <c r="K284" s="125" t="s">
        <v>2627</v>
      </c>
      <c r="L284" s="126"/>
      <c r="M284" s="607"/>
      <c r="N284" s="608"/>
    </row>
    <row r="285" spans="2:14" hidden="1" x14ac:dyDescent="0.3">
      <c r="B285" s="124" t="s">
        <v>89</v>
      </c>
      <c r="C285" s="127" t="s">
        <v>2709</v>
      </c>
      <c r="D285" s="125" t="s">
        <v>2710</v>
      </c>
      <c r="E285" s="125" t="s">
        <v>2711</v>
      </c>
      <c r="F285" s="125" t="s">
        <v>2712</v>
      </c>
      <c r="G285" s="125" t="s">
        <v>2624</v>
      </c>
      <c r="H285" s="125" t="s">
        <v>2729</v>
      </c>
      <c r="I285" s="125" t="s">
        <v>2730</v>
      </c>
      <c r="J285" s="125">
        <v>17</v>
      </c>
      <c r="K285" s="125" t="s">
        <v>2628</v>
      </c>
      <c r="L285" s="126" t="s">
        <v>2629</v>
      </c>
      <c r="M285" s="607"/>
      <c r="N285" s="608"/>
    </row>
    <row r="286" spans="2:14" hidden="1" x14ac:dyDescent="0.3">
      <c r="B286" s="124" t="s">
        <v>89</v>
      </c>
      <c r="C286" s="127" t="s">
        <v>2709</v>
      </c>
      <c r="D286" s="125" t="s">
        <v>2710</v>
      </c>
      <c r="E286" s="125" t="s">
        <v>2711</v>
      </c>
      <c r="F286" s="125" t="s">
        <v>2712</v>
      </c>
      <c r="G286" s="125" t="s">
        <v>2624</v>
      </c>
      <c r="H286" s="125" t="s">
        <v>2729</v>
      </c>
      <c r="I286" s="125" t="s">
        <v>2730</v>
      </c>
      <c r="J286" s="125">
        <v>18</v>
      </c>
      <c r="K286" s="125" t="s">
        <v>142</v>
      </c>
      <c r="L286" s="126" t="s">
        <v>598</v>
      </c>
      <c r="M286" s="607"/>
      <c r="N286" s="608"/>
    </row>
    <row r="287" spans="2:14" hidden="1" x14ac:dyDescent="0.3">
      <c r="B287" s="124" t="s">
        <v>89</v>
      </c>
      <c r="C287" s="127" t="s">
        <v>2709</v>
      </c>
      <c r="D287" s="125" t="s">
        <v>2710</v>
      </c>
      <c r="E287" s="125" t="s">
        <v>2711</v>
      </c>
      <c r="F287" s="125" t="s">
        <v>2712</v>
      </c>
      <c r="G287" s="125" t="s">
        <v>2624</v>
      </c>
      <c r="H287" s="125" t="s">
        <v>2729</v>
      </c>
      <c r="I287" s="125" t="s">
        <v>2730</v>
      </c>
      <c r="J287" s="125">
        <v>19</v>
      </c>
      <c r="K287" s="125" t="s">
        <v>2109</v>
      </c>
      <c r="L287" s="126" t="s">
        <v>2743</v>
      </c>
      <c r="M287" s="607"/>
      <c r="N287" s="608"/>
    </row>
    <row r="288" spans="2:14" hidden="1" x14ac:dyDescent="0.3">
      <c r="B288" s="124" t="s">
        <v>89</v>
      </c>
      <c r="C288" s="127" t="s">
        <v>2709</v>
      </c>
      <c r="D288" s="125" t="s">
        <v>2710</v>
      </c>
      <c r="E288" s="125" t="s">
        <v>2711</v>
      </c>
      <c r="F288" s="125" t="s">
        <v>2712</v>
      </c>
      <c r="G288" s="125" t="s">
        <v>2624</v>
      </c>
      <c r="H288" s="125" t="s">
        <v>2729</v>
      </c>
      <c r="I288" s="125" t="s">
        <v>2730</v>
      </c>
      <c r="J288" s="125">
        <v>20</v>
      </c>
      <c r="K288" s="125" t="s">
        <v>2630</v>
      </c>
      <c r="L288" s="126" t="s">
        <v>2765</v>
      </c>
      <c r="M288" s="607"/>
      <c r="N288" s="608"/>
    </row>
    <row r="289" spans="2:14" hidden="1" x14ac:dyDescent="0.3">
      <c r="B289" s="124" t="s">
        <v>89</v>
      </c>
      <c r="C289" s="127" t="s">
        <v>2709</v>
      </c>
      <c r="D289" s="125" t="s">
        <v>2710</v>
      </c>
      <c r="E289" s="125" t="s">
        <v>2711</v>
      </c>
      <c r="F289" s="125" t="s">
        <v>2712</v>
      </c>
      <c r="G289" s="125" t="s">
        <v>2624</v>
      </c>
      <c r="H289" s="125" t="s">
        <v>2729</v>
      </c>
      <c r="I289" s="125" t="s">
        <v>2730</v>
      </c>
      <c r="J289" s="125">
        <v>21</v>
      </c>
      <c r="K289" s="125" t="s">
        <v>997</v>
      </c>
      <c r="L289" s="126" t="s">
        <v>750</v>
      </c>
      <c r="M289" s="607"/>
      <c r="N289" s="608"/>
    </row>
    <row r="290" spans="2:14" hidden="1" x14ac:dyDescent="0.3">
      <c r="B290" s="124" t="s">
        <v>89</v>
      </c>
      <c r="C290" s="127" t="s">
        <v>2709</v>
      </c>
      <c r="D290" s="125" t="s">
        <v>2710</v>
      </c>
      <c r="E290" s="125" t="s">
        <v>2711</v>
      </c>
      <c r="F290" s="125" t="s">
        <v>2712</v>
      </c>
      <c r="G290" s="125" t="s">
        <v>2624</v>
      </c>
      <c r="H290" s="125" t="s">
        <v>2729</v>
      </c>
      <c r="I290" s="125" t="s">
        <v>2730</v>
      </c>
      <c r="J290" s="125">
        <v>22</v>
      </c>
      <c r="K290" s="125" t="s">
        <v>998</v>
      </c>
      <c r="L290" s="126" t="s">
        <v>750</v>
      </c>
      <c r="M290" s="607"/>
      <c r="N290" s="608"/>
    </row>
    <row r="291" spans="2:14" hidden="1" x14ac:dyDescent="0.3">
      <c r="B291" s="124" t="s">
        <v>89</v>
      </c>
      <c r="C291" s="127" t="s">
        <v>2709</v>
      </c>
      <c r="D291" s="125" t="s">
        <v>2710</v>
      </c>
      <c r="E291" s="125" t="s">
        <v>2711</v>
      </c>
      <c r="F291" s="125" t="s">
        <v>2712</v>
      </c>
      <c r="G291" s="125" t="s">
        <v>2624</v>
      </c>
      <c r="H291" s="125" t="s">
        <v>2729</v>
      </c>
      <c r="I291" s="125" t="s">
        <v>2730</v>
      </c>
      <c r="J291" s="125">
        <v>23</v>
      </c>
      <c r="K291" s="125" t="s">
        <v>93</v>
      </c>
      <c r="L291" s="126" t="s">
        <v>2748</v>
      </c>
      <c r="M291" s="607"/>
      <c r="N291" s="608"/>
    </row>
    <row r="292" spans="2:14" hidden="1" x14ac:dyDescent="0.3">
      <c r="B292" s="124" t="s">
        <v>89</v>
      </c>
      <c r="C292" s="127" t="s">
        <v>2709</v>
      </c>
      <c r="D292" s="125" t="s">
        <v>2710</v>
      </c>
      <c r="E292" s="125" t="s">
        <v>2711</v>
      </c>
      <c r="F292" s="125" t="s">
        <v>2712</v>
      </c>
      <c r="G292" s="125" t="s">
        <v>2624</v>
      </c>
      <c r="H292" s="125" t="s">
        <v>2729</v>
      </c>
      <c r="I292" s="125" t="s">
        <v>2730</v>
      </c>
      <c r="J292" s="125">
        <v>24</v>
      </c>
      <c r="K292" s="125" t="s">
        <v>94</v>
      </c>
      <c r="L292" s="126" t="s">
        <v>2766</v>
      </c>
      <c r="M292" s="607"/>
      <c r="N292" s="608"/>
    </row>
    <row r="293" spans="2:14" hidden="1" x14ac:dyDescent="0.3">
      <c r="B293" s="124" t="s">
        <v>89</v>
      </c>
      <c r="C293" s="127" t="s">
        <v>2709</v>
      </c>
      <c r="D293" s="125" t="s">
        <v>2710</v>
      </c>
      <c r="E293" s="125" t="s">
        <v>2711</v>
      </c>
      <c r="F293" s="125" t="s">
        <v>2712</v>
      </c>
      <c r="G293" s="125" t="s">
        <v>2624</v>
      </c>
      <c r="H293" s="125" t="s">
        <v>2729</v>
      </c>
      <c r="I293" s="125" t="s">
        <v>2730</v>
      </c>
      <c r="J293" s="125">
        <v>25</v>
      </c>
      <c r="K293" s="125" t="s">
        <v>388</v>
      </c>
      <c r="L293" s="126" t="s">
        <v>41</v>
      </c>
      <c r="M293" s="607"/>
      <c r="N293" s="608"/>
    </row>
    <row r="294" spans="2:14" hidden="1" x14ac:dyDescent="0.3">
      <c r="B294" s="124" t="s">
        <v>89</v>
      </c>
      <c r="C294" s="127" t="s">
        <v>2709</v>
      </c>
      <c r="D294" s="125" t="s">
        <v>2710</v>
      </c>
      <c r="E294" s="125" t="s">
        <v>2711</v>
      </c>
      <c r="F294" s="125" t="s">
        <v>2712</v>
      </c>
      <c r="G294" s="125" t="s">
        <v>2624</v>
      </c>
      <c r="H294" s="125" t="s">
        <v>2729</v>
      </c>
      <c r="I294" s="125" t="s">
        <v>2730</v>
      </c>
      <c r="J294" s="125">
        <v>26</v>
      </c>
      <c r="K294" s="125" t="s">
        <v>931</v>
      </c>
      <c r="L294" s="126" t="s">
        <v>949</v>
      </c>
      <c r="M294" s="607"/>
      <c r="N294" s="608"/>
    </row>
    <row r="295" spans="2:14" hidden="1" x14ac:dyDescent="0.3">
      <c r="B295" s="124" t="s">
        <v>89</v>
      </c>
      <c r="C295" s="127" t="s">
        <v>2709</v>
      </c>
      <c r="D295" s="125" t="s">
        <v>2710</v>
      </c>
      <c r="E295" s="125" t="s">
        <v>2711</v>
      </c>
      <c r="F295" s="125" t="s">
        <v>2712</v>
      </c>
      <c r="G295" s="125" t="s">
        <v>2624</v>
      </c>
      <c r="H295" s="125" t="s">
        <v>2729</v>
      </c>
      <c r="I295" s="125" t="s">
        <v>2730</v>
      </c>
      <c r="J295" s="125">
        <v>27</v>
      </c>
      <c r="K295" s="125" t="s">
        <v>932</v>
      </c>
      <c r="L295" s="126" t="s">
        <v>12</v>
      </c>
      <c r="M295" s="607"/>
      <c r="N295" s="608"/>
    </row>
    <row r="296" spans="2:14" x14ac:dyDescent="0.3">
      <c r="B296" s="124" t="s">
        <v>89</v>
      </c>
      <c r="C296" s="127" t="s">
        <v>2709</v>
      </c>
      <c r="D296" s="125" t="s">
        <v>2710</v>
      </c>
      <c r="E296" s="125" t="s">
        <v>2711</v>
      </c>
      <c r="F296" s="125" t="s">
        <v>2712</v>
      </c>
      <c r="G296" s="125" t="s">
        <v>2624</v>
      </c>
      <c r="H296" s="125" t="s">
        <v>2729</v>
      </c>
      <c r="I296" s="125" t="s">
        <v>2730</v>
      </c>
      <c r="J296" s="125">
        <v>1</v>
      </c>
      <c r="K296" s="125" t="s">
        <v>1891</v>
      </c>
      <c r="L296" s="126" t="s">
        <v>43</v>
      </c>
      <c r="M296" s="607"/>
      <c r="N296" s="608"/>
    </row>
    <row r="297" spans="2:14" hidden="1" x14ac:dyDescent="0.3">
      <c r="B297" s="124" t="s">
        <v>89</v>
      </c>
      <c r="C297" s="127" t="s">
        <v>2709</v>
      </c>
      <c r="D297" s="125" t="s">
        <v>2710</v>
      </c>
      <c r="E297" s="125" t="s">
        <v>2711</v>
      </c>
      <c r="F297" s="125" t="s">
        <v>2712</v>
      </c>
      <c r="G297" s="125" t="s">
        <v>2624</v>
      </c>
      <c r="H297" s="125" t="s">
        <v>2729</v>
      </c>
      <c r="I297" s="125" t="s">
        <v>2730</v>
      </c>
      <c r="J297" s="125">
        <v>2</v>
      </c>
      <c r="K297" s="125" t="s">
        <v>389</v>
      </c>
      <c r="L297" s="126" t="s">
        <v>29</v>
      </c>
      <c r="M297" s="607"/>
      <c r="N297" s="608"/>
    </row>
    <row r="298" spans="2:14" hidden="1" x14ac:dyDescent="0.3">
      <c r="B298" s="124" t="s">
        <v>89</v>
      </c>
      <c r="C298" s="127" t="s">
        <v>2709</v>
      </c>
      <c r="D298" s="125" t="s">
        <v>2710</v>
      </c>
      <c r="E298" s="125" t="s">
        <v>2711</v>
      </c>
      <c r="F298" s="125" t="s">
        <v>2712</v>
      </c>
      <c r="G298" s="125" t="s">
        <v>2624</v>
      </c>
      <c r="H298" s="125" t="s">
        <v>2729</v>
      </c>
      <c r="I298" s="125" t="s">
        <v>2730</v>
      </c>
      <c r="J298" s="125">
        <v>3</v>
      </c>
      <c r="K298" s="125" t="s">
        <v>896</v>
      </c>
      <c r="L298" s="126" t="s">
        <v>2767</v>
      </c>
      <c r="M298" s="607"/>
      <c r="N298" s="608"/>
    </row>
    <row r="299" spans="2:14" hidden="1" x14ac:dyDescent="0.3">
      <c r="B299" s="124" t="s">
        <v>89</v>
      </c>
      <c r="C299" s="127" t="s">
        <v>2709</v>
      </c>
      <c r="D299" s="125" t="s">
        <v>2710</v>
      </c>
      <c r="E299" s="125" t="s">
        <v>2711</v>
      </c>
      <c r="F299" s="125" t="s">
        <v>2712</v>
      </c>
      <c r="G299" s="125" t="s">
        <v>2624</v>
      </c>
      <c r="H299" s="125" t="s">
        <v>2729</v>
      </c>
      <c r="I299" s="125" t="s">
        <v>2730</v>
      </c>
      <c r="J299" s="125">
        <v>4</v>
      </c>
      <c r="K299" s="125" t="s">
        <v>391</v>
      </c>
      <c r="L299" s="126" t="s">
        <v>2757</v>
      </c>
      <c r="M299" s="607"/>
      <c r="N299" s="608"/>
    </row>
    <row r="300" spans="2:14" hidden="1" x14ac:dyDescent="0.3">
      <c r="B300" s="124" t="s">
        <v>89</v>
      </c>
      <c r="C300" s="127" t="s">
        <v>2709</v>
      </c>
      <c r="D300" s="125" t="s">
        <v>2710</v>
      </c>
      <c r="E300" s="125" t="s">
        <v>2711</v>
      </c>
      <c r="F300" s="125" t="s">
        <v>2712</v>
      </c>
      <c r="G300" s="125" t="s">
        <v>2624</v>
      </c>
      <c r="H300" s="125" t="s">
        <v>2729</v>
      </c>
      <c r="I300" s="125" t="s">
        <v>2730</v>
      </c>
      <c r="J300" s="125">
        <v>5</v>
      </c>
      <c r="K300" s="125" t="s">
        <v>392</v>
      </c>
      <c r="L300" s="126"/>
      <c r="M300" s="607"/>
      <c r="N300" s="608"/>
    </row>
    <row r="301" spans="2:14" hidden="1" x14ac:dyDescent="0.3">
      <c r="B301" s="124" t="s">
        <v>89</v>
      </c>
      <c r="C301" s="127" t="s">
        <v>2709</v>
      </c>
      <c r="D301" s="125" t="s">
        <v>2710</v>
      </c>
      <c r="E301" s="125" t="s">
        <v>2711</v>
      </c>
      <c r="F301" s="125" t="s">
        <v>2712</v>
      </c>
      <c r="G301" s="125" t="s">
        <v>2624</v>
      </c>
      <c r="H301" s="125" t="s">
        <v>2729</v>
      </c>
      <c r="I301" s="125" t="s">
        <v>2730</v>
      </c>
      <c r="J301" s="125">
        <v>6</v>
      </c>
      <c r="K301" s="125" t="s">
        <v>393</v>
      </c>
      <c r="L301" s="126" t="s">
        <v>2739</v>
      </c>
      <c r="M301" s="607"/>
      <c r="N301" s="608"/>
    </row>
    <row r="302" spans="2:14" hidden="1" x14ac:dyDescent="0.3">
      <c r="B302" s="124" t="s">
        <v>89</v>
      </c>
      <c r="C302" s="127" t="s">
        <v>2709</v>
      </c>
      <c r="D302" s="125" t="s">
        <v>2710</v>
      </c>
      <c r="E302" s="125" t="s">
        <v>2711</v>
      </c>
      <c r="F302" s="125" t="s">
        <v>2712</v>
      </c>
      <c r="G302" s="125" t="s">
        <v>2624</v>
      </c>
      <c r="H302" s="125" t="s">
        <v>2729</v>
      </c>
      <c r="I302" s="125" t="s">
        <v>2730</v>
      </c>
      <c r="J302" s="125">
        <v>7</v>
      </c>
      <c r="K302" s="125" t="s">
        <v>394</v>
      </c>
      <c r="L302" s="126"/>
      <c r="M302" s="607"/>
      <c r="N302" s="608"/>
    </row>
    <row r="303" spans="2:14" hidden="1" x14ac:dyDescent="0.3">
      <c r="B303" s="124" t="s">
        <v>89</v>
      </c>
      <c r="C303" s="127" t="s">
        <v>2709</v>
      </c>
      <c r="D303" s="125" t="s">
        <v>2710</v>
      </c>
      <c r="E303" s="125" t="s">
        <v>2711</v>
      </c>
      <c r="F303" s="125" t="s">
        <v>2712</v>
      </c>
      <c r="G303" s="125" t="s">
        <v>2624</v>
      </c>
      <c r="H303" s="125" t="s">
        <v>2729</v>
      </c>
      <c r="I303" s="125" t="s">
        <v>2730</v>
      </c>
      <c r="J303" s="125">
        <v>8</v>
      </c>
      <c r="K303" s="125" t="s">
        <v>3</v>
      </c>
      <c r="L303" s="126" t="s">
        <v>2652</v>
      </c>
      <c r="M303" s="607"/>
      <c r="N303" s="608"/>
    </row>
    <row r="304" spans="2:14" hidden="1" x14ac:dyDescent="0.3">
      <c r="B304" s="124" t="s">
        <v>89</v>
      </c>
      <c r="C304" s="127" t="s">
        <v>2709</v>
      </c>
      <c r="D304" s="125" t="s">
        <v>2710</v>
      </c>
      <c r="E304" s="125" t="s">
        <v>2711</v>
      </c>
      <c r="F304" s="125" t="s">
        <v>2712</v>
      </c>
      <c r="G304" s="125" t="s">
        <v>2624</v>
      </c>
      <c r="H304" s="125" t="s">
        <v>2729</v>
      </c>
      <c r="I304" s="125" t="s">
        <v>2730</v>
      </c>
      <c r="J304" s="125">
        <v>9</v>
      </c>
      <c r="K304" s="125" t="s">
        <v>128</v>
      </c>
      <c r="L304" s="126" t="s">
        <v>2768</v>
      </c>
      <c r="M304" s="607"/>
      <c r="N304" s="608"/>
    </row>
    <row r="305" spans="2:14" hidden="1" x14ac:dyDescent="0.3">
      <c r="B305" s="124" t="s">
        <v>89</v>
      </c>
      <c r="C305" s="127" t="s">
        <v>2709</v>
      </c>
      <c r="D305" s="125" t="s">
        <v>2710</v>
      </c>
      <c r="E305" s="125" t="s">
        <v>2711</v>
      </c>
      <c r="F305" s="125" t="s">
        <v>2712</v>
      </c>
      <c r="G305" s="125" t="s">
        <v>2624</v>
      </c>
      <c r="H305" s="125" t="s">
        <v>2729</v>
      </c>
      <c r="I305" s="125" t="s">
        <v>2730</v>
      </c>
      <c r="J305" s="125">
        <v>10</v>
      </c>
      <c r="K305" s="125" t="s">
        <v>2110</v>
      </c>
      <c r="L305" s="126" t="s">
        <v>811</v>
      </c>
      <c r="M305" s="607"/>
      <c r="N305" s="608"/>
    </row>
    <row r="306" spans="2:14" hidden="1" x14ac:dyDescent="0.3">
      <c r="B306" s="124" t="s">
        <v>89</v>
      </c>
      <c r="C306" s="127" t="s">
        <v>2709</v>
      </c>
      <c r="D306" s="125" t="s">
        <v>2710</v>
      </c>
      <c r="E306" s="125" t="s">
        <v>2711</v>
      </c>
      <c r="F306" s="125" t="s">
        <v>2712</v>
      </c>
      <c r="G306" s="125" t="s">
        <v>2624</v>
      </c>
      <c r="H306" s="125" t="s">
        <v>2729</v>
      </c>
      <c r="I306" s="125" t="s">
        <v>2730</v>
      </c>
      <c r="J306" s="125">
        <v>11</v>
      </c>
      <c r="K306" s="125" t="s">
        <v>141</v>
      </c>
      <c r="L306" s="126" t="s">
        <v>985</v>
      </c>
      <c r="M306" s="607"/>
      <c r="N306" s="608"/>
    </row>
    <row r="307" spans="2:14" hidden="1" x14ac:dyDescent="0.3">
      <c r="B307" s="124" t="s">
        <v>89</v>
      </c>
      <c r="C307" s="127" t="s">
        <v>2709</v>
      </c>
      <c r="D307" s="125" t="s">
        <v>2710</v>
      </c>
      <c r="E307" s="125" t="s">
        <v>2711</v>
      </c>
      <c r="F307" s="125" t="s">
        <v>2712</v>
      </c>
      <c r="G307" s="125" t="s">
        <v>2624</v>
      </c>
      <c r="H307" s="125" t="s">
        <v>2729</v>
      </c>
      <c r="I307" s="125" t="s">
        <v>2730</v>
      </c>
      <c r="J307" s="125">
        <v>12</v>
      </c>
      <c r="K307" s="125" t="s">
        <v>999</v>
      </c>
      <c r="L307" s="126" t="s">
        <v>989</v>
      </c>
      <c r="M307" s="607"/>
      <c r="N307" s="608"/>
    </row>
    <row r="308" spans="2:14" hidden="1" x14ac:dyDescent="0.3">
      <c r="B308" s="124" t="s">
        <v>89</v>
      </c>
      <c r="C308" s="127" t="s">
        <v>2709</v>
      </c>
      <c r="D308" s="125" t="s">
        <v>2710</v>
      </c>
      <c r="E308" s="125" t="s">
        <v>2711</v>
      </c>
      <c r="F308" s="125" t="s">
        <v>2712</v>
      </c>
      <c r="G308" s="125" t="s">
        <v>2624</v>
      </c>
      <c r="H308" s="125" t="s">
        <v>2729</v>
      </c>
      <c r="I308" s="125" t="s">
        <v>2730</v>
      </c>
      <c r="J308" s="125">
        <v>13</v>
      </c>
      <c r="K308" s="125" t="s">
        <v>2625</v>
      </c>
      <c r="L308" s="126"/>
      <c r="M308" s="607"/>
      <c r="N308" s="608"/>
    </row>
    <row r="309" spans="2:14" hidden="1" x14ac:dyDescent="0.3">
      <c r="B309" s="124" t="s">
        <v>89</v>
      </c>
      <c r="C309" s="127" t="s">
        <v>2709</v>
      </c>
      <c r="D309" s="125" t="s">
        <v>2710</v>
      </c>
      <c r="E309" s="125" t="s">
        <v>2711</v>
      </c>
      <c r="F309" s="125" t="s">
        <v>2712</v>
      </c>
      <c r="G309" s="125" t="s">
        <v>2624</v>
      </c>
      <c r="H309" s="125" t="s">
        <v>2729</v>
      </c>
      <c r="I309" s="125" t="s">
        <v>2730</v>
      </c>
      <c r="J309" s="125">
        <v>14</v>
      </c>
      <c r="K309" s="125" t="s">
        <v>2626</v>
      </c>
      <c r="L309" s="126"/>
      <c r="M309" s="607"/>
      <c r="N309" s="608"/>
    </row>
    <row r="310" spans="2:14" hidden="1" x14ac:dyDescent="0.3">
      <c r="B310" s="124" t="s">
        <v>89</v>
      </c>
      <c r="C310" s="127" t="s">
        <v>2709</v>
      </c>
      <c r="D310" s="125" t="s">
        <v>2710</v>
      </c>
      <c r="E310" s="125" t="s">
        <v>2711</v>
      </c>
      <c r="F310" s="125" t="s">
        <v>2712</v>
      </c>
      <c r="G310" s="125" t="s">
        <v>2624</v>
      </c>
      <c r="H310" s="125" t="s">
        <v>2729</v>
      </c>
      <c r="I310" s="125" t="s">
        <v>2730</v>
      </c>
      <c r="J310" s="125">
        <v>15</v>
      </c>
      <c r="K310" s="125" t="s">
        <v>992</v>
      </c>
      <c r="L310" s="126" t="s">
        <v>750</v>
      </c>
      <c r="M310" s="607"/>
      <c r="N310" s="608"/>
    </row>
    <row r="311" spans="2:14" hidden="1" x14ac:dyDescent="0.3">
      <c r="B311" s="124" t="s">
        <v>89</v>
      </c>
      <c r="C311" s="127" t="s">
        <v>2709</v>
      </c>
      <c r="D311" s="125" t="s">
        <v>2710</v>
      </c>
      <c r="E311" s="125" t="s">
        <v>2711</v>
      </c>
      <c r="F311" s="125" t="s">
        <v>2712</v>
      </c>
      <c r="G311" s="125" t="s">
        <v>2624</v>
      </c>
      <c r="H311" s="125" t="s">
        <v>2729</v>
      </c>
      <c r="I311" s="125" t="s">
        <v>2730</v>
      </c>
      <c r="J311" s="125">
        <v>16</v>
      </c>
      <c r="K311" s="125" t="s">
        <v>2627</v>
      </c>
      <c r="L311" s="126"/>
      <c r="M311" s="607"/>
      <c r="N311" s="608"/>
    </row>
    <row r="312" spans="2:14" hidden="1" x14ac:dyDescent="0.3">
      <c r="B312" s="124" t="s">
        <v>89</v>
      </c>
      <c r="C312" s="127" t="s">
        <v>2709</v>
      </c>
      <c r="D312" s="125" t="s">
        <v>2710</v>
      </c>
      <c r="E312" s="125" t="s">
        <v>2711</v>
      </c>
      <c r="F312" s="125" t="s">
        <v>2712</v>
      </c>
      <c r="G312" s="125" t="s">
        <v>2624</v>
      </c>
      <c r="H312" s="125" t="s">
        <v>2729</v>
      </c>
      <c r="I312" s="125" t="s">
        <v>2730</v>
      </c>
      <c r="J312" s="125">
        <v>17</v>
      </c>
      <c r="K312" s="125" t="s">
        <v>2628</v>
      </c>
      <c r="L312" s="126" t="s">
        <v>2769</v>
      </c>
      <c r="M312" s="607"/>
      <c r="N312" s="608"/>
    </row>
    <row r="313" spans="2:14" hidden="1" x14ac:dyDescent="0.3">
      <c r="B313" s="124" t="s">
        <v>89</v>
      </c>
      <c r="C313" s="127" t="s">
        <v>2709</v>
      </c>
      <c r="D313" s="125" t="s">
        <v>2710</v>
      </c>
      <c r="E313" s="125" t="s">
        <v>2711</v>
      </c>
      <c r="F313" s="125" t="s">
        <v>2712</v>
      </c>
      <c r="G313" s="125" t="s">
        <v>2624</v>
      </c>
      <c r="H313" s="125" t="s">
        <v>2729</v>
      </c>
      <c r="I313" s="125" t="s">
        <v>2730</v>
      </c>
      <c r="J313" s="125">
        <v>18</v>
      </c>
      <c r="K313" s="125" t="s">
        <v>142</v>
      </c>
      <c r="L313" s="126" t="s">
        <v>598</v>
      </c>
      <c r="M313" s="607"/>
      <c r="N313" s="608"/>
    </row>
    <row r="314" spans="2:14" hidden="1" x14ac:dyDescent="0.3">
      <c r="B314" s="124" t="s">
        <v>89</v>
      </c>
      <c r="C314" s="127" t="s">
        <v>2709</v>
      </c>
      <c r="D314" s="125" t="s">
        <v>2710</v>
      </c>
      <c r="E314" s="125" t="s">
        <v>2711</v>
      </c>
      <c r="F314" s="125" t="s">
        <v>2712</v>
      </c>
      <c r="G314" s="125" t="s">
        <v>2624</v>
      </c>
      <c r="H314" s="125" t="s">
        <v>2729</v>
      </c>
      <c r="I314" s="125" t="s">
        <v>2730</v>
      </c>
      <c r="J314" s="125">
        <v>19</v>
      </c>
      <c r="K314" s="125" t="s">
        <v>2109</v>
      </c>
      <c r="L314" s="126" t="s">
        <v>2743</v>
      </c>
      <c r="M314" s="607"/>
      <c r="N314" s="608"/>
    </row>
    <row r="315" spans="2:14" hidden="1" x14ac:dyDescent="0.3">
      <c r="B315" s="124" t="s">
        <v>89</v>
      </c>
      <c r="C315" s="127" t="s">
        <v>2709</v>
      </c>
      <c r="D315" s="125" t="s">
        <v>2710</v>
      </c>
      <c r="E315" s="125" t="s">
        <v>2711</v>
      </c>
      <c r="F315" s="125" t="s">
        <v>2712</v>
      </c>
      <c r="G315" s="125" t="s">
        <v>2624</v>
      </c>
      <c r="H315" s="125" t="s">
        <v>2729</v>
      </c>
      <c r="I315" s="125" t="s">
        <v>2730</v>
      </c>
      <c r="J315" s="125">
        <v>20</v>
      </c>
      <c r="K315" s="125" t="s">
        <v>2630</v>
      </c>
      <c r="L315" s="126" t="s">
        <v>2770</v>
      </c>
      <c r="M315" s="607"/>
      <c r="N315" s="608"/>
    </row>
    <row r="316" spans="2:14" hidden="1" x14ac:dyDescent="0.3">
      <c r="B316" s="124" t="s">
        <v>89</v>
      </c>
      <c r="C316" s="127" t="s">
        <v>2709</v>
      </c>
      <c r="D316" s="125" t="s">
        <v>2710</v>
      </c>
      <c r="E316" s="125" t="s">
        <v>2711</v>
      </c>
      <c r="F316" s="125" t="s">
        <v>2712</v>
      </c>
      <c r="G316" s="125" t="s">
        <v>2624</v>
      </c>
      <c r="H316" s="125" t="s">
        <v>2729</v>
      </c>
      <c r="I316" s="125" t="s">
        <v>2730</v>
      </c>
      <c r="J316" s="125">
        <v>21</v>
      </c>
      <c r="K316" s="125" t="s">
        <v>997</v>
      </c>
      <c r="L316" s="126" t="s">
        <v>750</v>
      </c>
      <c r="M316" s="607"/>
      <c r="N316" s="608"/>
    </row>
    <row r="317" spans="2:14" hidden="1" x14ac:dyDescent="0.3">
      <c r="B317" s="124" t="s">
        <v>89</v>
      </c>
      <c r="C317" s="127" t="s">
        <v>2709</v>
      </c>
      <c r="D317" s="125" t="s">
        <v>2710</v>
      </c>
      <c r="E317" s="125" t="s">
        <v>2711</v>
      </c>
      <c r="F317" s="125" t="s">
        <v>2712</v>
      </c>
      <c r="G317" s="125" t="s">
        <v>2624</v>
      </c>
      <c r="H317" s="125" t="s">
        <v>2729</v>
      </c>
      <c r="I317" s="125" t="s">
        <v>2730</v>
      </c>
      <c r="J317" s="125">
        <v>22</v>
      </c>
      <c r="K317" s="125" t="s">
        <v>998</v>
      </c>
      <c r="L317" s="126" t="s">
        <v>750</v>
      </c>
      <c r="M317" s="607"/>
      <c r="N317" s="608"/>
    </row>
    <row r="318" spans="2:14" hidden="1" x14ac:dyDescent="0.3">
      <c r="B318" s="124" t="s">
        <v>89</v>
      </c>
      <c r="C318" s="127" t="s">
        <v>2709</v>
      </c>
      <c r="D318" s="125" t="s">
        <v>2710</v>
      </c>
      <c r="E318" s="125" t="s">
        <v>2711</v>
      </c>
      <c r="F318" s="125" t="s">
        <v>2712</v>
      </c>
      <c r="G318" s="125" t="s">
        <v>2624</v>
      </c>
      <c r="H318" s="125" t="s">
        <v>2729</v>
      </c>
      <c r="I318" s="125" t="s">
        <v>2730</v>
      </c>
      <c r="J318" s="125">
        <v>23</v>
      </c>
      <c r="K318" s="125" t="s">
        <v>93</v>
      </c>
      <c r="L318" s="126" t="s">
        <v>2748</v>
      </c>
      <c r="M318" s="607"/>
      <c r="N318" s="608"/>
    </row>
    <row r="319" spans="2:14" hidden="1" x14ac:dyDescent="0.3">
      <c r="B319" s="124" t="s">
        <v>89</v>
      </c>
      <c r="C319" s="127" t="s">
        <v>2709</v>
      </c>
      <c r="D319" s="125" t="s">
        <v>2710</v>
      </c>
      <c r="E319" s="125" t="s">
        <v>2711</v>
      </c>
      <c r="F319" s="125" t="s">
        <v>2712</v>
      </c>
      <c r="G319" s="125" t="s">
        <v>2624</v>
      </c>
      <c r="H319" s="125" t="s">
        <v>2729</v>
      </c>
      <c r="I319" s="125" t="s">
        <v>2730</v>
      </c>
      <c r="J319" s="125">
        <v>24</v>
      </c>
      <c r="K319" s="125" t="s">
        <v>94</v>
      </c>
      <c r="L319" s="126" t="s">
        <v>2771</v>
      </c>
      <c r="M319" s="607"/>
      <c r="N319" s="608"/>
    </row>
    <row r="320" spans="2:14" hidden="1" x14ac:dyDescent="0.3">
      <c r="B320" s="124" t="s">
        <v>89</v>
      </c>
      <c r="C320" s="127" t="s">
        <v>2709</v>
      </c>
      <c r="D320" s="125" t="s">
        <v>2710</v>
      </c>
      <c r="E320" s="125" t="s">
        <v>2711</v>
      </c>
      <c r="F320" s="125" t="s">
        <v>2712</v>
      </c>
      <c r="G320" s="125" t="s">
        <v>2624</v>
      </c>
      <c r="H320" s="125" t="s">
        <v>2729</v>
      </c>
      <c r="I320" s="125" t="s">
        <v>2730</v>
      </c>
      <c r="J320" s="125">
        <v>25</v>
      </c>
      <c r="K320" s="125" t="s">
        <v>388</v>
      </c>
      <c r="L320" s="126" t="s">
        <v>43</v>
      </c>
      <c r="M320" s="607"/>
      <c r="N320" s="608"/>
    </row>
    <row r="321" spans="2:14" hidden="1" x14ac:dyDescent="0.3">
      <c r="B321" s="124" t="s">
        <v>89</v>
      </c>
      <c r="C321" s="127" t="s">
        <v>2709</v>
      </c>
      <c r="D321" s="125" t="s">
        <v>2710</v>
      </c>
      <c r="E321" s="125" t="s">
        <v>2711</v>
      </c>
      <c r="F321" s="125" t="s">
        <v>2712</v>
      </c>
      <c r="G321" s="125" t="s">
        <v>2624</v>
      </c>
      <c r="H321" s="125" t="s">
        <v>2729</v>
      </c>
      <c r="I321" s="125" t="s">
        <v>2730</v>
      </c>
      <c r="J321" s="125">
        <v>26</v>
      </c>
      <c r="K321" s="125" t="s">
        <v>931</v>
      </c>
      <c r="L321" s="126" t="s">
        <v>949</v>
      </c>
      <c r="M321" s="607"/>
      <c r="N321" s="608"/>
    </row>
    <row r="322" spans="2:14" hidden="1" x14ac:dyDescent="0.3">
      <c r="B322" s="124" t="s">
        <v>89</v>
      </c>
      <c r="C322" s="127" t="s">
        <v>2709</v>
      </c>
      <c r="D322" s="125" t="s">
        <v>2710</v>
      </c>
      <c r="E322" s="125" t="s">
        <v>2711</v>
      </c>
      <c r="F322" s="125" t="s">
        <v>2712</v>
      </c>
      <c r="G322" s="125" t="s">
        <v>2624</v>
      </c>
      <c r="H322" s="125" t="s">
        <v>2729</v>
      </c>
      <c r="I322" s="125" t="s">
        <v>2730</v>
      </c>
      <c r="J322" s="125">
        <v>27</v>
      </c>
      <c r="K322" s="125" t="s">
        <v>932</v>
      </c>
      <c r="L322" s="126" t="s">
        <v>12</v>
      </c>
      <c r="M322" s="607"/>
      <c r="N322" s="608"/>
    </row>
    <row r="323" spans="2:14" x14ac:dyDescent="0.3">
      <c r="B323" s="124" t="s">
        <v>124</v>
      </c>
      <c r="C323" s="127" t="s">
        <v>2709</v>
      </c>
      <c r="D323" s="125" t="s">
        <v>2710</v>
      </c>
      <c r="E323" s="125" t="s">
        <v>2711</v>
      </c>
      <c r="F323" s="125" t="s">
        <v>2712</v>
      </c>
      <c r="G323" s="125" t="s">
        <v>2624</v>
      </c>
      <c r="H323" s="125" t="s">
        <v>2729</v>
      </c>
      <c r="I323" s="125" t="s">
        <v>2730</v>
      </c>
      <c r="J323" s="125">
        <v>1</v>
      </c>
      <c r="K323" s="125" t="s">
        <v>1891</v>
      </c>
      <c r="L323" s="126" t="s">
        <v>29</v>
      </c>
      <c r="M323" s="607"/>
      <c r="N323" s="608"/>
    </row>
    <row r="324" spans="2:14" hidden="1" x14ac:dyDescent="0.3">
      <c r="B324" s="124" t="s">
        <v>124</v>
      </c>
      <c r="C324" s="127" t="s">
        <v>2709</v>
      </c>
      <c r="D324" s="125" t="s">
        <v>2710</v>
      </c>
      <c r="E324" s="125" t="s">
        <v>2711</v>
      </c>
      <c r="F324" s="125" t="s">
        <v>2712</v>
      </c>
      <c r="G324" s="125" t="s">
        <v>2624</v>
      </c>
      <c r="H324" s="125" t="s">
        <v>2729</v>
      </c>
      <c r="I324" s="125" t="s">
        <v>2730</v>
      </c>
      <c r="J324" s="125">
        <v>2</v>
      </c>
      <c r="K324" s="125" t="s">
        <v>389</v>
      </c>
      <c r="L324" s="126" t="s">
        <v>29</v>
      </c>
      <c r="M324" s="607"/>
      <c r="N324" s="608"/>
    </row>
    <row r="325" spans="2:14" hidden="1" x14ac:dyDescent="0.3">
      <c r="B325" s="124" t="s">
        <v>124</v>
      </c>
      <c r="C325" s="127" t="s">
        <v>2709</v>
      </c>
      <c r="D325" s="125" t="s">
        <v>2710</v>
      </c>
      <c r="E325" s="125" t="s">
        <v>2711</v>
      </c>
      <c r="F325" s="125" t="s">
        <v>2712</v>
      </c>
      <c r="G325" s="125" t="s">
        <v>2624</v>
      </c>
      <c r="H325" s="125" t="s">
        <v>2729</v>
      </c>
      <c r="I325" s="125" t="s">
        <v>2730</v>
      </c>
      <c r="J325" s="125">
        <v>3</v>
      </c>
      <c r="K325" s="125" t="s">
        <v>896</v>
      </c>
      <c r="L325" s="126" t="s">
        <v>2642</v>
      </c>
      <c r="M325" s="607"/>
      <c r="N325" s="608"/>
    </row>
    <row r="326" spans="2:14" hidden="1" x14ac:dyDescent="0.3">
      <c r="B326" s="124" t="s">
        <v>124</v>
      </c>
      <c r="C326" s="127" t="s">
        <v>2709</v>
      </c>
      <c r="D326" s="125" t="s">
        <v>2710</v>
      </c>
      <c r="E326" s="125" t="s">
        <v>2711</v>
      </c>
      <c r="F326" s="125" t="s">
        <v>2712</v>
      </c>
      <c r="G326" s="125" t="s">
        <v>2624</v>
      </c>
      <c r="H326" s="125" t="s">
        <v>2729</v>
      </c>
      <c r="I326" s="125" t="s">
        <v>2730</v>
      </c>
      <c r="J326" s="125">
        <v>4</v>
      </c>
      <c r="K326" s="125" t="s">
        <v>394</v>
      </c>
      <c r="L326" s="126" t="s">
        <v>2772</v>
      </c>
      <c r="M326" s="607"/>
      <c r="N326" s="608"/>
    </row>
    <row r="327" spans="2:14" hidden="1" x14ac:dyDescent="0.3">
      <c r="B327" s="124" t="s">
        <v>124</v>
      </c>
      <c r="C327" s="127" t="s">
        <v>2709</v>
      </c>
      <c r="D327" s="125" t="s">
        <v>2710</v>
      </c>
      <c r="E327" s="125" t="s">
        <v>2711</v>
      </c>
      <c r="F327" s="125" t="s">
        <v>2712</v>
      </c>
      <c r="G327" s="125" t="s">
        <v>2624</v>
      </c>
      <c r="H327" s="125" t="s">
        <v>2729</v>
      </c>
      <c r="I327" s="125" t="s">
        <v>2730</v>
      </c>
      <c r="J327" s="125">
        <v>5</v>
      </c>
      <c r="K327" s="125" t="s">
        <v>3</v>
      </c>
      <c r="L327" s="126" t="s">
        <v>2648</v>
      </c>
      <c r="M327" s="607"/>
      <c r="N327" s="608"/>
    </row>
    <row r="328" spans="2:14" hidden="1" x14ac:dyDescent="0.3">
      <c r="B328" s="124" t="s">
        <v>124</v>
      </c>
      <c r="C328" s="127" t="s">
        <v>2709</v>
      </c>
      <c r="D328" s="125" t="s">
        <v>2710</v>
      </c>
      <c r="E328" s="125" t="s">
        <v>2711</v>
      </c>
      <c r="F328" s="125" t="s">
        <v>2712</v>
      </c>
      <c r="G328" s="125" t="s">
        <v>2624</v>
      </c>
      <c r="H328" s="125" t="s">
        <v>2729</v>
      </c>
      <c r="I328" s="125" t="s">
        <v>2730</v>
      </c>
      <c r="J328" s="125">
        <v>6</v>
      </c>
      <c r="K328" s="125" t="s">
        <v>2641</v>
      </c>
      <c r="L328" s="126" t="s">
        <v>757</v>
      </c>
      <c r="M328" s="607"/>
      <c r="N328" s="608"/>
    </row>
    <row r="329" spans="2:14" hidden="1" x14ac:dyDescent="0.3">
      <c r="B329" s="124" t="s">
        <v>124</v>
      </c>
      <c r="C329" s="127" t="s">
        <v>2709</v>
      </c>
      <c r="D329" s="125" t="s">
        <v>2710</v>
      </c>
      <c r="E329" s="125" t="s">
        <v>2711</v>
      </c>
      <c r="F329" s="125" t="s">
        <v>2712</v>
      </c>
      <c r="G329" s="125" t="s">
        <v>2624</v>
      </c>
      <c r="H329" s="125" t="s">
        <v>2729</v>
      </c>
      <c r="I329" s="125" t="s">
        <v>2730</v>
      </c>
      <c r="J329" s="125">
        <v>7</v>
      </c>
      <c r="K329" s="125" t="s">
        <v>388</v>
      </c>
      <c r="L329" s="126" t="s">
        <v>29</v>
      </c>
      <c r="M329" s="607"/>
      <c r="N329" s="608"/>
    </row>
    <row r="330" spans="2:14" hidden="1" x14ac:dyDescent="0.3">
      <c r="B330" s="124" t="s">
        <v>124</v>
      </c>
      <c r="C330" s="127" t="s">
        <v>2709</v>
      </c>
      <c r="D330" s="125" t="s">
        <v>2710</v>
      </c>
      <c r="E330" s="125" t="s">
        <v>2711</v>
      </c>
      <c r="F330" s="125" t="s">
        <v>2712</v>
      </c>
      <c r="G330" s="125" t="s">
        <v>2624</v>
      </c>
      <c r="H330" s="125" t="s">
        <v>2729</v>
      </c>
      <c r="I330" s="125" t="s">
        <v>2730</v>
      </c>
      <c r="J330" s="125">
        <v>8</v>
      </c>
      <c r="K330" s="125" t="s">
        <v>931</v>
      </c>
      <c r="L330" s="126" t="s">
        <v>949</v>
      </c>
      <c r="M330" s="607"/>
      <c r="N330" s="608"/>
    </row>
    <row r="331" spans="2:14" hidden="1" x14ac:dyDescent="0.3">
      <c r="B331" s="124" t="s">
        <v>124</v>
      </c>
      <c r="C331" s="127" t="s">
        <v>2709</v>
      </c>
      <c r="D331" s="125" t="s">
        <v>2710</v>
      </c>
      <c r="E331" s="125" t="s">
        <v>2711</v>
      </c>
      <c r="F331" s="125" t="s">
        <v>2712</v>
      </c>
      <c r="G331" s="125" t="s">
        <v>2624</v>
      </c>
      <c r="H331" s="125" t="s">
        <v>2729</v>
      </c>
      <c r="I331" s="125" t="s">
        <v>2730</v>
      </c>
      <c r="J331" s="125">
        <v>9</v>
      </c>
      <c r="K331" s="125" t="s">
        <v>932</v>
      </c>
      <c r="L331" s="126" t="s">
        <v>750</v>
      </c>
      <c r="M331" s="607"/>
      <c r="N331" s="608"/>
    </row>
    <row r="332" spans="2:14" x14ac:dyDescent="0.3">
      <c r="B332" s="124" t="s">
        <v>490</v>
      </c>
      <c r="C332" s="127" t="s">
        <v>2709</v>
      </c>
      <c r="D332" s="125" t="s">
        <v>2710</v>
      </c>
      <c r="E332" s="125" t="s">
        <v>2711</v>
      </c>
      <c r="F332" s="125" t="s">
        <v>2712</v>
      </c>
      <c r="G332" s="125" t="s">
        <v>2624</v>
      </c>
      <c r="H332" s="125" t="s">
        <v>2729</v>
      </c>
      <c r="I332" s="125" t="s">
        <v>2730</v>
      </c>
      <c r="J332" s="125">
        <v>1</v>
      </c>
      <c r="K332" s="125" t="s">
        <v>1891</v>
      </c>
      <c r="L332" s="126" t="s">
        <v>33</v>
      </c>
      <c r="M332" s="607"/>
      <c r="N332" s="608"/>
    </row>
    <row r="333" spans="2:14" hidden="1" x14ac:dyDescent="0.3">
      <c r="B333" s="124" t="s">
        <v>490</v>
      </c>
      <c r="C333" s="127" t="s">
        <v>2709</v>
      </c>
      <c r="D333" s="125" t="s">
        <v>2710</v>
      </c>
      <c r="E333" s="125" t="s">
        <v>2711</v>
      </c>
      <c r="F333" s="125" t="s">
        <v>2712</v>
      </c>
      <c r="G333" s="125" t="s">
        <v>2624</v>
      </c>
      <c r="H333" s="125" t="s">
        <v>2729</v>
      </c>
      <c r="I333" s="125" t="s">
        <v>2730</v>
      </c>
      <c r="J333" s="125">
        <v>2</v>
      </c>
      <c r="K333" s="125" t="s">
        <v>389</v>
      </c>
      <c r="L333" s="126" t="s">
        <v>29</v>
      </c>
      <c r="M333" s="607"/>
      <c r="N333" s="608"/>
    </row>
    <row r="334" spans="2:14" hidden="1" x14ac:dyDescent="0.3">
      <c r="B334" s="124" t="s">
        <v>490</v>
      </c>
      <c r="C334" s="127" t="s">
        <v>2709</v>
      </c>
      <c r="D334" s="125" t="s">
        <v>2710</v>
      </c>
      <c r="E334" s="125" t="s">
        <v>2711</v>
      </c>
      <c r="F334" s="125" t="s">
        <v>2712</v>
      </c>
      <c r="G334" s="125" t="s">
        <v>2624</v>
      </c>
      <c r="H334" s="125" t="s">
        <v>2729</v>
      </c>
      <c r="I334" s="125" t="s">
        <v>2730</v>
      </c>
      <c r="J334" s="125">
        <v>3</v>
      </c>
      <c r="K334" s="125" t="s">
        <v>896</v>
      </c>
      <c r="L334" s="126" t="s">
        <v>2773</v>
      </c>
      <c r="M334" s="607"/>
      <c r="N334" s="608"/>
    </row>
    <row r="335" spans="2:14" hidden="1" x14ac:dyDescent="0.3">
      <c r="B335" s="124" t="s">
        <v>490</v>
      </c>
      <c r="C335" s="127" t="s">
        <v>2709</v>
      </c>
      <c r="D335" s="125" t="s">
        <v>2710</v>
      </c>
      <c r="E335" s="125" t="s">
        <v>2711</v>
      </c>
      <c r="F335" s="125" t="s">
        <v>2712</v>
      </c>
      <c r="G335" s="125" t="s">
        <v>2624</v>
      </c>
      <c r="H335" s="125" t="s">
        <v>2729</v>
      </c>
      <c r="I335" s="125" t="s">
        <v>2730</v>
      </c>
      <c r="J335" s="125">
        <v>4</v>
      </c>
      <c r="K335" s="125" t="s">
        <v>391</v>
      </c>
      <c r="L335" s="126" t="s">
        <v>2774</v>
      </c>
      <c r="M335" s="607"/>
      <c r="N335" s="608"/>
    </row>
    <row r="336" spans="2:14" hidden="1" x14ac:dyDescent="0.3">
      <c r="B336" s="124" t="s">
        <v>490</v>
      </c>
      <c r="C336" s="127" t="s">
        <v>2709</v>
      </c>
      <c r="D336" s="125" t="s">
        <v>2710</v>
      </c>
      <c r="E336" s="125" t="s">
        <v>2711</v>
      </c>
      <c r="F336" s="125" t="s">
        <v>2712</v>
      </c>
      <c r="G336" s="125" t="s">
        <v>2624</v>
      </c>
      <c r="H336" s="125" t="s">
        <v>2729</v>
      </c>
      <c r="I336" s="125" t="s">
        <v>2730</v>
      </c>
      <c r="J336" s="125">
        <v>5</v>
      </c>
      <c r="K336" s="125" t="s">
        <v>392</v>
      </c>
      <c r="L336" s="126"/>
      <c r="M336" s="607"/>
      <c r="N336" s="608"/>
    </row>
    <row r="337" spans="2:14" hidden="1" x14ac:dyDescent="0.3">
      <c r="B337" s="124" t="s">
        <v>490</v>
      </c>
      <c r="C337" s="127" t="s">
        <v>2709</v>
      </c>
      <c r="D337" s="125" t="s">
        <v>2710</v>
      </c>
      <c r="E337" s="125" t="s">
        <v>2711</v>
      </c>
      <c r="F337" s="125" t="s">
        <v>2712</v>
      </c>
      <c r="G337" s="125" t="s">
        <v>2624</v>
      </c>
      <c r="H337" s="125" t="s">
        <v>2729</v>
      </c>
      <c r="I337" s="125" t="s">
        <v>2730</v>
      </c>
      <c r="J337" s="125">
        <v>6</v>
      </c>
      <c r="K337" s="125" t="s">
        <v>393</v>
      </c>
      <c r="L337" s="126"/>
      <c r="M337" s="607"/>
      <c r="N337" s="608"/>
    </row>
    <row r="338" spans="2:14" hidden="1" x14ac:dyDescent="0.3">
      <c r="B338" s="124" t="s">
        <v>490</v>
      </c>
      <c r="C338" s="127" t="s">
        <v>2709</v>
      </c>
      <c r="D338" s="125" t="s">
        <v>2710</v>
      </c>
      <c r="E338" s="125" t="s">
        <v>2711</v>
      </c>
      <c r="F338" s="125" t="s">
        <v>2712</v>
      </c>
      <c r="G338" s="125" t="s">
        <v>2624</v>
      </c>
      <c r="H338" s="125" t="s">
        <v>2729</v>
      </c>
      <c r="I338" s="125" t="s">
        <v>2730</v>
      </c>
      <c r="J338" s="125">
        <v>7</v>
      </c>
      <c r="K338" s="125" t="s">
        <v>394</v>
      </c>
      <c r="L338" s="126"/>
      <c r="M338" s="607"/>
      <c r="N338" s="608"/>
    </row>
    <row r="339" spans="2:14" hidden="1" x14ac:dyDescent="0.3">
      <c r="B339" s="124" t="s">
        <v>490</v>
      </c>
      <c r="C339" s="127" t="s">
        <v>2709</v>
      </c>
      <c r="D339" s="125" t="s">
        <v>2710</v>
      </c>
      <c r="E339" s="125" t="s">
        <v>2711</v>
      </c>
      <c r="F339" s="125" t="s">
        <v>2712</v>
      </c>
      <c r="G339" s="125" t="s">
        <v>2624</v>
      </c>
      <c r="H339" s="125" t="s">
        <v>2729</v>
      </c>
      <c r="I339" s="125" t="s">
        <v>2730</v>
      </c>
      <c r="J339" s="125">
        <v>8</v>
      </c>
      <c r="K339" s="125" t="s">
        <v>3</v>
      </c>
      <c r="L339" s="126" t="s">
        <v>1876</v>
      </c>
      <c r="M339" s="607"/>
      <c r="N339" s="608"/>
    </row>
    <row r="340" spans="2:14" hidden="1" x14ac:dyDescent="0.3">
      <c r="B340" s="124" t="s">
        <v>490</v>
      </c>
      <c r="C340" s="127" t="s">
        <v>2709</v>
      </c>
      <c r="D340" s="125" t="s">
        <v>2710</v>
      </c>
      <c r="E340" s="125" t="s">
        <v>2711</v>
      </c>
      <c r="F340" s="125" t="s">
        <v>2712</v>
      </c>
      <c r="G340" s="125" t="s">
        <v>2624</v>
      </c>
      <c r="H340" s="125" t="s">
        <v>2729</v>
      </c>
      <c r="I340" s="125" t="s">
        <v>2730</v>
      </c>
      <c r="J340" s="125">
        <v>9</v>
      </c>
      <c r="K340" s="125" t="s">
        <v>128</v>
      </c>
      <c r="L340" s="126"/>
      <c r="M340" s="607"/>
      <c r="N340" s="608"/>
    </row>
    <row r="341" spans="2:14" hidden="1" x14ac:dyDescent="0.3">
      <c r="B341" s="124" t="s">
        <v>490</v>
      </c>
      <c r="C341" s="127" t="s">
        <v>2709</v>
      </c>
      <c r="D341" s="125" t="s">
        <v>2710</v>
      </c>
      <c r="E341" s="125" t="s">
        <v>2711</v>
      </c>
      <c r="F341" s="125" t="s">
        <v>2712</v>
      </c>
      <c r="G341" s="125" t="s">
        <v>2624</v>
      </c>
      <c r="H341" s="125" t="s">
        <v>2729</v>
      </c>
      <c r="I341" s="125" t="s">
        <v>2730</v>
      </c>
      <c r="J341" s="125">
        <v>10</v>
      </c>
      <c r="K341" s="125" t="s">
        <v>2110</v>
      </c>
      <c r="L341" s="126" t="s">
        <v>495</v>
      </c>
      <c r="M341" s="607"/>
      <c r="N341" s="608"/>
    </row>
    <row r="342" spans="2:14" hidden="1" x14ac:dyDescent="0.3">
      <c r="B342" s="124" t="s">
        <v>490</v>
      </c>
      <c r="C342" s="127" t="s">
        <v>2709</v>
      </c>
      <c r="D342" s="125" t="s">
        <v>2710</v>
      </c>
      <c r="E342" s="125" t="s">
        <v>2711</v>
      </c>
      <c r="F342" s="125" t="s">
        <v>2712</v>
      </c>
      <c r="G342" s="125" t="s">
        <v>2624</v>
      </c>
      <c r="H342" s="125" t="s">
        <v>2729</v>
      </c>
      <c r="I342" s="125" t="s">
        <v>2730</v>
      </c>
      <c r="J342" s="125">
        <v>11</v>
      </c>
      <c r="K342" s="125" t="s">
        <v>999</v>
      </c>
      <c r="L342" s="126" t="s">
        <v>989</v>
      </c>
      <c r="M342" s="607"/>
      <c r="N342" s="608"/>
    </row>
    <row r="343" spans="2:14" hidden="1" x14ac:dyDescent="0.3">
      <c r="B343" s="124" t="s">
        <v>490</v>
      </c>
      <c r="C343" s="127" t="s">
        <v>2709</v>
      </c>
      <c r="D343" s="125" t="s">
        <v>2710</v>
      </c>
      <c r="E343" s="125" t="s">
        <v>2711</v>
      </c>
      <c r="F343" s="125" t="s">
        <v>2712</v>
      </c>
      <c r="G343" s="125" t="s">
        <v>2624</v>
      </c>
      <c r="H343" s="125" t="s">
        <v>2729</v>
      </c>
      <c r="I343" s="125" t="s">
        <v>2730</v>
      </c>
      <c r="J343" s="125">
        <v>12</v>
      </c>
      <c r="K343" s="125" t="s">
        <v>2625</v>
      </c>
      <c r="L343" s="126"/>
      <c r="M343" s="607"/>
      <c r="N343" s="608"/>
    </row>
    <row r="344" spans="2:14" hidden="1" x14ac:dyDescent="0.3">
      <c r="B344" s="124" t="s">
        <v>490</v>
      </c>
      <c r="C344" s="127" t="s">
        <v>2709</v>
      </c>
      <c r="D344" s="125" t="s">
        <v>2710</v>
      </c>
      <c r="E344" s="125" t="s">
        <v>2711</v>
      </c>
      <c r="F344" s="125" t="s">
        <v>2712</v>
      </c>
      <c r="G344" s="125" t="s">
        <v>2624</v>
      </c>
      <c r="H344" s="125" t="s">
        <v>2729</v>
      </c>
      <c r="I344" s="125" t="s">
        <v>2730</v>
      </c>
      <c r="J344" s="125">
        <v>13</v>
      </c>
      <c r="K344" s="125" t="s">
        <v>2626</v>
      </c>
      <c r="L344" s="126"/>
      <c r="M344" s="607"/>
      <c r="N344" s="608"/>
    </row>
    <row r="345" spans="2:14" hidden="1" x14ac:dyDescent="0.3">
      <c r="B345" s="124" t="s">
        <v>490</v>
      </c>
      <c r="C345" s="127" t="s">
        <v>2709</v>
      </c>
      <c r="D345" s="125" t="s">
        <v>2710</v>
      </c>
      <c r="E345" s="125" t="s">
        <v>2711</v>
      </c>
      <c r="F345" s="125" t="s">
        <v>2712</v>
      </c>
      <c r="G345" s="125" t="s">
        <v>2624</v>
      </c>
      <c r="H345" s="125" t="s">
        <v>2729</v>
      </c>
      <c r="I345" s="125" t="s">
        <v>2730</v>
      </c>
      <c r="J345" s="125">
        <v>14</v>
      </c>
      <c r="K345" s="125" t="s">
        <v>2654</v>
      </c>
      <c r="L345" s="126"/>
      <c r="M345" s="607"/>
      <c r="N345" s="608"/>
    </row>
    <row r="346" spans="2:14" hidden="1" x14ac:dyDescent="0.3">
      <c r="B346" s="124" t="s">
        <v>490</v>
      </c>
      <c r="C346" s="127" t="s">
        <v>2709</v>
      </c>
      <c r="D346" s="125" t="s">
        <v>2710</v>
      </c>
      <c r="E346" s="125" t="s">
        <v>2711</v>
      </c>
      <c r="F346" s="125" t="s">
        <v>2712</v>
      </c>
      <c r="G346" s="125" t="s">
        <v>2624</v>
      </c>
      <c r="H346" s="125" t="s">
        <v>2729</v>
      </c>
      <c r="I346" s="125" t="s">
        <v>2730</v>
      </c>
      <c r="J346" s="125">
        <v>15</v>
      </c>
      <c r="K346" s="125" t="s">
        <v>2655</v>
      </c>
      <c r="L346" s="126"/>
      <c r="M346" s="607"/>
      <c r="N346" s="608"/>
    </row>
    <row r="347" spans="2:14" hidden="1" x14ac:dyDescent="0.3">
      <c r="B347" s="124" t="s">
        <v>490</v>
      </c>
      <c r="C347" s="127" t="s">
        <v>2709</v>
      </c>
      <c r="D347" s="125" t="s">
        <v>2710</v>
      </c>
      <c r="E347" s="125" t="s">
        <v>2711</v>
      </c>
      <c r="F347" s="125" t="s">
        <v>2712</v>
      </c>
      <c r="G347" s="125" t="s">
        <v>2624</v>
      </c>
      <c r="H347" s="125" t="s">
        <v>2729</v>
      </c>
      <c r="I347" s="125" t="s">
        <v>2730</v>
      </c>
      <c r="J347" s="125">
        <v>16</v>
      </c>
      <c r="K347" s="125" t="s">
        <v>2628</v>
      </c>
      <c r="L347" s="126" t="s">
        <v>2775</v>
      </c>
      <c r="M347" s="607"/>
      <c r="N347" s="608"/>
    </row>
    <row r="348" spans="2:14" hidden="1" x14ac:dyDescent="0.3">
      <c r="B348" s="124" t="s">
        <v>490</v>
      </c>
      <c r="C348" s="127" t="s">
        <v>2709</v>
      </c>
      <c r="D348" s="125" t="s">
        <v>2710</v>
      </c>
      <c r="E348" s="125" t="s">
        <v>2711</v>
      </c>
      <c r="F348" s="125" t="s">
        <v>2712</v>
      </c>
      <c r="G348" s="125" t="s">
        <v>2624</v>
      </c>
      <c r="H348" s="125" t="s">
        <v>2729</v>
      </c>
      <c r="I348" s="125" t="s">
        <v>2730</v>
      </c>
      <c r="J348" s="125">
        <v>17</v>
      </c>
      <c r="K348" s="125" t="s">
        <v>142</v>
      </c>
      <c r="L348" s="126" t="s">
        <v>194</v>
      </c>
      <c r="M348" s="607"/>
      <c r="N348" s="608"/>
    </row>
    <row r="349" spans="2:14" hidden="1" x14ac:dyDescent="0.3">
      <c r="B349" s="124" t="s">
        <v>490</v>
      </c>
      <c r="C349" s="127" t="s">
        <v>2709</v>
      </c>
      <c r="D349" s="125" t="s">
        <v>2710</v>
      </c>
      <c r="E349" s="125" t="s">
        <v>2711</v>
      </c>
      <c r="F349" s="125" t="s">
        <v>2712</v>
      </c>
      <c r="G349" s="125" t="s">
        <v>2624</v>
      </c>
      <c r="H349" s="125" t="s">
        <v>2729</v>
      </c>
      <c r="I349" s="125" t="s">
        <v>2730</v>
      </c>
      <c r="J349" s="125">
        <v>18</v>
      </c>
      <c r="K349" s="125" t="s">
        <v>2109</v>
      </c>
      <c r="L349" s="126" t="s">
        <v>2754</v>
      </c>
      <c r="M349" s="607"/>
      <c r="N349" s="608"/>
    </row>
    <row r="350" spans="2:14" hidden="1" x14ac:dyDescent="0.3">
      <c r="B350" s="124" t="s">
        <v>490</v>
      </c>
      <c r="C350" s="127" t="s">
        <v>2709</v>
      </c>
      <c r="D350" s="125" t="s">
        <v>2710</v>
      </c>
      <c r="E350" s="125" t="s">
        <v>2711</v>
      </c>
      <c r="F350" s="125" t="s">
        <v>2712</v>
      </c>
      <c r="G350" s="125" t="s">
        <v>2624</v>
      </c>
      <c r="H350" s="125" t="s">
        <v>2729</v>
      </c>
      <c r="I350" s="125" t="s">
        <v>2730</v>
      </c>
      <c r="J350" s="125">
        <v>19</v>
      </c>
      <c r="K350" s="125" t="s">
        <v>2630</v>
      </c>
      <c r="L350" s="126" t="s">
        <v>2776</v>
      </c>
      <c r="M350" s="607"/>
      <c r="N350" s="608"/>
    </row>
    <row r="351" spans="2:14" hidden="1" x14ac:dyDescent="0.3">
      <c r="B351" s="124" t="s">
        <v>490</v>
      </c>
      <c r="C351" s="127" t="s">
        <v>2709</v>
      </c>
      <c r="D351" s="125" t="s">
        <v>2710</v>
      </c>
      <c r="E351" s="125" t="s">
        <v>2711</v>
      </c>
      <c r="F351" s="125" t="s">
        <v>2712</v>
      </c>
      <c r="G351" s="125" t="s">
        <v>2624</v>
      </c>
      <c r="H351" s="125" t="s">
        <v>2729</v>
      </c>
      <c r="I351" s="125" t="s">
        <v>2730</v>
      </c>
      <c r="J351" s="125">
        <v>20</v>
      </c>
      <c r="K351" s="125" t="s">
        <v>997</v>
      </c>
      <c r="L351" s="126" t="s">
        <v>750</v>
      </c>
      <c r="M351" s="607"/>
      <c r="N351" s="608"/>
    </row>
    <row r="352" spans="2:14" hidden="1" x14ac:dyDescent="0.3">
      <c r="B352" s="124" t="s">
        <v>490</v>
      </c>
      <c r="C352" s="127" t="s">
        <v>2709</v>
      </c>
      <c r="D352" s="125" t="s">
        <v>2710</v>
      </c>
      <c r="E352" s="125" t="s">
        <v>2711</v>
      </c>
      <c r="F352" s="125" t="s">
        <v>2712</v>
      </c>
      <c r="G352" s="125" t="s">
        <v>2624</v>
      </c>
      <c r="H352" s="125" t="s">
        <v>2729</v>
      </c>
      <c r="I352" s="125" t="s">
        <v>2730</v>
      </c>
      <c r="J352" s="125">
        <v>21</v>
      </c>
      <c r="K352" s="125" t="s">
        <v>998</v>
      </c>
      <c r="L352" s="126" t="s">
        <v>750</v>
      </c>
      <c r="M352" s="607"/>
      <c r="N352" s="608"/>
    </row>
    <row r="353" spans="2:14" hidden="1" x14ac:dyDescent="0.3">
      <c r="B353" s="124" t="s">
        <v>490</v>
      </c>
      <c r="C353" s="127" t="s">
        <v>2709</v>
      </c>
      <c r="D353" s="125" t="s">
        <v>2710</v>
      </c>
      <c r="E353" s="125" t="s">
        <v>2711</v>
      </c>
      <c r="F353" s="125" t="s">
        <v>2712</v>
      </c>
      <c r="G353" s="125" t="s">
        <v>2624</v>
      </c>
      <c r="H353" s="125" t="s">
        <v>2729</v>
      </c>
      <c r="I353" s="125" t="s">
        <v>2730</v>
      </c>
      <c r="J353" s="125">
        <v>22</v>
      </c>
      <c r="K353" s="125" t="s">
        <v>93</v>
      </c>
      <c r="L353" s="126" t="s">
        <v>2777</v>
      </c>
      <c r="M353" s="607"/>
      <c r="N353" s="608"/>
    </row>
    <row r="354" spans="2:14" hidden="1" x14ac:dyDescent="0.3">
      <c r="B354" s="124" t="s">
        <v>490</v>
      </c>
      <c r="C354" s="127" t="s">
        <v>2709</v>
      </c>
      <c r="D354" s="125" t="s">
        <v>2710</v>
      </c>
      <c r="E354" s="125" t="s">
        <v>2711</v>
      </c>
      <c r="F354" s="125" t="s">
        <v>2712</v>
      </c>
      <c r="G354" s="125" t="s">
        <v>2624</v>
      </c>
      <c r="H354" s="125" t="s">
        <v>2729</v>
      </c>
      <c r="I354" s="125" t="s">
        <v>2730</v>
      </c>
      <c r="J354" s="125">
        <v>23</v>
      </c>
      <c r="K354" s="125" t="s">
        <v>94</v>
      </c>
      <c r="L354" s="126"/>
      <c r="M354" s="607"/>
      <c r="N354" s="608"/>
    </row>
    <row r="355" spans="2:14" hidden="1" x14ac:dyDescent="0.3">
      <c r="B355" s="124" t="s">
        <v>490</v>
      </c>
      <c r="C355" s="127" t="s">
        <v>2709</v>
      </c>
      <c r="D355" s="125" t="s">
        <v>2710</v>
      </c>
      <c r="E355" s="125" t="s">
        <v>2711</v>
      </c>
      <c r="F355" s="125" t="s">
        <v>2712</v>
      </c>
      <c r="G355" s="125" t="s">
        <v>2624</v>
      </c>
      <c r="H355" s="125" t="s">
        <v>2729</v>
      </c>
      <c r="I355" s="125" t="s">
        <v>2730</v>
      </c>
      <c r="J355" s="125">
        <v>24</v>
      </c>
      <c r="K355" s="125" t="s">
        <v>388</v>
      </c>
      <c r="L355" s="126" t="s">
        <v>33</v>
      </c>
      <c r="M355" s="607"/>
      <c r="N355" s="608"/>
    </row>
    <row r="356" spans="2:14" hidden="1" x14ac:dyDescent="0.3">
      <c r="B356" s="124" t="s">
        <v>490</v>
      </c>
      <c r="C356" s="127" t="s">
        <v>2709</v>
      </c>
      <c r="D356" s="125" t="s">
        <v>2710</v>
      </c>
      <c r="E356" s="125" t="s">
        <v>2711</v>
      </c>
      <c r="F356" s="125" t="s">
        <v>2712</v>
      </c>
      <c r="G356" s="125" t="s">
        <v>2624</v>
      </c>
      <c r="H356" s="125" t="s">
        <v>2729</v>
      </c>
      <c r="I356" s="125" t="s">
        <v>2730</v>
      </c>
      <c r="J356" s="125">
        <v>25</v>
      </c>
      <c r="K356" s="125" t="s">
        <v>931</v>
      </c>
      <c r="L356" s="126" t="s">
        <v>949</v>
      </c>
      <c r="M356" s="607"/>
      <c r="N356" s="608"/>
    </row>
    <row r="357" spans="2:14" hidden="1" x14ac:dyDescent="0.3">
      <c r="B357" s="124" t="s">
        <v>490</v>
      </c>
      <c r="C357" s="127" t="s">
        <v>2709</v>
      </c>
      <c r="D357" s="125" t="s">
        <v>2710</v>
      </c>
      <c r="E357" s="125" t="s">
        <v>2711</v>
      </c>
      <c r="F357" s="125" t="s">
        <v>2712</v>
      </c>
      <c r="G357" s="125" t="s">
        <v>2624</v>
      </c>
      <c r="H357" s="125" t="s">
        <v>2729</v>
      </c>
      <c r="I357" s="125" t="s">
        <v>2730</v>
      </c>
      <c r="J357" s="125">
        <v>26</v>
      </c>
      <c r="K357" s="125" t="s">
        <v>932</v>
      </c>
      <c r="L357" s="126" t="s">
        <v>12</v>
      </c>
      <c r="M357" s="607"/>
      <c r="N357" s="608"/>
    </row>
    <row r="358" spans="2:14" x14ac:dyDescent="0.3">
      <c r="B358" s="124" t="s">
        <v>89</v>
      </c>
      <c r="C358" s="127" t="s">
        <v>2709</v>
      </c>
      <c r="D358" s="125" t="s">
        <v>2710</v>
      </c>
      <c r="E358" s="125" t="s">
        <v>2711</v>
      </c>
      <c r="F358" s="125" t="s">
        <v>2712</v>
      </c>
      <c r="G358" s="125" t="s">
        <v>2624</v>
      </c>
      <c r="H358" s="125" t="s">
        <v>2729</v>
      </c>
      <c r="I358" s="125" t="s">
        <v>2730</v>
      </c>
      <c r="J358" s="125">
        <v>1</v>
      </c>
      <c r="K358" s="125" t="s">
        <v>1891</v>
      </c>
      <c r="L358" s="126" t="s">
        <v>42</v>
      </c>
      <c r="M358" s="607"/>
      <c r="N358" s="608"/>
    </row>
    <row r="359" spans="2:14" hidden="1" x14ac:dyDescent="0.3">
      <c r="B359" s="124" t="s">
        <v>89</v>
      </c>
      <c r="C359" s="127" t="s">
        <v>2709</v>
      </c>
      <c r="D359" s="125" t="s">
        <v>2710</v>
      </c>
      <c r="E359" s="125" t="s">
        <v>2711</v>
      </c>
      <c r="F359" s="125" t="s">
        <v>2712</v>
      </c>
      <c r="G359" s="125" t="s">
        <v>2624</v>
      </c>
      <c r="H359" s="125" t="s">
        <v>2729</v>
      </c>
      <c r="I359" s="125" t="s">
        <v>2730</v>
      </c>
      <c r="J359" s="125">
        <v>2</v>
      </c>
      <c r="K359" s="125" t="s">
        <v>389</v>
      </c>
      <c r="L359" s="126" t="s">
        <v>29</v>
      </c>
      <c r="M359" s="607"/>
      <c r="N359" s="608"/>
    </row>
    <row r="360" spans="2:14" hidden="1" x14ac:dyDescent="0.3">
      <c r="B360" s="124" t="s">
        <v>89</v>
      </c>
      <c r="C360" s="127" t="s">
        <v>2709</v>
      </c>
      <c r="D360" s="125" t="s">
        <v>2710</v>
      </c>
      <c r="E360" s="125" t="s">
        <v>2711</v>
      </c>
      <c r="F360" s="125" t="s">
        <v>2712</v>
      </c>
      <c r="G360" s="125" t="s">
        <v>2624</v>
      </c>
      <c r="H360" s="125" t="s">
        <v>2729</v>
      </c>
      <c r="I360" s="125" t="s">
        <v>2730</v>
      </c>
      <c r="J360" s="125">
        <v>3</v>
      </c>
      <c r="K360" s="125" t="s">
        <v>896</v>
      </c>
      <c r="L360" s="126" t="s">
        <v>2773</v>
      </c>
      <c r="M360" s="607"/>
      <c r="N360" s="608"/>
    </row>
    <row r="361" spans="2:14" hidden="1" x14ac:dyDescent="0.3">
      <c r="B361" s="124" t="s">
        <v>89</v>
      </c>
      <c r="C361" s="127" t="s">
        <v>2709</v>
      </c>
      <c r="D361" s="125" t="s">
        <v>2710</v>
      </c>
      <c r="E361" s="125" t="s">
        <v>2711</v>
      </c>
      <c r="F361" s="125" t="s">
        <v>2712</v>
      </c>
      <c r="G361" s="125" t="s">
        <v>2624</v>
      </c>
      <c r="H361" s="125" t="s">
        <v>2729</v>
      </c>
      <c r="I361" s="125" t="s">
        <v>2730</v>
      </c>
      <c r="J361" s="125">
        <v>4</v>
      </c>
      <c r="K361" s="125" t="s">
        <v>391</v>
      </c>
      <c r="L361" s="126" t="s">
        <v>2778</v>
      </c>
      <c r="M361" s="607"/>
      <c r="N361" s="608"/>
    </row>
    <row r="362" spans="2:14" hidden="1" x14ac:dyDescent="0.3">
      <c r="B362" s="124" t="s">
        <v>89</v>
      </c>
      <c r="C362" s="127" t="s">
        <v>2709</v>
      </c>
      <c r="D362" s="125" t="s">
        <v>2710</v>
      </c>
      <c r="E362" s="125" t="s">
        <v>2711</v>
      </c>
      <c r="F362" s="125" t="s">
        <v>2712</v>
      </c>
      <c r="G362" s="125" t="s">
        <v>2624</v>
      </c>
      <c r="H362" s="125" t="s">
        <v>2729</v>
      </c>
      <c r="I362" s="125" t="s">
        <v>2730</v>
      </c>
      <c r="J362" s="125">
        <v>5</v>
      </c>
      <c r="K362" s="125" t="s">
        <v>392</v>
      </c>
      <c r="L362" s="126" t="s">
        <v>2779</v>
      </c>
      <c r="M362" s="607"/>
      <c r="N362" s="608"/>
    </row>
    <row r="363" spans="2:14" hidden="1" x14ac:dyDescent="0.3">
      <c r="B363" s="124" t="s">
        <v>89</v>
      </c>
      <c r="C363" s="127" t="s">
        <v>2709</v>
      </c>
      <c r="D363" s="125" t="s">
        <v>2710</v>
      </c>
      <c r="E363" s="125" t="s">
        <v>2711</v>
      </c>
      <c r="F363" s="125" t="s">
        <v>2712</v>
      </c>
      <c r="G363" s="125" t="s">
        <v>2624</v>
      </c>
      <c r="H363" s="125" t="s">
        <v>2729</v>
      </c>
      <c r="I363" s="125" t="s">
        <v>2730</v>
      </c>
      <c r="J363" s="125">
        <v>6</v>
      </c>
      <c r="K363" s="125" t="s">
        <v>393</v>
      </c>
      <c r="L363" s="126"/>
      <c r="M363" s="607"/>
      <c r="N363" s="608"/>
    </row>
    <row r="364" spans="2:14" hidden="1" x14ac:dyDescent="0.3">
      <c r="B364" s="124" t="s">
        <v>89</v>
      </c>
      <c r="C364" s="127" t="s">
        <v>2709</v>
      </c>
      <c r="D364" s="125" t="s">
        <v>2710</v>
      </c>
      <c r="E364" s="125" t="s">
        <v>2711</v>
      </c>
      <c r="F364" s="125" t="s">
        <v>2712</v>
      </c>
      <c r="G364" s="125" t="s">
        <v>2624</v>
      </c>
      <c r="H364" s="125" t="s">
        <v>2729</v>
      </c>
      <c r="I364" s="125" t="s">
        <v>2730</v>
      </c>
      <c r="J364" s="125">
        <v>7</v>
      </c>
      <c r="K364" s="125" t="s">
        <v>394</v>
      </c>
      <c r="L364" s="126"/>
      <c r="M364" s="607"/>
      <c r="N364" s="608"/>
    </row>
    <row r="365" spans="2:14" hidden="1" x14ac:dyDescent="0.3">
      <c r="B365" s="124" t="s">
        <v>89</v>
      </c>
      <c r="C365" s="127" t="s">
        <v>2709</v>
      </c>
      <c r="D365" s="125" t="s">
        <v>2710</v>
      </c>
      <c r="E365" s="125" t="s">
        <v>2711</v>
      </c>
      <c r="F365" s="125" t="s">
        <v>2712</v>
      </c>
      <c r="G365" s="125" t="s">
        <v>2624</v>
      </c>
      <c r="H365" s="125" t="s">
        <v>2729</v>
      </c>
      <c r="I365" s="125" t="s">
        <v>2730</v>
      </c>
      <c r="J365" s="125">
        <v>8</v>
      </c>
      <c r="K365" s="125" t="s">
        <v>3</v>
      </c>
      <c r="L365" s="126" t="s">
        <v>2664</v>
      </c>
      <c r="M365" s="607"/>
      <c r="N365" s="608"/>
    </row>
    <row r="366" spans="2:14" hidden="1" x14ac:dyDescent="0.3">
      <c r="B366" s="124" t="s">
        <v>89</v>
      </c>
      <c r="C366" s="127" t="s">
        <v>2709</v>
      </c>
      <c r="D366" s="125" t="s">
        <v>2710</v>
      </c>
      <c r="E366" s="125" t="s">
        <v>2711</v>
      </c>
      <c r="F366" s="125" t="s">
        <v>2712</v>
      </c>
      <c r="G366" s="125" t="s">
        <v>2624</v>
      </c>
      <c r="H366" s="125" t="s">
        <v>2729</v>
      </c>
      <c r="I366" s="125" t="s">
        <v>2730</v>
      </c>
      <c r="J366" s="125">
        <v>9</v>
      </c>
      <c r="K366" s="125" t="s">
        <v>128</v>
      </c>
      <c r="L366" s="126" t="s">
        <v>2780</v>
      </c>
      <c r="M366" s="607"/>
      <c r="N366" s="608"/>
    </row>
    <row r="367" spans="2:14" hidden="1" x14ac:dyDescent="0.3">
      <c r="B367" s="124" t="s">
        <v>89</v>
      </c>
      <c r="C367" s="127" t="s">
        <v>2709</v>
      </c>
      <c r="D367" s="125" t="s">
        <v>2710</v>
      </c>
      <c r="E367" s="125" t="s">
        <v>2711</v>
      </c>
      <c r="F367" s="125" t="s">
        <v>2712</v>
      </c>
      <c r="G367" s="125" t="s">
        <v>2624</v>
      </c>
      <c r="H367" s="125" t="s">
        <v>2729</v>
      </c>
      <c r="I367" s="125" t="s">
        <v>2730</v>
      </c>
      <c r="J367" s="125">
        <v>10</v>
      </c>
      <c r="K367" s="125" t="s">
        <v>2110</v>
      </c>
      <c r="L367" s="126" t="s">
        <v>495</v>
      </c>
      <c r="M367" s="607"/>
      <c r="N367" s="608"/>
    </row>
    <row r="368" spans="2:14" hidden="1" x14ac:dyDescent="0.3">
      <c r="B368" s="124" t="s">
        <v>89</v>
      </c>
      <c r="C368" s="127" t="s">
        <v>2709</v>
      </c>
      <c r="D368" s="125" t="s">
        <v>2710</v>
      </c>
      <c r="E368" s="125" t="s">
        <v>2711</v>
      </c>
      <c r="F368" s="125" t="s">
        <v>2712</v>
      </c>
      <c r="G368" s="125" t="s">
        <v>2624</v>
      </c>
      <c r="H368" s="125" t="s">
        <v>2729</v>
      </c>
      <c r="I368" s="125" t="s">
        <v>2730</v>
      </c>
      <c r="J368" s="125">
        <v>11</v>
      </c>
      <c r="K368" s="125" t="s">
        <v>141</v>
      </c>
      <c r="L368" s="126" t="s">
        <v>91</v>
      </c>
      <c r="M368" s="607"/>
      <c r="N368" s="608"/>
    </row>
    <row r="369" spans="2:14" hidden="1" x14ac:dyDescent="0.3">
      <c r="B369" s="124" t="s">
        <v>89</v>
      </c>
      <c r="C369" s="127" t="s">
        <v>2709</v>
      </c>
      <c r="D369" s="125" t="s">
        <v>2710</v>
      </c>
      <c r="E369" s="125" t="s">
        <v>2711</v>
      </c>
      <c r="F369" s="125" t="s">
        <v>2712</v>
      </c>
      <c r="G369" s="125" t="s">
        <v>2624</v>
      </c>
      <c r="H369" s="125" t="s">
        <v>2729</v>
      </c>
      <c r="I369" s="125" t="s">
        <v>2730</v>
      </c>
      <c r="J369" s="125">
        <v>12</v>
      </c>
      <c r="K369" s="125" t="s">
        <v>999</v>
      </c>
      <c r="L369" s="126" t="s">
        <v>989</v>
      </c>
      <c r="M369" s="607"/>
      <c r="N369" s="608"/>
    </row>
    <row r="370" spans="2:14" hidden="1" x14ac:dyDescent="0.3">
      <c r="B370" s="124" t="s">
        <v>89</v>
      </c>
      <c r="C370" s="127" t="s">
        <v>2709</v>
      </c>
      <c r="D370" s="125" t="s">
        <v>2710</v>
      </c>
      <c r="E370" s="125" t="s">
        <v>2711</v>
      </c>
      <c r="F370" s="125" t="s">
        <v>2712</v>
      </c>
      <c r="G370" s="125" t="s">
        <v>2624</v>
      </c>
      <c r="H370" s="125" t="s">
        <v>2729</v>
      </c>
      <c r="I370" s="125" t="s">
        <v>2730</v>
      </c>
      <c r="J370" s="125">
        <v>13</v>
      </c>
      <c r="K370" s="125" t="s">
        <v>2625</v>
      </c>
      <c r="L370" s="126"/>
      <c r="M370" s="607"/>
      <c r="N370" s="608"/>
    </row>
    <row r="371" spans="2:14" hidden="1" x14ac:dyDescent="0.3">
      <c r="B371" s="124" t="s">
        <v>89</v>
      </c>
      <c r="C371" s="127" t="s">
        <v>2709</v>
      </c>
      <c r="D371" s="125" t="s">
        <v>2710</v>
      </c>
      <c r="E371" s="125" t="s">
        <v>2711</v>
      </c>
      <c r="F371" s="125" t="s">
        <v>2712</v>
      </c>
      <c r="G371" s="125" t="s">
        <v>2624</v>
      </c>
      <c r="H371" s="125" t="s">
        <v>2729</v>
      </c>
      <c r="I371" s="125" t="s">
        <v>2730</v>
      </c>
      <c r="J371" s="125">
        <v>14</v>
      </c>
      <c r="K371" s="125" t="s">
        <v>2626</v>
      </c>
      <c r="L371" s="126"/>
      <c r="M371" s="607"/>
      <c r="N371" s="608"/>
    </row>
    <row r="372" spans="2:14" hidden="1" x14ac:dyDescent="0.3">
      <c r="B372" s="124" t="s">
        <v>89</v>
      </c>
      <c r="C372" s="127" t="s">
        <v>2709</v>
      </c>
      <c r="D372" s="125" t="s">
        <v>2710</v>
      </c>
      <c r="E372" s="125" t="s">
        <v>2711</v>
      </c>
      <c r="F372" s="125" t="s">
        <v>2712</v>
      </c>
      <c r="G372" s="125" t="s">
        <v>2624</v>
      </c>
      <c r="H372" s="125" t="s">
        <v>2729</v>
      </c>
      <c r="I372" s="125" t="s">
        <v>2730</v>
      </c>
      <c r="J372" s="125">
        <v>15</v>
      </c>
      <c r="K372" s="125" t="s">
        <v>992</v>
      </c>
      <c r="L372" s="126" t="s">
        <v>750</v>
      </c>
      <c r="M372" s="607"/>
      <c r="N372" s="608"/>
    </row>
    <row r="373" spans="2:14" hidden="1" x14ac:dyDescent="0.3">
      <c r="B373" s="124" t="s">
        <v>89</v>
      </c>
      <c r="C373" s="127" t="s">
        <v>2709</v>
      </c>
      <c r="D373" s="125" t="s">
        <v>2710</v>
      </c>
      <c r="E373" s="125" t="s">
        <v>2711</v>
      </c>
      <c r="F373" s="125" t="s">
        <v>2712</v>
      </c>
      <c r="G373" s="125" t="s">
        <v>2624</v>
      </c>
      <c r="H373" s="125" t="s">
        <v>2729</v>
      </c>
      <c r="I373" s="125" t="s">
        <v>2730</v>
      </c>
      <c r="J373" s="125">
        <v>16</v>
      </c>
      <c r="K373" s="125" t="s">
        <v>2627</v>
      </c>
      <c r="L373" s="126"/>
      <c r="M373" s="607"/>
      <c r="N373" s="608"/>
    </row>
    <row r="374" spans="2:14" hidden="1" x14ac:dyDescent="0.3">
      <c r="B374" s="124" t="s">
        <v>89</v>
      </c>
      <c r="C374" s="127" t="s">
        <v>2709</v>
      </c>
      <c r="D374" s="125" t="s">
        <v>2710</v>
      </c>
      <c r="E374" s="125" t="s">
        <v>2711</v>
      </c>
      <c r="F374" s="125" t="s">
        <v>2712</v>
      </c>
      <c r="G374" s="125" t="s">
        <v>2624</v>
      </c>
      <c r="H374" s="125" t="s">
        <v>2729</v>
      </c>
      <c r="I374" s="125" t="s">
        <v>2730</v>
      </c>
      <c r="J374" s="125">
        <v>17</v>
      </c>
      <c r="K374" s="125" t="s">
        <v>2628</v>
      </c>
      <c r="L374" s="126" t="s">
        <v>2781</v>
      </c>
      <c r="M374" s="607"/>
      <c r="N374" s="608"/>
    </row>
    <row r="375" spans="2:14" hidden="1" x14ac:dyDescent="0.3">
      <c r="B375" s="124" t="s">
        <v>89</v>
      </c>
      <c r="C375" s="127" t="s">
        <v>2709</v>
      </c>
      <c r="D375" s="125" t="s">
        <v>2710</v>
      </c>
      <c r="E375" s="125" t="s">
        <v>2711</v>
      </c>
      <c r="F375" s="125" t="s">
        <v>2712</v>
      </c>
      <c r="G375" s="125" t="s">
        <v>2624</v>
      </c>
      <c r="H375" s="125" t="s">
        <v>2729</v>
      </c>
      <c r="I375" s="125" t="s">
        <v>2730</v>
      </c>
      <c r="J375" s="125">
        <v>18</v>
      </c>
      <c r="K375" s="125" t="s">
        <v>142</v>
      </c>
      <c r="L375" s="126" t="s">
        <v>194</v>
      </c>
      <c r="M375" s="607"/>
      <c r="N375" s="608"/>
    </row>
    <row r="376" spans="2:14" hidden="1" x14ac:dyDescent="0.3">
      <c r="B376" s="124" t="s">
        <v>89</v>
      </c>
      <c r="C376" s="127" t="s">
        <v>2709</v>
      </c>
      <c r="D376" s="125" t="s">
        <v>2710</v>
      </c>
      <c r="E376" s="125" t="s">
        <v>2711</v>
      </c>
      <c r="F376" s="125" t="s">
        <v>2712</v>
      </c>
      <c r="G376" s="125" t="s">
        <v>2624</v>
      </c>
      <c r="H376" s="125" t="s">
        <v>2729</v>
      </c>
      <c r="I376" s="125" t="s">
        <v>2730</v>
      </c>
      <c r="J376" s="125">
        <v>19</v>
      </c>
      <c r="K376" s="125" t="s">
        <v>2109</v>
      </c>
      <c r="L376" s="126" t="s">
        <v>2754</v>
      </c>
      <c r="M376" s="607"/>
      <c r="N376" s="608"/>
    </row>
    <row r="377" spans="2:14" hidden="1" x14ac:dyDescent="0.3">
      <c r="B377" s="124" t="s">
        <v>89</v>
      </c>
      <c r="C377" s="127" t="s">
        <v>2709</v>
      </c>
      <c r="D377" s="125" t="s">
        <v>2710</v>
      </c>
      <c r="E377" s="125" t="s">
        <v>2711</v>
      </c>
      <c r="F377" s="125" t="s">
        <v>2712</v>
      </c>
      <c r="G377" s="125" t="s">
        <v>2624</v>
      </c>
      <c r="H377" s="125" t="s">
        <v>2729</v>
      </c>
      <c r="I377" s="125" t="s">
        <v>2730</v>
      </c>
      <c r="J377" s="125">
        <v>20</v>
      </c>
      <c r="K377" s="125" t="s">
        <v>2630</v>
      </c>
      <c r="L377" s="126" t="s">
        <v>2782</v>
      </c>
      <c r="M377" s="607"/>
      <c r="N377" s="608"/>
    </row>
    <row r="378" spans="2:14" hidden="1" x14ac:dyDescent="0.3">
      <c r="B378" s="124" t="s">
        <v>89</v>
      </c>
      <c r="C378" s="127" t="s">
        <v>2709</v>
      </c>
      <c r="D378" s="125" t="s">
        <v>2710</v>
      </c>
      <c r="E378" s="125" t="s">
        <v>2711</v>
      </c>
      <c r="F378" s="125" t="s">
        <v>2712</v>
      </c>
      <c r="G378" s="125" t="s">
        <v>2624</v>
      </c>
      <c r="H378" s="125" t="s">
        <v>2729</v>
      </c>
      <c r="I378" s="125" t="s">
        <v>2730</v>
      </c>
      <c r="J378" s="125">
        <v>21</v>
      </c>
      <c r="K378" s="125" t="s">
        <v>997</v>
      </c>
      <c r="L378" s="126" t="s">
        <v>750</v>
      </c>
      <c r="M378" s="607"/>
      <c r="N378" s="608"/>
    </row>
    <row r="379" spans="2:14" hidden="1" x14ac:dyDescent="0.3">
      <c r="B379" s="124" t="s">
        <v>89</v>
      </c>
      <c r="C379" s="127" t="s">
        <v>2709</v>
      </c>
      <c r="D379" s="125" t="s">
        <v>2710</v>
      </c>
      <c r="E379" s="125" t="s">
        <v>2711</v>
      </c>
      <c r="F379" s="125" t="s">
        <v>2712</v>
      </c>
      <c r="G379" s="125" t="s">
        <v>2624</v>
      </c>
      <c r="H379" s="125" t="s">
        <v>2729</v>
      </c>
      <c r="I379" s="125" t="s">
        <v>2730</v>
      </c>
      <c r="J379" s="125">
        <v>22</v>
      </c>
      <c r="K379" s="125" t="s">
        <v>998</v>
      </c>
      <c r="L379" s="126" t="s">
        <v>750</v>
      </c>
      <c r="M379" s="607"/>
      <c r="N379" s="608"/>
    </row>
    <row r="380" spans="2:14" hidden="1" x14ac:dyDescent="0.3">
      <c r="B380" s="124" t="s">
        <v>89</v>
      </c>
      <c r="C380" s="127" t="s">
        <v>2709</v>
      </c>
      <c r="D380" s="125" t="s">
        <v>2710</v>
      </c>
      <c r="E380" s="125" t="s">
        <v>2711</v>
      </c>
      <c r="F380" s="125" t="s">
        <v>2712</v>
      </c>
      <c r="G380" s="125" t="s">
        <v>2624</v>
      </c>
      <c r="H380" s="125" t="s">
        <v>2729</v>
      </c>
      <c r="I380" s="125" t="s">
        <v>2730</v>
      </c>
      <c r="J380" s="125">
        <v>23</v>
      </c>
      <c r="K380" s="125" t="s">
        <v>93</v>
      </c>
      <c r="L380" s="126" t="s">
        <v>2783</v>
      </c>
      <c r="M380" s="607"/>
      <c r="N380" s="608"/>
    </row>
    <row r="381" spans="2:14" hidden="1" x14ac:dyDescent="0.3">
      <c r="B381" s="124" t="s">
        <v>89</v>
      </c>
      <c r="C381" s="127" t="s">
        <v>2709</v>
      </c>
      <c r="D381" s="125" t="s">
        <v>2710</v>
      </c>
      <c r="E381" s="125" t="s">
        <v>2711</v>
      </c>
      <c r="F381" s="125" t="s">
        <v>2712</v>
      </c>
      <c r="G381" s="125" t="s">
        <v>2624</v>
      </c>
      <c r="H381" s="125" t="s">
        <v>2729</v>
      </c>
      <c r="I381" s="125" t="s">
        <v>2730</v>
      </c>
      <c r="J381" s="125">
        <v>24</v>
      </c>
      <c r="K381" s="125" t="s">
        <v>94</v>
      </c>
      <c r="L381" s="126"/>
      <c r="M381" s="607"/>
      <c r="N381" s="608"/>
    </row>
    <row r="382" spans="2:14" hidden="1" x14ac:dyDescent="0.3">
      <c r="B382" s="124" t="s">
        <v>89</v>
      </c>
      <c r="C382" s="127" t="s">
        <v>2709</v>
      </c>
      <c r="D382" s="125" t="s">
        <v>2710</v>
      </c>
      <c r="E382" s="125" t="s">
        <v>2711</v>
      </c>
      <c r="F382" s="125" t="s">
        <v>2712</v>
      </c>
      <c r="G382" s="125" t="s">
        <v>2624</v>
      </c>
      <c r="H382" s="125" t="s">
        <v>2729</v>
      </c>
      <c r="I382" s="125" t="s">
        <v>2730</v>
      </c>
      <c r="J382" s="125">
        <v>25</v>
      </c>
      <c r="K382" s="125" t="s">
        <v>388</v>
      </c>
      <c r="L382" s="126" t="s">
        <v>42</v>
      </c>
      <c r="M382" s="607"/>
      <c r="N382" s="608"/>
    </row>
    <row r="383" spans="2:14" hidden="1" x14ac:dyDescent="0.3">
      <c r="B383" s="124" t="s">
        <v>89</v>
      </c>
      <c r="C383" s="127" t="s">
        <v>2709</v>
      </c>
      <c r="D383" s="125" t="s">
        <v>2710</v>
      </c>
      <c r="E383" s="125" t="s">
        <v>2711</v>
      </c>
      <c r="F383" s="125" t="s">
        <v>2712</v>
      </c>
      <c r="G383" s="125" t="s">
        <v>2624</v>
      </c>
      <c r="H383" s="125" t="s">
        <v>2729</v>
      </c>
      <c r="I383" s="125" t="s">
        <v>2730</v>
      </c>
      <c r="J383" s="125">
        <v>26</v>
      </c>
      <c r="K383" s="125" t="s">
        <v>931</v>
      </c>
      <c r="L383" s="126" t="s">
        <v>949</v>
      </c>
      <c r="M383" s="607"/>
      <c r="N383" s="608"/>
    </row>
    <row r="384" spans="2:14" hidden="1" x14ac:dyDescent="0.3">
      <c r="B384" s="124" t="s">
        <v>89</v>
      </c>
      <c r="C384" s="127" t="s">
        <v>2709</v>
      </c>
      <c r="D384" s="125" t="s">
        <v>2710</v>
      </c>
      <c r="E384" s="125" t="s">
        <v>2711</v>
      </c>
      <c r="F384" s="125" t="s">
        <v>2712</v>
      </c>
      <c r="G384" s="125" t="s">
        <v>2624</v>
      </c>
      <c r="H384" s="125" t="s">
        <v>2729</v>
      </c>
      <c r="I384" s="125" t="s">
        <v>2730</v>
      </c>
      <c r="J384" s="125">
        <v>27</v>
      </c>
      <c r="K384" s="125" t="s">
        <v>932</v>
      </c>
      <c r="L384" s="126" t="s">
        <v>12</v>
      </c>
      <c r="M384" s="607"/>
      <c r="N384" s="608"/>
    </row>
    <row r="385" spans="2:14" x14ac:dyDescent="0.3">
      <c r="B385" s="124" t="s">
        <v>124</v>
      </c>
      <c r="C385" s="127" t="s">
        <v>2709</v>
      </c>
      <c r="D385" s="125" t="s">
        <v>2710</v>
      </c>
      <c r="E385" s="125" t="s">
        <v>2711</v>
      </c>
      <c r="F385" s="125" t="s">
        <v>2712</v>
      </c>
      <c r="G385" s="125" t="s">
        <v>2624</v>
      </c>
      <c r="H385" s="125" t="s">
        <v>2784</v>
      </c>
      <c r="I385" s="125" t="s">
        <v>2785</v>
      </c>
      <c r="J385" s="125">
        <v>1</v>
      </c>
      <c r="K385" s="125" t="s">
        <v>1891</v>
      </c>
      <c r="L385" s="126" t="s">
        <v>29</v>
      </c>
      <c r="M385" s="607"/>
      <c r="N385" s="608"/>
    </row>
    <row r="386" spans="2:14" hidden="1" x14ac:dyDescent="0.3">
      <c r="B386" s="124" t="s">
        <v>124</v>
      </c>
      <c r="C386" s="127" t="s">
        <v>2709</v>
      </c>
      <c r="D386" s="125" t="s">
        <v>2710</v>
      </c>
      <c r="E386" s="125" t="s">
        <v>2711</v>
      </c>
      <c r="F386" s="125" t="s">
        <v>2712</v>
      </c>
      <c r="G386" s="125" t="s">
        <v>2624</v>
      </c>
      <c r="H386" s="125" t="s">
        <v>2784</v>
      </c>
      <c r="I386" s="125" t="s">
        <v>2785</v>
      </c>
      <c r="J386" s="125">
        <v>2</v>
      </c>
      <c r="K386" s="125" t="s">
        <v>389</v>
      </c>
      <c r="L386" s="126" t="s">
        <v>29</v>
      </c>
      <c r="M386" s="607"/>
      <c r="N386" s="608"/>
    </row>
    <row r="387" spans="2:14" hidden="1" x14ac:dyDescent="0.3">
      <c r="B387" s="124" t="s">
        <v>124</v>
      </c>
      <c r="C387" s="127" t="s">
        <v>2709</v>
      </c>
      <c r="D387" s="125" t="s">
        <v>2710</v>
      </c>
      <c r="E387" s="125" t="s">
        <v>2711</v>
      </c>
      <c r="F387" s="125" t="s">
        <v>2712</v>
      </c>
      <c r="G387" s="125" t="s">
        <v>2624</v>
      </c>
      <c r="H387" s="125" t="s">
        <v>2784</v>
      </c>
      <c r="I387" s="125" t="s">
        <v>2785</v>
      </c>
      <c r="J387" s="125">
        <v>3</v>
      </c>
      <c r="K387" s="125" t="s">
        <v>896</v>
      </c>
      <c r="L387" s="126" t="s">
        <v>2786</v>
      </c>
      <c r="M387" s="607"/>
      <c r="N387" s="608"/>
    </row>
    <row r="388" spans="2:14" hidden="1" x14ac:dyDescent="0.3">
      <c r="B388" s="124" t="s">
        <v>124</v>
      </c>
      <c r="C388" s="127" t="s">
        <v>2709</v>
      </c>
      <c r="D388" s="125" t="s">
        <v>2710</v>
      </c>
      <c r="E388" s="125" t="s">
        <v>2711</v>
      </c>
      <c r="F388" s="125" t="s">
        <v>2712</v>
      </c>
      <c r="G388" s="125" t="s">
        <v>2624</v>
      </c>
      <c r="H388" s="125" t="s">
        <v>2784</v>
      </c>
      <c r="I388" s="125" t="s">
        <v>2785</v>
      </c>
      <c r="J388" s="125">
        <v>4</v>
      </c>
      <c r="K388" s="125" t="s">
        <v>394</v>
      </c>
      <c r="L388" s="126"/>
      <c r="M388" s="607"/>
      <c r="N388" s="608"/>
    </row>
    <row r="389" spans="2:14" hidden="1" x14ac:dyDescent="0.3">
      <c r="B389" s="124" t="s">
        <v>124</v>
      </c>
      <c r="C389" s="127" t="s">
        <v>2709</v>
      </c>
      <c r="D389" s="125" t="s">
        <v>2710</v>
      </c>
      <c r="E389" s="125" t="s">
        <v>2711</v>
      </c>
      <c r="F389" s="125" t="s">
        <v>2712</v>
      </c>
      <c r="G389" s="125" t="s">
        <v>2624</v>
      </c>
      <c r="H389" s="125" t="s">
        <v>2784</v>
      </c>
      <c r="I389" s="125" t="s">
        <v>2785</v>
      </c>
      <c r="J389" s="125">
        <v>5</v>
      </c>
      <c r="K389" s="125" t="s">
        <v>3</v>
      </c>
      <c r="L389" s="126" t="s">
        <v>2618</v>
      </c>
      <c r="M389" s="607"/>
      <c r="N389" s="608"/>
    </row>
    <row r="390" spans="2:14" hidden="1" x14ac:dyDescent="0.3">
      <c r="B390" s="124" t="s">
        <v>124</v>
      </c>
      <c r="C390" s="127" t="s">
        <v>2709</v>
      </c>
      <c r="D390" s="125" t="s">
        <v>2710</v>
      </c>
      <c r="E390" s="125" t="s">
        <v>2711</v>
      </c>
      <c r="F390" s="125" t="s">
        <v>2712</v>
      </c>
      <c r="G390" s="125" t="s">
        <v>2624</v>
      </c>
      <c r="H390" s="125" t="s">
        <v>2784</v>
      </c>
      <c r="I390" s="125" t="s">
        <v>2785</v>
      </c>
      <c r="J390" s="125">
        <v>6</v>
      </c>
      <c r="K390" s="125" t="s">
        <v>2641</v>
      </c>
      <c r="L390" s="126" t="s">
        <v>757</v>
      </c>
      <c r="M390" s="607"/>
      <c r="N390" s="608"/>
    </row>
    <row r="391" spans="2:14" hidden="1" x14ac:dyDescent="0.3">
      <c r="B391" s="124" t="s">
        <v>124</v>
      </c>
      <c r="C391" s="127" t="s">
        <v>2709</v>
      </c>
      <c r="D391" s="125" t="s">
        <v>2710</v>
      </c>
      <c r="E391" s="125" t="s">
        <v>2711</v>
      </c>
      <c r="F391" s="125" t="s">
        <v>2712</v>
      </c>
      <c r="G391" s="125" t="s">
        <v>2624</v>
      </c>
      <c r="H391" s="125" t="s">
        <v>2784</v>
      </c>
      <c r="I391" s="125" t="s">
        <v>2785</v>
      </c>
      <c r="J391" s="125">
        <v>7</v>
      </c>
      <c r="K391" s="125" t="s">
        <v>388</v>
      </c>
      <c r="L391" s="126" t="s">
        <v>29</v>
      </c>
      <c r="M391" s="607"/>
      <c r="N391" s="608"/>
    </row>
    <row r="392" spans="2:14" hidden="1" x14ac:dyDescent="0.3">
      <c r="B392" s="124" t="s">
        <v>124</v>
      </c>
      <c r="C392" s="127" t="s">
        <v>2709</v>
      </c>
      <c r="D392" s="125" t="s">
        <v>2710</v>
      </c>
      <c r="E392" s="125" t="s">
        <v>2711</v>
      </c>
      <c r="F392" s="125" t="s">
        <v>2712</v>
      </c>
      <c r="G392" s="125" t="s">
        <v>2624</v>
      </c>
      <c r="H392" s="125" t="s">
        <v>2784</v>
      </c>
      <c r="I392" s="125" t="s">
        <v>2785</v>
      </c>
      <c r="J392" s="125">
        <v>8</v>
      </c>
      <c r="K392" s="125" t="s">
        <v>931</v>
      </c>
      <c r="L392" s="126" t="s">
        <v>949</v>
      </c>
      <c r="M392" s="607"/>
      <c r="N392" s="608"/>
    </row>
    <row r="393" spans="2:14" hidden="1" x14ac:dyDescent="0.3">
      <c r="B393" s="124" t="s">
        <v>124</v>
      </c>
      <c r="C393" s="127" t="s">
        <v>2709</v>
      </c>
      <c r="D393" s="125" t="s">
        <v>2710</v>
      </c>
      <c r="E393" s="125" t="s">
        <v>2711</v>
      </c>
      <c r="F393" s="125" t="s">
        <v>2712</v>
      </c>
      <c r="G393" s="125" t="s">
        <v>2624</v>
      </c>
      <c r="H393" s="125" t="s">
        <v>2784</v>
      </c>
      <c r="I393" s="125" t="s">
        <v>2785</v>
      </c>
      <c r="J393" s="125">
        <v>9</v>
      </c>
      <c r="K393" s="125" t="s">
        <v>932</v>
      </c>
      <c r="L393" s="126" t="s">
        <v>750</v>
      </c>
      <c r="M393" s="607"/>
      <c r="N393" s="608"/>
    </row>
    <row r="394" spans="2:14" x14ac:dyDescent="0.3">
      <c r="B394" s="124" t="s">
        <v>89</v>
      </c>
      <c r="C394" s="127" t="s">
        <v>2709</v>
      </c>
      <c r="D394" s="125" t="s">
        <v>2710</v>
      </c>
      <c r="E394" s="125" t="s">
        <v>2711</v>
      </c>
      <c r="F394" s="125" t="s">
        <v>2712</v>
      </c>
      <c r="G394" s="125" t="s">
        <v>2624</v>
      </c>
      <c r="H394" s="125" t="s">
        <v>2787</v>
      </c>
      <c r="I394" s="125" t="s">
        <v>2788</v>
      </c>
      <c r="J394" s="125">
        <v>1</v>
      </c>
      <c r="K394" s="125" t="s">
        <v>1891</v>
      </c>
      <c r="L394" s="126" t="s">
        <v>49</v>
      </c>
      <c r="M394" s="607"/>
      <c r="N394" s="608"/>
    </row>
    <row r="395" spans="2:14" hidden="1" x14ac:dyDescent="0.3">
      <c r="B395" s="124" t="s">
        <v>89</v>
      </c>
      <c r="C395" s="127" t="s">
        <v>2709</v>
      </c>
      <c r="D395" s="125" t="s">
        <v>2710</v>
      </c>
      <c r="E395" s="125" t="s">
        <v>2711</v>
      </c>
      <c r="F395" s="125" t="s">
        <v>2712</v>
      </c>
      <c r="G395" s="125" t="s">
        <v>2624</v>
      </c>
      <c r="H395" s="125" t="s">
        <v>2787</v>
      </c>
      <c r="I395" s="125" t="s">
        <v>2788</v>
      </c>
      <c r="J395" s="125">
        <v>2</v>
      </c>
      <c r="K395" s="125" t="s">
        <v>389</v>
      </c>
      <c r="L395" s="126" t="s">
        <v>29</v>
      </c>
      <c r="M395" s="607"/>
      <c r="N395" s="608"/>
    </row>
    <row r="396" spans="2:14" hidden="1" x14ac:dyDescent="0.3">
      <c r="B396" s="124" t="s">
        <v>89</v>
      </c>
      <c r="C396" s="127" t="s">
        <v>2709</v>
      </c>
      <c r="D396" s="125" t="s">
        <v>2710</v>
      </c>
      <c r="E396" s="125" t="s">
        <v>2711</v>
      </c>
      <c r="F396" s="125" t="s">
        <v>2712</v>
      </c>
      <c r="G396" s="125" t="s">
        <v>2624</v>
      </c>
      <c r="H396" s="125" t="s">
        <v>2787</v>
      </c>
      <c r="I396" s="125" t="s">
        <v>2788</v>
      </c>
      <c r="J396" s="125">
        <v>3</v>
      </c>
      <c r="K396" s="125" t="s">
        <v>896</v>
      </c>
      <c r="L396" s="126" t="s">
        <v>2789</v>
      </c>
      <c r="M396" s="607"/>
      <c r="N396" s="608"/>
    </row>
    <row r="397" spans="2:14" hidden="1" x14ac:dyDescent="0.3">
      <c r="B397" s="124" t="s">
        <v>89</v>
      </c>
      <c r="C397" s="127" t="s">
        <v>2709</v>
      </c>
      <c r="D397" s="125" t="s">
        <v>2710</v>
      </c>
      <c r="E397" s="125" t="s">
        <v>2711</v>
      </c>
      <c r="F397" s="125" t="s">
        <v>2712</v>
      </c>
      <c r="G397" s="125" t="s">
        <v>2624</v>
      </c>
      <c r="H397" s="125" t="s">
        <v>2787</v>
      </c>
      <c r="I397" s="125" t="s">
        <v>2788</v>
      </c>
      <c r="J397" s="125">
        <v>4</v>
      </c>
      <c r="K397" s="125" t="s">
        <v>391</v>
      </c>
      <c r="L397" s="126" t="s">
        <v>2790</v>
      </c>
      <c r="M397" s="607"/>
      <c r="N397" s="608"/>
    </row>
    <row r="398" spans="2:14" hidden="1" x14ac:dyDescent="0.3">
      <c r="B398" s="124" t="s">
        <v>89</v>
      </c>
      <c r="C398" s="127" t="s">
        <v>2709</v>
      </c>
      <c r="D398" s="125" t="s">
        <v>2710</v>
      </c>
      <c r="E398" s="125" t="s">
        <v>2711</v>
      </c>
      <c r="F398" s="125" t="s">
        <v>2712</v>
      </c>
      <c r="G398" s="125" t="s">
        <v>2624</v>
      </c>
      <c r="H398" s="125" t="s">
        <v>2787</v>
      </c>
      <c r="I398" s="125" t="s">
        <v>2788</v>
      </c>
      <c r="J398" s="125">
        <v>5</v>
      </c>
      <c r="K398" s="125" t="s">
        <v>392</v>
      </c>
      <c r="L398" s="126" t="s">
        <v>2791</v>
      </c>
      <c r="M398" s="607"/>
      <c r="N398" s="608"/>
    </row>
    <row r="399" spans="2:14" hidden="1" x14ac:dyDescent="0.3">
      <c r="B399" s="124" t="s">
        <v>89</v>
      </c>
      <c r="C399" s="127" t="s">
        <v>2709</v>
      </c>
      <c r="D399" s="125" t="s">
        <v>2710</v>
      </c>
      <c r="E399" s="125" t="s">
        <v>2711</v>
      </c>
      <c r="F399" s="125" t="s">
        <v>2712</v>
      </c>
      <c r="G399" s="125" t="s">
        <v>2624</v>
      </c>
      <c r="H399" s="125" t="s">
        <v>2787</v>
      </c>
      <c r="I399" s="125" t="s">
        <v>2788</v>
      </c>
      <c r="J399" s="125">
        <v>6</v>
      </c>
      <c r="K399" s="125" t="s">
        <v>393</v>
      </c>
      <c r="L399" s="126"/>
      <c r="M399" s="607"/>
      <c r="N399" s="608"/>
    </row>
    <row r="400" spans="2:14" hidden="1" x14ac:dyDescent="0.3">
      <c r="B400" s="124" t="s">
        <v>89</v>
      </c>
      <c r="C400" s="127" t="s">
        <v>2709</v>
      </c>
      <c r="D400" s="125" t="s">
        <v>2710</v>
      </c>
      <c r="E400" s="125" t="s">
        <v>2711</v>
      </c>
      <c r="F400" s="125" t="s">
        <v>2712</v>
      </c>
      <c r="G400" s="125" t="s">
        <v>2624</v>
      </c>
      <c r="H400" s="125" t="s">
        <v>2787</v>
      </c>
      <c r="I400" s="125" t="s">
        <v>2788</v>
      </c>
      <c r="J400" s="125">
        <v>7</v>
      </c>
      <c r="K400" s="125" t="s">
        <v>394</v>
      </c>
      <c r="L400" s="126"/>
      <c r="M400" s="607"/>
      <c r="N400" s="608"/>
    </row>
    <row r="401" spans="2:14" hidden="1" x14ac:dyDescent="0.3">
      <c r="B401" s="124" t="s">
        <v>89</v>
      </c>
      <c r="C401" s="127" t="s">
        <v>2709</v>
      </c>
      <c r="D401" s="125" t="s">
        <v>2710</v>
      </c>
      <c r="E401" s="125" t="s">
        <v>2711</v>
      </c>
      <c r="F401" s="125" t="s">
        <v>2712</v>
      </c>
      <c r="G401" s="125" t="s">
        <v>2624</v>
      </c>
      <c r="H401" s="125" t="s">
        <v>2787</v>
      </c>
      <c r="I401" s="125" t="s">
        <v>2788</v>
      </c>
      <c r="J401" s="125">
        <v>8</v>
      </c>
      <c r="K401" s="125" t="s">
        <v>3</v>
      </c>
      <c r="L401" s="126" t="s">
        <v>2657</v>
      </c>
      <c r="M401" s="607"/>
      <c r="N401" s="608"/>
    </row>
    <row r="402" spans="2:14" hidden="1" x14ac:dyDescent="0.3">
      <c r="B402" s="124" t="s">
        <v>89</v>
      </c>
      <c r="C402" s="127" t="s">
        <v>2709</v>
      </c>
      <c r="D402" s="125" t="s">
        <v>2710</v>
      </c>
      <c r="E402" s="125" t="s">
        <v>2711</v>
      </c>
      <c r="F402" s="125" t="s">
        <v>2712</v>
      </c>
      <c r="G402" s="125" t="s">
        <v>2624</v>
      </c>
      <c r="H402" s="125" t="s">
        <v>2787</v>
      </c>
      <c r="I402" s="125" t="s">
        <v>2788</v>
      </c>
      <c r="J402" s="125">
        <v>9</v>
      </c>
      <c r="K402" s="125" t="s">
        <v>128</v>
      </c>
      <c r="L402" s="126" t="s">
        <v>2792</v>
      </c>
      <c r="M402" s="607"/>
      <c r="N402" s="608"/>
    </row>
    <row r="403" spans="2:14" hidden="1" x14ac:dyDescent="0.3">
      <c r="B403" s="124" t="s">
        <v>89</v>
      </c>
      <c r="C403" s="127" t="s">
        <v>2709</v>
      </c>
      <c r="D403" s="125" t="s">
        <v>2710</v>
      </c>
      <c r="E403" s="125" t="s">
        <v>2711</v>
      </c>
      <c r="F403" s="125" t="s">
        <v>2712</v>
      </c>
      <c r="G403" s="125" t="s">
        <v>2624</v>
      </c>
      <c r="H403" s="125" t="s">
        <v>2787</v>
      </c>
      <c r="I403" s="125" t="s">
        <v>2788</v>
      </c>
      <c r="J403" s="125">
        <v>10</v>
      </c>
      <c r="K403" s="125" t="s">
        <v>2110</v>
      </c>
      <c r="L403" s="126" t="s">
        <v>811</v>
      </c>
      <c r="M403" s="607"/>
      <c r="N403" s="608"/>
    </row>
    <row r="404" spans="2:14" hidden="1" x14ac:dyDescent="0.3">
      <c r="B404" s="124" t="s">
        <v>89</v>
      </c>
      <c r="C404" s="127" t="s">
        <v>2709</v>
      </c>
      <c r="D404" s="125" t="s">
        <v>2710</v>
      </c>
      <c r="E404" s="125" t="s">
        <v>2711</v>
      </c>
      <c r="F404" s="125" t="s">
        <v>2712</v>
      </c>
      <c r="G404" s="125" t="s">
        <v>2624</v>
      </c>
      <c r="H404" s="125" t="s">
        <v>2787</v>
      </c>
      <c r="I404" s="125" t="s">
        <v>2788</v>
      </c>
      <c r="J404" s="125">
        <v>11</v>
      </c>
      <c r="K404" s="125" t="s">
        <v>141</v>
      </c>
      <c r="L404" s="126" t="s">
        <v>2793</v>
      </c>
      <c r="M404" s="607"/>
      <c r="N404" s="608"/>
    </row>
    <row r="405" spans="2:14" hidden="1" x14ac:dyDescent="0.3">
      <c r="B405" s="124" t="s">
        <v>89</v>
      </c>
      <c r="C405" s="127" t="s">
        <v>2709</v>
      </c>
      <c r="D405" s="125" t="s">
        <v>2710</v>
      </c>
      <c r="E405" s="125" t="s">
        <v>2711</v>
      </c>
      <c r="F405" s="125" t="s">
        <v>2712</v>
      </c>
      <c r="G405" s="125" t="s">
        <v>2624</v>
      </c>
      <c r="H405" s="125" t="s">
        <v>2787</v>
      </c>
      <c r="I405" s="125" t="s">
        <v>2788</v>
      </c>
      <c r="J405" s="125">
        <v>12</v>
      </c>
      <c r="K405" s="125" t="s">
        <v>999</v>
      </c>
      <c r="L405" s="126" t="s">
        <v>989</v>
      </c>
      <c r="M405" s="607"/>
      <c r="N405" s="608"/>
    </row>
    <row r="406" spans="2:14" hidden="1" x14ac:dyDescent="0.3">
      <c r="B406" s="124" t="s">
        <v>89</v>
      </c>
      <c r="C406" s="127" t="s">
        <v>2709</v>
      </c>
      <c r="D406" s="125" t="s">
        <v>2710</v>
      </c>
      <c r="E406" s="125" t="s">
        <v>2711</v>
      </c>
      <c r="F406" s="125" t="s">
        <v>2712</v>
      </c>
      <c r="G406" s="125" t="s">
        <v>2624</v>
      </c>
      <c r="H406" s="125" t="s">
        <v>2787</v>
      </c>
      <c r="I406" s="125" t="s">
        <v>2788</v>
      </c>
      <c r="J406" s="125">
        <v>13</v>
      </c>
      <c r="K406" s="125" t="s">
        <v>2625</v>
      </c>
      <c r="L406" s="126"/>
      <c r="M406" s="607"/>
      <c r="N406" s="608"/>
    </row>
    <row r="407" spans="2:14" hidden="1" x14ac:dyDescent="0.3">
      <c r="B407" s="124" t="s">
        <v>89</v>
      </c>
      <c r="C407" s="127" t="s">
        <v>2709</v>
      </c>
      <c r="D407" s="125" t="s">
        <v>2710</v>
      </c>
      <c r="E407" s="125" t="s">
        <v>2711</v>
      </c>
      <c r="F407" s="125" t="s">
        <v>2712</v>
      </c>
      <c r="G407" s="125" t="s">
        <v>2624</v>
      </c>
      <c r="H407" s="125" t="s">
        <v>2787</v>
      </c>
      <c r="I407" s="125" t="s">
        <v>2788</v>
      </c>
      <c r="J407" s="125">
        <v>14</v>
      </c>
      <c r="K407" s="125" t="s">
        <v>2626</v>
      </c>
      <c r="L407" s="126"/>
      <c r="M407" s="607"/>
      <c r="N407" s="608"/>
    </row>
    <row r="408" spans="2:14" hidden="1" x14ac:dyDescent="0.3">
      <c r="B408" s="124" t="s">
        <v>89</v>
      </c>
      <c r="C408" s="127" t="s">
        <v>2709</v>
      </c>
      <c r="D408" s="125" t="s">
        <v>2710</v>
      </c>
      <c r="E408" s="125" t="s">
        <v>2711</v>
      </c>
      <c r="F408" s="125" t="s">
        <v>2712</v>
      </c>
      <c r="G408" s="125" t="s">
        <v>2624</v>
      </c>
      <c r="H408" s="125" t="s">
        <v>2787</v>
      </c>
      <c r="I408" s="125" t="s">
        <v>2788</v>
      </c>
      <c r="J408" s="125">
        <v>15</v>
      </c>
      <c r="K408" s="125" t="s">
        <v>992</v>
      </c>
      <c r="L408" s="126" t="s">
        <v>750</v>
      </c>
      <c r="M408" s="607"/>
      <c r="N408" s="608"/>
    </row>
    <row r="409" spans="2:14" hidden="1" x14ac:dyDescent="0.3">
      <c r="B409" s="124" t="s">
        <v>89</v>
      </c>
      <c r="C409" s="127" t="s">
        <v>2709</v>
      </c>
      <c r="D409" s="125" t="s">
        <v>2710</v>
      </c>
      <c r="E409" s="125" t="s">
        <v>2711</v>
      </c>
      <c r="F409" s="125" t="s">
        <v>2712</v>
      </c>
      <c r="G409" s="125" t="s">
        <v>2624</v>
      </c>
      <c r="H409" s="125" t="s">
        <v>2787</v>
      </c>
      <c r="I409" s="125" t="s">
        <v>2788</v>
      </c>
      <c r="J409" s="125">
        <v>16</v>
      </c>
      <c r="K409" s="125" t="s">
        <v>2627</v>
      </c>
      <c r="L409" s="126"/>
      <c r="M409" s="607"/>
      <c r="N409" s="608"/>
    </row>
    <row r="410" spans="2:14" hidden="1" x14ac:dyDescent="0.3">
      <c r="B410" s="124" t="s">
        <v>89</v>
      </c>
      <c r="C410" s="127" t="s">
        <v>2709</v>
      </c>
      <c r="D410" s="125" t="s">
        <v>2710</v>
      </c>
      <c r="E410" s="125" t="s">
        <v>2711</v>
      </c>
      <c r="F410" s="125" t="s">
        <v>2712</v>
      </c>
      <c r="G410" s="125" t="s">
        <v>2624</v>
      </c>
      <c r="H410" s="125" t="s">
        <v>2787</v>
      </c>
      <c r="I410" s="125" t="s">
        <v>2788</v>
      </c>
      <c r="J410" s="125">
        <v>17</v>
      </c>
      <c r="K410" s="125" t="s">
        <v>2628</v>
      </c>
      <c r="L410" s="126" t="s">
        <v>2794</v>
      </c>
      <c r="M410" s="607"/>
      <c r="N410" s="608"/>
    </row>
    <row r="411" spans="2:14" hidden="1" x14ac:dyDescent="0.3">
      <c r="B411" s="124" t="s">
        <v>89</v>
      </c>
      <c r="C411" s="127" t="s">
        <v>2709</v>
      </c>
      <c r="D411" s="125" t="s">
        <v>2710</v>
      </c>
      <c r="E411" s="125" t="s">
        <v>2711</v>
      </c>
      <c r="F411" s="125" t="s">
        <v>2712</v>
      </c>
      <c r="G411" s="125" t="s">
        <v>2624</v>
      </c>
      <c r="H411" s="125" t="s">
        <v>2787</v>
      </c>
      <c r="I411" s="125" t="s">
        <v>2788</v>
      </c>
      <c r="J411" s="125">
        <v>18</v>
      </c>
      <c r="K411" s="125" t="s">
        <v>142</v>
      </c>
      <c r="L411" s="126" t="s">
        <v>194</v>
      </c>
      <c r="M411" s="607"/>
      <c r="N411" s="608"/>
    </row>
    <row r="412" spans="2:14" hidden="1" x14ac:dyDescent="0.3">
      <c r="B412" s="124" t="s">
        <v>89</v>
      </c>
      <c r="C412" s="127" t="s">
        <v>2709</v>
      </c>
      <c r="D412" s="125" t="s">
        <v>2710</v>
      </c>
      <c r="E412" s="125" t="s">
        <v>2711</v>
      </c>
      <c r="F412" s="125" t="s">
        <v>2712</v>
      </c>
      <c r="G412" s="125" t="s">
        <v>2624</v>
      </c>
      <c r="H412" s="125" t="s">
        <v>2787</v>
      </c>
      <c r="I412" s="125" t="s">
        <v>2788</v>
      </c>
      <c r="J412" s="125">
        <v>19</v>
      </c>
      <c r="K412" s="125" t="s">
        <v>2109</v>
      </c>
      <c r="L412" s="126" t="s">
        <v>2754</v>
      </c>
      <c r="M412" s="607"/>
      <c r="N412" s="608"/>
    </row>
    <row r="413" spans="2:14" hidden="1" x14ac:dyDescent="0.3">
      <c r="B413" s="124" t="s">
        <v>89</v>
      </c>
      <c r="C413" s="127" t="s">
        <v>2709</v>
      </c>
      <c r="D413" s="125" t="s">
        <v>2710</v>
      </c>
      <c r="E413" s="125" t="s">
        <v>2711</v>
      </c>
      <c r="F413" s="125" t="s">
        <v>2712</v>
      </c>
      <c r="G413" s="125" t="s">
        <v>2624</v>
      </c>
      <c r="H413" s="125" t="s">
        <v>2787</v>
      </c>
      <c r="I413" s="125" t="s">
        <v>2788</v>
      </c>
      <c r="J413" s="125">
        <v>20</v>
      </c>
      <c r="K413" s="125" t="s">
        <v>2630</v>
      </c>
      <c r="L413" s="126" t="s">
        <v>2795</v>
      </c>
      <c r="M413" s="607"/>
      <c r="N413" s="608"/>
    </row>
    <row r="414" spans="2:14" hidden="1" x14ac:dyDescent="0.3">
      <c r="B414" s="124" t="s">
        <v>89</v>
      </c>
      <c r="C414" s="127" t="s">
        <v>2709</v>
      </c>
      <c r="D414" s="125" t="s">
        <v>2710</v>
      </c>
      <c r="E414" s="125" t="s">
        <v>2711</v>
      </c>
      <c r="F414" s="125" t="s">
        <v>2712</v>
      </c>
      <c r="G414" s="125" t="s">
        <v>2624</v>
      </c>
      <c r="H414" s="125" t="s">
        <v>2787</v>
      </c>
      <c r="I414" s="125" t="s">
        <v>2788</v>
      </c>
      <c r="J414" s="125">
        <v>21</v>
      </c>
      <c r="K414" s="125" t="s">
        <v>997</v>
      </c>
      <c r="L414" s="126" t="s">
        <v>750</v>
      </c>
      <c r="M414" s="607"/>
      <c r="N414" s="608"/>
    </row>
    <row r="415" spans="2:14" hidden="1" x14ac:dyDescent="0.3">
      <c r="B415" s="124" t="s">
        <v>89</v>
      </c>
      <c r="C415" s="127" t="s">
        <v>2709</v>
      </c>
      <c r="D415" s="125" t="s">
        <v>2710</v>
      </c>
      <c r="E415" s="125" t="s">
        <v>2711</v>
      </c>
      <c r="F415" s="125" t="s">
        <v>2712</v>
      </c>
      <c r="G415" s="125" t="s">
        <v>2624</v>
      </c>
      <c r="H415" s="125" t="s">
        <v>2787</v>
      </c>
      <c r="I415" s="125" t="s">
        <v>2788</v>
      </c>
      <c r="J415" s="125">
        <v>22</v>
      </c>
      <c r="K415" s="125" t="s">
        <v>998</v>
      </c>
      <c r="L415" s="126" t="s">
        <v>750</v>
      </c>
      <c r="M415" s="607"/>
      <c r="N415" s="608"/>
    </row>
    <row r="416" spans="2:14" hidden="1" x14ac:dyDescent="0.3">
      <c r="B416" s="124" t="s">
        <v>89</v>
      </c>
      <c r="C416" s="127" t="s">
        <v>2709</v>
      </c>
      <c r="D416" s="125" t="s">
        <v>2710</v>
      </c>
      <c r="E416" s="125" t="s">
        <v>2711</v>
      </c>
      <c r="F416" s="125" t="s">
        <v>2712</v>
      </c>
      <c r="G416" s="125" t="s">
        <v>2624</v>
      </c>
      <c r="H416" s="125" t="s">
        <v>2787</v>
      </c>
      <c r="I416" s="125" t="s">
        <v>2788</v>
      </c>
      <c r="J416" s="125">
        <v>23</v>
      </c>
      <c r="K416" s="125" t="s">
        <v>93</v>
      </c>
      <c r="L416" s="126" t="s">
        <v>2796</v>
      </c>
      <c r="M416" s="607"/>
      <c r="N416" s="608"/>
    </row>
    <row r="417" spans="2:14" hidden="1" x14ac:dyDescent="0.3">
      <c r="B417" s="124" t="s">
        <v>89</v>
      </c>
      <c r="C417" s="127" t="s">
        <v>2709</v>
      </c>
      <c r="D417" s="125" t="s">
        <v>2710</v>
      </c>
      <c r="E417" s="125" t="s">
        <v>2711</v>
      </c>
      <c r="F417" s="125" t="s">
        <v>2712</v>
      </c>
      <c r="G417" s="125" t="s">
        <v>2624</v>
      </c>
      <c r="H417" s="125" t="s">
        <v>2787</v>
      </c>
      <c r="I417" s="125" t="s">
        <v>2788</v>
      </c>
      <c r="J417" s="125">
        <v>24</v>
      </c>
      <c r="K417" s="125" t="s">
        <v>94</v>
      </c>
      <c r="L417" s="126"/>
      <c r="M417" s="607"/>
      <c r="N417" s="608"/>
    </row>
    <row r="418" spans="2:14" hidden="1" x14ac:dyDescent="0.3">
      <c r="B418" s="124" t="s">
        <v>89</v>
      </c>
      <c r="C418" s="127" t="s">
        <v>2709</v>
      </c>
      <c r="D418" s="125" t="s">
        <v>2710</v>
      </c>
      <c r="E418" s="125" t="s">
        <v>2711</v>
      </c>
      <c r="F418" s="125" t="s">
        <v>2712</v>
      </c>
      <c r="G418" s="125" t="s">
        <v>2624</v>
      </c>
      <c r="H418" s="125" t="s">
        <v>2787</v>
      </c>
      <c r="I418" s="125" t="s">
        <v>2788</v>
      </c>
      <c r="J418" s="125">
        <v>25</v>
      </c>
      <c r="K418" s="125" t="s">
        <v>388</v>
      </c>
      <c r="L418" s="126" t="s">
        <v>49</v>
      </c>
      <c r="M418" s="607"/>
      <c r="N418" s="608"/>
    </row>
    <row r="419" spans="2:14" hidden="1" x14ac:dyDescent="0.3">
      <c r="B419" s="124" t="s">
        <v>89</v>
      </c>
      <c r="C419" s="127" t="s">
        <v>2709</v>
      </c>
      <c r="D419" s="125" t="s">
        <v>2710</v>
      </c>
      <c r="E419" s="125" t="s">
        <v>2711</v>
      </c>
      <c r="F419" s="125" t="s">
        <v>2712</v>
      </c>
      <c r="G419" s="125" t="s">
        <v>2624</v>
      </c>
      <c r="H419" s="125" t="s">
        <v>2787</v>
      </c>
      <c r="I419" s="125" t="s">
        <v>2788</v>
      </c>
      <c r="J419" s="125">
        <v>26</v>
      </c>
      <c r="K419" s="125" t="s">
        <v>931</v>
      </c>
      <c r="L419" s="126" t="s">
        <v>949</v>
      </c>
      <c r="M419" s="607"/>
      <c r="N419" s="608"/>
    </row>
    <row r="420" spans="2:14" hidden="1" x14ac:dyDescent="0.3">
      <c r="B420" s="124" t="s">
        <v>89</v>
      </c>
      <c r="C420" s="127" t="s">
        <v>2709</v>
      </c>
      <c r="D420" s="125" t="s">
        <v>2710</v>
      </c>
      <c r="E420" s="125" t="s">
        <v>2711</v>
      </c>
      <c r="F420" s="125" t="s">
        <v>2712</v>
      </c>
      <c r="G420" s="125" t="s">
        <v>2624</v>
      </c>
      <c r="H420" s="125" t="s">
        <v>2787</v>
      </c>
      <c r="I420" s="125" t="s">
        <v>2788</v>
      </c>
      <c r="J420" s="125">
        <v>27</v>
      </c>
      <c r="K420" s="125" t="s">
        <v>932</v>
      </c>
      <c r="L420" s="126" t="s">
        <v>12</v>
      </c>
      <c r="M420" s="607"/>
      <c r="N420" s="608"/>
    </row>
    <row r="421" spans="2:14" x14ac:dyDescent="0.3">
      <c r="B421" s="124" t="s">
        <v>89</v>
      </c>
      <c r="C421" s="127" t="s">
        <v>2709</v>
      </c>
      <c r="D421" s="125" t="s">
        <v>2710</v>
      </c>
      <c r="E421" s="125" t="s">
        <v>2711</v>
      </c>
      <c r="F421" s="125" t="s">
        <v>2712</v>
      </c>
      <c r="G421" s="125" t="s">
        <v>2624</v>
      </c>
      <c r="H421" s="125" t="s">
        <v>2787</v>
      </c>
      <c r="I421" s="125" t="s">
        <v>2788</v>
      </c>
      <c r="J421" s="125">
        <v>1</v>
      </c>
      <c r="K421" s="125" t="s">
        <v>1891</v>
      </c>
      <c r="L421" s="126" t="s">
        <v>50</v>
      </c>
      <c r="M421" s="607"/>
      <c r="N421" s="608"/>
    </row>
    <row r="422" spans="2:14" hidden="1" x14ac:dyDescent="0.3">
      <c r="B422" s="124" t="s">
        <v>89</v>
      </c>
      <c r="C422" s="127" t="s">
        <v>2709</v>
      </c>
      <c r="D422" s="125" t="s">
        <v>2710</v>
      </c>
      <c r="E422" s="125" t="s">
        <v>2711</v>
      </c>
      <c r="F422" s="125" t="s">
        <v>2712</v>
      </c>
      <c r="G422" s="125" t="s">
        <v>2624</v>
      </c>
      <c r="H422" s="125" t="s">
        <v>2787</v>
      </c>
      <c r="I422" s="125" t="s">
        <v>2788</v>
      </c>
      <c r="J422" s="125">
        <v>2</v>
      </c>
      <c r="K422" s="125" t="s">
        <v>389</v>
      </c>
      <c r="L422" s="126" t="s">
        <v>29</v>
      </c>
      <c r="M422" s="607"/>
      <c r="N422" s="608"/>
    </row>
    <row r="423" spans="2:14" hidden="1" x14ac:dyDescent="0.3">
      <c r="B423" s="124" t="s">
        <v>89</v>
      </c>
      <c r="C423" s="127" t="s">
        <v>2709</v>
      </c>
      <c r="D423" s="125" t="s">
        <v>2710</v>
      </c>
      <c r="E423" s="125" t="s">
        <v>2711</v>
      </c>
      <c r="F423" s="125" t="s">
        <v>2712</v>
      </c>
      <c r="G423" s="125" t="s">
        <v>2624</v>
      </c>
      <c r="H423" s="125" t="s">
        <v>2787</v>
      </c>
      <c r="I423" s="125" t="s">
        <v>2788</v>
      </c>
      <c r="J423" s="125">
        <v>3</v>
      </c>
      <c r="K423" s="125" t="s">
        <v>896</v>
      </c>
      <c r="L423" s="126" t="s">
        <v>2789</v>
      </c>
      <c r="M423" s="607"/>
      <c r="N423" s="608"/>
    </row>
    <row r="424" spans="2:14" hidden="1" x14ac:dyDescent="0.3">
      <c r="B424" s="124" t="s">
        <v>89</v>
      </c>
      <c r="C424" s="127" t="s">
        <v>2709</v>
      </c>
      <c r="D424" s="125" t="s">
        <v>2710</v>
      </c>
      <c r="E424" s="125" t="s">
        <v>2711</v>
      </c>
      <c r="F424" s="125" t="s">
        <v>2712</v>
      </c>
      <c r="G424" s="125" t="s">
        <v>2624</v>
      </c>
      <c r="H424" s="125" t="s">
        <v>2787</v>
      </c>
      <c r="I424" s="125" t="s">
        <v>2788</v>
      </c>
      <c r="J424" s="125">
        <v>4</v>
      </c>
      <c r="K424" s="125" t="s">
        <v>391</v>
      </c>
      <c r="L424" s="126" t="s">
        <v>2797</v>
      </c>
      <c r="M424" s="607"/>
      <c r="N424" s="608"/>
    </row>
    <row r="425" spans="2:14" hidden="1" x14ac:dyDescent="0.3">
      <c r="B425" s="124" t="s">
        <v>89</v>
      </c>
      <c r="C425" s="127" t="s">
        <v>2709</v>
      </c>
      <c r="D425" s="125" t="s">
        <v>2710</v>
      </c>
      <c r="E425" s="125" t="s">
        <v>2711</v>
      </c>
      <c r="F425" s="125" t="s">
        <v>2712</v>
      </c>
      <c r="G425" s="125" t="s">
        <v>2624</v>
      </c>
      <c r="H425" s="125" t="s">
        <v>2787</v>
      </c>
      <c r="I425" s="125" t="s">
        <v>2788</v>
      </c>
      <c r="J425" s="125">
        <v>5</v>
      </c>
      <c r="K425" s="125" t="s">
        <v>392</v>
      </c>
      <c r="L425" s="126" t="s">
        <v>2798</v>
      </c>
      <c r="M425" s="607"/>
      <c r="N425" s="608"/>
    </row>
    <row r="426" spans="2:14" hidden="1" x14ac:dyDescent="0.3">
      <c r="B426" s="124" t="s">
        <v>89</v>
      </c>
      <c r="C426" s="127" t="s">
        <v>2709</v>
      </c>
      <c r="D426" s="125" t="s">
        <v>2710</v>
      </c>
      <c r="E426" s="125" t="s">
        <v>2711</v>
      </c>
      <c r="F426" s="125" t="s">
        <v>2712</v>
      </c>
      <c r="G426" s="125" t="s">
        <v>2624</v>
      </c>
      <c r="H426" s="125" t="s">
        <v>2787</v>
      </c>
      <c r="I426" s="125" t="s">
        <v>2788</v>
      </c>
      <c r="J426" s="125">
        <v>6</v>
      </c>
      <c r="K426" s="125" t="s">
        <v>393</v>
      </c>
      <c r="L426" s="126"/>
      <c r="M426" s="607"/>
      <c r="N426" s="608"/>
    </row>
    <row r="427" spans="2:14" hidden="1" x14ac:dyDescent="0.3">
      <c r="B427" s="124" t="s">
        <v>89</v>
      </c>
      <c r="C427" s="127" t="s">
        <v>2709</v>
      </c>
      <c r="D427" s="125" t="s">
        <v>2710</v>
      </c>
      <c r="E427" s="125" t="s">
        <v>2711</v>
      </c>
      <c r="F427" s="125" t="s">
        <v>2712</v>
      </c>
      <c r="G427" s="125" t="s">
        <v>2624</v>
      </c>
      <c r="H427" s="125" t="s">
        <v>2787</v>
      </c>
      <c r="I427" s="125" t="s">
        <v>2788</v>
      </c>
      <c r="J427" s="125">
        <v>7</v>
      </c>
      <c r="K427" s="125" t="s">
        <v>394</v>
      </c>
      <c r="L427" s="126"/>
      <c r="M427" s="607"/>
      <c r="N427" s="608"/>
    </row>
    <row r="428" spans="2:14" hidden="1" x14ac:dyDescent="0.3">
      <c r="B428" s="124" t="s">
        <v>89</v>
      </c>
      <c r="C428" s="127" t="s">
        <v>2709</v>
      </c>
      <c r="D428" s="125" t="s">
        <v>2710</v>
      </c>
      <c r="E428" s="125" t="s">
        <v>2711</v>
      </c>
      <c r="F428" s="125" t="s">
        <v>2712</v>
      </c>
      <c r="G428" s="125" t="s">
        <v>2624</v>
      </c>
      <c r="H428" s="125" t="s">
        <v>2787</v>
      </c>
      <c r="I428" s="125" t="s">
        <v>2788</v>
      </c>
      <c r="J428" s="125">
        <v>8</v>
      </c>
      <c r="K428" s="125" t="s">
        <v>3</v>
      </c>
      <c r="L428" s="126" t="s">
        <v>2657</v>
      </c>
      <c r="M428" s="607"/>
      <c r="N428" s="608"/>
    </row>
    <row r="429" spans="2:14" hidden="1" x14ac:dyDescent="0.3">
      <c r="B429" s="124" t="s">
        <v>89</v>
      </c>
      <c r="C429" s="127" t="s">
        <v>2709</v>
      </c>
      <c r="D429" s="125" t="s">
        <v>2710</v>
      </c>
      <c r="E429" s="125" t="s">
        <v>2711</v>
      </c>
      <c r="F429" s="125" t="s">
        <v>2712</v>
      </c>
      <c r="G429" s="125" t="s">
        <v>2624</v>
      </c>
      <c r="H429" s="125" t="s">
        <v>2787</v>
      </c>
      <c r="I429" s="125" t="s">
        <v>2788</v>
      </c>
      <c r="J429" s="125">
        <v>9</v>
      </c>
      <c r="K429" s="125" t="s">
        <v>128</v>
      </c>
      <c r="L429" s="126" t="s">
        <v>2792</v>
      </c>
      <c r="M429" s="607"/>
      <c r="N429" s="608"/>
    </row>
    <row r="430" spans="2:14" hidden="1" x14ac:dyDescent="0.3">
      <c r="B430" s="124" t="s">
        <v>89</v>
      </c>
      <c r="C430" s="127" t="s">
        <v>2709</v>
      </c>
      <c r="D430" s="125" t="s">
        <v>2710</v>
      </c>
      <c r="E430" s="125" t="s">
        <v>2711</v>
      </c>
      <c r="F430" s="125" t="s">
        <v>2712</v>
      </c>
      <c r="G430" s="125" t="s">
        <v>2624</v>
      </c>
      <c r="H430" s="125" t="s">
        <v>2787</v>
      </c>
      <c r="I430" s="125" t="s">
        <v>2788</v>
      </c>
      <c r="J430" s="125">
        <v>10</v>
      </c>
      <c r="K430" s="125" t="s">
        <v>2110</v>
      </c>
      <c r="L430" s="126" t="s">
        <v>811</v>
      </c>
      <c r="M430" s="607"/>
      <c r="N430" s="608"/>
    </row>
    <row r="431" spans="2:14" hidden="1" x14ac:dyDescent="0.3">
      <c r="B431" s="124" t="s">
        <v>89</v>
      </c>
      <c r="C431" s="127" t="s">
        <v>2709</v>
      </c>
      <c r="D431" s="125" t="s">
        <v>2710</v>
      </c>
      <c r="E431" s="125" t="s">
        <v>2711</v>
      </c>
      <c r="F431" s="125" t="s">
        <v>2712</v>
      </c>
      <c r="G431" s="125" t="s">
        <v>2624</v>
      </c>
      <c r="H431" s="125" t="s">
        <v>2787</v>
      </c>
      <c r="I431" s="125" t="s">
        <v>2788</v>
      </c>
      <c r="J431" s="125">
        <v>11</v>
      </c>
      <c r="K431" s="125" t="s">
        <v>141</v>
      </c>
      <c r="L431" s="126" t="s">
        <v>2793</v>
      </c>
      <c r="M431" s="607"/>
      <c r="N431" s="608"/>
    </row>
    <row r="432" spans="2:14" hidden="1" x14ac:dyDescent="0.3">
      <c r="B432" s="124" t="s">
        <v>89</v>
      </c>
      <c r="C432" s="127" t="s">
        <v>2709</v>
      </c>
      <c r="D432" s="125" t="s">
        <v>2710</v>
      </c>
      <c r="E432" s="125" t="s">
        <v>2711</v>
      </c>
      <c r="F432" s="125" t="s">
        <v>2712</v>
      </c>
      <c r="G432" s="125" t="s">
        <v>2624</v>
      </c>
      <c r="H432" s="125" t="s">
        <v>2787</v>
      </c>
      <c r="I432" s="125" t="s">
        <v>2788</v>
      </c>
      <c r="J432" s="125">
        <v>12</v>
      </c>
      <c r="K432" s="125" t="s">
        <v>999</v>
      </c>
      <c r="L432" s="126" t="s">
        <v>989</v>
      </c>
      <c r="M432" s="607"/>
      <c r="N432" s="608"/>
    </row>
    <row r="433" spans="2:14" hidden="1" x14ac:dyDescent="0.3">
      <c r="B433" s="124" t="s">
        <v>89</v>
      </c>
      <c r="C433" s="127" t="s">
        <v>2709</v>
      </c>
      <c r="D433" s="125" t="s">
        <v>2710</v>
      </c>
      <c r="E433" s="125" t="s">
        <v>2711</v>
      </c>
      <c r="F433" s="125" t="s">
        <v>2712</v>
      </c>
      <c r="G433" s="125" t="s">
        <v>2624</v>
      </c>
      <c r="H433" s="125" t="s">
        <v>2787</v>
      </c>
      <c r="I433" s="125" t="s">
        <v>2788</v>
      </c>
      <c r="J433" s="125">
        <v>13</v>
      </c>
      <c r="K433" s="125" t="s">
        <v>2625</v>
      </c>
      <c r="L433" s="126"/>
      <c r="M433" s="607"/>
      <c r="N433" s="608"/>
    </row>
    <row r="434" spans="2:14" hidden="1" x14ac:dyDescent="0.3">
      <c r="B434" s="124" t="s">
        <v>89</v>
      </c>
      <c r="C434" s="127" t="s">
        <v>2709</v>
      </c>
      <c r="D434" s="125" t="s">
        <v>2710</v>
      </c>
      <c r="E434" s="125" t="s">
        <v>2711</v>
      </c>
      <c r="F434" s="125" t="s">
        <v>2712</v>
      </c>
      <c r="G434" s="125" t="s">
        <v>2624</v>
      </c>
      <c r="H434" s="125" t="s">
        <v>2787</v>
      </c>
      <c r="I434" s="125" t="s">
        <v>2788</v>
      </c>
      <c r="J434" s="125">
        <v>14</v>
      </c>
      <c r="K434" s="125" t="s">
        <v>2626</v>
      </c>
      <c r="L434" s="126"/>
      <c r="M434" s="607"/>
      <c r="N434" s="608"/>
    </row>
    <row r="435" spans="2:14" hidden="1" x14ac:dyDescent="0.3">
      <c r="B435" s="124" t="s">
        <v>89</v>
      </c>
      <c r="C435" s="127" t="s">
        <v>2709</v>
      </c>
      <c r="D435" s="125" t="s">
        <v>2710</v>
      </c>
      <c r="E435" s="125" t="s">
        <v>2711</v>
      </c>
      <c r="F435" s="125" t="s">
        <v>2712</v>
      </c>
      <c r="G435" s="125" t="s">
        <v>2624</v>
      </c>
      <c r="H435" s="125" t="s">
        <v>2787</v>
      </c>
      <c r="I435" s="125" t="s">
        <v>2788</v>
      </c>
      <c r="J435" s="125">
        <v>15</v>
      </c>
      <c r="K435" s="125" t="s">
        <v>992</v>
      </c>
      <c r="L435" s="126" t="s">
        <v>750</v>
      </c>
      <c r="M435" s="607"/>
      <c r="N435" s="608"/>
    </row>
    <row r="436" spans="2:14" hidden="1" x14ac:dyDescent="0.3">
      <c r="B436" s="124" t="s">
        <v>89</v>
      </c>
      <c r="C436" s="127" t="s">
        <v>2709</v>
      </c>
      <c r="D436" s="125" t="s">
        <v>2710</v>
      </c>
      <c r="E436" s="125" t="s">
        <v>2711</v>
      </c>
      <c r="F436" s="125" t="s">
        <v>2712</v>
      </c>
      <c r="G436" s="125" t="s">
        <v>2624</v>
      </c>
      <c r="H436" s="125" t="s">
        <v>2787</v>
      </c>
      <c r="I436" s="125" t="s">
        <v>2788</v>
      </c>
      <c r="J436" s="125">
        <v>16</v>
      </c>
      <c r="K436" s="125" t="s">
        <v>2627</v>
      </c>
      <c r="L436" s="126"/>
      <c r="M436" s="607"/>
      <c r="N436" s="608"/>
    </row>
    <row r="437" spans="2:14" hidden="1" x14ac:dyDescent="0.3">
      <c r="B437" s="124" t="s">
        <v>89</v>
      </c>
      <c r="C437" s="127" t="s">
        <v>2709</v>
      </c>
      <c r="D437" s="125" t="s">
        <v>2710</v>
      </c>
      <c r="E437" s="125" t="s">
        <v>2711</v>
      </c>
      <c r="F437" s="125" t="s">
        <v>2712</v>
      </c>
      <c r="G437" s="125" t="s">
        <v>2624</v>
      </c>
      <c r="H437" s="125" t="s">
        <v>2787</v>
      </c>
      <c r="I437" s="125" t="s">
        <v>2788</v>
      </c>
      <c r="J437" s="125">
        <v>17</v>
      </c>
      <c r="K437" s="125" t="s">
        <v>2628</v>
      </c>
      <c r="L437" s="126" t="s">
        <v>2794</v>
      </c>
      <c r="M437" s="607"/>
      <c r="N437" s="608"/>
    </row>
    <row r="438" spans="2:14" hidden="1" x14ac:dyDescent="0.3">
      <c r="B438" s="124" t="s">
        <v>89</v>
      </c>
      <c r="C438" s="127" t="s">
        <v>2709</v>
      </c>
      <c r="D438" s="125" t="s">
        <v>2710</v>
      </c>
      <c r="E438" s="125" t="s">
        <v>2711</v>
      </c>
      <c r="F438" s="125" t="s">
        <v>2712</v>
      </c>
      <c r="G438" s="125" t="s">
        <v>2624</v>
      </c>
      <c r="H438" s="125" t="s">
        <v>2787</v>
      </c>
      <c r="I438" s="125" t="s">
        <v>2788</v>
      </c>
      <c r="J438" s="125">
        <v>18</v>
      </c>
      <c r="K438" s="125" t="s">
        <v>142</v>
      </c>
      <c r="L438" s="126" t="s">
        <v>194</v>
      </c>
      <c r="M438" s="607"/>
      <c r="N438" s="608"/>
    </row>
    <row r="439" spans="2:14" hidden="1" x14ac:dyDescent="0.3">
      <c r="B439" s="124" t="s">
        <v>89</v>
      </c>
      <c r="C439" s="127" t="s">
        <v>2709</v>
      </c>
      <c r="D439" s="125" t="s">
        <v>2710</v>
      </c>
      <c r="E439" s="125" t="s">
        <v>2711</v>
      </c>
      <c r="F439" s="125" t="s">
        <v>2712</v>
      </c>
      <c r="G439" s="125" t="s">
        <v>2624</v>
      </c>
      <c r="H439" s="125" t="s">
        <v>2787</v>
      </c>
      <c r="I439" s="125" t="s">
        <v>2788</v>
      </c>
      <c r="J439" s="125">
        <v>19</v>
      </c>
      <c r="K439" s="125" t="s">
        <v>2109</v>
      </c>
      <c r="L439" s="126" t="s">
        <v>2754</v>
      </c>
      <c r="M439" s="607"/>
      <c r="N439" s="608"/>
    </row>
    <row r="440" spans="2:14" hidden="1" x14ac:dyDescent="0.3">
      <c r="B440" s="124" t="s">
        <v>89</v>
      </c>
      <c r="C440" s="127" t="s">
        <v>2709</v>
      </c>
      <c r="D440" s="125" t="s">
        <v>2710</v>
      </c>
      <c r="E440" s="125" t="s">
        <v>2711</v>
      </c>
      <c r="F440" s="125" t="s">
        <v>2712</v>
      </c>
      <c r="G440" s="125" t="s">
        <v>2624</v>
      </c>
      <c r="H440" s="125" t="s">
        <v>2787</v>
      </c>
      <c r="I440" s="125" t="s">
        <v>2788</v>
      </c>
      <c r="J440" s="125">
        <v>20</v>
      </c>
      <c r="K440" s="125" t="s">
        <v>2630</v>
      </c>
      <c r="L440" s="126" t="s">
        <v>2795</v>
      </c>
      <c r="M440" s="607"/>
      <c r="N440" s="608"/>
    </row>
    <row r="441" spans="2:14" hidden="1" x14ac:dyDescent="0.3">
      <c r="B441" s="124" t="s">
        <v>89</v>
      </c>
      <c r="C441" s="127" t="s">
        <v>2709</v>
      </c>
      <c r="D441" s="125" t="s">
        <v>2710</v>
      </c>
      <c r="E441" s="125" t="s">
        <v>2711</v>
      </c>
      <c r="F441" s="125" t="s">
        <v>2712</v>
      </c>
      <c r="G441" s="125" t="s">
        <v>2624</v>
      </c>
      <c r="H441" s="125" t="s">
        <v>2787</v>
      </c>
      <c r="I441" s="125" t="s">
        <v>2788</v>
      </c>
      <c r="J441" s="125">
        <v>21</v>
      </c>
      <c r="K441" s="125" t="s">
        <v>997</v>
      </c>
      <c r="L441" s="126" t="s">
        <v>750</v>
      </c>
      <c r="M441" s="607"/>
      <c r="N441" s="608"/>
    </row>
    <row r="442" spans="2:14" hidden="1" x14ac:dyDescent="0.3">
      <c r="B442" s="124" t="s">
        <v>89</v>
      </c>
      <c r="C442" s="127" t="s">
        <v>2709</v>
      </c>
      <c r="D442" s="125" t="s">
        <v>2710</v>
      </c>
      <c r="E442" s="125" t="s">
        <v>2711</v>
      </c>
      <c r="F442" s="125" t="s">
        <v>2712</v>
      </c>
      <c r="G442" s="125" t="s">
        <v>2624</v>
      </c>
      <c r="H442" s="125" t="s">
        <v>2787</v>
      </c>
      <c r="I442" s="125" t="s">
        <v>2788</v>
      </c>
      <c r="J442" s="125">
        <v>22</v>
      </c>
      <c r="K442" s="125" t="s">
        <v>998</v>
      </c>
      <c r="L442" s="126" t="s">
        <v>750</v>
      </c>
      <c r="M442" s="607"/>
      <c r="N442" s="608"/>
    </row>
    <row r="443" spans="2:14" hidden="1" x14ac:dyDescent="0.3">
      <c r="B443" s="124" t="s">
        <v>89</v>
      </c>
      <c r="C443" s="127" t="s">
        <v>2709</v>
      </c>
      <c r="D443" s="125" t="s">
        <v>2710</v>
      </c>
      <c r="E443" s="125" t="s">
        <v>2711</v>
      </c>
      <c r="F443" s="125" t="s">
        <v>2712</v>
      </c>
      <c r="G443" s="125" t="s">
        <v>2624</v>
      </c>
      <c r="H443" s="125" t="s">
        <v>2787</v>
      </c>
      <c r="I443" s="125" t="s">
        <v>2788</v>
      </c>
      <c r="J443" s="125">
        <v>23</v>
      </c>
      <c r="K443" s="125" t="s">
        <v>93</v>
      </c>
      <c r="L443" s="126" t="s">
        <v>2796</v>
      </c>
      <c r="M443" s="607"/>
      <c r="N443" s="608"/>
    </row>
    <row r="444" spans="2:14" hidden="1" x14ac:dyDescent="0.3">
      <c r="B444" s="124" t="s">
        <v>89</v>
      </c>
      <c r="C444" s="127" t="s">
        <v>2709</v>
      </c>
      <c r="D444" s="125" t="s">
        <v>2710</v>
      </c>
      <c r="E444" s="125" t="s">
        <v>2711</v>
      </c>
      <c r="F444" s="125" t="s">
        <v>2712</v>
      </c>
      <c r="G444" s="125" t="s">
        <v>2624</v>
      </c>
      <c r="H444" s="125" t="s">
        <v>2787</v>
      </c>
      <c r="I444" s="125" t="s">
        <v>2788</v>
      </c>
      <c r="J444" s="125">
        <v>24</v>
      </c>
      <c r="K444" s="125" t="s">
        <v>94</v>
      </c>
      <c r="L444" s="126"/>
      <c r="M444" s="607"/>
      <c r="N444" s="608"/>
    </row>
    <row r="445" spans="2:14" hidden="1" x14ac:dyDescent="0.3">
      <c r="B445" s="124" t="s">
        <v>89</v>
      </c>
      <c r="C445" s="127" t="s">
        <v>2709</v>
      </c>
      <c r="D445" s="125" t="s">
        <v>2710</v>
      </c>
      <c r="E445" s="125" t="s">
        <v>2711</v>
      </c>
      <c r="F445" s="125" t="s">
        <v>2712</v>
      </c>
      <c r="G445" s="125" t="s">
        <v>2624</v>
      </c>
      <c r="H445" s="125" t="s">
        <v>2787</v>
      </c>
      <c r="I445" s="125" t="s">
        <v>2788</v>
      </c>
      <c r="J445" s="125">
        <v>25</v>
      </c>
      <c r="K445" s="125" t="s">
        <v>388</v>
      </c>
      <c r="L445" s="126" t="s">
        <v>50</v>
      </c>
      <c r="M445" s="607"/>
      <c r="N445" s="608"/>
    </row>
    <row r="446" spans="2:14" hidden="1" x14ac:dyDescent="0.3">
      <c r="B446" s="124" t="s">
        <v>89</v>
      </c>
      <c r="C446" s="127" t="s">
        <v>2709</v>
      </c>
      <c r="D446" s="125" t="s">
        <v>2710</v>
      </c>
      <c r="E446" s="125" t="s">
        <v>2711</v>
      </c>
      <c r="F446" s="125" t="s">
        <v>2712</v>
      </c>
      <c r="G446" s="125" t="s">
        <v>2624</v>
      </c>
      <c r="H446" s="125" t="s">
        <v>2787</v>
      </c>
      <c r="I446" s="125" t="s">
        <v>2788</v>
      </c>
      <c r="J446" s="125">
        <v>26</v>
      </c>
      <c r="K446" s="125" t="s">
        <v>931</v>
      </c>
      <c r="L446" s="126" t="s">
        <v>949</v>
      </c>
      <c r="M446" s="607"/>
      <c r="N446" s="608"/>
    </row>
    <row r="447" spans="2:14" hidden="1" x14ac:dyDescent="0.3">
      <c r="B447" s="124" t="s">
        <v>89</v>
      </c>
      <c r="C447" s="127" t="s">
        <v>2709</v>
      </c>
      <c r="D447" s="125" t="s">
        <v>2710</v>
      </c>
      <c r="E447" s="125" t="s">
        <v>2711</v>
      </c>
      <c r="F447" s="125" t="s">
        <v>2712</v>
      </c>
      <c r="G447" s="125" t="s">
        <v>2624</v>
      </c>
      <c r="H447" s="125" t="s">
        <v>2787</v>
      </c>
      <c r="I447" s="125" t="s">
        <v>2788</v>
      </c>
      <c r="J447" s="125">
        <v>27</v>
      </c>
      <c r="K447" s="125" t="s">
        <v>932</v>
      </c>
      <c r="L447" s="126" t="s">
        <v>12</v>
      </c>
      <c r="M447" s="607"/>
      <c r="N447" s="608"/>
    </row>
    <row r="448" spans="2:14" x14ac:dyDescent="0.3">
      <c r="B448" s="124" t="s">
        <v>124</v>
      </c>
      <c r="C448" s="127" t="s">
        <v>2709</v>
      </c>
      <c r="D448" s="125" t="s">
        <v>2710</v>
      </c>
      <c r="E448" s="125" t="s">
        <v>2711</v>
      </c>
      <c r="F448" s="125" t="s">
        <v>2712</v>
      </c>
      <c r="G448" s="125" t="s">
        <v>2624</v>
      </c>
      <c r="H448" s="125" t="s">
        <v>2799</v>
      </c>
      <c r="I448" s="125" t="s">
        <v>2637</v>
      </c>
      <c r="J448" s="125">
        <v>1</v>
      </c>
      <c r="K448" s="125" t="s">
        <v>1891</v>
      </c>
      <c r="L448" s="126" t="s">
        <v>29</v>
      </c>
      <c r="M448" s="607"/>
      <c r="N448" s="608"/>
    </row>
    <row r="449" spans="2:14" hidden="1" x14ac:dyDescent="0.3">
      <c r="B449" s="124" t="s">
        <v>124</v>
      </c>
      <c r="C449" s="127" t="s">
        <v>2709</v>
      </c>
      <c r="D449" s="125" t="s">
        <v>2710</v>
      </c>
      <c r="E449" s="125" t="s">
        <v>2711</v>
      </c>
      <c r="F449" s="125" t="s">
        <v>2712</v>
      </c>
      <c r="G449" s="125" t="s">
        <v>2624</v>
      </c>
      <c r="H449" s="125" t="s">
        <v>2799</v>
      </c>
      <c r="I449" s="125" t="s">
        <v>2637</v>
      </c>
      <c r="J449" s="125">
        <v>2</v>
      </c>
      <c r="K449" s="125" t="s">
        <v>389</v>
      </c>
      <c r="L449" s="126" t="s">
        <v>29</v>
      </c>
      <c r="M449" s="607"/>
      <c r="N449" s="608"/>
    </row>
    <row r="450" spans="2:14" hidden="1" x14ac:dyDescent="0.3">
      <c r="B450" s="124" t="s">
        <v>124</v>
      </c>
      <c r="C450" s="127" t="s">
        <v>2709</v>
      </c>
      <c r="D450" s="125" t="s">
        <v>2710</v>
      </c>
      <c r="E450" s="125" t="s">
        <v>2711</v>
      </c>
      <c r="F450" s="125" t="s">
        <v>2712</v>
      </c>
      <c r="G450" s="125" t="s">
        <v>2624</v>
      </c>
      <c r="H450" s="125" t="s">
        <v>2799</v>
      </c>
      <c r="I450" s="125" t="s">
        <v>2637</v>
      </c>
      <c r="J450" s="125">
        <v>3</v>
      </c>
      <c r="K450" s="125" t="s">
        <v>896</v>
      </c>
      <c r="L450" s="126" t="s">
        <v>2786</v>
      </c>
      <c r="M450" s="607"/>
      <c r="N450" s="608"/>
    </row>
    <row r="451" spans="2:14" hidden="1" x14ac:dyDescent="0.3">
      <c r="B451" s="124" t="s">
        <v>124</v>
      </c>
      <c r="C451" s="127" t="s">
        <v>2709</v>
      </c>
      <c r="D451" s="125" t="s">
        <v>2710</v>
      </c>
      <c r="E451" s="125" t="s">
        <v>2711</v>
      </c>
      <c r="F451" s="125" t="s">
        <v>2712</v>
      </c>
      <c r="G451" s="125" t="s">
        <v>2624</v>
      </c>
      <c r="H451" s="125" t="s">
        <v>2799</v>
      </c>
      <c r="I451" s="125" t="s">
        <v>2637</v>
      </c>
      <c r="J451" s="125">
        <v>4</v>
      </c>
      <c r="K451" s="125" t="s">
        <v>394</v>
      </c>
      <c r="L451" s="126"/>
      <c r="M451" s="607"/>
      <c r="N451" s="608"/>
    </row>
    <row r="452" spans="2:14" hidden="1" x14ac:dyDescent="0.3">
      <c r="B452" s="124" t="s">
        <v>124</v>
      </c>
      <c r="C452" s="127" t="s">
        <v>2709</v>
      </c>
      <c r="D452" s="125" t="s">
        <v>2710</v>
      </c>
      <c r="E452" s="125" t="s">
        <v>2711</v>
      </c>
      <c r="F452" s="125" t="s">
        <v>2712</v>
      </c>
      <c r="G452" s="125" t="s">
        <v>2624</v>
      </c>
      <c r="H452" s="125" t="s">
        <v>2799</v>
      </c>
      <c r="I452" s="125" t="s">
        <v>2637</v>
      </c>
      <c r="J452" s="125">
        <v>5</v>
      </c>
      <c r="K452" s="125" t="s">
        <v>3</v>
      </c>
      <c r="L452" s="126" t="s">
        <v>2618</v>
      </c>
      <c r="M452" s="607"/>
      <c r="N452" s="608"/>
    </row>
    <row r="453" spans="2:14" hidden="1" x14ac:dyDescent="0.3">
      <c r="B453" s="124" t="s">
        <v>124</v>
      </c>
      <c r="C453" s="127" t="s">
        <v>2709</v>
      </c>
      <c r="D453" s="125" t="s">
        <v>2710</v>
      </c>
      <c r="E453" s="125" t="s">
        <v>2711</v>
      </c>
      <c r="F453" s="125" t="s">
        <v>2712</v>
      </c>
      <c r="G453" s="125" t="s">
        <v>2624</v>
      </c>
      <c r="H453" s="125" t="s">
        <v>2799</v>
      </c>
      <c r="I453" s="125" t="s">
        <v>2637</v>
      </c>
      <c r="J453" s="125">
        <v>6</v>
      </c>
      <c r="K453" s="125" t="s">
        <v>2641</v>
      </c>
      <c r="L453" s="126" t="s">
        <v>757</v>
      </c>
      <c r="M453" s="607"/>
      <c r="N453" s="608"/>
    </row>
    <row r="454" spans="2:14" hidden="1" x14ac:dyDescent="0.3">
      <c r="B454" s="124" t="s">
        <v>124</v>
      </c>
      <c r="C454" s="127" t="s">
        <v>2709</v>
      </c>
      <c r="D454" s="125" t="s">
        <v>2710</v>
      </c>
      <c r="E454" s="125" t="s">
        <v>2711</v>
      </c>
      <c r="F454" s="125" t="s">
        <v>2712</v>
      </c>
      <c r="G454" s="125" t="s">
        <v>2624</v>
      </c>
      <c r="H454" s="125" t="s">
        <v>2799</v>
      </c>
      <c r="I454" s="125" t="s">
        <v>2637</v>
      </c>
      <c r="J454" s="125">
        <v>7</v>
      </c>
      <c r="K454" s="125" t="s">
        <v>388</v>
      </c>
      <c r="L454" s="126" t="s">
        <v>29</v>
      </c>
      <c r="M454" s="607"/>
      <c r="N454" s="608"/>
    </row>
    <row r="455" spans="2:14" hidden="1" x14ac:dyDescent="0.3">
      <c r="B455" s="124" t="s">
        <v>124</v>
      </c>
      <c r="C455" s="127" t="s">
        <v>2709</v>
      </c>
      <c r="D455" s="125" t="s">
        <v>2710</v>
      </c>
      <c r="E455" s="125" t="s">
        <v>2711</v>
      </c>
      <c r="F455" s="125" t="s">
        <v>2712</v>
      </c>
      <c r="G455" s="125" t="s">
        <v>2624</v>
      </c>
      <c r="H455" s="125" t="s">
        <v>2799</v>
      </c>
      <c r="I455" s="125" t="s">
        <v>2637</v>
      </c>
      <c r="J455" s="125">
        <v>8</v>
      </c>
      <c r="K455" s="125" t="s">
        <v>931</v>
      </c>
      <c r="L455" s="126" t="s">
        <v>949</v>
      </c>
      <c r="M455" s="607"/>
      <c r="N455" s="608"/>
    </row>
    <row r="456" spans="2:14" hidden="1" x14ac:dyDescent="0.3">
      <c r="B456" s="124" t="s">
        <v>124</v>
      </c>
      <c r="C456" s="127" t="s">
        <v>2709</v>
      </c>
      <c r="D456" s="125" t="s">
        <v>2710</v>
      </c>
      <c r="E456" s="125" t="s">
        <v>2711</v>
      </c>
      <c r="F456" s="125" t="s">
        <v>2712</v>
      </c>
      <c r="G456" s="125" t="s">
        <v>2624</v>
      </c>
      <c r="H456" s="125" t="s">
        <v>2799</v>
      </c>
      <c r="I456" s="125" t="s">
        <v>2637</v>
      </c>
      <c r="J456" s="125">
        <v>9</v>
      </c>
      <c r="K456" s="125" t="s">
        <v>932</v>
      </c>
      <c r="L456" s="126" t="s">
        <v>750</v>
      </c>
      <c r="M456" s="607"/>
      <c r="N456" s="608"/>
    </row>
    <row r="457" spans="2:14" x14ac:dyDescent="0.3">
      <c r="B457" s="124" t="s">
        <v>396</v>
      </c>
      <c r="C457" s="127" t="s">
        <v>2709</v>
      </c>
      <c r="D457" s="125" t="s">
        <v>2710</v>
      </c>
      <c r="E457" s="125" t="s">
        <v>2711</v>
      </c>
      <c r="F457" s="125" t="s">
        <v>2712</v>
      </c>
      <c r="G457" s="125" t="s">
        <v>2624</v>
      </c>
      <c r="H457" s="125" t="s">
        <v>2800</v>
      </c>
      <c r="I457" s="125" t="s">
        <v>2801</v>
      </c>
      <c r="J457" s="125">
        <v>1</v>
      </c>
      <c r="K457" s="125" t="s">
        <v>1891</v>
      </c>
      <c r="L457" s="126" t="s">
        <v>38</v>
      </c>
      <c r="M457" s="607"/>
      <c r="N457" s="608"/>
    </row>
    <row r="458" spans="2:14" hidden="1" x14ac:dyDescent="0.3">
      <c r="B458" s="124" t="s">
        <v>396</v>
      </c>
      <c r="C458" s="127" t="s">
        <v>2709</v>
      </c>
      <c r="D458" s="125" t="s">
        <v>2710</v>
      </c>
      <c r="E458" s="125" t="s">
        <v>2711</v>
      </c>
      <c r="F458" s="125" t="s">
        <v>2712</v>
      </c>
      <c r="G458" s="125" t="s">
        <v>2624</v>
      </c>
      <c r="H458" s="125" t="s">
        <v>2800</v>
      </c>
      <c r="I458" s="125" t="s">
        <v>2801</v>
      </c>
      <c r="J458" s="125">
        <v>2</v>
      </c>
      <c r="K458" s="125" t="s">
        <v>389</v>
      </c>
      <c r="L458" s="126" t="s">
        <v>29</v>
      </c>
      <c r="M458" s="607"/>
      <c r="N458" s="608"/>
    </row>
    <row r="459" spans="2:14" hidden="1" x14ac:dyDescent="0.3">
      <c r="B459" s="124" t="s">
        <v>396</v>
      </c>
      <c r="C459" s="127" t="s">
        <v>2709</v>
      </c>
      <c r="D459" s="125" t="s">
        <v>2710</v>
      </c>
      <c r="E459" s="125" t="s">
        <v>2711</v>
      </c>
      <c r="F459" s="125" t="s">
        <v>2712</v>
      </c>
      <c r="G459" s="125" t="s">
        <v>2624</v>
      </c>
      <c r="H459" s="125" t="s">
        <v>2800</v>
      </c>
      <c r="I459" s="125" t="s">
        <v>2801</v>
      </c>
      <c r="J459" s="125">
        <v>3</v>
      </c>
      <c r="K459" s="125" t="s">
        <v>896</v>
      </c>
      <c r="L459" s="126" t="s">
        <v>2731</v>
      </c>
      <c r="M459" s="607"/>
      <c r="N459" s="608"/>
    </row>
    <row r="460" spans="2:14" hidden="1" x14ac:dyDescent="0.3">
      <c r="B460" s="124" t="s">
        <v>396</v>
      </c>
      <c r="C460" s="127" t="s">
        <v>2709</v>
      </c>
      <c r="D460" s="125" t="s">
        <v>2710</v>
      </c>
      <c r="E460" s="125" t="s">
        <v>2711</v>
      </c>
      <c r="F460" s="125" t="s">
        <v>2712</v>
      </c>
      <c r="G460" s="125" t="s">
        <v>2624</v>
      </c>
      <c r="H460" s="125" t="s">
        <v>2800</v>
      </c>
      <c r="I460" s="125" t="s">
        <v>2801</v>
      </c>
      <c r="J460" s="125">
        <v>4</v>
      </c>
      <c r="K460" s="125" t="s">
        <v>394</v>
      </c>
      <c r="L460" s="126"/>
      <c r="M460" s="607"/>
      <c r="N460" s="608"/>
    </row>
    <row r="461" spans="2:14" hidden="1" x14ac:dyDescent="0.3">
      <c r="B461" s="124" t="s">
        <v>396</v>
      </c>
      <c r="C461" s="127" t="s">
        <v>2709</v>
      </c>
      <c r="D461" s="125" t="s">
        <v>2710</v>
      </c>
      <c r="E461" s="125" t="s">
        <v>2711</v>
      </c>
      <c r="F461" s="125" t="s">
        <v>2712</v>
      </c>
      <c r="G461" s="125" t="s">
        <v>2624</v>
      </c>
      <c r="H461" s="125" t="s">
        <v>2800</v>
      </c>
      <c r="I461" s="125" t="s">
        <v>2801</v>
      </c>
      <c r="J461" s="125">
        <v>5</v>
      </c>
      <c r="K461" s="125" t="s">
        <v>3</v>
      </c>
      <c r="L461" s="126" t="s">
        <v>1876</v>
      </c>
      <c r="M461" s="607"/>
      <c r="N461" s="608"/>
    </row>
    <row r="462" spans="2:14" hidden="1" x14ac:dyDescent="0.3">
      <c r="B462" s="124" t="s">
        <v>396</v>
      </c>
      <c r="C462" s="127" t="s">
        <v>2709</v>
      </c>
      <c r="D462" s="125" t="s">
        <v>2710</v>
      </c>
      <c r="E462" s="125" t="s">
        <v>2711</v>
      </c>
      <c r="F462" s="125" t="s">
        <v>2712</v>
      </c>
      <c r="G462" s="125" t="s">
        <v>2624</v>
      </c>
      <c r="H462" s="125" t="s">
        <v>2800</v>
      </c>
      <c r="I462" s="125" t="s">
        <v>2801</v>
      </c>
      <c r="J462" s="125">
        <v>6</v>
      </c>
      <c r="K462" s="125" t="s">
        <v>128</v>
      </c>
      <c r="L462" s="126" t="s">
        <v>2802</v>
      </c>
      <c r="M462" s="607"/>
      <c r="N462" s="608"/>
    </row>
    <row r="463" spans="2:14" hidden="1" x14ac:dyDescent="0.3">
      <c r="B463" s="124" t="s">
        <v>396</v>
      </c>
      <c r="C463" s="127" t="s">
        <v>2709</v>
      </c>
      <c r="D463" s="125" t="s">
        <v>2710</v>
      </c>
      <c r="E463" s="125" t="s">
        <v>2711</v>
      </c>
      <c r="F463" s="125" t="s">
        <v>2712</v>
      </c>
      <c r="G463" s="125" t="s">
        <v>2624</v>
      </c>
      <c r="H463" s="125" t="s">
        <v>2800</v>
      </c>
      <c r="I463" s="125" t="s">
        <v>2801</v>
      </c>
      <c r="J463" s="125">
        <v>7</v>
      </c>
      <c r="K463" s="125" t="s">
        <v>582</v>
      </c>
      <c r="L463" s="126" t="s">
        <v>164</v>
      </c>
      <c r="M463" s="607"/>
      <c r="N463" s="608"/>
    </row>
    <row r="464" spans="2:14" hidden="1" x14ac:dyDescent="0.3">
      <c r="B464" s="124" t="s">
        <v>396</v>
      </c>
      <c r="C464" s="127" t="s">
        <v>2709</v>
      </c>
      <c r="D464" s="125" t="s">
        <v>2710</v>
      </c>
      <c r="E464" s="125" t="s">
        <v>2711</v>
      </c>
      <c r="F464" s="125" t="s">
        <v>2712</v>
      </c>
      <c r="G464" s="125" t="s">
        <v>2624</v>
      </c>
      <c r="H464" s="125" t="s">
        <v>2800</v>
      </c>
      <c r="I464" s="125" t="s">
        <v>2801</v>
      </c>
      <c r="J464" s="125">
        <v>8</v>
      </c>
      <c r="K464" s="125" t="s">
        <v>2599</v>
      </c>
      <c r="L464" s="126" t="s">
        <v>2438</v>
      </c>
      <c r="M464" s="607"/>
      <c r="N464" s="608"/>
    </row>
    <row r="465" spans="2:14" hidden="1" x14ac:dyDescent="0.3">
      <c r="B465" s="124" t="s">
        <v>396</v>
      </c>
      <c r="C465" s="127" t="s">
        <v>2709</v>
      </c>
      <c r="D465" s="125" t="s">
        <v>2710</v>
      </c>
      <c r="E465" s="125" t="s">
        <v>2711</v>
      </c>
      <c r="F465" s="125" t="s">
        <v>2712</v>
      </c>
      <c r="G465" s="125" t="s">
        <v>2624</v>
      </c>
      <c r="H465" s="125" t="s">
        <v>2800</v>
      </c>
      <c r="I465" s="125" t="s">
        <v>2801</v>
      </c>
      <c r="J465" s="125">
        <v>9</v>
      </c>
      <c r="K465" s="125" t="s">
        <v>167</v>
      </c>
      <c r="L465" s="126" t="s">
        <v>652</v>
      </c>
      <c r="M465" s="607"/>
      <c r="N465" s="608"/>
    </row>
    <row r="466" spans="2:14" hidden="1" x14ac:dyDescent="0.3">
      <c r="B466" s="124" t="s">
        <v>396</v>
      </c>
      <c r="C466" s="127" t="s">
        <v>2709</v>
      </c>
      <c r="D466" s="125" t="s">
        <v>2710</v>
      </c>
      <c r="E466" s="125" t="s">
        <v>2711</v>
      </c>
      <c r="F466" s="125" t="s">
        <v>2712</v>
      </c>
      <c r="G466" s="125" t="s">
        <v>2624</v>
      </c>
      <c r="H466" s="125" t="s">
        <v>2800</v>
      </c>
      <c r="I466" s="125" t="s">
        <v>2801</v>
      </c>
      <c r="J466" s="125">
        <v>10</v>
      </c>
      <c r="K466" s="125" t="s">
        <v>169</v>
      </c>
      <c r="L466" s="126" t="s">
        <v>750</v>
      </c>
      <c r="M466" s="607"/>
      <c r="N466" s="608"/>
    </row>
    <row r="467" spans="2:14" hidden="1" x14ac:dyDescent="0.3">
      <c r="B467" s="124" t="s">
        <v>396</v>
      </c>
      <c r="C467" s="127" t="s">
        <v>2709</v>
      </c>
      <c r="D467" s="125" t="s">
        <v>2710</v>
      </c>
      <c r="E467" s="125" t="s">
        <v>2711</v>
      </c>
      <c r="F467" s="125" t="s">
        <v>2712</v>
      </c>
      <c r="G467" s="125" t="s">
        <v>2624</v>
      </c>
      <c r="H467" s="125" t="s">
        <v>2800</v>
      </c>
      <c r="I467" s="125" t="s">
        <v>2801</v>
      </c>
      <c r="J467" s="125">
        <v>11</v>
      </c>
      <c r="K467" s="125" t="s">
        <v>1182</v>
      </c>
      <c r="L467" s="126" t="s">
        <v>750</v>
      </c>
      <c r="M467" s="607"/>
      <c r="N467" s="608"/>
    </row>
    <row r="468" spans="2:14" hidden="1" x14ac:dyDescent="0.3">
      <c r="B468" s="124" t="s">
        <v>396</v>
      </c>
      <c r="C468" s="127" t="s">
        <v>2709</v>
      </c>
      <c r="D468" s="125" t="s">
        <v>2710</v>
      </c>
      <c r="E468" s="125" t="s">
        <v>2711</v>
      </c>
      <c r="F468" s="125" t="s">
        <v>2712</v>
      </c>
      <c r="G468" s="125" t="s">
        <v>2624</v>
      </c>
      <c r="H468" s="125" t="s">
        <v>2800</v>
      </c>
      <c r="I468" s="125" t="s">
        <v>2801</v>
      </c>
      <c r="J468" s="125">
        <v>12</v>
      </c>
      <c r="K468" s="125" t="s">
        <v>1545</v>
      </c>
      <c r="L468" s="126" t="s">
        <v>34</v>
      </c>
      <c r="M468" s="607"/>
      <c r="N468" s="608"/>
    </row>
    <row r="469" spans="2:14" hidden="1" x14ac:dyDescent="0.3">
      <c r="B469" s="124" t="s">
        <v>396</v>
      </c>
      <c r="C469" s="127" t="s">
        <v>2709</v>
      </c>
      <c r="D469" s="125" t="s">
        <v>2710</v>
      </c>
      <c r="E469" s="125" t="s">
        <v>2711</v>
      </c>
      <c r="F469" s="125" t="s">
        <v>2712</v>
      </c>
      <c r="G469" s="125" t="s">
        <v>2624</v>
      </c>
      <c r="H469" s="125" t="s">
        <v>2800</v>
      </c>
      <c r="I469" s="125" t="s">
        <v>2801</v>
      </c>
      <c r="J469" s="125">
        <v>13</v>
      </c>
      <c r="K469" s="125" t="s">
        <v>1184</v>
      </c>
      <c r="L469" s="126" t="s">
        <v>750</v>
      </c>
      <c r="M469" s="607"/>
      <c r="N469" s="608"/>
    </row>
    <row r="470" spans="2:14" hidden="1" x14ac:dyDescent="0.3">
      <c r="B470" s="124" t="s">
        <v>396</v>
      </c>
      <c r="C470" s="127" t="s">
        <v>2709</v>
      </c>
      <c r="D470" s="125" t="s">
        <v>2710</v>
      </c>
      <c r="E470" s="125" t="s">
        <v>2711</v>
      </c>
      <c r="F470" s="125" t="s">
        <v>2712</v>
      </c>
      <c r="G470" s="125" t="s">
        <v>2624</v>
      </c>
      <c r="H470" s="125" t="s">
        <v>2800</v>
      </c>
      <c r="I470" s="125" t="s">
        <v>2801</v>
      </c>
      <c r="J470" s="125">
        <v>14</v>
      </c>
      <c r="K470" s="125" t="s">
        <v>1547</v>
      </c>
      <c r="L470" s="126" t="s">
        <v>750</v>
      </c>
      <c r="M470" s="607"/>
      <c r="N470" s="608"/>
    </row>
    <row r="471" spans="2:14" hidden="1" x14ac:dyDescent="0.3">
      <c r="B471" s="124" t="s">
        <v>396</v>
      </c>
      <c r="C471" s="127" t="s">
        <v>2709</v>
      </c>
      <c r="D471" s="125" t="s">
        <v>2710</v>
      </c>
      <c r="E471" s="125" t="s">
        <v>2711</v>
      </c>
      <c r="F471" s="125" t="s">
        <v>2712</v>
      </c>
      <c r="G471" s="125" t="s">
        <v>2624</v>
      </c>
      <c r="H471" s="125" t="s">
        <v>2800</v>
      </c>
      <c r="I471" s="125" t="s">
        <v>2801</v>
      </c>
      <c r="J471" s="125">
        <v>15</v>
      </c>
      <c r="K471" s="125" t="s">
        <v>2638</v>
      </c>
      <c r="L471" s="126" t="s">
        <v>2733</v>
      </c>
      <c r="M471" s="607"/>
      <c r="N471" s="608"/>
    </row>
    <row r="472" spans="2:14" hidden="1" x14ac:dyDescent="0.3">
      <c r="B472" s="124" t="s">
        <v>396</v>
      </c>
      <c r="C472" s="127" t="s">
        <v>2709</v>
      </c>
      <c r="D472" s="125" t="s">
        <v>2710</v>
      </c>
      <c r="E472" s="125" t="s">
        <v>2711</v>
      </c>
      <c r="F472" s="125" t="s">
        <v>2712</v>
      </c>
      <c r="G472" s="125" t="s">
        <v>2624</v>
      </c>
      <c r="H472" s="125" t="s">
        <v>2800</v>
      </c>
      <c r="I472" s="125" t="s">
        <v>2801</v>
      </c>
      <c r="J472" s="125">
        <v>16</v>
      </c>
      <c r="K472" s="125" t="s">
        <v>2639</v>
      </c>
      <c r="L472" s="126" t="s">
        <v>2734</v>
      </c>
      <c r="M472" s="607"/>
      <c r="N472" s="608"/>
    </row>
    <row r="473" spans="2:14" hidden="1" x14ac:dyDescent="0.3">
      <c r="B473" s="124" t="s">
        <v>396</v>
      </c>
      <c r="C473" s="127" t="s">
        <v>2709</v>
      </c>
      <c r="D473" s="125" t="s">
        <v>2710</v>
      </c>
      <c r="E473" s="125" t="s">
        <v>2711</v>
      </c>
      <c r="F473" s="125" t="s">
        <v>2712</v>
      </c>
      <c r="G473" s="125" t="s">
        <v>2624</v>
      </c>
      <c r="H473" s="125" t="s">
        <v>2800</v>
      </c>
      <c r="I473" s="125" t="s">
        <v>2801</v>
      </c>
      <c r="J473" s="125">
        <v>17</v>
      </c>
      <c r="K473" s="125" t="s">
        <v>931</v>
      </c>
      <c r="L473" s="126" t="s">
        <v>949</v>
      </c>
      <c r="M473" s="607"/>
      <c r="N473" s="608"/>
    </row>
    <row r="474" spans="2:14" hidden="1" x14ac:dyDescent="0.3">
      <c r="B474" s="124" t="s">
        <v>396</v>
      </c>
      <c r="C474" s="127" t="s">
        <v>2709</v>
      </c>
      <c r="D474" s="125" t="s">
        <v>2710</v>
      </c>
      <c r="E474" s="125" t="s">
        <v>2711</v>
      </c>
      <c r="F474" s="125" t="s">
        <v>2712</v>
      </c>
      <c r="G474" s="125" t="s">
        <v>2624</v>
      </c>
      <c r="H474" s="125" t="s">
        <v>2800</v>
      </c>
      <c r="I474" s="125" t="s">
        <v>2801</v>
      </c>
      <c r="J474" s="125">
        <v>18</v>
      </c>
      <c r="K474" s="125" t="s">
        <v>932</v>
      </c>
      <c r="L474" s="126" t="s">
        <v>750</v>
      </c>
      <c r="M474" s="607"/>
      <c r="N474" s="608"/>
    </row>
    <row r="475" spans="2:14" hidden="1" x14ac:dyDescent="0.3">
      <c r="B475" s="124" t="s">
        <v>396</v>
      </c>
      <c r="C475" s="127" t="s">
        <v>2709</v>
      </c>
      <c r="D475" s="125" t="s">
        <v>2710</v>
      </c>
      <c r="E475" s="125" t="s">
        <v>2711</v>
      </c>
      <c r="F475" s="125" t="s">
        <v>2712</v>
      </c>
      <c r="G475" s="125" t="s">
        <v>2624</v>
      </c>
      <c r="H475" s="125" t="s">
        <v>2800</v>
      </c>
      <c r="I475" s="125" t="s">
        <v>2801</v>
      </c>
      <c r="J475" s="125">
        <v>19</v>
      </c>
      <c r="K475" s="125" t="s">
        <v>388</v>
      </c>
      <c r="L475" s="126" t="s">
        <v>38</v>
      </c>
      <c r="M475" s="607"/>
      <c r="N475" s="608"/>
    </row>
    <row r="476" spans="2:14" x14ac:dyDescent="0.3">
      <c r="B476" s="124" t="s">
        <v>124</v>
      </c>
      <c r="C476" s="127" t="s">
        <v>2709</v>
      </c>
      <c r="D476" s="125" t="s">
        <v>2710</v>
      </c>
      <c r="E476" s="125" t="s">
        <v>2711</v>
      </c>
      <c r="F476" s="125" t="s">
        <v>2712</v>
      </c>
      <c r="G476" s="125" t="s">
        <v>2624</v>
      </c>
      <c r="H476" s="125" t="s">
        <v>2800</v>
      </c>
      <c r="I476" s="125" t="s">
        <v>2801</v>
      </c>
      <c r="J476" s="125">
        <v>1</v>
      </c>
      <c r="K476" s="125" t="s">
        <v>1891</v>
      </c>
      <c r="L476" s="126" t="s">
        <v>29</v>
      </c>
      <c r="M476" s="607"/>
      <c r="N476" s="608"/>
    </row>
    <row r="477" spans="2:14" hidden="1" x14ac:dyDescent="0.3">
      <c r="B477" s="124" t="s">
        <v>124</v>
      </c>
      <c r="C477" s="127" t="s">
        <v>2709</v>
      </c>
      <c r="D477" s="125" t="s">
        <v>2710</v>
      </c>
      <c r="E477" s="125" t="s">
        <v>2711</v>
      </c>
      <c r="F477" s="125" t="s">
        <v>2712</v>
      </c>
      <c r="G477" s="125" t="s">
        <v>2624</v>
      </c>
      <c r="H477" s="125" t="s">
        <v>2800</v>
      </c>
      <c r="I477" s="125" t="s">
        <v>2801</v>
      </c>
      <c r="J477" s="125">
        <v>2</v>
      </c>
      <c r="K477" s="125" t="s">
        <v>389</v>
      </c>
      <c r="L477" s="126" t="s">
        <v>29</v>
      </c>
      <c r="M477" s="607"/>
      <c r="N477" s="608"/>
    </row>
    <row r="478" spans="2:14" hidden="1" x14ac:dyDescent="0.3">
      <c r="B478" s="124" t="s">
        <v>124</v>
      </c>
      <c r="C478" s="127" t="s">
        <v>2709</v>
      </c>
      <c r="D478" s="125" t="s">
        <v>2710</v>
      </c>
      <c r="E478" s="125" t="s">
        <v>2711</v>
      </c>
      <c r="F478" s="125" t="s">
        <v>2712</v>
      </c>
      <c r="G478" s="125" t="s">
        <v>2624</v>
      </c>
      <c r="H478" s="125" t="s">
        <v>2800</v>
      </c>
      <c r="I478" s="125" t="s">
        <v>2801</v>
      </c>
      <c r="J478" s="125">
        <v>3</v>
      </c>
      <c r="K478" s="125" t="s">
        <v>896</v>
      </c>
      <c r="L478" s="126" t="s">
        <v>2642</v>
      </c>
      <c r="M478" s="607"/>
      <c r="N478" s="608"/>
    </row>
    <row r="479" spans="2:14" hidden="1" x14ac:dyDescent="0.3">
      <c r="B479" s="124" t="s">
        <v>124</v>
      </c>
      <c r="C479" s="127" t="s">
        <v>2709</v>
      </c>
      <c r="D479" s="125" t="s">
        <v>2710</v>
      </c>
      <c r="E479" s="125" t="s">
        <v>2711</v>
      </c>
      <c r="F479" s="125" t="s">
        <v>2712</v>
      </c>
      <c r="G479" s="125" t="s">
        <v>2624</v>
      </c>
      <c r="H479" s="125" t="s">
        <v>2800</v>
      </c>
      <c r="I479" s="125" t="s">
        <v>2801</v>
      </c>
      <c r="J479" s="125">
        <v>4</v>
      </c>
      <c r="K479" s="125" t="s">
        <v>394</v>
      </c>
      <c r="L479" s="126" t="s">
        <v>2803</v>
      </c>
      <c r="M479" s="607"/>
      <c r="N479" s="608"/>
    </row>
    <row r="480" spans="2:14" hidden="1" x14ac:dyDescent="0.3">
      <c r="B480" s="124" t="s">
        <v>124</v>
      </c>
      <c r="C480" s="127" t="s">
        <v>2709</v>
      </c>
      <c r="D480" s="125" t="s">
        <v>2710</v>
      </c>
      <c r="E480" s="125" t="s">
        <v>2711</v>
      </c>
      <c r="F480" s="125" t="s">
        <v>2712</v>
      </c>
      <c r="G480" s="125" t="s">
        <v>2624</v>
      </c>
      <c r="H480" s="125" t="s">
        <v>2800</v>
      </c>
      <c r="I480" s="125" t="s">
        <v>2801</v>
      </c>
      <c r="J480" s="125">
        <v>5</v>
      </c>
      <c r="K480" s="125" t="s">
        <v>3</v>
      </c>
      <c r="L480" s="126" t="s">
        <v>2648</v>
      </c>
      <c r="M480" s="607"/>
      <c r="N480" s="608"/>
    </row>
    <row r="481" spans="2:14" hidden="1" x14ac:dyDescent="0.3">
      <c r="B481" s="124" t="s">
        <v>124</v>
      </c>
      <c r="C481" s="127" t="s">
        <v>2709</v>
      </c>
      <c r="D481" s="125" t="s">
        <v>2710</v>
      </c>
      <c r="E481" s="125" t="s">
        <v>2711</v>
      </c>
      <c r="F481" s="125" t="s">
        <v>2712</v>
      </c>
      <c r="G481" s="125" t="s">
        <v>2624</v>
      </c>
      <c r="H481" s="125" t="s">
        <v>2800</v>
      </c>
      <c r="I481" s="125" t="s">
        <v>2801</v>
      </c>
      <c r="J481" s="125">
        <v>6</v>
      </c>
      <c r="K481" s="125" t="s">
        <v>2641</v>
      </c>
      <c r="L481" s="126" t="s">
        <v>757</v>
      </c>
      <c r="M481" s="607"/>
      <c r="N481" s="608"/>
    </row>
    <row r="482" spans="2:14" hidden="1" x14ac:dyDescent="0.3">
      <c r="B482" s="124" t="s">
        <v>124</v>
      </c>
      <c r="C482" s="127" t="s">
        <v>2709</v>
      </c>
      <c r="D482" s="125" t="s">
        <v>2710</v>
      </c>
      <c r="E482" s="125" t="s">
        <v>2711</v>
      </c>
      <c r="F482" s="125" t="s">
        <v>2712</v>
      </c>
      <c r="G482" s="125" t="s">
        <v>2624</v>
      </c>
      <c r="H482" s="125" t="s">
        <v>2800</v>
      </c>
      <c r="I482" s="125" t="s">
        <v>2801</v>
      </c>
      <c r="J482" s="125">
        <v>7</v>
      </c>
      <c r="K482" s="125" t="s">
        <v>388</v>
      </c>
      <c r="L482" s="126" t="s">
        <v>29</v>
      </c>
      <c r="M482" s="607"/>
      <c r="N482" s="608"/>
    </row>
    <row r="483" spans="2:14" hidden="1" x14ac:dyDescent="0.3">
      <c r="B483" s="124" t="s">
        <v>124</v>
      </c>
      <c r="C483" s="127" t="s">
        <v>2709</v>
      </c>
      <c r="D483" s="125" t="s">
        <v>2710</v>
      </c>
      <c r="E483" s="125" t="s">
        <v>2711</v>
      </c>
      <c r="F483" s="125" t="s">
        <v>2712</v>
      </c>
      <c r="G483" s="125" t="s">
        <v>2624</v>
      </c>
      <c r="H483" s="125" t="s">
        <v>2800</v>
      </c>
      <c r="I483" s="125" t="s">
        <v>2801</v>
      </c>
      <c r="J483" s="125">
        <v>8</v>
      </c>
      <c r="K483" s="125" t="s">
        <v>931</v>
      </c>
      <c r="L483" s="126" t="s">
        <v>949</v>
      </c>
      <c r="M483" s="607"/>
      <c r="N483" s="608"/>
    </row>
    <row r="484" spans="2:14" hidden="1" x14ac:dyDescent="0.3">
      <c r="B484" s="124" t="s">
        <v>124</v>
      </c>
      <c r="C484" s="127" t="s">
        <v>2709</v>
      </c>
      <c r="D484" s="125" t="s">
        <v>2710</v>
      </c>
      <c r="E484" s="125" t="s">
        <v>2711</v>
      </c>
      <c r="F484" s="125" t="s">
        <v>2712</v>
      </c>
      <c r="G484" s="125" t="s">
        <v>2624</v>
      </c>
      <c r="H484" s="125" t="s">
        <v>2800</v>
      </c>
      <c r="I484" s="125" t="s">
        <v>2801</v>
      </c>
      <c r="J484" s="125">
        <v>9</v>
      </c>
      <c r="K484" s="125" t="s">
        <v>932</v>
      </c>
      <c r="L484" s="126" t="s">
        <v>750</v>
      </c>
      <c r="M484" s="607"/>
      <c r="N484" s="608"/>
    </row>
    <row r="485" spans="2:14" x14ac:dyDescent="0.3">
      <c r="B485" s="124" t="s">
        <v>396</v>
      </c>
      <c r="C485" s="127" t="s">
        <v>2709</v>
      </c>
      <c r="D485" s="125" t="s">
        <v>2710</v>
      </c>
      <c r="E485" s="125" t="s">
        <v>2711</v>
      </c>
      <c r="F485" s="125" t="s">
        <v>2712</v>
      </c>
      <c r="G485" s="125" t="s">
        <v>2624</v>
      </c>
      <c r="H485" s="125" t="s">
        <v>2800</v>
      </c>
      <c r="I485" s="125" t="s">
        <v>2801</v>
      </c>
      <c r="J485" s="125">
        <v>1</v>
      </c>
      <c r="K485" s="125" t="s">
        <v>1891</v>
      </c>
      <c r="L485" s="126" t="s">
        <v>42</v>
      </c>
      <c r="M485" s="607"/>
      <c r="N485" s="608"/>
    </row>
    <row r="486" spans="2:14" hidden="1" x14ac:dyDescent="0.3">
      <c r="B486" s="124" t="s">
        <v>396</v>
      </c>
      <c r="C486" s="127" t="s">
        <v>2709</v>
      </c>
      <c r="D486" s="125" t="s">
        <v>2710</v>
      </c>
      <c r="E486" s="125" t="s">
        <v>2711</v>
      </c>
      <c r="F486" s="125" t="s">
        <v>2712</v>
      </c>
      <c r="G486" s="125" t="s">
        <v>2624</v>
      </c>
      <c r="H486" s="125" t="s">
        <v>2800</v>
      </c>
      <c r="I486" s="125" t="s">
        <v>2801</v>
      </c>
      <c r="J486" s="125">
        <v>2</v>
      </c>
      <c r="K486" s="125" t="s">
        <v>389</v>
      </c>
      <c r="L486" s="126" t="s">
        <v>29</v>
      </c>
      <c r="M486" s="607"/>
      <c r="N486" s="608"/>
    </row>
    <row r="487" spans="2:14" hidden="1" x14ac:dyDescent="0.3">
      <c r="B487" s="124" t="s">
        <v>396</v>
      </c>
      <c r="C487" s="127" t="s">
        <v>2709</v>
      </c>
      <c r="D487" s="125" t="s">
        <v>2710</v>
      </c>
      <c r="E487" s="125" t="s">
        <v>2711</v>
      </c>
      <c r="F487" s="125" t="s">
        <v>2712</v>
      </c>
      <c r="G487" s="125" t="s">
        <v>2624</v>
      </c>
      <c r="H487" s="125" t="s">
        <v>2800</v>
      </c>
      <c r="I487" s="125" t="s">
        <v>2801</v>
      </c>
      <c r="J487" s="125">
        <v>3</v>
      </c>
      <c r="K487" s="125" t="s">
        <v>896</v>
      </c>
      <c r="L487" s="126" t="s">
        <v>2731</v>
      </c>
      <c r="M487" s="607"/>
      <c r="N487" s="608"/>
    </row>
    <row r="488" spans="2:14" hidden="1" x14ac:dyDescent="0.3">
      <c r="B488" s="124" t="s">
        <v>396</v>
      </c>
      <c r="C488" s="127" t="s">
        <v>2709</v>
      </c>
      <c r="D488" s="125" t="s">
        <v>2710</v>
      </c>
      <c r="E488" s="125" t="s">
        <v>2711</v>
      </c>
      <c r="F488" s="125" t="s">
        <v>2712</v>
      </c>
      <c r="G488" s="125" t="s">
        <v>2624</v>
      </c>
      <c r="H488" s="125" t="s">
        <v>2800</v>
      </c>
      <c r="I488" s="125" t="s">
        <v>2801</v>
      </c>
      <c r="J488" s="125">
        <v>4</v>
      </c>
      <c r="K488" s="125" t="s">
        <v>394</v>
      </c>
      <c r="L488" s="126"/>
      <c r="M488" s="607"/>
      <c r="N488" s="608"/>
    </row>
    <row r="489" spans="2:14" hidden="1" x14ac:dyDescent="0.3">
      <c r="B489" s="124" t="s">
        <v>396</v>
      </c>
      <c r="C489" s="127" t="s">
        <v>2709</v>
      </c>
      <c r="D489" s="125" t="s">
        <v>2710</v>
      </c>
      <c r="E489" s="125" t="s">
        <v>2711</v>
      </c>
      <c r="F489" s="125" t="s">
        <v>2712</v>
      </c>
      <c r="G489" s="125" t="s">
        <v>2624</v>
      </c>
      <c r="H489" s="125" t="s">
        <v>2800</v>
      </c>
      <c r="I489" s="125" t="s">
        <v>2801</v>
      </c>
      <c r="J489" s="125">
        <v>5</v>
      </c>
      <c r="K489" s="125" t="s">
        <v>3</v>
      </c>
      <c r="L489" s="126" t="s">
        <v>2668</v>
      </c>
      <c r="M489" s="607"/>
      <c r="N489" s="608"/>
    </row>
    <row r="490" spans="2:14" hidden="1" x14ac:dyDescent="0.3">
      <c r="B490" s="124" t="s">
        <v>396</v>
      </c>
      <c r="C490" s="127" t="s">
        <v>2709</v>
      </c>
      <c r="D490" s="125" t="s">
        <v>2710</v>
      </c>
      <c r="E490" s="125" t="s">
        <v>2711</v>
      </c>
      <c r="F490" s="125" t="s">
        <v>2712</v>
      </c>
      <c r="G490" s="125" t="s">
        <v>2624</v>
      </c>
      <c r="H490" s="125" t="s">
        <v>2800</v>
      </c>
      <c r="I490" s="125" t="s">
        <v>2801</v>
      </c>
      <c r="J490" s="125">
        <v>6</v>
      </c>
      <c r="K490" s="125" t="s">
        <v>128</v>
      </c>
      <c r="L490" s="126" t="s">
        <v>2804</v>
      </c>
      <c r="M490" s="607"/>
      <c r="N490" s="608"/>
    </row>
    <row r="491" spans="2:14" hidden="1" x14ac:dyDescent="0.3">
      <c r="B491" s="124" t="s">
        <v>396</v>
      </c>
      <c r="C491" s="127" t="s">
        <v>2709</v>
      </c>
      <c r="D491" s="125" t="s">
        <v>2710</v>
      </c>
      <c r="E491" s="125" t="s">
        <v>2711</v>
      </c>
      <c r="F491" s="125" t="s">
        <v>2712</v>
      </c>
      <c r="G491" s="125" t="s">
        <v>2624</v>
      </c>
      <c r="H491" s="125" t="s">
        <v>2800</v>
      </c>
      <c r="I491" s="125" t="s">
        <v>2801</v>
      </c>
      <c r="J491" s="125">
        <v>7</v>
      </c>
      <c r="K491" s="125" t="s">
        <v>582</v>
      </c>
      <c r="L491" s="126" t="s">
        <v>164</v>
      </c>
      <c r="M491" s="607"/>
      <c r="N491" s="608"/>
    </row>
    <row r="492" spans="2:14" hidden="1" x14ac:dyDescent="0.3">
      <c r="B492" s="124" t="s">
        <v>396</v>
      </c>
      <c r="C492" s="127" t="s">
        <v>2709</v>
      </c>
      <c r="D492" s="125" t="s">
        <v>2710</v>
      </c>
      <c r="E492" s="125" t="s">
        <v>2711</v>
      </c>
      <c r="F492" s="125" t="s">
        <v>2712</v>
      </c>
      <c r="G492" s="125" t="s">
        <v>2624</v>
      </c>
      <c r="H492" s="125" t="s">
        <v>2800</v>
      </c>
      <c r="I492" s="125" t="s">
        <v>2801</v>
      </c>
      <c r="J492" s="125">
        <v>8</v>
      </c>
      <c r="K492" s="125" t="s">
        <v>2599</v>
      </c>
      <c r="L492" s="126" t="s">
        <v>2438</v>
      </c>
      <c r="M492" s="607"/>
      <c r="N492" s="608"/>
    </row>
    <row r="493" spans="2:14" hidden="1" x14ac:dyDescent="0.3">
      <c r="B493" s="124" t="s">
        <v>396</v>
      </c>
      <c r="C493" s="127" t="s">
        <v>2709</v>
      </c>
      <c r="D493" s="125" t="s">
        <v>2710</v>
      </c>
      <c r="E493" s="125" t="s">
        <v>2711</v>
      </c>
      <c r="F493" s="125" t="s">
        <v>2712</v>
      </c>
      <c r="G493" s="125" t="s">
        <v>2624</v>
      </c>
      <c r="H493" s="125" t="s">
        <v>2800</v>
      </c>
      <c r="I493" s="125" t="s">
        <v>2801</v>
      </c>
      <c r="J493" s="125">
        <v>9</v>
      </c>
      <c r="K493" s="125" t="s">
        <v>167</v>
      </c>
      <c r="L493" s="126" t="s">
        <v>652</v>
      </c>
      <c r="M493" s="607"/>
      <c r="N493" s="608"/>
    </row>
    <row r="494" spans="2:14" hidden="1" x14ac:dyDescent="0.3">
      <c r="B494" s="124" t="s">
        <v>396</v>
      </c>
      <c r="C494" s="127" t="s">
        <v>2709</v>
      </c>
      <c r="D494" s="125" t="s">
        <v>2710</v>
      </c>
      <c r="E494" s="125" t="s">
        <v>2711</v>
      </c>
      <c r="F494" s="125" t="s">
        <v>2712</v>
      </c>
      <c r="G494" s="125" t="s">
        <v>2624</v>
      </c>
      <c r="H494" s="125" t="s">
        <v>2800</v>
      </c>
      <c r="I494" s="125" t="s">
        <v>2801</v>
      </c>
      <c r="J494" s="125">
        <v>10</v>
      </c>
      <c r="K494" s="125" t="s">
        <v>169</v>
      </c>
      <c r="L494" s="126" t="s">
        <v>750</v>
      </c>
      <c r="M494" s="607"/>
      <c r="N494" s="608"/>
    </row>
    <row r="495" spans="2:14" hidden="1" x14ac:dyDescent="0.3">
      <c r="B495" s="124" t="s">
        <v>396</v>
      </c>
      <c r="C495" s="127" t="s">
        <v>2709</v>
      </c>
      <c r="D495" s="125" t="s">
        <v>2710</v>
      </c>
      <c r="E495" s="125" t="s">
        <v>2711</v>
      </c>
      <c r="F495" s="125" t="s">
        <v>2712</v>
      </c>
      <c r="G495" s="125" t="s">
        <v>2624</v>
      </c>
      <c r="H495" s="125" t="s">
        <v>2800</v>
      </c>
      <c r="I495" s="125" t="s">
        <v>2801</v>
      </c>
      <c r="J495" s="125">
        <v>11</v>
      </c>
      <c r="K495" s="125" t="s">
        <v>1182</v>
      </c>
      <c r="L495" s="126" t="s">
        <v>12</v>
      </c>
      <c r="M495" s="607"/>
      <c r="N495" s="608"/>
    </row>
    <row r="496" spans="2:14" hidden="1" x14ac:dyDescent="0.3">
      <c r="B496" s="124" t="s">
        <v>396</v>
      </c>
      <c r="C496" s="127" t="s">
        <v>2709</v>
      </c>
      <c r="D496" s="125" t="s">
        <v>2710</v>
      </c>
      <c r="E496" s="125" t="s">
        <v>2711</v>
      </c>
      <c r="F496" s="125" t="s">
        <v>2712</v>
      </c>
      <c r="G496" s="125" t="s">
        <v>2624</v>
      </c>
      <c r="H496" s="125" t="s">
        <v>2800</v>
      </c>
      <c r="I496" s="125" t="s">
        <v>2801</v>
      </c>
      <c r="J496" s="125">
        <v>12</v>
      </c>
      <c r="K496" s="125" t="s">
        <v>1545</v>
      </c>
      <c r="L496" s="126" t="s">
        <v>2576</v>
      </c>
      <c r="M496" s="607"/>
      <c r="N496" s="608"/>
    </row>
    <row r="497" spans="2:14" hidden="1" x14ac:dyDescent="0.3">
      <c r="B497" s="124" t="s">
        <v>396</v>
      </c>
      <c r="C497" s="127" t="s">
        <v>2709</v>
      </c>
      <c r="D497" s="125" t="s">
        <v>2710</v>
      </c>
      <c r="E497" s="125" t="s">
        <v>2711</v>
      </c>
      <c r="F497" s="125" t="s">
        <v>2712</v>
      </c>
      <c r="G497" s="125" t="s">
        <v>2624</v>
      </c>
      <c r="H497" s="125" t="s">
        <v>2800</v>
      </c>
      <c r="I497" s="125" t="s">
        <v>2801</v>
      </c>
      <c r="J497" s="125">
        <v>13</v>
      </c>
      <c r="K497" s="125" t="s">
        <v>1184</v>
      </c>
      <c r="L497" s="126" t="s">
        <v>750</v>
      </c>
      <c r="M497" s="607"/>
      <c r="N497" s="608"/>
    </row>
    <row r="498" spans="2:14" hidden="1" x14ac:dyDescent="0.3">
      <c r="B498" s="124" t="s">
        <v>396</v>
      </c>
      <c r="C498" s="127" t="s">
        <v>2709</v>
      </c>
      <c r="D498" s="125" t="s">
        <v>2710</v>
      </c>
      <c r="E498" s="125" t="s">
        <v>2711</v>
      </c>
      <c r="F498" s="125" t="s">
        <v>2712</v>
      </c>
      <c r="G498" s="125" t="s">
        <v>2624</v>
      </c>
      <c r="H498" s="125" t="s">
        <v>2800</v>
      </c>
      <c r="I498" s="125" t="s">
        <v>2801</v>
      </c>
      <c r="J498" s="125">
        <v>14</v>
      </c>
      <c r="K498" s="125" t="s">
        <v>1547</v>
      </c>
      <c r="L498" s="126" t="s">
        <v>750</v>
      </c>
      <c r="M498" s="607"/>
      <c r="N498" s="608"/>
    </row>
    <row r="499" spans="2:14" hidden="1" x14ac:dyDescent="0.3">
      <c r="B499" s="124" t="s">
        <v>396</v>
      </c>
      <c r="C499" s="127" t="s">
        <v>2709</v>
      </c>
      <c r="D499" s="125" t="s">
        <v>2710</v>
      </c>
      <c r="E499" s="125" t="s">
        <v>2711</v>
      </c>
      <c r="F499" s="125" t="s">
        <v>2712</v>
      </c>
      <c r="G499" s="125" t="s">
        <v>2624</v>
      </c>
      <c r="H499" s="125" t="s">
        <v>2800</v>
      </c>
      <c r="I499" s="125" t="s">
        <v>2801</v>
      </c>
      <c r="J499" s="125">
        <v>15</v>
      </c>
      <c r="K499" s="125" t="s">
        <v>2638</v>
      </c>
      <c r="L499" s="126" t="s">
        <v>2733</v>
      </c>
      <c r="M499" s="607"/>
      <c r="N499" s="608"/>
    </row>
    <row r="500" spans="2:14" hidden="1" x14ac:dyDescent="0.3">
      <c r="B500" s="124" t="s">
        <v>396</v>
      </c>
      <c r="C500" s="127" t="s">
        <v>2709</v>
      </c>
      <c r="D500" s="125" t="s">
        <v>2710</v>
      </c>
      <c r="E500" s="125" t="s">
        <v>2711</v>
      </c>
      <c r="F500" s="125" t="s">
        <v>2712</v>
      </c>
      <c r="G500" s="125" t="s">
        <v>2624</v>
      </c>
      <c r="H500" s="125" t="s">
        <v>2800</v>
      </c>
      <c r="I500" s="125" t="s">
        <v>2801</v>
      </c>
      <c r="J500" s="125">
        <v>16</v>
      </c>
      <c r="K500" s="125" t="s">
        <v>2639</v>
      </c>
      <c r="L500" s="126" t="s">
        <v>2734</v>
      </c>
      <c r="M500" s="607"/>
      <c r="N500" s="608"/>
    </row>
    <row r="501" spans="2:14" hidden="1" x14ac:dyDescent="0.3">
      <c r="B501" s="124" t="s">
        <v>396</v>
      </c>
      <c r="C501" s="127" t="s">
        <v>2709</v>
      </c>
      <c r="D501" s="125" t="s">
        <v>2710</v>
      </c>
      <c r="E501" s="125" t="s">
        <v>2711</v>
      </c>
      <c r="F501" s="125" t="s">
        <v>2712</v>
      </c>
      <c r="G501" s="125" t="s">
        <v>2624</v>
      </c>
      <c r="H501" s="125" t="s">
        <v>2800</v>
      </c>
      <c r="I501" s="125" t="s">
        <v>2801</v>
      </c>
      <c r="J501" s="125">
        <v>17</v>
      </c>
      <c r="K501" s="125" t="s">
        <v>931</v>
      </c>
      <c r="L501" s="126" t="s">
        <v>949</v>
      </c>
      <c r="M501" s="607"/>
      <c r="N501" s="608"/>
    </row>
    <row r="502" spans="2:14" hidden="1" x14ac:dyDescent="0.3">
      <c r="B502" s="124" t="s">
        <v>396</v>
      </c>
      <c r="C502" s="127" t="s">
        <v>2709</v>
      </c>
      <c r="D502" s="125" t="s">
        <v>2710</v>
      </c>
      <c r="E502" s="125" t="s">
        <v>2711</v>
      </c>
      <c r="F502" s="125" t="s">
        <v>2712</v>
      </c>
      <c r="G502" s="125" t="s">
        <v>2624</v>
      </c>
      <c r="H502" s="125" t="s">
        <v>2800</v>
      </c>
      <c r="I502" s="125" t="s">
        <v>2801</v>
      </c>
      <c r="J502" s="125">
        <v>18</v>
      </c>
      <c r="K502" s="125" t="s">
        <v>932</v>
      </c>
      <c r="L502" s="126" t="s">
        <v>750</v>
      </c>
      <c r="M502" s="607"/>
      <c r="N502" s="608"/>
    </row>
    <row r="503" spans="2:14" hidden="1" x14ac:dyDescent="0.3">
      <c r="B503" s="124" t="s">
        <v>396</v>
      </c>
      <c r="C503" s="127" t="s">
        <v>2709</v>
      </c>
      <c r="D503" s="125" t="s">
        <v>2710</v>
      </c>
      <c r="E503" s="125" t="s">
        <v>2711</v>
      </c>
      <c r="F503" s="125" t="s">
        <v>2712</v>
      </c>
      <c r="G503" s="125" t="s">
        <v>2624</v>
      </c>
      <c r="H503" s="125" t="s">
        <v>2800</v>
      </c>
      <c r="I503" s="125" t="s">
        <v>2801</v>
      </c>
      <c r="J503" s="125">
        <v>19</v>
      </c>
      <c r="K503" s="125" t="s">
        <v>388</v>
      </c>
      <c r="L503" s="126" t="s">
        <v>42</v>
      </c>
      <c r="M503" s="607"/>
      <c r="N503" s="608"/>
    </row>
    <row r="504" spans="2:14" x14ac:dyDescent="0.3">
      <c r="B504" s="124" t="s">
        <v>2805</v>
      </c>
      <c r="C504" s="127" t="s">
        <v>2709</v>
      </c>
      <c r="D504" s="125" t="s">
        <v>2710</v>
      </c>
      <c r="E504" s="125" t="s">
        <v>2711</v>
      </c>
      <c r="F504" s="125" t="s">
        <v>2712</v>
      </c>
      <c r="G504" s="125" t="s">
        <v>2624</v>
      </c>
      <c r="H504" s="125" t="s">
        <v>2800</v>
      </c>
      <c r="I504" s="125" t="s">
        <v>2801</v>
      </c>
      <c r="J504" s="125">
        <v>1</v>
      </c>
      <c r="K504" s="125" t="s">
        <v>1891</v>
      </c>
      <c r="L504" s="126" t="s">
        <v>2694</v>
      </c>
      <c r="M504" s="607"/>
      <c r="N504" s="608"/>
    </row>
    <row r="505" spans="2:14" hidden="1" x14ac:dyDescent="0.3">
      <c r="B505" s="124" t="s">
        <v>2805</v>
      </c>
      <c r="C505" s="127" t="s">
        <v>2709</v>
      </c>
      <c r="D505" s="125" t="s">
        <v>2710</v>
      </c>
      <c r="E505" s="125" t="s">
        <v>2711</v>
      </c>
      <c r="F505" s="125" t="s">
        <v>2712</v>
      </c>
      <c r="G505" s="125" t="s">
        <v>2624</v>
      </c>
      <c r="H505" s="125" t="s">
        <v>2800</v>
      </c>
      <c r="I505" s="125" t="s">
        <v>2801</v>
      </c>
      <c r="J505" s="125">
        <v>2</v>
      </c>
      <c r="K505" s="125" t="s">
        <v>389</v>
      </c>
      <c r="L505" s="126" t="s">
        <v>29</v>
      </c>
      <c r="M505" s="607"/>
      <c r="N505" s="608"/>
    </row>
    <row r="506" spans="2:14" hidden="1" x14ac:dyDescent="0.3">
      <c r="B506" s="124" t="s">
        <v>2805</v>
      </c>
      <c r="C506" s="127" t="s">
        <v>2709</v>
      </c>
      <c r="D506" s="125" t="s">
        <v>2710</v>
      </c>
      <c r="E506" s="125" t="s">
        <v>2711</v>
      </c>
      <c r="F506" s="125" t="s">
        <v>2712</v>
      </c>
      <c r="G506" s="125" t="s">
        <v>2624</v>
      </c>
      <c r="H506" s="125" t="s">
        <v>2800</v>
      </c>
      <c r="I506" s="125" t="s">
        <v>2801</v>
      </c>
      <c r="J506" s="125">
        <v>3</v>
      </c>
      <c r="K506" s="125" t="s">
        <v>896</v>
      </c>
      <c r="L506" s="126" t="s">
        <v>2806</v>
      </c>
      <c r="M506" s="607"/>
      <c r="N506" s="608"/>
    </row>
    <row r="507" spans="2:14" hidden="1" x14ac:dyDescent="0.3">
      <c r="B507" s="124" t="s">
        <v>2805</v>
      </c>
      <c r="C507" s="127" t="s">
        <v>2709</v>
      </c>
      <c r="D507" s="125" t="s">
        <v>2710</v>
      </c>
      <c r="E507" s="125" t="s">
        <v>2711</v>
      </c>
      <c r="F507" s="125" t="s">
        <v>2712</v>
      </c>
      <c r="G507" s="125" t="s">
        <v>2624</v>
      </c>
      <c r="H507" s="125" t="s">
        <v>2800</v>
      </c>
      <c r="I507" s="125" t="s">
        <v>2801</v>
      </c>
      <c r="J507" s="125">
        <v>4</v>
      </c>
      <c r="K507" s="125" t="s">
        <v>391</v>
      </c>
      <c r="L507" s="126" t="s">
        <v>2807</v>
      </c>
      <c r="M507" s="607"/>
      <c r="N507" s="608"/>
    </row>
    <row r="508" spans="2:14" hidden="1" x14ac:dyDescent="0.3">
      <c r="B508" s="124" t="s">
        <v>2805</v>
      </c>
      <c r="C508" s="127" t="s">
        <v>2709</v>
      </c>
      <c r="D508" s="125" t="s">
        <v>2710</v>
      </c>
      <c r="E508" s="125" t="s">
        <v>2711</v>
      </c>
      <c r="F508" s="125" t="s">
        <v>2712</v>
      </c>
      <c r="G508" s="125" t="s">
        <v>2624</v>
      </c>
      <c r="H508" s="125" t="s">
        <v>2800</v>
      </c>
      <c r="I508" s="125" t="s">
        <v>2801</v>
      </c>
      <c r="J508" s="125">
        <v>5</v>
      </c>
      <c r="K508" s="125" t="s">
        <v>392</v>
      </c>
      <c r="L508" s="126" t="s">
        <v>2808</v>
      </c>
      <c r="M508" s="607"/>
      <c r="N508" s="608"/>
    </row>
    <row r="509" spans="2:14" hidden="1" x14ac:dyDescent="0.3">
      <c r="B509" s="124" t="s">
        <v>2805</v>
      </c>
      <c r="C509" s="127" t="s">
        <v>2709</v>
      </c>
      <c r="D509" s="125" t="s">
        <v>2710</v>
      </c>
      <c r="E509" s="125" t="s">
        <v>2711</v>
      </c>
      <c r="F509" s="125" t="s">
        <v>2712</v>
      </c>
      <c r="G509" s="125" t="s">
        <v>2624</v>
      </c>
      <c r="H509" s="125" t="s">
        <v>2800</v>
      </c>
      <c r="I509" s="125" t="s">
        <v>2801</v>
      </c>
      <c r="J509" s="125">
        <v>6</v>
      </c>
      <c r="K509" s="125" t="s">
        <v>393</v>
      </c>
      <c r="L509" s="126"/>
      <c r="M509" s="607"/>
      <c r="N509" s="608"/>
    </row>
    <row r="510" spans="2:14" hidden="1" x14ac:dyDescent="0.3">
      <c r="B510" s="124" t="s">
        <v>2805</v>
      </c>
      <c r="C510" s="127" t="s">
        <v>2709</v>
      </c>
      <c r="D510" s="125" t="s">
        <v>2710</v>
      </c>
      <c r="E510" s="125" t="s">
        <v>2711</v>
      </c>
      <c r="F510" s="125" t="s">
        <v>2712</v>
      </c>
      <c r="G510" s="125" t="s">
        <v>2624</v>
      </c>
      <c r="H510" s="125" t="s">
        <v>2800</v>
      </c>
      <c r="I510" s="125" t="s">
        <v>2801</v>
      </c>
      <c r="J510" s="125">
        <v>7</v>
      </c>
      <c r="K510" s="125" t="s">
        <v>394</v>
      </c>
      <c r="L510" s="126" t="s">
        <v>2809</v>
      </c>
      <c r="M510" s="607"/>
      <c r="N510" s="608"/>
    </row>
    <row r="511" spans="2:14" hidden="1" x14ac:dyDescent="0.3">
      <c r="B511" s="124" t="s">
        <v>2805</v>
      </c>
      <c r="C511" s="127" t="s">
        <v>2709</v>
      </c>
      <c r="D511" s="125" t="s">
        <v>2710</v>
      </c>
      <c r="E511" s="125" t="s">
        <v>2711</v>
      </c>
      <c r="F511" s="125" t="s">
        <v>2712</v>
      </c>
      <c r="G511" s="125" t="s">
        <v>2624</v>
      </c>
      <c r="H511" s="125" t="s">
        <v>2800</v>
      </c>
      <c r="I511" s="125" t="s">
        <v>2801</v>
      </c>
      <c r="J511" s="125">
        <v>8</v>
      </c>
      <c r="K511" s="125" t="s">
        <v>3</v>
      </c>
      <c r="L511" s="126" t="s">
        <v>2810</v>
      </c>
      <c r="M511" s="607"/>
      <c r="N511" s="608"/>
    </row>
    <row r="512" spans="2:14" hidden="1" x14ac:dyDescent="0.3">
      <c r="B512" s="124" t="s">
        <v>2805</v>
      </c>
      <c r="C512" s="127" t="s">
        <v>2709</v>
      </c>
      <c r="D512" s="125" t="s">
        <v>2710</v>
      </c>
      <c r="E512" s="125" t="s">
        <v>2711</v>
      </c>
      <c r="F512" s="125" t="s">
        <v>2712</v>
      </c>
      <c r="G512" s="125" t="s">
        <v>2624</v>
      </c>
      <c r="H512" s="125" t="s">
        <v>2800</v>
      </c>
      <c r="I512" s="125" t="s">
        <v>2801</v>
      </c>
      <c r="J512" s="125">
        <v>9</v>
      </c>
      <c r="K512" s="125" t="s">
        <v>128</v>
      </c>
      <c r="L512" s="126"/>
      <c r="M512" s="607"/>
      <c r="N512" s="608"/>
    </row>
    <row r="513" spans="2:14" hidden="1" x14ac:dyDescent="0.3">
      <c r="B513" s="124" t="s">
        <v>2805</v>
      </c>
      <c r="C513" s="127" t="s">
        <v>2709</v>
      </c>
      <c r="D513" s="125" t="s">
        <v>2710</v>
      </c>
      <c r="E513" s="125" t="s">
        <v>2711</v>
      </c>
      <c r="F513" s="125" t="s">
        <v>2712</v>
      </c>
      <c r="G513" s="125" t="s">
        <v>2624</v>
      </c>
      <c r="H513" s="125" t="s">
        <v>2800</v>
      </c>
      <c r="I513" s="125" t="s">
        <v>2801</v>
      </c>
      <c r="J513" s="125">
        <v>10</v>
      </c>
      <c r="K513" s="125" t="s">
        <v>1751</v>
      </c>
      <c r="L513" s="126" t="s">
        <v>1756</v>
      </c>
      <c r="M513" s="607"/>
      <c r="N513" s="608"/>
    </row>
    <row r="514" spans="2:14" hidden="1" x14ac:dyDescent="0.3">
      <c r="B514" s="124" t="s">
        <v>2805</v>
      </c>
      <c r="C514" s="127" t="s">
        <v>2709</v>
      </c>
      <c r="D514" s="125" t="s">
        <v>2710</v>
      </c>
      <c r="E514" s="125" t="s">
        <v>2711</v>
      </c>
      <c r="F514" s="125" t="s">
        <v>2712</v>
      </c>
      <c r="G514" s="125" t="s">
        <v>2624</v>
      </c>
      <c r="H514" s="125" t="s">
        <v>2800</v>
      </c>
      <c r="I514" s="125" t="s">
        <v>2801</v>
      </c>
      <c r="J514" s="125">
        <v>11</v>
      </c>
      <c r="K514" s="125" t="s">
        <v>2811</v>
      </c>
      <c r="L514" s="126" t="s">
        <v>1805</v>
      </c>
      <c r="M514" s="607"/>
      <c r="N514" s="608"/>
    </row>
    <row r="515" spans="2:14" hidden="1" x14ac:dyDescent="0.3">
      <c r="B515" s="124" t="s">
        <v>2805</v>
      </c>
      <c r="C515" s="127" t="s">
        <v>2709</v>
      </c>
      <c r="D515" s="125" t="s">
        <v>2710</v>
      </c>
      <c r="E515" s="125" t="s">
        <v>2711</v>
      </c>
      <c r="F515" s="125" t="s">
        <v>2712</v>
      </c>
      <c r="G515" s="125" t="s">
        <v>2624</v>
      </c>
      <c r="H515" s="125" t="s">
        <v>2800</v>
      </c>
      <c r="I515" s="125" t="s">
        <v>2801</v>
      </c>
      <c r="J515" s="125">
        <v>12</v>
      </c>
      <c r="K515" s="125" t="s">
        <v>2812</v>
      </c>
      <c r="L515" s="126" t="s">
        <v>1495</v>
      </c>
      <c r="M515" s="607"/>
      <c r="N515" s="608"/>
    </row>
    <row r="516" spans="2:14" hidden="1" x14ac:dyDescent="0.3">
      <c r="B516" s="124" t="s">
        <v>2805</v>
      </c>
      <c r="C516" s="127" t="s">
        <v>2709</v>
      </c>
      <c r="D516" s="125" t="s">
        <v>2710</v>
      </c>
      <c r="E516" s="125" t="s">
        <v>2711</v>
      </c>
      <c r="F516" s="125" t="s">
        <v>2712</v>
      </c>
      <c r="G516" s="125" t="s">
        <v>2624</v>
      </c>
      <c r="H516" s="125" t="s">
        <v>2800</v>
      </c>
      <c r="I516" s="125" t="s">
        <v>2801</v>
      </c>
      <c r="J516" s="125">
        <v>13</v>
      </c>
      <c r="K516" s="125" t="s">
        <v>1843</v>
      </c>
      <c r="L516" s="126" t="s">
        <v>1452</v>
      </c>
      <c r="M516" s="607"/>
      <c r="N516" s="608"/>
    </row>
    <row r="517" spans="2:14" hidden="1" x14ac:dyDescent="0.3">
      <c r="B517" s="124" t="s">
        <v>2805</v>
      </c>
      <c r="C517" s="127" t="s">
        <v>2709</v>
      </c>
      <c r="D517" s="125" t="s">
        <v>2710</v>
      </c>
      <c r="E517" s="125" t="s">
        <v>2711</v>
      </c>
      <c r="F517" s="125" t="s">
        <v>2712</v>
      </c>
      <c r="G517" s="125" t="s">
        <v>2624</v>
      </c>
      <c r="H517" s="125" t="s">
        <v>2800</v>
      </c>
      <c r="I517" s="125" t="s">
        <v>2801</v>
      </c>
      <c r="J517" s="125">
        <v>14</v>
      </c>
      <c r="K517" s="125" t="s">
        <v>1845</v>
      </c>
      <c r="L517" s="126" t="s">
        <v>2813</v>
      </c>
      <c r="M517" s="607"/>
      <c r="N517" s="608"/>
    </row>
    <row r="518" spans="2:14" hidden="1" x14ac:dyDescent="0.3">
      <c r="B518" s="124" t="s">
        <v>2805</v>
      </c>
      <c r="C518" s="127" t="s">
        <v>2709</v>
      </c>
      <c r="D518" s="125" t="s">
        <v>2710</v>
      </c>
      <c r="E518" s="125" t="s">
        <v>2711</v>
      </c>
      <c r="F518" s="125" t="s">
        <v>2712</v>
      </c>
      <c r="G518" s="125" t="s">
        <v>2624</v>
      </c>
      <c r="H518" s="125" t="s">
        <v>2800</v>
      </c>
      <c r="I518" s="125" t="s">
        <v>2801</v>
      </c>
      <c r="J518" s="125">
        <v>15</v>
      </c>
      <c r="K518" s="125" t="s">
        <v>1849</v>
      </c>
      <c r="L518" s="126"/>
      <c r="M518" s="607"/>
      <c r="N518" s="608"/>
    </row>
    <row r="519" spans="2:14" hidden="1" x14ac:dyDescent="0.3">
      <c r="B519" s="124" t="s">
        <v>2805</v>
      </c>
      <c r="C519" s="127" t="s">
        <v>2709</v>
      </c>
      <c r="D519" s="125" t="s">
        <v>2710</v>
      </c>
      <c r="E519" s="125" t="s">
        <v>2711</v>
      </c>
      <c r="F519" s="125" t="s">
        <v>2712</v>
      </c>
      <c r="G519" s="125" t="s">
        <v>2624</v>
      </c>
      <c r="H519" s="125" t="s">
        <v>2800</v>
      </c>
      <c r="I519" s="125" t="s">
        <v>2801</v>
      </c>
      <c r="J519" s="125">
        <v>16</v>
      </c>
      <c r="K519" s="125" t="s">
        <v>1850</v>
      </c>
      <c r="L519" s="126"/>
      <c r="M519" s="607"/>
      <c r="N519" s="608"/>
    </row>
    <row r="520" spans="2:14" hidden="1" x14ac:dyDescent="0.3">
      <c r="B520" s="124" t="s">
        <v>2805</v>
      </c>
      <c r="C520" s="127" t="s">
        <v>2709</v>
      </c>
      <c r="D520" s="125" t="s">
        <v>2710</v>
      </c>
      <c r="E520" s="125" t="s">
        <v>2711</v>
      </c>
      <c r="F520" s="125" t="s">
        <v>2712</v>
      </c>
      <c r="G520" s="125" t="s">
        <v>2624</v>
      </c>
      <c r="H520" s="125" t="s">
        <v>2800</v>
      </c>
      <c r="I520" s="125" t="s">
        <v>2801</v>
      </c>
      <c r="J520" s="125">
        <v>17</v>
      </c>
      <c r="K520" s="125" t="s">
        <v>931</v>
      </c>
      <c r="L520" s="126" t="s">
        <v>949</v>
      </c>
      <c r="M520" s="607"/>
      <c r="N520" s="608"/>
    </row>
    <row r="521" spans="2:14" hidden="1" x14ac:dyDescent="0.3">
      <c r="B521" s="124" t="s">
        <v>2805</v>
      </c>
      <c r="C521" s="127" t="s">
        <v>2709</v>
      </c>
      <c r="D521" s="125" t="s">
        <v>2710</v>
      </c>
      <c r="E521" s="125" t="s">
        <v>2711</v>
      </c>
      <c r="F521" s="125" t="s">
        <v>2712</v>
      </c>
      <c r="G521" s="125" t="s">
        <v>2624</v>
      </c>
      <c r="H521" s="125" t="s">
        <v>2800</v>
      </c>
      <c r="I521" s="125" t="s">
        <v>2801</v>
      </c>
      <c r="J521" s="125">
        <v>18</v>
      </c>
      <c r="K521" s="125" t="s">
        <v>932</v>
      </c>
      <c r="L521" s="126" t="s">
        <v>12</v>
      </c>
      <c r="M521" s="607"/>
      <c r="N521" s="608"/>
    </row>
    <row r="522" spans="2:14" x14ac:dyDescent="0.3">
      <c r="B522" s="124" t="s">
        <v>396</v>
      </c>
      <c r="C522" s="127" t="s">
        <v>2709</v>
      </c>
      <c r="D522" s="125" t="s">
        <v>2710</v>
      </c>
      <c r="E522" s="125" t="s">
        <v>2711</v>
      </c>
      <c r="F522" s="125" t="s">
        <v>2712</v>
      </c>
      <c r="G522" s="125" t="s">
        <v>2624</v>
      </c>
      <c r="H522" s="125" t="s">
        <v>2814</v>
      </c>
      <c r="I522" s="125" t="s">
        <v>2637</v>
      </c>
      <c r="J522" s="125">
        <v>1</v>
      </c>
      <c r="K522" s="125" t="s">
        <v>1891</v>
      </c>
      <c r="L522" s="126" t="s">
        <v>33</v>
      </c>
      <c r="M522" s="607"/>
      <c r="N522" s="608"/>
    </row>
    <row r="523" spans="2:14" hidden="1" x14ac:dyDescent="0.3">
      <c r="B523" s="124" t="s">
        <v>396</v>
      </c>
      <c r="C523" s="127" t="s">
        <v>2709</v>
      </c>
      <c r="D523" s="125" t="s">
        <v>2710</v>
      </c>
      <c r="E523" s="125" t="s">
        <v>2711</v>
      </c>
      <c r="F523" s="125" t="s">
        <v>2712</v>
      </c>
      <c r="G523" s="125" t="s">
        <v>2624</v>
      </c>
      <c r="H523" s="125" t="s">
        <v>2814</v>
      </c>
      <c r="I523" s="125" t="s">
        <v>2637</v>
      </c>
      <c r="J523" s="125">
        <v>2</v>
      </c>
      <c r="K523" s="125" t="s">
        <v>389</v>
      </c>
      <c r="L523" s="126" t="s">
        <v>29</v>
      </c>
      <c r="M523" s="607"/>
      <c r="N523" s="608"/>
    </row>
    <row r="524" spans="2:14" hidden="1" x14ac:dyDescent="0.3">
      <c r="B524" s="124" t="s">
        <v>396</v>
      </c>
      <c r="C524" s="127" t="s">
        <v>2709</v>
      </c>
      <c r="D524" s="125" t="s">
        <v>2710</v>
      </c>
      <c r="E524" s="125" t="s">
        <v>2711</v>
      </c>
      <c r="F524" s="125" t="s">
        <v>2712</v>
      </c>
      <c r="G524" s="125" t="s">
        <v>2624</v>
      </c>
      <c r="H524" s="125" t="s">
        <v>2814</v>
      </c>
      <c r="I524" s="125" t="s">
        <v>2637</v>
      </c>
      <c r="J524" s="125">
        <v>3</v>
      </c>
      <c r="K524" s="125" t="s">
        <v>896</v>
      </c>
      <c r="L524" s="126" t="s">
        <v>2731</v>
      </c>
      <c r="M524" s="607"/>
      <c r="N524" s="608"/>
    </row>
    <row r="525" spans="2:14" hidden="1" x14ac:dyDescent="0.3">
      <c r="B525" s="124" t="s">
        <v>396</v>
      </c>
      <c r="C525" s="127" t="s">
        <v>2709</v>
      </c>
      <c r="D525" s="125" t="s">
        <v>2710</v>
      </c>
      <c r="E525" s="125" t="s">
        <v>2711</v>
      </c>
      <c r="F525" s="125" t="s">
        <v>2712</v>
      </c>
      <c r="G525" s="125" t="s">
        <v>2624</v>
      </c>
      <c r="H525" s="125" t="s">
        <v>2814</v>
      </c>
      <c r="I525" s="125" t="s">
        <v>2637</v>
      </c>
      <c r="J525" s="125">
        <v>4</v>
      </c>
      <c r="K525" s="125" t="s">
        <v>394</v>
      </c>
      <c r="L525" s="126"/>
      <c r="M525" s="607"/>
      <c r="N525" s="608"/>
    </row>
    <row r="526" spans="2:14" hidden="1" x14ac:dyDescent="0.3">
      <c r="B526" s="124" t="s">
        <v>396</v>
      </c>
      <c r="C526" s="127" t="s">
        <v>2709</v>
      </c>
      <c r="D526" s="125" t="s">
        <v>2710</v>
      </c>
      <c r="E526" s="125" t="s">
        <v>2711</v>
      </c>
      <c r="F526" s="125" t="s">
        <v>2712</v>
      </c>
      <c r="G526" s="125" t="s">
        <v>2624</v>
      </c>
      <c r="H526" s="125" t="s">
        <v>2814</v>
      </c>
      <c r="I526" s="125" t="s">
        <v>2637</v>
      </c>
      <c r="J526" s="125">
        <v>5</v>
      </c>
      <c r="K526" s="125" t="s">
        <v>3</v>
      </c>
      <c r="L526" s="126"/>
      <c r="M526" s="607"/>
      <c r="N526" s="608"/>
    </row>
    <row r="527" spans="2:14" hidden="1" x14ac:dyDescent="0.3">
      <c r="B527" s="124" t="s">
        <v>396</v>
      </c>
      <c r="C527" s="127" t="s">
        <v>2709</v>
      </c>
      <c r="D527" s="125" t="s">
        <v>2710</v>
      </c>
      <c r="E527" s="125" t="s">
        <v>2711</v>
      </c>
      <c r="F527" s="125" t="s">
        <v>2712</v>
      </c>
      <c r="G527" s="125" t="s">
        <v>2624</v>
      </c>
      <c r="H527" s="125" t="s">
        <v>2814</v>
      </c>
      <c r="I527" s="125" t="s">
        <v>2637</v>
      </c>
      <c r="J527" s="125">
        <v>6</v>
      </c>
      <c r="K527" s="125" t="s">
        <v>128</v>
      </c>
      <c r="L527" s="126" t="s">
        <v>2815</v>
      </c>
      <c r="M527" s="607"/>
      <c r="N527" s="608"/>
    </row>
    <row r="528" spans="2:14" hidden="1" x14ac:dyDescent="0.3">
      <c r="B528" s="124" t="s">
        <v>396</v>
      </c>
      <c r="C528" s="127" t="s">
        <v>2709</v>
      </c>
      <c r="D528" s="125" t="s">
        <v>2710</v>
      </c>
      <c r="E528" s="125" t="s">
        <v>2711</v>
      </c>
      <c r="F528" s="125" t="s">
        <v>2712</v>
      </c>
      <c r="G528" s="125" t="s">
        <v>2624</v>
      </c>
      <c r="H528" s="125" t="s">
        <v>2814</v>
      </c>
      <c r="I528" s="125" t="s">
        <v>2637</v>
      </c>
      <c r="J528" s="125">
        <v>7</v>
      </c>
      <c r="K528" s="125" t="s">
        <v>582</v>
      </c>
      <c r="L528" s="126" t="s">
        <v>164</v>
      </c>
      <c r="M528" s="607"/>
      <c r="N528" s="608"/>
    </row>
    <row r="529" spans="2:14" hidden="1" x14ac:dyDescent="0.3">
      <c r="B529" s="124" t="s">
        <v>396</v>
      </c>
      <c r="C529" s="127" t="s">
        <v>2709</v>
      </c>
      <c r="D529" s="125" t="s">
        <v>2710</v>
      </c>
      <c r="E529" s="125" t="s">
        <v>2711</v>
      </c>
      <c r="F529" s="125" t="s">
        <v>2712</v>
      </c>
      <c r="G529" s="125" t="s">
        <v>2624</v>
      </c>
      <c r="H529" s="125" t="s">
        <v>2814</v>
      </c>
      <c r="I529" s="125" t="s">
        <v>2637</v>
      </c>
      <c r="J529" s="125">
        <v>8</v>
      </c>
      <c r="K529" s="125" t="s">
        <v>2599</v>
      </c>
      <c r="L529" s="126" t="s">
        <v>2438</v>
      </c>
      <c r="M529" s="607"/>
      <c r="N529" s="608"/>
    </row>
    <row r="530" spans="2:14" hidden="1" x14ac:dyDescent="0.3">
      <c r="B530" s="124" t="s">
        <v>396</v>
      </c>
      <c r="C530" s="127" t="s">
        <v>2709</v>
      </c>
      <c r="D530" s="125" t="s">
        <v>2710</v>
      </c>
      <c r="E530" s="125" t="s">
        <v>2711</v>
      </c>
      <c r="F530" s="125" t="s">
        <v>2712</v>
      </c>
      <c r="G530" s="125" t="s">
        <v>2624</v>
      </c>
      <c r="H530" s="125" t="s">
        <v>2814</v>
      </c>
      <c r="I530" s="125" t="s">
        <v>2637</v>
      </c>
      <c r="J530" s="125">
        <v>9</v>
      </c>
      <c r="K530" s="125" t="s">
        <v>167</v>
      </c>
      <c r="L530" s="126" t="s">
        <v>652</v>
      </c>
      <c r="M530" s="607"/>
      <c r="N530" s="608"/>
    </row>
    <row r="531" spans="2:14" hidden="1" x14ac:dyDescent="0.3">
      <c r="B531" s="124" t="s">
        <v>396</v>
      </c>
      <c r="C531" s="127" t="s">
        <v>2709</v>
      </c>
      <c r="D531" s="125" t="s">
        <v>2710</v>
      </c>
      <c r="E531" s="125" t="s">
        <v>2711</v>
      </c>
      <c r="F531" s="125" t="s">
        <v>2712</v>
      </c>
      <c r="G531" s="125" t="s">
        <v>2624</v>
      </c>
      <c r="H531" s="125" t="s">
        <v>2814</v>
      </c>
      <c r="I531" s="125" t="s">
        <v>2637</v>
      </c>
      <c r="J531" s="125">
        <v>10</v>
      </c>
      <c r="K531" s="125" t="s">
        <v>169</v>
      </c>
      <c r="L531" s="126" t="s">
        <v>750</v>
      </c>
      <c r="M531" s="607"/>
      <c r="N531" s="608"/>
    </row>
    <row r="532" spans="2:14" hidden="1" x14ac:dyDescent="0.3">
      <c r="B532" s="124" t="s">
        <v>396</v>
      </c>
      <c r="C532" s="127" t="s">
        <v>2709</v>
      </c>
      <c r="D532" s="125" t="s">
        <v>2710</v>
      </c>
      <c r="E532" s="125" t="s">
        <v>2711</v>
      </c>
      <c r="F532" s="125" t="s">
        <v>2712</v>
      </c>
      <c r="G532" s="125" t="s">
        <v>2624</v>
      </c>
      <c r="H532" s="125" t="s">
        <v>2814</v>
      </c>
      <c r="I532" s="125" t="s">
        <v>2637</v>
      </c>
      <c r="J532" s="125">
        <v>11</v>
      </c>
      <c r="K532" s="125" t="s">
        <v>1182</v>
      </c>
      <c r="L532" s="126" t="s">
        <v>750</v>
      </c>
      <c r="M532" s="607"/>
      <c r="N532" s="608"/>
    </row>
    <row r="533" spans="2:14" hidden="1" x14ac:dyDescent="0.3">
      <c r="B533" s="124" t="s">
        <v>396</v>
      </c>
      <c r="C533" s="127" t="s">
        <v>2709</v>
      </c>
      <c r="D533" s="125" t="s">
        <v>2710</v>
      </c>
      <c r="E533" s="125" t="s">
        <v>2711</v>
      </c>
      <c r="F533" s="125" t="s">
        <v>2712</v>
      </c>
      <c r="G533" s="125" t="s">
        <v>2624</v>
      </c>
      <c r="H533" s="125" t="s">
        <v>2814</v>
      </c>
      <c r="I533" s="125" t="s">
        <v>2637</v>
      </c>
      <c r="J533" s="125">
        <v>12</v>
      </c>
      <c r="K533" s="125" t="s">
        <v>1545</v>
      </c>
      <c r="L533" s="126" t="s">
        <v>34</v>
      </c>
      <c r="M533" s="607"/>
      <c r="N533" s="608"/>
    </row>
    <row r="534" spans="2:14" hidden="1" x14ac:dyDescent="0.3">
      <c r="B534" s="124" t="s">
        <v>396</v>
      </c>
      <c r="C534" s="127" t="s">
        <v>2709</v>
      </c>
      <c r="D534" s="125" t="s">
        <v>2710</v>
      </c>
      <c r="E534" s="125" t="s">
        <v>2711</v>
      </c>
      <c r="F534" s="125" t="s">
        <v>2712</v>
      </c>
      <c r="G534" s="125" t="s">
        <v>2624</v>
      </c>
      <c r="H534" s="125" t="s">
        <v>2814</v>
      </c>
      <c r="I534" s="125" t="s">
        <v>2637</v>
      </c>
      <c r="J534" s="125">
        <v>13</v>
      </c>
      <c r="K534" s="125" t="s">
        <v>1184</v>
      </c>
      <c r="L534" s="126" t="s">
        <v>750</v>
      </c>
      <c r="M534" s="607"/>
      <c r="N534" s="608"/>
    </row>
    <row r="535" spans="2:14" hidden="1" x14ac:dyDescent="0.3">
      <c r="B535" s="124" t="s">
        <v>396</v>
      </c>
      <c r="C535" s="127" t="s">
        <v>2709</v>
      </c>
      <c r="D535" s="125" t="s">
        <v>2710</v>
      </c>
      <c r="E535" s="125" t="s">
        <v>2711</v>
      </c>
      <c r="F535" s="125" t="s">
        <v>2712</v>
      </c>
      <c r="G535" s="125" t="s">
        <v>2624</v>
      </c>
      <c r="H535" s="125" t="s">
        <v>2814</v>
      </c>
      <c r="I535" s="125" t="s">
        <v>2637</v>
      </c>
      <c r="J535" s="125">
        <v>14</v>
      </c>
      <c r="K535" s="125" t="s">
        <v>1547</v>
      </c>
      <c r="L535" s="126" t="s">
        <v>750</v>
      </c>
      <c r="M535" s="607"/>
      <c r="N535" s="608"/>
    </row>
    <row r="536" spans="2:14" hidden="1" x14ac:dyDescent="0.3">
      <c r="B536" s="124" t="s">
        <v>396</v>
      </c>
      <c r="C536" s="127" t="s">
        <v>2709</v>
      </c>
      <c r="D536" s="125" t="s">
        <v>2710</v>
      </c>
      <c r="E536" s="125" t="s">
        <v>2711</v>
      </c>
      <c r="F536" s="125" t="s">
        <v>2712</v>
      </c>
      <c r="G536" s="125" t="s">
        <v>2624</v>
      </c>
      <c r="H536" s="125" t="s">
        <v>2814</v>
      </c>
      <c r="I536" s="125" t="s">
        <v>2637</v>
      </c>
      <c r="J536" s="125">
        <v>15</v>
      </c>
      <c r="K536" s="125" t="s">
        <v>2638</v>
      </c>
      <c r="L536" s="126" t="s">
        <v>2733</v>
      </c>
      <c r="M536" s="607"/>
      <c r="N536" s="608"/>
    </row>
    <row r="537" spans="2:14" hidden="1" x14ac:dyDescent="0.3">
      <c r="B537" s="124" t="s">
        <v>396</v>
      </c>
      <c r="C537" s="127" t="s">
        <v>2709</v>
      </c>
      <c r="D537" s="125" t="s">
        <v>2710</v>
      </c>
      <c r="E537" s="125" t="s">
        <v>2711</v>
      </c>
      <c r="F537" s="125" t="s">
        <v>2712</v>
      </c>
      <c r="G537" s="125" t="s">
        <v>2624</v>
      </c>
      <c r="H537" s="125" t="s">
        <v>2814</v>
      </c>
      <c r="I537" s="125" t="s">
        <v>2637</v>
      </c>
      <c r="J537" s="125">
        <v>16</v>
      </c>
      <c r="K537" s="125" t="s">
        <v>2639</v>
      </c>
      <c r="L537" s="126" t="s">
        <v>2734</v>
      </c>
      <c r="M537" s="607"/>
      <c r="N537" s="608"/>
    </row>
    <row r="538" spans="2:14" hidden="1" x14ac:dyDescent="0.3">
      <c r="B538" s="124" t="s">
        <v>396</v>
      </c>
      <c r="C538" s="127" t="s">
        <v>2709</v>
      </c>
      <c r="D538" s="125" t="s">
        <v>2710</v>
      </c>
      <c r="E538" s="125" t="s">
        <v>2711</v>
      </c>
      <c r="F538" s="125" t="s">
        <v>2712</v>
      </c>
      <c r="G538" s="125" t="s">
        <v>2624</v>
      </c>
      <c r="H538" s="125" t="s">
        <v>2814</v>
      </c>
      <c r="I538" s="125" t="s">
        <v>2637</v>
      </c>
      <c r="J538" s="125">
        <v>17</v>
      </c>
      <c r="K538" s="125" t="s">
        <v>931</v>
      </c>
      <c r="L538" s="126" t="s">
        <v>949</v>
      </c>
      <c r="M538" s="607"/>
      <c r="N538" s="608"/>
    </row>
    <row r="539" spans="2:14" hidden="1" x14ac:dyDescent="0.3">
      <c r="B539" s="124" t="s">
        <v>396</v>
      </c>
      <c r="C539" s="127" t="s">
        <v>2709</v>
      </c>
      <c r="D539" s="125" t="s">
        <v>2710</v>
      </c>
      <c r="E539" s="125" t="s">
        <v>2711</v>
      </c>
      <c r="F539" s="125" t="s">
        <v>2712</v>
      </c>
      <c r="G539" s="125" t="s">
        <v>2624</v>
      </c>
      <c r="H539" s="125" t="s">
        <v>2814</v>
      </c>
      <c r="I539" s="125" t="s">
        <v>2637</v>
      </c>
      <c r="J539" s="125">
        <v>18</v>
      </c>
      <c r="K539" s="125" t="s">
        <v>932</v>
      </c>
      <c r="L539" s="126" t="s">
        <v>750</v>
      </c>
      <c r="M539" s="607"/>
      <c r="N539" s="608"/>
    </row>
    <row r="540" spans="2:14" hidden="1" x14ac:dyDescent="0.3">
      <c r="B540" s="124" t="s">
        <v>396</v>
      </c>
      <c r="C540" s="127" t="s">
        <v>2709</v>
      </c>
      <c r="D540" s="125" t="s">
        <v>2710</v>
      </c>
      <c r="E540" s="125" t="s">
        <v>2711</v>
      </c>
      <c r="F540" s="125" t="s">
        <v>2712</v>
      </c>
      <c r="G540" s="125" t="s">
        <v>2624</v>
      </c>
      <c r="H540" s="125" t="s">
        <v>2814</v>
      </c>
      <c r="I540" s="125" t="s">
        <v>2637</v>
      </c>
      <c r="J540" s="125">
        <v>19</v>
      </c>
      <c r="K540" s="125" t="s">
        <v>388</v>
      </c>
      <c r="L540" s="126" t="s">
        <v>33</v>
      </c>
      <c r="M540" s="607"/>
      <c r="N540" s="608"/>
    </row>
    <row r="541" spans="2:14" x14ac:dyDescent="0.3">
      <c r="B541" s="124" t="s">
        <v>490</v>
      </c>
      <c r="C541" s="127" t="s">
        <v>2709</v>
      </c>
      <c r="D541" s="125" t="s">
        <v>2710</v>
      </c>
      <c r="E541" s="125" t="s">
        <v>2711</v>
      </c>
      <c r="F541" s="125" t="s">
        <v>2712</v>
      </c>
      <c r="G541" s="125" t="s">
        <v>2624</v>
      </c>
      <c r="H541" s="125" t="s">
        <v>2816</v>
      </c>
      <c r="I541" s="125" t="s">
        <v>2817</v>
      </c>
      <c r="J541" s="125">
        <v>1</v>
      </c>
      <c r="K541" s="125" t="s">
        <v>1891</v>
      </c>
      <c r="L541" s="126" t="s">
        <v>40</v>
      </c>
      <c r="M541" s="607"/>
      <c r="N541" s="608"/>
    </row>
    <row r="542" spans="2:14" hidden="1" x14ac:dyDescent="0.3">
      <c r="B542" s="124" t="s">
        <v>490</v>
      </c>
      <c r="C542" s="127" t="s">
        <v>2709</v>
      </c>
      <c r="D542" s="125" t="s">
        <v>2710</v>
      </c>
      <c r="E542" s="125" t="s">
        <v>2711</v>
      </c>
      <c r="F542" s="125" t="s">
        <v>2712</v>
      </c>
      <c r="G542" s="125" t="s">
        <v>2624</v>
      </c>
      <c r="H542" s="125" t="s">
        <v>2816</v>
      </c>
      <c r="I542" s="125" t="s">
        <v>2817</v>
      </c>
      <c r="J542" s="125">
        <v>2</v>
      </c>
      <c r="K542" s="125" t="s">
        <v>389</v>
      </c>
      <c r="L542" s="126" t="s">
        <v>29</v>
      </c>
      <c r="M542" s="607"/>
      <c r="N542" s="608"/>
    </row>
    <row r="543" spans="2:14" hidden="1" x14ac:dyDescent="0.3">
      <c r="B543" s="124" t="s">
        <v>490</v>
      </c>
      <c r="C543" s="127" t="s">
        <v>2709</v>
      </c>
      <c r="D543" s="125" t="s">
        <v>2710</v>
      </c>
      <c r="E543" s="125" t="s">
        <v>2711</v>
      </c>
      <c r="F543" s="125" t="s">
        <v>2712</v>
      </c>
      <c r="G543" s="125" t="s">
        <v>2624</v>
      </c>
      <c r="H543" s="125" t="s">
        <v>2816</v>
      </c>
      <c r="I543" s="125" t="s">
        <v>2817</v>
      </c>
      <c r="J543" s="125">
        <v>3</v>
      </c>
      <c r="K543" s="125" t="s">
        <v>896</v>
      </c>
      <c r="L543" s="126" t="s">
        <v>2789</v>
      </c>
      <c r="M543" s="607"/>
      <c r="N543" s="608"/>
    </row>
    <row r="544" spans="2:14" hidden="1" x14ac:dyDescent="0.3">
      <c r="B544" s="124" t="s">
        <v>490</v>
      </c>
      <c r="C544" s="127" t="s">
        <v>2709</v>
      </c>
      <c r="D544" s="125" t="s">
        <v>2710</v>
      </c>
      <c r="E544" s="125" t="s">
        <v>2711</v>
      </c>
      <c r="F544" s="125" t="s">
        <v>2712</v>
      </c>
      <c r="G544" s="125" t="s">
        <v>2624</v>
      </c>
      <c r="H544" s="125" t="s">
        <v>2816</v>
      </c>
      <c r="I544" s="125" t="s">
        <v>2817</v>
      </c>
      <c r="J544" s="125">
        <v>4</v>
      </c>
      <c r="K544" s="125" t="s">
        <v>391</v>
      </c>
      <c r="L544" s="126" t="s">
        <v>2818</v>
      </c>
      <c r="M544" s="607"/>
      <c r="N544" s="608"/>
    </row>
    <row r="545" spans="2:14" hidden="1" x14ac:dyDescent="0.3">
      <c r="B545" s="124" t="s">
        <v>490</v>
      </c>
      <c r="C545" s="127" t="s">
        <v>2709</v>
      </c>
      <c r="D545" s="125" t="s">
        <v>2710</v>
      </c>
      <c r="E545" s="125" t="s">
        <v>2711</v>
      </c>
      <c r="F545" s="125" t="s">
        <v>2712</v>
      </c>
      <c r="G545" s="125" t="s">
        <v>2624</v>
      </c>
      <c r="H545" s="125" t="s">
        <v>2816</v>
      </c>
      <c r="I545" s="125" t="s">
        <v>2817</v>
      </c>
      <c r="J545" s="125">
        <v>5</v>
      </c>
      <c r="K545" s="125" t="s">
        <v>392</v>
      </c>
      <c r="L545" s="126" t="s">
        <v>2819</v>
      </c>
      <c r="M545" s="607"/>
      <c r="N545" s="608"/>
    </row>
    <row r="546" spans="2:14" hidden="1" x14ac:dyDescent="0.3">
      <c r="B546" s="124" t="s">
        <v>490</v>
      </c>
      <c r="C546" s="127" t="s">
        <v>2709</v>
      </c>
      <c r="D546" s="125" t="s">
        <v>2710</v>
      </c>
      <c r="E546" s="125" t="s">
        <v>2711</v>
      </c>
      <c r="F546" s="125" t="s">
        <v>2712</v>
      </c>
      <c r="G546" s="125" t="s">
        <v>2624</v>
      </c>
      <c r="H546" s="125" t="s">
        <v>2816</v>
      </c>
      <c r="I546" s="125" t="s">
        <v>2817</v>
      </c>
      <c r="J546" s="125">
        <v>6</v>
      </c>
      <c r="K546" s="125" t="s">
        <v>393</v>
      </c>
      <c r="L546" s="126"/>
      <c r="M546" s="607"/>
      <c r="N546" s="608"/>
    </row>
    <row r="547" spans="2:14" hidden="1" x14ac:dyDescent="0.3">
      <c r="B547" s="124" t="s">
        <v>490</v>
      </c>
      <c r="C547" s="127" t="s">
        <v>2709</v>
      </c>
      <c r="D547" s="125" t="s">
        <v>2710</v>
      </c>
      <c r="E547" s="125" t="s">
        <v>2711</v>
      </c>
      <c r="F547" s="125" t="s">
        <v>2712</v>
      </c>
      <c r="G547" s="125" t="s">
        <v>2624</v>
      </c>
      <c r="H547" s="125" t="s">
        <v>2816</v>
      </c>
      <c r="I547" s="125" t="s">
        <v>2817</v>
      </c>
      <c r="J547" s="125">
        <v>7</v>
      </c>
      <c r="K547" s="125" t="s">
        <v>394</v>
      </c>
      <c r="L547" s="126"/>
      <c r="M547" s="607"/>
      <c r="N547" s="608"/>
    </row>
    <row r="548" spans="2:14" hidden="1" x14ac:dyDescent="0.3">
      <c r="B548" s="124" t="s">
        <v>490</v>
      </c>
      <c r="C548" s="127" t="s">
        <v>2709</v>
      </c>
      <c r="D548" s="125" t="s">
        <v>2710</v>
      </c>
      <c r="E548" s="125" t="s">
        <v>2711</v>
      </c>
      <c r="F548" s="125" t="s">
        <v>2712</v>
      </c>
      <c r="G548" s="125" t="s">
        <v>2624</v>
      </c>
      <c r="H548" s="125" t="s">
        <v>2816</v>
      </c>
      <c r="I548" s="125" t="s">
        <v>2817</v>
      </c>
      <c r="J548" s="125">
        <v>8</v>
      </c>
      <c r="K548" s="125" t="s">
        <v>3</v>
      </c>
      <c r="L548" s="126" t="s">
        <v>2664</v>
      </c>
      <c r="M548" s="607"/>
      <c r="N548" s="608"/>
    </row>
    <row r="549" spans="2:14" hidden="1" x14ac:dyDescent="0.3">
      <c r="B549" s="124" t="s">
        <v>490</v>
      </c>
      <c r="C549" s="127" t="s">
        <v>2709</v>
      </c>
      <c r="D549" s="125" t="s">
        <v>2710</v>
      </c>
      <c r="E549" s="125" t="s">
        <v>2711</v>
      </c>
      <c r="F549" s="125" t="s">
        <v>2712</v>
      </c>
      <c r="G549" s="125" t="s">
        <v>2624</v>
      </c>
      <c r="H549" s="125" t="s">
        <v>2816</v>
      </c>
      <c r="I549" s="125" t="s">
        <v>2817</v>
      </c>
      <c r="J549" s="125">
        <v>9</v>
      </c>
      <c r="K549" s="125" t="s">
        <v>128</v>
      </c>
      <c r="L549" s="126"/>
      <c r="M549" s="607"/>
      <c r="N549" s="608"/>
    </row>
    <row r="550" spans="2:14" hidden="1" x14ac:dyDescent="0.3">
      <c r="B550" s="124" t="s">
        <v>490</v>
      </c>
      <c r="C550" s="127" t="s">
        <v>2709</v>
      </c>
      <c r="D550" s="125" t="s">
        <v>2710</v>
      </c>
      <c r="E550" s="125" t="s">
        <v>2711</v>
      </c>
      <c r="F550" s="125" t="s">
        <v>2712</v>
      </c>
      <c r="G550" s="125" t="s">
        <v>2624</v>
      </c>
      <c r="H550" s="125" t="s">
        <v>2816</v>
      </c>
      <c r="I550" s="125" t="s">
        <v>2817</v>
      </c>
      <c r="J550" s="125">
        <v>10</v>
      </c>
      <c r="K550" s="125" t="s">
        <v>2110</v>
      </c>
      <c r="L550" s="126" t="s">
        <v>495</v>
      </c>
      <c r="M550" s="607"/>
      <c r="N550" s="608"/>
    </row>
    <row r="551" spans="2:14" hidden="1" x14ac:dyDescent="0.3">
      <c r="B551" s="124" t="s">
        <v>490</v>
      </c>
      <c r="C551" s="127" t="s">
        <v>2709</v>
      </c>
      <c r="D551" s="125" t="s">
        <v>2710</v>
      </c>
      <c r="E551" s="125" t="s">
        <v>2711</v>
      </c>
      <c r="F551" s="125" t="s">
        <v>2712</v>
      </c>
      <c r="G551" s="125" t="s">
        <v>2624</v>
      </c>
      <c r="H551" s="125" t="s">
        <v>2816</v>
      </c>
      <c r="I551" s="125" t="s">
        <v>2817</v>
      </c>
      <c r="J551" s="125">
        <v>11</v>
      </c>
      <c r="K551" s="125" t="s">
        <v>999</v>
      </c>
      <c r="L551" s="126" t="s">
        <v>989</v>
      </c>
      <c r="M551" s="607"/>
      <c r="N551" s="608"/>
    </row>
    <row r="552" spans="2:14" hidden="1" x14ac:dyDescent="0.3">
      <c r="B552" s="124" t="s">
        <v>490</v>
      </c>
      <c r="C552" s="127" t="s">
        <v>2709</v>
      </c>
      <c r="D552" s="125" t="s">
        <v>2710</v>
      </c>
      <c r="E552" s="125" t="s">
        <v>2711</v>
      </c>
      <c r="F552" s="125" t="s">
        <v>2712</v>
      </c>
      <c r="G552" s="125" t="s">
        <v>2624</v>
      </c>
      <c r="H552" s="125" t="s">
        <v>2816</v>
      </c>
      <c r="I552" s="125" t="s">
        <v>2817</v>
      </c>
      <c r="J552" s="125">
        <v>12</v>
      </c>
      <c r="K552" s="125" t="s">
        <v>2625</v>
      </c>
      <c r="L552" s="126"/>
      <c r="M552" s="607"/>
      <c r="N552" s="608"/>
    </row>
    <row r="553" spans="2:14" hidden="1" x14ac:dyDescent="0.3">
      <c r="B553" s="124" t="s">
        <v>490</v>
      </c>
      <c r="C553" s="127" t="s">
        <v>2709</v>
      </c>
      <c r="D553" s="125" t="s">
        <v>2710</v>
      </c>
      <c r="E553" s="125" t="s">
        <v>2711</v>
      </c>
      <c r="F553" s="125" t="s">
        <v>2712</v>
      </c>
      <c r="G553" s="125" t="s">
        <v>2624</v>
      </c>
      <c r="H553" s="125" t="s">
        <v>2816</v>
      </c>
      <c r="I553" s="125" t="s">
        <v>2817</v>
      </c>
      <c r="J553" s="125">
        <v>13</v>
      </c>
      <c r="K553" s="125" t="s">
        <v>2626</v>
      </c>
      <c r="L553" s="126"/>
      <c r="M553" s="607"/>
      <c r="N553" s="608"/>
    </row>
    <row r="554" spans="2:14" hidden="1" x14ac:dyDescent="0.3">
      <c r="B554" s="124" t="s">
        <v>490</v>
      </c>
      <c r="C554" s="127" t="s">
        <v>2709</v>
      </c>
      <c r="D554" s="125" t="s">
        <v>2710</v>
      </c>
      <c r="E554" s="125" t="s">
        <v>2711</v>
      </c>
      <c r="F554" s="125" t="s">
        <v>2712</v>
      </c>
      <c r="G554" s="125" t="s">
        <v>2624</v>
      </c>
      <c r="H554" s="125" t="s">
        <v>2816</v>
      </c>
      <c r="I554" s="125" t="s">
        <v>2817</v>
      </c>
      <c r="J554" s="125">
        <v>14</v>
      </c>
      <c r="K554" s="125" t="s">
        <v>2654</v>
      </c>
      <c r="L554" s="126"/>
      <c r="M554" s="607"/>
      <c r="N554" s="608"/>
    </row>
    <row r="555" spans="2:14" hidden="1" x14ac:dyDescent="0.3">
      <c r="B555" s="124" t="s">
        <v>490</v>
      </c>
      <c r="C555" s="127" t="s">
        <v>2709</v>
      </c>
      <c r="D555" s="125" t="s">
        <v>2710</v>
      </c>
      <c r="E555" s="125" t="s">
        <v>2711</v>
      </c>
      <c r="F555" s="125" t="s">
        <v>2712</v>
      </c>
      <c r="G555" s="125" t="s">
        <v>2624</v>
      </c>
      <c r="H555" s="125" t="s">
        <v>2816</v>
      </c>
      <c r="I555" s="125" t="s">
        <v>2817</v>
      </c>
      <c r="J555" s="125">
        <v>15</v>
      </c>
      <c r="K555" s="125" t="s">
        <v>2655</v>
      </c>
      <c r="L555" s="126"/>
      <c r="M555" s="607"/>
      <c r="N555" s="608"/>
    </row>
    <row r="556" spans="2:14" hidden="1" x14ac:dyDescent="0.3">
      <c r="B556" s="124" t="s">
        <v>490</v>
      </c>
      <c r="C556" s="127" t="s">
        <v>2709</v>
      </c>
      <c r="D556" s="125" t="s">
        <v>2710</v>
      </c>
      <c r="E556" s="125" t="s">
        <v>2711</v>
      </c>
      <c r="F556" s="125" t="s">
        <v>2712</v>
      </c>
      <c r="G556" s="125" t="s">
        <v>2624</v>
      </c>
      <c r="H556" s="125" t="s">
        <v>2816</v>
      </c>
      <c r="I556" s="125" t="s">
        <v>2817</v>
      </c>
      <c r="J556" s="125">
        <v>16</v>
      </c>
      <c r="K556" s="125" t="s">
        <v>2628</v>
      </c>
      <c r="L556" s="126" t="s">
        <v>2781</v>
      </c>
      <c r="M556" s="607"/>
      <c r="N556" s="608"/>
    </row>
    <row r="557" spans="2:14" hidden="1" x14ac:dyDescent="0.3">
      <c r="B557" s="124" t="s">
        <v>490</v>
      </c>
      <c r="C557" s="127" t="s">
        <v>2709</v>
      </c>
      <c r="D557" s="125" t="s">
        <v>2710</v>
      </c>
      <c r="E557" s="125" t="s">
        <v>2711</v>
      </c>
      <c r="F557" s="125" t="s">
        <v>2712</v>
      </c>
      <c r="G557" s="125" t="s">
        <v>2624</v>
      </c>
      <c r="H557" s="125" t="s">
        <v>2816</v>
      </c>
      <c r="I557" s="125" t="s">
        <v>2817</v>
      </c>
      <c r="J557" s="125">
        <v>17</v>
      </c>
      <c r="K557" s="125" t="s">
        <v>142</v>
      </c>
      <c r="L557" s="126" t="s">
        <v>194</v>
      </c>
      <c r="M557" s="607"/>
      <c r="N557" s="608"/>
    </row>
    <row r="558" spans="2:14" hidden="1" x14ac:dyDescent="0.3">
      <c r="B558" s="124" t="s">
        <v>490</v>
      </c>
      <c r="C558" s="127" t="s">
        <v>2709</v>
      </c>
      <c r="D558" s="125" t="s">
        <v>2710</v>
      </c>
      <c r="E558" s="125" t="s">
        <v>2711</v>
      </c>
      <c r="F558" s="125" t="s">
        <v>2712</v>
      </c>
      <c r="G558" s="125" t="s">
        <v>2624</v>
      </c>
      <c r="H558" s="125" t="s">
        <v>2816</v>
      </c>
      <c r="I558" s="125" t="s">
        <v>2817</v>
      </c>
      <c r="J558" s="125">
        <v>18</v>
      </c>
      <c r="K558" s="125" t="s">
        <v>2109</v>
      </c>
      <c r="L558" s="126" t="s">
        <v>2754</v>
      </c>
      <c r="M558" s="607"/>
      <c r="N558" s="608"/>
    </row>
    <row r="559" spans="2:14" hidden="1" x14ac:dyDescent="0.3">
      <c r="B559" s="124" t="s">
        <v>490</v>
      </c>
      <c r="C559" s="127" t="s">
        <v>2709</v>
      </c>
      <c r="D559" s="125" t="s">
        <v>2710</v>
      </c>
      <c r="E559" s="125" t="s">
        <v>2711</v>
      </c>
      <c r="F559" s="125" t="s">
        <v>2712</v>
      </c>
      <c r="G559" s="125" t="s">
        <v>2624</v>
      </c>
      <c r="H559" s="125" t="s">
        <v>2816</v>
      </c>
      <c r="I559" s="125" t="s">
        <v>2817</v>
      </c>
      <c r="J559" s="125">
        <v>19</v>
      </c>
      <c r="K559" s="125" t="s">
        <v>2630</v>
      </c>
      <c r="L559" s="126" t="s">
        <v>2782</v>
      </c>
      <c r="M559" s="607"/>
      <c r="N559" s="608"/>
    </row>
    <row r="560" spans="2:14" hidden="1" x14ac:dyDescent="0.3">
      <c r="B560" s="124" t="s">
        <v>490</v>
      </c>
      <c r="C560" s="127" t="s">
        <v>2709</v>
      </c>
      <c r="D560" s="125" t="s">
        <v>2710</v>
      </c>
      <c r="E560" s="125" t="s">
        <v>2711</v>
      </c>
      <c r="F560" s="125" t="s">
        <v>2712</v>
      </c>
      <c r="G560" s="125" t="s">
        <v>2624</v>
      </c>
      <c r="H560" s="125" t="s">
        <v>2816</v>
      </c>
      <c r="I560" s="125" t="s">
        <v>2817</v>
      </c>
      <c r="J560" s="125">
        <v>20</v>
      </c>
      <c r="K560" s="125" t="s">
        <v>997</v>
      </c>
      <c r="L560" s="126" t="s">
        <v>750</v>
      </c>
      <c r="M560" s="607"/>
      <c r="N560" s="608"/>
    </row>
    <row r="561" spans="2:14" hidden="1" x14ac:dyDescent="0.3">
      <c r="B561" s="124" t="s">
        <v>490</v>
      </c>
      <c r="C561" s="127" t="s">
        <v>2709</v>
      </c>
      <c r="D561" s="125" t="s">
        <v>2710</v>
      </c>
      <c r="E561" s="125" t="s">
        <v>2711</v>
      </c>
      <c r="F561" s="125" t="s">
        <v>2712</v>
      </c>
      <c r="G561" s="125" t="s">
        <v>2624</v>
      </c>
      <c r="H561" s="125" t="s">
        <v>2816</v>
      </c>
      <c r="I561" s="125" t="s">
        <v>2817</v>
      </c>
      <c r="J561" s="125">
        <v>21</v>
      </c>
      <c r="K561" s="125" t="s">
        <v>998</v>
      </c>
      <c r="L561" s="126" t="s">
        <v>750</v>
      </c>
      <c r="M561" s="607"/>
      <c r="N561" s="608"/>
    </row>
    <row r="562" spans="2:14" hidden="1" x14ac:dyDescent="0.3">
      <c r="B562" s="124" t="s">
        <v>490</v>
      </c>
      <c r="C562" s="127" t="s">
        <v>2709</v>
      </c>
      <c r="D562" s="125" t="s">
        <v>2710</v>
      </c>
      <c r="E562" s="125" t="s">
        <v>2711</v>
      </c>
      <c r="F562" s="125" t="s">
        <v>2712</v>
      </c>
      <c r="G562" s="125" t="s">
        <v>2624</v>
      </c>
      <c r="H562" s="125" t="s">
        <v>2816</v>
      </c>
      <c r="I562" s="125" t="s">
        <v>2817</v>
      </c>
      <c r="J562" s="125">
        <v>22</v>
      </c>
      <c r="K562" s="125" t="s">
        <v>93</v>
      </c>
      <c r="L562" s="126" t="s">
        <v>2820</v>
      </c>
      <c r="M562" s="607"/>
      <c r="N562" s="608"/>
    </row>
    <row r="563" spans="2:14" hidden="1" x14ac:dyDescent="0.3">
      <c r="B563" s="124" t="s">
        <v>490</v>
      </c>
      <c r="C563" s="127" t="s">
        <v>2709</v>
      </c>
      <c r="D563" s="125" t="s">
        <v>2710</v>
      </c>
      <c r="E563" s="125" t="s">
        <v>2711</v>
      </c>
      <c r="F563" s="125" t="s">
        <v>2712</v>
      </c>
      <c r="G563" s="125" t="s">
        <v>2624</v>
      </c>
      <c r="H563" s="125" t="s">
        <v>2816</v>
      </c>
      <c r="I563" s="125" t="s">
        <v>2817</v>
      </c>
      <c r="J563" s="125">
        <v>23</v>
      </c>
      <c r="K563" s="125" t="s">
        <v>94</v>
      </c>
      <c r="L563" s="126"/>
      <c r="M563" s="607"/>
      <c r="N563" s="608"/>
    </row>
    <row r="564" spans="2:14" hidden="1" x14ac:dyDescent="0.3">
      <c r="B564" s="124" t="s">
        <v>490</v>
      </c>
      <c r="C564" s="127" t="s">
        <v>2709</v>
      </c>
      <c r="D564" s="125" t="s">
        <v>2710</v>
      </c>
      <c r="E564" s="125" t="s">
        <v>2711</v>
      </c>
      <c r="F564" s="125" t="s">
        <v>2712</v>
      </c>
      <c r="G564" s="125" t="s">
        <v>2624</v>
      </c>
      <c r="H564" s="125" t="s">
        <v>2816</v>
      </c>
      <c r="I564" s="125" t="s">
        <v>2817</v>
      </c>
      <c r="J564" s="125">
        <v>24</v>
      </c>
      <c r="K564" s="125" t="s">
        <v>388</v>
      </c>
      <c r="L564" s="126" t="s">
        <v>40</v>
      </c>
      <c r="M564" s="607"/>
      <c r="N564" s="608"/>
    </row>
    <row r="565" spans="2:14" hidden="1" x14ac:dyDescent="0.3">
      <c r="B565" s="124" t="s">
        <v>490</v>
      </c>
      <c r="C565" s="127" t="s">
        <v>2709</v>
      </c>
      <c r="D565" s="125" t="s">
        <v>2710</v>
      </c>
      <c r="E565" s="125" t="s">
        <v>2711</v>
      </c>
      <c r="F565" s="125" t="s">
        <v>2712</v>
      </c>
      <c r="G565" s="125" t="s">
        <v>2624</v>
      </c>
      <c r="H565" s="125" t="s">
        <v>2816</v>
      </c>
      <c r="I565" s="125" t="s">
        <v>2817</v>
      </c>
      <c r="J565" s="125">
        <v>25</v>
      </c>
      <c r="K565" s="125" t="s">
        <v>931</v>
      </c>
      <c r="L565" s="126" t="s">
        <v>949</v>
      </c>
      <c r="M565" s="607"/>
      <c r="N565" s="608"/>
    </row>
    <row r="566" spans="2:14" hidden="1" x14ac:dyDescent="0.3">
      <c r="B566" s="124" t="s">
        <v>490</v>
      </c>
      <c r="C566" s="127" t="s">
        <v>2709</v>
      </c>
      <c r="D566" s="125" t="s">
        <v>2710</v>
      </c>
      <c r="E566" s="125" t="s">
        <v>2711</v>
      </c>
      <c r="F566" s="125" t="s">
        <v>2712</v>
      </c>
      <c r="G566" s="125" t="s">
        <v>2624</v>
      </c>
      <c r="H566" s="125" t="s">
        <v>2816</v>
      </c>
      <c r="I566" s="125" t="s">
        <v>2817</v>
      </c>
      <c r="J566" s="125">
        <v>26</v>
      </c>
      <c r="K566" s="125" t="s">
        <v>932</v>
      </c>
      <c r="L566" s="126" t="s">
        <v>12</v>
      </c>
      <c r="M566" s="607"/>
      <c r="N566" s="608"/>
    </row>
    <row r="567" spans="2:14" x14ac:dyDescent="0.3">
      <c r="B567" s="124" t="s">
        <v>396</v>
      </c>
      <c r="C567" s="127" t="s">
        <v>2709</v>
      </c>
      <c r="D567" s="125" t="s">
        <v>2710</v>
      </c>
      <c r="E567" s="125" t="s">
        <v>2711</v>
      </c>
      <c r="F567" s="125" t="s">
        <v>2712</v>
      </c>
      <c r="G567" s="125" t="s">
        <v>2624</v>
      </c>
      <c r="H567" s="125" t="s">
        <v>2816</v>
      </c>
      <c r="I567" s="125" t="s">
        <v>2817</v>
      </c>
      <c r="J567" s="125">
        <v>1</v>
      </c>
      <c r="K567" s="125" t="s">
        <v>1891</v>
      </c>
      <c r="L567" s="126" t="s">
        <v>40</v>
      </c>
      <c r="M567" s="607"/>
      <c r="N567" s="608"/>
    </row>
    <row r="568" spans="2:14" hidden="1" x14ac:dyDescent="0.3">
      <c r="B568" s="124" t="s">
        <v>396</v>
      </c>
      <c r="C568" s="127" t="s">
        <v>2709</v>
      </c>
      <c r="D568" s="125" t="s">
        <v>2710</v>
      </c>
      <c r="E568" s="125" t="s">
        <v>2711</v>
      </c>
      <c r="F568" s="125" t="s">
        <v>2712</v>
      </c>
      <c r="G568" s="125" t="s">
        <v>2624</v>
      </c>
      <c r="H568" s="125" t="s">
        <v>2816</v>
      </c>
      <c r="I568" s="125" t="s">
        <v>2817</v>
      </c>
      <c r="J568" s="125">
        <v>2</v>
      </c>
      <c r="K568" s="125" t="s">
        <v>389</v>
      </c>
      <c r="L568" s="126" t="s">
        <v>29</v>
      </c>
      <c r="M568" s="607"/>
      <c r="N568" s="608"/>
    </row>
    <row r="569" spans="2:14" hidden="1" x14ac:dyDescent="0.3">
      <c r="B569" s="124" t="s">
        <v>396</v>
      </c>
      <c r="C569" s="127" t="s">
        <v>2709</v>
      </c>
      <c r="D569" s="125" t="s">
        <v>2710</v>
      </c>
      <c r="E569" s="125" t="s">
        <v>2711</v>
      </c>
      <c r="F569" s="125" t="s">
        <v>2712</v>
      </c>
      <c r="G569" s="125" t="s">
        <v>2624</v>
      </c>
      <c r="H569" s="125" t="s">
        <v>2816</v>
      </c>
      <c r="I569" s="125" t="s">
        <v>2817</v>
      </c>
      <c r="J569" s="125">
        <v>3</v>
      </c>
      <c r="K569" s="125" t="s">
        <v>896</v>
      </c>
      <c r="L569" s="126" t="s">
        <v>2731</v>
      </c>
      <c r="M569" s="607"/>
      <c r="N569" s="608"/>
    </row>
    <row r="570" spans="2:14" hidden="1" x14ac:dyDescent="0.3">
      <c r="B570" s="124" t="s">
        <v>396</v>
      </c>
      <c r="C570" s="127" t="s">
        <v>2709</v>
      </c>
      <c r="D570" s="125" t="s">
        <v>2710</v>
      </c>
      <c r="E570" s="125" t="s">
        <v>2711</v>
      </c>
      <c r="F570" s="125" t="s">
        <v>2712</v>
      </c>
      <c r="G570" s="125" t="s">
        <v>2624</v>
      </c>
      <c r="H570" s="125" t="s">
        <v>2816</v>
      </c>
      <c r="I570" s="125" t="s">
        <v>2817</v>
      </c>
      <c r="J570" s="125">
        <v>4</v>
      </c>
      <c r="K570" s="125" t="s">
        <v>394</v>
      </c>
      <c r="L570" s="126"/>
      <c r="M570" s="607"/>
      <c r="N570" s="608"/>
    </row>
    <row r="571" spans="2:14" hidden="1" x14ac:dyDescent="0.3">
      <c r="B571" s="124" t="s">
        <v>396</v>
      </c>
      <c r="C571" s="127" t="s">
        <v>2709</v>
      </c>
      <c r="D571" s="125" t="s">
        <v>2710</v>
      </c>
      <c r="E571" s="125" t="s">
        <v>2711</v>
      </c>
      <c r="F571" s="125" t="s">
        <v>2712</v>
      </c>
      <c r="G571" s="125" t="s">
        <v>2624</v>
      </c>
      <c r="H571" s="125" t="s">
        <v>2816</v>
      </c>
      <c r="I571" s="125" t="s">
        <v>2817</v>
      </c>
      <c r="J571" s="125">
        <v>5</v>
      </c>
      <c r="K571" s="125" t="s">
        <v>3</v>
      </c>
      <c r="L571" s="126"/>
      <c r="M571" s="607"/>
      <c r="N571" s="608"/>
    </row>
    <row r="572" spans="2:14" hidden="1" x14ac:dyDescent="0.3">
      <c r="B572" s="124" t="s">
        <v>396</v>
      </c>
      <c r="C572" s="127" t="s">
        <v>2709</v>
      </c>
      <c r="D572" s="125" t="s">
        <v>2710</v>
      </c>
      <c r="E572" s="125" t="s">
        <v>2711</v>
      </c>
      <c r="F572" s="125" t="s">
        <v>2712</v>
      </c>
      <c r="G572" s="125" t="s">
        <v>2624</v>
      </c>
      <c r="H572" s="125" t="s">
        <v>2816</v>
      </c>
      <c r="I572" s="125" t="s">
        <v>2817</v>
      </c>
      <c r="J572" s="125">
        <v>6</v>
      </c>
      <c r="K572" s="125" t="s">
        <v>128</v>
      </c>
      <c r="L572" s="126" t="s">
        <v>2821</v>
      </c>
      <c r="M572" s="607"/>
      <c r="N572" s="608"/>
    </row>
    <row r="573" spans="2:14" hidden="1" x14ac:dyDescent="0.3">
      <c r="B573" s="124" t="s">
        <v>396</v>
      </c>
      <c r="C573" s="127" t="s">
        <v>2709</v>
      </c>
      <c r="D573" s="125" t="s">
        <v>2710</v>
      </c>
      <c r="E573" s="125" t="s">
        <v>2711</v>
      </c>
      <c r="F573" s="125" t="s">
        <v>2712</v>
      </c>
      <c r="G573" s="125" t="s">
        <v>2624</v>
      </c>
      <c r="H573" s="125" t="s">
        <v>2816</v>
      </c>
      <c r="I573" s="125" t="s">
        <v>2817</v>
      </c>
      <c r="J573" s="125">
        <v>7</v>
      </c>
      <c r="K573" s="125" t="s">
        <v>582</v>
      </c>
      <c r="L573" s="126" t="s">
        <v>164</v>
      </c>
      <c r="M573" s="607"/>
      <c r="N573" s="608"/>
    </row>
    <row r="574" spans="2:14" hidden="1" x14ac:dyDescent="0.3">
      <c r="B574" s="124" t="s">
        <v>396</v>
      </c>
      <c r="C574" s="127" t="s">
        <v>2709</v>
      </c>
      <c r="D574" s="125" t="s">
        <v>2710</v>
      </c>
      <c r="E574" s="125" t="s">
        <v>2711</v>
      </c>
      <c r="F574" s="125" t="s">
        <v>2712</v>
      </c>
      <c r="G574" s="125" t="s">
        <v>2624</v>
      </c>
      <c r="H574" s="125" t="s">
        <v>2816</v>
      </c>
      <c r="I574" s="125" t="s">
        <v>2817</v>
      </c>
      <c r="J574" s="125">
        <v>8</v>
      </c>
      <c r="K574" s="125" t="s">
        <v>2599</v>
      </c>
      <c r="L574" s="126" t="s">
        <v>2438</v>
      </c>
      <c r="M574" s="607"/>
      <c r="N574" s="608"/>
    </row>
    <row r="575" spans="2:14" hidden="1" x14ac:dyDescent="0.3">
      <c r="B575" s="124" t="s">
        <v>396</v>
      </c>
      <c r="C575" s="127" t="s">
        <v>2709</v>
      </c>
      <c r="D575" s="125" t="s">
        <v>2710</v>
      </c>
      <c r="E575" s="125" t="s">
        <v>2711</v>
      </c>
      <c r="F575" s="125" t="s">
        <v>2712</v>
      </c>
      <c r="G575" s="125" t="s">
        <v>2624</v>
      </c>
      <c r="H575" s="125" t="s">
        <v>2816</v>
      </c>
      <c r="I575" s="125" t="s">
        <v>2817</v>
      </c>
      <c r="J575" s="125">
        <v>9</v>
      </c>
      <c r="K575" s="125" t="s">
        <v>167</v>
      </c>
      <c r="L575" s="126" t="s">
        <v>652</v>
      </c>
      <c r="M575" s="607"/>
      <c r="N575" s="608"/>
    </row>
    <row r="576" spans="2:14" hidden="1" x14ac:dyDescent="0.3">
      <c r="B576" s="124" t="s">
        <v>396</v>
      </c>
      <c r="C576" s="127" t="s">
        <v>2709</v>
      </c>
      <c r="D576" s="125" t="s">
        <v>2710</v>
      </c>
      <c r="E576" s="125" t="s">
        <v>2711</v>
      </c>
      <c r="F576" s="125" t="s">
        <v>2712</v>
      </c>
      <c r="G576" s="125" t="s">
        <v>2624</v>
      </c>
      <c r="H576" s="125" t="s">
        <v>2816</v>
      </c>
      <c r="I576" s="125" t="s">
        <v>2817</v>
      </c>
      <c r="J576" s="125">
        <v>10</v>
      </c>
      <c r="K576" s="125" t="s">
        <v>169</v>
      </c>
      <c r="L576" s="126" t="s">
        <v>750</v>
      </c>
      <c r="M576" s="607"/>
      <c r="N576" s="608"/>
    </row>
    <row r="577" spans="2:14" hidden="1" x14ac:dyDescent="0.3">
      <c r="B577" s="124" t="s">
        <v>396</v>
      </c>
      <c r="C577" s="127" t="s">
        <v>2709</v>
      </c>
      <c r="D577" s="125" t="s">
        <v>2710</v>
      </c>
      <c r="E577" s="125" t="s">
        <v>2711</v>
      </c>
      <c r="F577" s="125" t="s">
        <v>2712</v>
      </c>
      <c r="G577" s="125" t="s">
        <v>2624</v>
      </c>
      <c r="H577" s="125" t="s">
        <v>2816</v>
      </c>
      <c r="I577" s="125" t="s">
        <v>2817</v>
      </c>
      <c r="J577" s="125">
        <v>11</v>
      </c>
      <c r="K577" s="125" t="s">
        <v>1182</v>
      </c>
      <c r="L577" s="126" t="s">
        <v>12</v>
      </c>
      <c r="M577" s="607"/>
      <c r="N577" s="608"/>
    </row>
    <row r="578" spans="2:14" hidden="1" x14ac:dyDescent="0.3">
      <c r="B578" s="124" t="s">
        <v>396</v>
      </c>
      <c r="C578" s="127" t="s">
        <v>2709</v>
      </c>
      <c r="D578" s="125" t="s">
        <v>2710</v>
      </c>
      <c r="E578" s="125" t="s">
        <v>2711</v>
      </c>
      <c r="F578" s="125" t="s">
        <v>2712</v>
      </c>
      <c r="G578" s="125" t="s">
        <v>2624</v>
      </c>
      <c r="H578" s="125" t="s">
        <v>2816</v>
      </c>
      <c r="I578" s="125" t="s">
        <v>2817</v>
      </c>
      <c r="J578" s="125">
        <v>12</v>
      </c>
      <c r="K578" s="125" t="s">
        <v>1545</v>
      </c>
      <c r="L578" s="126" t="s">
        <v>2576</v>
      </c>
      <c r="M578" s="607"/>
      <c r="N578" s="608"/>
    </row>
    <row r="579" spans="2:14" hidden="1" x14ac:dyDescent="0.3">
      <c r="B579" s="124" t="s">
        <v>396</v>
      </c>
      <c r="C579" s="127" t="s">
        <v>2709</v>
      </c>
      <c r="D579" s="125" t="s">
        <v>2710</v>
      </c>
      <c r="E579" s="125" t="s">
        <v>2711</v>
      </c>
      <c r="F579" s="125" t="s">
        <v>2712</v>
      </c>
      <c r="G579" s="125" t="s">
        <v>2624</v>
      </c>
      <c r="H579" s="125" t="s">
        <v>2816</v>
      </c>
      <c r="I579" s="125" t="s">
        <v>2817</v>
      </c>
      <c r="J579" s="125">
        <v>13</v>
      </c>
      <c r="K579" s="125" t="s">
        <v>1184</v>
      </c>
      <c r="L579" s="126" t="s">
        <v>750</v>
      </c>
      <c r="M579" s="607"/>
      <c r="N579" s="608"/>
    </row>
    <row r="580" spans="2:14" hidden="1" x14ac:dyDescent="0.3">
      <c r="B580" s="124" t="s">
        <v>396</v>
      </c>
      <c r="C580" s="127" t="s">
        <v>2709</v>
      </c>
      <c r="D580" s="125" t="s">
        <v>2710</v>
      </c>
      <c r="E580" s="125" t="s">
        <v>2711</v>
      </c>
      <c r="F580" s="125" t="s">
        <v>2712</v>
      </c>
      <c r="G580" s="125" t="s">
        <v>2624</v>
      </c>
      <c r="H580" s="125" t="s">
        <v>2816</v>
      </c>
      <c r="I580" s="125" t="s">
        <v>2817</v>
      </c>
      <c r="J580" s="125">
        <v>14</v>
      </c>
      <c r="K580" s="125" t="s">
        <v>1547</v>
      </c>
      <c r="L580" s="126" t="s">
        <v>750</v>
      </c>
      <c r="M580" s="607"/>
      <c r="N580" s="608"/>
    </row>
    <row r="581" spans="2:14" hidden="1" x14ac:dyDescent="0.3">
      <c r="B581" s="124" t="s">
        <v>396</v>
      </c>
      <c r="C581" s="127" t="s">
        <v>2709</v>
      </c>
      <c r="D581" s="125" t="s">
        <v>2710</v>
      </c>
      <c r="E581" s="125" t="s">
        <v>2711</v>
      </c>
      <c r="F581" s="125" t="s">
        <v>2712</v>
      </c>
      <c r="G581" s="125" t="s">
        <v>2624</v>
      </c>
      <c r="H581" s="125" t="s">
        <v>2816</v>
      </c>
      <c r="I581" s="125" t="s">
        <v>2817</v>
      </c>
      <c r="J581" s="125">
        <v>15</v>
      </c>
      <c r="K581" s="125" t="s">
        <v>2638</v>
      </c>
      <c r="L581" s="126" t="s">
        <v>2733</v>
      </c>
      <c r="M581" s="607"/>
      <c r="N581" s="608"/>
    </row>
    <row r="582" spans="2:14" hidden="1" x14ac:dyDescent="0.3">
      <c r="B582" s="124" t="s">
        <v>396</v>
      </c>
      <c r="C582" s="127" t="s">
        <v>2709</v>
      </c>
      <c r="D582" s="125" t="s">
        <v>2710</v>
      </c>
      <c r="E582" s="125" t="s">
        <v>2711</v>
      </c>
      <c r="F582" s="125" t="s">
        <v>2712</v>
      </c>
      <c r="G582" s="125" t="s">
        <v>2624</v>
      </c>
      <c r="H582" s="125" t="s">
        <v>2816</v>
      </c>
      <c r="I582" s="125" t="s">
        <v>2817</v>
      </c>
      <c r="J582" s="125">
        <v>16</v>
      </c>
      <c r="K582" s="125" t="s">
        <v>2639</v>
      </c>
      <c r="L582" s="126" t="s">
        <v>2734</v>
      </c>
      <c r="M582" s="607"/>
      <c r="N582" s="608"/>
    </row>
    <row r="583" spans="2:14" hidden="1" x14ac:dyDescent="0.3">
      <c r="B583" s="124" t="s">
        <v>396</v>
      </c>
      <c r="C583" s="127" t="s">
        <v>2709</v>
      </c>
      <c r="D583" s="125" t="s">
        <v>2710</v>
      </c>
      <c r="E583" s="125" t="s">
        <v>2711</v>
      </c>
      <c r="F583" s="125" t="s">
        <v>2712</v>
      </c>
      <c r="G583" s="125" t="s">
        <v>2624</v>
      </c>
      <c r="H583" s="125" t="s">
        <v>2816</v>
      </c>
      <c r="I583" s="125" t="s">
        <v>2817</v>
      </c>
      <c r="J583" s="125">
        <v>17</v>
      </c>
      <c r="K583" s="125" t="s">
        <v>931</v>
      </c>
      <c r="L583" s="126" t="s">
        <v>949</v>
      </c>
      <c r="M583" s="607"/>
      <c r="N583" s="608"/>
    </row>
    <row r="584" spans="2:14" hidden="1" x14ac:dyDescent="0.3">
      <c r="B584" s="124" t="s">
        <v>396</v>
      </c>
      <c r="C584" s="127" t="s">
        <v>2709</v>
      </c>
      <c r="D584" s="125" t="s">
        <v>2710</v>
      </c>
      <c r="E584" s="125" t="s">
        <v>2711</v>
      </c>
      <c r="F584" s="125" t="s">
        <v>2712</v>
      </c>
      <c r="G584" s="125" t="s">
        <v>2624</v>
      </c>
      <c r="H584" s="125" t="s">
        <v>2816</v>
      </c>
      <c r="I584" s="125" t="s">
        <v>2817</v>
      </c>
      <c r="J584" s="125">
        <v>18</v>
      </c>
      <c r="K584" s="125" t="s">
        <v>932</v>
      </c>
      <c r="L584" s="126" t="s">
        <v>750</v>
      </c>
      <c r="M584" s="607"/>
      <c r="N584" s="608"/>
    </row>
    <row r="585" spans="2:14" hidden="1" x14ac:dyDescent="0.3">
      <c r="B585" s="124" t="s">
        <v>396</v>
      </c>
      <c r="C585" s="127" t="s">
        <v>2709</v>
      </c>
      <c r="D585" s="125" t="s">
        <v>2710</v>
      </c>
      <c r="E585" s="125" t="s">
        <v>2711</v>
      </c>
      <c r="F585" s="125" t="s">
        <v>2712</v>
      </c>
      <c r="G585" s="125" t="s">
        <v>2624</v>
      </c>
      <c r="H585" s="125" t="s">
        <v>2816</v>
      </c>
      <c r="I585" s="125" t="s">
        <v>2817</v>
      </c>
      <c r="J585" s="125">
        <v>19</v>
      </c>
      <c r="K585" s="125" t="s">
        <v>388</v>
      </c>
      <c r="L585" s="126" t="s">
        <v>40</v>
      </c>
      <c r="M585" s="607"/>
      <c r="N585" s="608"/>
    </row>
    <row r="586" spans="2:14" x14ac:dyDescent="0.3">
      <c r="B586" s="124" t="s">
        <v>89</v>
      </c>
      <c r="C586" s="127" t="s">
        <v>2709</v>
      </c>
      <c r="D586" s="125" t="s">
        <v>2710</v>
      </c>
      <c r="E586" s="125" t="s">
        <v>2711</v>
      </c>
      <c r="F586" s="125" t="s">
        <v>2712</v>
      </c>
      <c r="G586" s="125" t="s">
        <v>2624</v>
      </c>
      <c r="H586" s="125" t="s">
        <v>2816</v>
      </c>
      <c r="I586" s="125" t="s">
        <v>2817</v>
      </c>
      <c r="J586" s="125">
        <v>1</v>
      </c>
      <c r="K586" s="125" t="s">
        <v>1891</v>
      </c>
      <c r="L586" s="126" t="s">
        <v>757</v>
      </c>
      <c r="M586" s="607"/>
      <c r="N586" s="608"/>
    </row>
    <row r="587" spans="2:14" hidden="1" x14ac:dyDescent="0.3">
      <c r="B587" s="124" t="s">
        <v>89</v>
      </c>
      <c r="C587" s="127" t="s">
        <v>2709</v>
      </c>
      <c r="D587" s="125" t="s">
        <v>2710</v>
      </c>
      <c r="E587" s="125" t="s">
        <v>2711</v>
      </c>
      <c r="F587" s="125" t="s">
        <v>2712</v>
      </c>
      <c r="G587" s="125" t="s">
        <v>2624</v>
      </c>
      <c r="H587" s="125" t="s">
        <v>2816</v>
      </c>
      <c r="I587" s="125" t="s">
        <v>2817</v>
      </c>
      <c r="J587" s="125">
        <v>2</v>
      </c>
      <c r="K587" s="125" t="s">
        <v>389</v>
      </c>
      <c r="L587" s="126" t="s">
        <v>29</v>
      </c>
      <c r="M587" s="607"/>
      <c r="N587" s="608"/>
    </row>
    <row r="588" spans="2:14" hidden="1" x14ac:dyDescent="0.3">
      <c r="B588" s="124" t="s">
        <v>89</v>
      </c>
      <c r="C588" s="127" t="s">
        <v>2709</v>
      </c>
      <c r="D588" s="125" t="s">
        <v>2710</v>
      </c>
      <c r="E588" s="125" t="s">
        <v>2711</v>
      </c>
      <c r="F588" s="125" t="s">
        <v>2712</v>
      </c>
      <c r="G588" s="125" t="s">
        <v>2624</v>
      </c>
      <c r="H588" s="125" t="s">
        <v>2816</v>
      </c>
      <c r="I588" s="125" t="s">
        <v>2817</v>
      </c>
      <c r="J588" s="125">
        <v>3</v>
      </c>
      <c r="K588" s="125" t="s">
        <v>896</v>
      </c>
      <c r="L588" s="126" t="s">
        <v>2822</v>
      </c>
      <c r="M588" s="607"/>
      <c r="N588" s="608"/>
    </row>
    <row r="589" spans="2:14" hidden="1" x14ac:dyDescent="0.3">
      <c r="B589" s="124" t="s">
        <v>89</v>
      </c>
      <c r="C589" s="127" t="s">
        <v>2709</v>
      </c>
      <c r="D589" s="125" t="s">
        <v>2710</v>
      </c>
      <c r="E589" s="125" t="s">
        <v>2711</v>
      </c>
      <c r="F589" s="125" t="s">
        <v>2712</v>
      </c>
      <c r="G589" s="125" t="s">
        <v>2624</v>
      </c>
      <c r="H589" s="125" t="s">
        <v>2816</v>
      </c>
      <c r="I589" s="125" t="s">
        <v>2817</v>
      </c>
      <c r="J589" s="125">
        <v>4</v>
      </c>
      <c r="K589" s="125" t="s">
        <v>391</v>
      </c>
      <c r="L589" s="126" t="s">
        <v>2823</v>
      </c>
      <c r="M589" s="607"/>
      <c r="N589" s="608"/>
    </row>
    <row r="590" spans="2:14" hidden="1" x14ac:dyDescent="0.3">
      <c r="B590" s="124" t="s">
        <v>89</v>
      </c>
      <c r="C590" s="127" t="s">
        <v>2709</v>
      </c>
      <c r="D590" s="125" t="s">
        <v>2710</v>
      </c>
      <c r="E590" s="125" t="s">
        <v>2711</v>
      </c>
      <c r="F590" s="125" t="s">
        <v>2712</v>
      </c>
      <c r="G590" s="125" t="s">
        <v>2624</v>
      </c>
      <c r="H590" s="125" t="s">
        <v>2816</v>
      </c>
      <c r="I590" s="125" t="s">
        <v>2817</v>
      </c>
      <c r="J590" s="125">
        <v>5</v>
      </c>
      <c r="K590" s="125" t="s">
        <v>392</v>
      </c>
      <c r="L590" s="126" t="s">
        <v>2824</v>
      </c>
      <c r="M590" s="607"/>
      <c r="N590" s="608"/>
    </row>
    <row r="591" spans="2:14" hidden="1" x14ac:dyDescent="0.3">
      <c r="B591" s="124" t="s">
        <v>89</v>
      </c>
      <c r="C591" s="127" t="s">
        <v>2709</v>
      </c>
      <c r="D591" s="125" t="s">
        <v>2710</v>
      </c>
      <c r="E591" s="125" t="s">
        <v>2711</v>
      </c>
      <c r="F591" s="125" t="s">
        <v>2712</v>
      </c>
      <c r="G591" s="125" t="s">
        <v>2624</v>
      </c>
      <c r="H591" s="125" t="s">
        <v>2816</v>
      </c>
      <c r="I591" s="125" t="s">
        <v>2817</v>
      </c>
      <c r="J591" s="125">
        <v>6</v>
      </c>
      <c r="K591" s="125" t="s">
        <v>393</v>
      </c>
      <c r="L591" s="126"/>
      <c r="M591" s="607"/>
      <c r="N591" s="608"/>
    </row>
    <row r="592" spans="2:14" hidden="1" x14ac:dyDescent="0.3">
      <c r="B592" s="124" t="s">
        <v>89</v>
      </c>
      <c r="C592" s="127" t="s">
        <v>2709</v>
      </c>
      <c r="D592" s="125" t="s">
        <v>2710</v>
      </c>
      <c r="E592" s="125" t="s">
        <v>2711</v>
      </c>
      <c r="F592" s="125" t="s">
        <v>2712</v>
      </c>
      <c r="G592" s="125" t="s">
        <v>2624</v>
      </c>
      <c r="H592" s="125" t="s">
        <v>2816</v>
      </c>
      <c r="I592" s="125" t="s">
        <v>2817</v>
      </c>
      <c r="J592" s="125">
        <v>7</v>
      </c>
      <c r="K592" s="125" t="s">
        <v>394</v>
      </c>
      <c r="L592" s="126" t="s">
        <v>2825</v>
      </c>
      <c r="M592" s="607"/>
      <c r="N592" s="608"/>
    </row>
    <row r="593" spans="2:14" hidden="1" x14ac:dyDescent="0.3">
      <c r="B593" s="124" t="s">
        <v>89</v>
      </c>
      <c r="C593" s="127" t="s">
        <v>2709</v>
      </c>
      <c r="D593" s="125" t="s">
        <v>2710</v>
      </c>
      <c r="E593" s="125" t="s">
        <v>2711</v>
      </c>
      <c r="F593" s="125" t="s">
        <v>2712</v>
      </c>
      <c r="G593" s="125" t="s">
        <v>2624</v>
      </c>
      <c r="H593" s="125" t="s">
        <v>2816</v>
      </c>
      <c r="I593" s="125" t="s">
        <v>2817</v>
      </c>
      <c r="J593" s="125">
        <v>8</v>
      </c>
      <c r="K593" s="125" t="s">
        <v>3</v>
      </c>
      <c r="L593" s="126" t="s">
        <v>2657</v>
      </c>
      <c r="M593" s="607"/>
      <c r="N593" s="608"/>
    </row>
    <row r="594" spans="2:14" hidden="1" x14ac:dyDescent="0.3">
      <c r="B594" s="124" t="s">
        <v>89</v>
      </c>
      <c r="C594" s="127" t="s">
        <v>2709</v>
      </c>
      <c r="D594" s="125" t="s">
        <v>2710</v>
      </c>
      <c r="E594" s="125" t="s">
        <v>2711</v>
      </c>
      <c r="F594" s="125" t="s">
        <v>2712</v>
      </c>
      <c r="G594" s="125" t="s">
        <v>2624</v>
      </c>
      <c r="H594" s="125" t="s">
        <v>2816</v>
      </c>
      <c r="I594" s="125" t="s">
        <v>2817</v>
      </c>
      <c r="J594" s="125">
        <v>9</v>
      </c>
      <c r="K594" s="125" t="s">
        <v>128</v>
      </c>
      <c r="L594" s="126"/>
      <c r="M594" s="607"/>
      <c r="N594" s="608"/>
    </row>
    <row r="595" spans="2:14" hidden="1" x14ac:dyDescent="0.3">
      <c r="B595" s="124" t="s">
        <v>89</v>
      </c>
      <c r="C595" s="127" t="s">
        <v>2709</v>
      </c>
      <c r="D595" s="125" t="s">
        <v>2710</v>
      </c>
      <c r="E595" s="125" t="s">
        <v>2711</v>
      </c>
      <c r="F595" s="125" t="s">
        <v>2712</v>
      </c>
      <c r="G595" s="125" t="s">
        <v>2624</v>
      </c>
      <c r="H595" s="125" t="s">
        <v>2816</v>
      </c>
      <c r="I595" s="125" t="s">
        <v>2817</v>
      </c>
      <c r="J595" s="125">
        <v>10</v>
      </c>
      <c r="K595" s="125" t="s">
        <v>2110</v>
      </c>
      <c r="L595" s="126" t="s">
        <v>811</v>
      </c>
      <c r="M595" s="607"/>
      <c r="N595" s="608"/>
    </row>
    <row r="596" spans="2:14" hidden="1" x14ac:dyDescent="0.3">
      <c r="B596" s="124" t="s">
        <v>89</v>
      </c>
      <c r="C596" s="127" t="s">
        <v>2709</v>
      </c>
      <c r="D596" s="125" t="s">
        <v>2710</v>
      </c>
      <c r="E596" s="125" t="s">
        <v>2711</v>
      </c>
      <c r="F596" s="125" t="s">
        <v>2712</v>
      </c>
      <c r="G596" s="125" t="s">
        <v>2624</v>
      </c>
      <c r="H596" s="125" t="s">
        <v>2816</v>
      </c>
      <c r="I596" s="125" t="s">
        <v>2817</v>
      </c>
      <c r="J596" s="125">
        <v>11</v>
      </c>
      <c r="K596" s="125" t="s">
        <v>141</v>
      </c>
      <c r="L596" s="126" t="s">
        <v>91</v>
      </c>
      <c r="M596" s="607"/>
      <c r="N596" s="608"/>
    </row>
    <row r="597" spans="2:14" hidden="1" x14ac:dyDescent="0.3">
      <c r="B597" s="124" t="s">
        <v>89</v>
      </c>
      <c r="C597" s="127" t="s">
        <v>2709</v>
      </c>
      <c r="D597" s="125" t="s">
        <v>2710</v>
      </c>
      <c r="E597" s="125" t="s">
        <v>2711</v>
      </c>
      <c r="F597" s="125" t="s">
        <v>2712</v>
      </c>
      <c r="G597" s="125" t="s">
        <v>2624</v>
      </c>
      <c r="H597" s="125" t="s">
        <v>2816</v>
      </c>
      <c r="I597" s="125" t="s">
        <v>2817</v>
      </c>
      <c r="J597" s="125">
        <v>12</v>
      </c>
      <c r="K597" s="125" t="s">
        <v>999</v>
      </c>
      <c r="L597" s="126" t="s">
        <v>989</v>
      </c>
      <c r="M597" s="607"/>
      <c r="N597" s="608"/>
    </row>
    <row r="598" spans="2:14" hidden="1" x14ac:dyDescent="0.3">
      <c r="B598" s="124" t="s">
        <v>89</v>
      </c>
      <c r="C598" s="127" t="s">
        <v>2709</v>
      </c>
      <c r="D598" s="125" t="s">
        <v>2710</v>
      </c>
      <c r="E598" s="125" t="s">
        <v>2711</v>
      </c>
      <c r="F598" s="125" t="s">
        <v>2712</v>
      </c>
      <c r="G598" s="125" t="s">
        <v>2624</v>
      </c>
      <c r="H598" s="125" t="s">
        <v>2816</v>
      </c>
      <c r="I598" s="125" t="s">
        <v>2817</v>
      </c>
      <c r="J598" s="125">
        <v>13</v>
      </c>
      <c r="K598" s="125" t="s">
        <v>2625</v>
      </c>
      <c r="L598" s="126"/>
      <c r="M598" s="607"/>
      <c r="N598" s="608"/>
    </row>
    <row r="599" spans="2:14" hidden="1" x14ac:dyDescent="0.3">
      <c r="B599" s="124" t="s">
        <v>89</v>
      </c>
      <c r="C599" s="127" t="s">
        <v>2709</v>
      </c>
      <c r="D599" s="125" t="s">
        <v>2710</v>
      </c>
      <c r="E599" s="125" t="s">
        <v>2711</v>
      </c>
      <c r="F599" s="125" t="s">
        <v>2712</v>
      </c>
      <c r="G599" s="125" t="s">
        <v>2624</v>
      </c>
      <c r="H599" s="125" t="s">
        <v>2816</v>
      </c>
      <c r="I599" s="125" t="s">
        <v>2817</v>
      </c>
      <c r="J599" s="125">
        <v>14</v>
      </c>
      <c r="K599" s="125" t="s">
        <v>2626</v>
      </c>
      <c r="L599" s="126"/>
      <c r="M599" s="607"/>
      <c r="N599" s="608"/>
    </row>
    <row r="600" spans="2:14" hidden="1" x14ac:dyDescent="0.3">
      <c r="B600" s="124" t="s">
        <v>89</v>
      </c>
      <c r="C600" s="127" t="s">
        <v>2709</v>
      </c>
      <c r="D600" s="125" t="s">
        <v>2710</v>
      </c>
      <c r="E600" s="125" t="s">
        <v>2711</v>
      </c>
      <c r="F600" s="125" t="s">
        <v>2712</v>
      </c>
      <c r="G600" s="125" t="s">
        <v>2624</v>
      </c>
      <c r="H600" s="125" t="s">
        <v>2816</v>
      </c>
      <c r="I600" s="125" t="s">
        <v>2817</v>
      </c>
      <c r="J600" s="125">
        <v>15</v>
      </c>
      <c r="K600" s="125" t="s">
        <v>992</v>
      </c>
      <c r="L600" s="126" t="s">
        <v>750</v>
      </c>
      <c r="M600" s="607"/>
      <c r="N600" s="608"/>
    </row>
    <row r="601" spans="2:14" hidden="1" x14ac:dyDescent="0.3">
      <c r="B601" s="124" t="s">
        <v>89</v>
      </c>
      <c r="C601" s="127" t="s">
        <v>2709</v>
      </c>
      <c r="D601" s="125" t="s">
        <v>2710</v>
      </c>
      <c r="E601" s="125" t="s">
        <v>2711</v>
      </c>
      <c r="F601" s="125" t="s">
        <v>2712</v>
      </c>
      <c r="G601" s="125" t="s">
        <v>2624</v>
      </c>
      <c r="H601" s="125" t="s">
        <v>2816</v>
      </c>
      <c r="I601" s="125" t="s">
        <v>2817</v>
      </c>
      <c r="J601" s="125">
        <v>16</v>
      </c>
      <c r="K601" s="125" t="s">
        <v>2627</v>
      </c>
      <c r="L601" s="126"/>
      <c r="M601" s="607"/>
      <c r="N601" s="608"/>
    </row>
    <row r="602" spans="2:14" hidden="1" x14ac:dyDescent="0.3">
      <c r="B602" s="124" t="s">
        <v>89</v>
      </c>
      <c r="C602" s="127" t="s">
        <v>2709</v>
      </c>
      <c r="D602" s="125" t="s">
        <v>2710</v>
      </c>
      <c r="E602" s="125" t="s">
        <v>2711</v>
      </c>
      <c r="F602" s="125" t="s">
        <v>2712</v>
      </c>
      <c r="G602" s="125" t="s">
        <v>2624</v>
      </c>
      <c r="H602" s="125" t="s">
        <v>2816</v>
      </c>
      <c r="I602" s="125" t="s">
        <v>2817</v>
      </c>
      <c r="J602" s="125">
        <v>17</v>
      </c>
      <c r="K602" s="125" t="s">
        <v>2628</v>
      </c>
      <c r="L602" s="126" t="s">
        <v>2826</v>
      </c>
      <c r="M602" s="607"/>
      <c r="N602" s="608"/>
    </row>
    <row r="603" spans="2:14" hidden="1" x14ac:dyDescent="0.3">
      <c r="B603" s="124" t="s">
        <v>89</v>
      </c>
      <c r="C603" s="127" t="s">
        <v>2709</v>
      </c>
      <c r="D603" s="125" t="s">
        <v>2710</v>
      </c>
      <c r="E603" s="125" t="s">
        <v>2711</v>
      </c>
      <c r="F603" s="125" t="s">
        <v>2712</v>
      </c>
      <c r="G603" s="125" t="s">
        <v>2624</v>
      </c>
      <c r="H603" s="125" t="s">
        <v>2816</v>
      </c>
      <c r="I603" s="125" t="s">
        <v>2817</v>
      </c>
      <c r="J603" s="125">
        <v>18</v>
      </c>
      <c r="K603" s="125" t="s">
        <v>142</v>
      </c>
      <c r="L603" s="126" t="s">
        <v>187</v>
      </c>
      <c r="M603" s="607"/>
      <c r="N603" s="608"/>
    </row>
    <row r="604" spans="2:14" hidden="1" x14ac:dyDescent="0.3">
      <c r="B604" s="124" t="s">
        <v>89</v>
      </c>
      <c r="C604" s="127" t="s">
        <v>2709</v>
      </c>
      <c r="D604" s="125" t="s">
        <v>2710</v>
      </c>
      <c r="E604" s="125" t="s">
        <v>2711</v>
      </c>
      <c r="F604" s="125" t="s">
        <v>2712</v>
      </c>
      <c r="G604" s="125" t="s">
        <v>2624</v>
      </c>
      <c r="H604" s="125" t="s">
        <v>2816</v>
      </c>
      <c r="I604" s="125" t="s">
        <v>2817</v>
      </c>
      <c r="J604" s="125">
        <v>19</v>
      </c>
      <c r="K604" s="125" t="s">
        <v>2109</v>
      </c>
      <c r="L604" s="126" t="s">
        <v>2827</v>
      </c>
      <c r="M604" s="607"/>
      <c r="N604" s="608"/>
    </row>
    <row r="605" spans="2:14" hidden="1" x14ac:dyDescent="0.3">
      <c r="B605" s="124" t="s">
        <v>89</v>
      </c>
      <c r="C605" s="127" t="s">
        <v>2709</v>
      </c>
      <c r="D605" s="125" t="s">
        <v>2710</v>
      </c>
      <c r="E605" s="125" t="s">
        <v>2711</v>
      </c>
      <c r="F605" s="125" t="s">
        <v>2712</v>
      </c>
      <c r="G605" s="125" t="s">
        <v>2624</v>
      </c>
      <c r="H605" s="125" t="s">
        <v>2816</v>
      </c>
      <c r="I605" s="125" t="s">
        <v>2817</v>
      </c>
      <c r="J605" s="125">
        <v>20</v>
      </c>
      <c r="K605" s="125" t="s">
        <v>2630</v>
      </c>
      <c r="L605" s="126" t="s">
        <v>2828</v>
      </c>
      <c r="M605" s="607"/>
      <c r="N605" s="608"/>
    </row>
    <row r="606" spans="2:14" hidden="1" x14ac:dyDescent="0.3">
      <c r="B606" s="124" t="s">
        <v>89</v>
      </c>
      <c r="C606" s="127" t="s">
        <v>2709</v>
      </c>
      <c r="D606" s="125" t="s">
        <v>2710</v>
      </c>
      <c r="E606" s="125" t="s">
        <v>2711</v>
      </c>
      <c r="F606" s="125" t="s">
        <v>2712</v>
      </c>
      <c r="G606" s="125" t="s">
        <v>2624</v>
      </c>
      <c r="H606" s="125" t="s">
        <v>2816</v>
      </c>
      <c r="I606" s="125" t="s">
        <v>2817</v>
      </c>
      <c r="J606" s="125">
        <v>21</v>
      </c>
      <c r="K606" s="125" t="s">
        <v>997</v>
      </c>
      <c r="L606" s="126" t="s">
        <v>750</v>
      </c>
      <c r="M606" s="607"/>
      <c r="N606" s="608"/>
    </row>
    <row r="607" spans="2:14" hidden="1" x14ac:dyDescent="0.3">
      <c r="B607" s="124" t="s">
        <v>89</v>
      </c>
      <c r="C607" s="127" t="s">
        <v>2709</v>
      </c>
      <c r="D607" s="125" t="s">
        <v>2710</v>
      </c>
      <c r="E607" s="125" t="s">
        <v>2711</v>
      </c>
      <c r="F607" s="125" t="s">
        <v>2712</v>
      </c>
      <c r="G607" s="125" t="s">
        <v>2624</v>
      </c>
      <c r="H607" s="125" t="s">
        <v>2816</v>
      </c>
      <c r="I607" s="125" t="s">
        <v>2817</v>
      </c>
      <c r="J607" s="125">
        <v>22</v>
      </c>
      <c r="K607" s="125" t="s">
        <v>998</v>
      </c>
      <c r="L607" s="126" t="s">
        <v>750</v>
      </c>
      <c r="M607" s="607"/>
      <c r="N607" s="608"/>
    </row>
    <row r="608" spans="2:14" hidden="1" x14ac:dyDescent="0.3">
      <c r="B608" s="124" t="s">
        <v>89</v>
      </c>
      <c r="C608" s="127" t="s">
        <v>2709</v>
      </c>
      <c r="D608" s="125" t="s">
        <v>2710</v>
      </c>
      <c r="E608" s="125" t="s">
        <v>2711</v>
      </c>
      <c r="F608" s="125" t="s">
        <v>2712</v>
      </c>
      <c r="G608" s="125" t="s">
        <v>2624</v>
      </c>
      <c r="H608" s="125" t="s">
        <v>2816</v>
      </c>
      <c r="I608" s="125" t="s">
        <v>2817</v>
      </c>
      <c r="J608" s="125">
        <v>23</v>
      </c>
      <c r="K608" s="125" t="s">
        <v>93</v>
      </c>
      <c r="L608" s="126" t="s">
        <v>2796</v>
      </c>
      <c r="M608" s="607"/>
      <c r="N608" s="608"/>
    </row>
    <row r="609" spans="2:14" hidden="1" x14ac:dyDescent="0.3">
      <c r="B609" s="124" t="s">
        <v>89</v>
      </c>
      <c r="C609" s="127" t="s">
        <v>2709</v>
      </c>
      <c r="D609" s="125" t="s">
        <v>2710</v>
      </c>
      <c r="E609" s="125" t="s">
        <v>2711</v>
      </c>
      <c r="F609" s="125" t="s">
        <v>2712</v>
      </c>
      <c r="G609" s="125" t="s">
        <v>2624</v>
      </c>
      <c r="H609" s="125" t="s">
        <v>2816</v>
      </c>
      <c r="I609" s="125" t="s">
        <v>2817</v>
      </c>
      <c r="J609" s="125">
        <v>24</v>
      </c>
      <c r="K609" s="125" t="s">
        <v>94</v>
      </c>
      <c r="L609" s="126"/>
      <c r="M609" s="607"/>
      <c r="N609" s="608"/>
    </row>
    <row r="610" spans="2:14" hidden="1" x14ac:dyDescent="0.3">
      <c r="B610" s="124" t="s">
        <v>89</v>
      </c>
      <c r="C610" s="127" t="s">
        <v>2709</v>
      </c>
      <c r="D610" s="125" t="s">
        <v>2710</v>
      </c>
      <c r="E610" s="125" t="s">
        <v>2711</v>
      </c>
      <c r="F610" s="125" t="s">
        <v>2712</v>
      </c>
      <c r="G610" s="125" t="s">
        <v>2624</v>
      </c>
      <c r="H610" s="125" t="s">
        <v>2816</v>
      </c>
      <c r="I610" s="125" t="s">
        <v>2817</v>
      </c>
      <c r="J610" s="125">
        <v>25</v>
      </c>
      <c r="K610" s="125" t="s">
        <v>388</v>
      </c>
      <c r="L610" s="126" t="s">
        <v>757</v>
      </c>
      <c r="M610" s="607"/>
      <c r="N610" s="608"/>
    </row>
    <row r="611" spans="2:14" hidden="1" x14ac:dyDescent="0.3">
      <c r="B611" s="124" t="s">
        <v>89</v>
      </c>
      <c r="C611" s="127" t="s">
        <v>2709</v>
      </c>
      <c r="D611" s="125" t="s">
        <v>2710</v>
      </c>
      <c r="E611" s="125" t="s">
        <v>2711</v>
      </c>
      <c r="F611" s="125" t="s">
        <v>2712</v>
      </c>
      <c r="G611" s="125" t="s">
        <v>2624</v>
      </c>
      <c r="H611" s="125" t="s">
        <v>2816</v>
      </c>
      <c r="I611" s="125" t="s">
        <v>2817</v>
      </c>
      <c r="J611" s="125">
        <v>26</v>
      </c>
      <c r="K611" s="125" t="s">
        <v>931</v>
      </c>
      <c r="L611" s="126" t="s">
        <v>949</v>
      </c>
      <c r="M611" s="607"/>
      <c r="N611" s="608"/>
    </row>
    <row r="612" spans="2:14" hidden="1" x14ac:dyDescent="0.3">
      <c r="B612" s="124" t="s">
        <v>89</v>
      </c>
      <c r="C612" s="127" t="s">
        <v>2709</v>
      </c>
      <c r="D612" s="125" t="s">
        <v>2710</v>
      </c>
      <c r="E612" s="125" t="s">
        <v>2711</v>
      </c>
      <c r="F612" s="125" t="s">
        <v>2712</v>
      </c>
      <c r="G612" s="125" t="s">
        <v>2624</v>
      </c>
      <c r="H612" s="125" t="s">
        <v>2816</v>
      </c>
      <c r="I612" s="125" t="s">
        <v>2817</v>
      </c>
      <c r="J612" s="125">
        <v>27</v>
      </c>
      <c r="K612" s="125" t="s">
        <v>932</v>
      </c>
      <c r="L612" s="126" t="s">
        <v>12</v>
      </c>
      <c r="M612" s="607"/>
      <c r="N612" s="608"/>
    </row>
    <row r="613" spans="2:14" x14ac:dyDescent="0.3">
      <c r="B613" s="124" t="s">
        <v>89</v>
      </c>
      <c r="C613" s="127" t="s">
        <v>2709</v>
      </c>
      <c r="D613" s="125" t="s">
        <v>2710</v>
      </c>
      <c r="E613" s="125" t="s">
        <v>2711</v>
      </c>
      <c r="F613" s="125" t="s">
        <v>2712</v>
      </c>
      <c r="G613" s="125" t="s">
        <v>2624</v>
      </c>
      <c r="H613" s="125" t="s">
        <v>2816</v>
      </c>
      <c r="I613" s="125" t="s">
        <v>2817</v>
      </c>
      <c r="J613" s="125">
        <v>1</v>
      </c>
      <c r="K613" s="125" t="s">
        <v>1891</v>
      </c>
      <c r="L613" s="126" t="s">
        <v>35</v>
      </c>
      <c r="M613" s="607"/>
      <c r="N613" s="608"/>
    </row>
    <row r="614" spans="2:14" hidden="1" x14ac:dyDescent="0.3">
      <c r="B614" s="124" t="s">
        <v>89</v>
      </c>
      <c r="C614" s="127" t="s">
        <v>2709</v>
      </c>
      <c r="D614" s="125" t="s">
        <v>2710</v>
      </c>
      <c r="E614" s="125" t="s">
        <v>2711</v>
      </c>
      <c r="F614" s="125" t="s">
        <v>2712</v>
      </c>
      <c r="G614" s="125" t="s">
        <v>2624</v>
      </c>
      <c r="H614" s="125" t="s">
        <v>2816</v>
      </c>
      <c r="I614" s="125" t="s">
        <v>2817</v>
      </c>
      <c r="J614" s="125">
        <v>2</v>
      </c>
      <c r="K614" s="125" t="s">
        <v>389</v>
      </c>
      <c r="L614" s="126" t="s">
        <v>29</v>
      </c>
      <c r="M614" s="607"/>
      <c r="N614" s="608"/>
    </row>
    <row r="615" spans="2:14" hidden="1" x14ac:dyDescent="0.3">
      <c r="B615" s="124" t="s">
        <v>89</v>
      </c>
      <c r="C615" s="127" t="s">
        <v>2709</v>
      </c>
      <c r="D615" s="125" t="s">
        <v>2710</v>
      </c>
      <c r="E615" s="125" t="s">
        <v>2711</v>
      </c>
      <c r="F615" s="125" t="s">
        <v>2712</v>
      </c>
      <c r="G615" s="125" t="s">
        <v>2624</v>
      </c>
      <c r="H615" s="125" t="s">
        <v>2816</v>
      </c>
      <c r="I615" s="125" t="s">
        <v>2817</v>
      </c>
      <c r="J615" s="125">
        <v>3</v>
      </c>
      <c r="K615" s="125" t="s">
        <v>896</v>
      </c>
      <c r="L615" s="126" t="s">
        <v>2822</v>
      </c>
      <c r="M615" s="607"/>
      <c r="N615" s="608"/>
    </row>
    <row r="616" spans="2:14" hidden="1" x14ac:dyDescent="0.3">
      <c r="B616" s="124" t="s">
        <v>89</v>
      </c>
      <c r="C616" s="127" t="s">
        <v>2709</v>
      </c>
      <c r="D616" s="125" t="s">
        <v>2710</v>
      </c>
      <c r="E616" s="125" t="s">
        <v>2711</v>
      </c>
      <c r="F616" s="125" t="s">
        <v>2712</v>
      </c>
      <c r="G616" s="125" t="s">
        <v>2624</v>
      </c>
      <c r="H616" s="125" t="s">
        <v>2816</v>
      </c>
      <c r="I616" s="125" t="s">
        <v>2817</v>
      </c>
      <c r="J616" s="125">
        <v>4</v>
      </c>
      <c r="K616" s="125" t="s">
        <v>391</v>
      </c>
      <c r="L616" s="126" t="s">
        <v>2823</v>
      </c>
      <c r="M616" s="607"/>
      <c r="N616" s="608"/>
    </row>
    <row r="617" spans="2:14" hidden="1" x14ac:dyDescent="0.3">
      <c r="B617" s="124" t="s">
        <v>89</v>
      </c>
      <c r="C617" s="127" t="s">
        <v>2709</v>
      </c>
      <c r="D617" s="125" t="s">
        <v>2710</v>
      </c>
      <c r="E617" s="125" t="s">
        <v>2711</v>
      </c>
      <c r="F617" s="125" t="s">
        <v>2712</v>
      </c>
      <c r="G617" s="125" t="s">
        <v>2624</v>
      </c>
      <c r="H617" s="125" t="s">
        <v>2816</v>
      </c>
      <c r="I617" s="125" t="s">
        <v>2817</v>
      </c>
      <c r="J617" s="125">
        <v>5</v>
      </c>
      <c r="K617" s="125" t="s">
        <v>392</v>
      </c>
      <c r="L617" s="126" t="s">
        <v>2829</v>
      </c>
      <c r="M617" s="607"/>
      <c r="N617" s="608"/>
    </row>
    <row r="618" spans="2:14" hidden="1" x14ac:dyDescent="0.3">
      <c r="B618" s="124" t="s">
        <v>89</v>
      </c>
      <c r="C618" s="127" t="s">
        <v>2709</v>
      </c>
      <c r="D618" s="125" t="s">
        <v>2710</v>
      </c>
      <c r="E618" s="125" t="s">
        <v>2711</v>
      </c>
      <c r="F618" s="125" t="s">
        <v>2712</v>
      </c>
      <c r="G618" s="125" t="s">
        <v>2624</v>
      </c>
      <c r="H618" s="125" t="s">
        <v>2816</v>
      </c>
      <c r="I618" s="125" t="s">
        <v>2817</v>
      </c>
      <c r="J618" s="125">
        <v>6</v>
      </c>
      <c r="K618" s="125" t="s">
        <v>393</v>
      </c>
      <c r="L618" s="126"/>
      <c r="M618" s="607"/>
      <c r="N618" s="608"/>
    </row>
    <row r="619" spans="2:14" hidden="1" x14ac:dyDescent="0.3">
      <c r="B619" s="124" t="s">
        <v>89</v>
      </c>
      <c r="C619" s="127" t="s">
        <v>2709</v>
      </c>
      <c r="D619" s="125" t="s">
        <v>2710</v>
      </c>
      <c r="E619" s="125" t="s">
        <v>2711</v>
      </c>
      <c r="F619" s="125" t="s">
        <v>2712</v>
      </c>
      <c r="G619" s="125" t="s">
        <v>2624</v>
      </c>
      <c r="H619" s="125" t="s">
        <v>2816</v>
      </c>
      <c r="I619" s="125" t="s">
        <v>2817</v>
      </c>
      <c r="J619" s="125">
        <v>7</v>
      </c>
      <c r="K619" s="125" t="s">
        <v>394</v>
      </c>
      <c r="L619" s="126" t="s">
        <v>2825</v>
      </c>
      <c r="M619" s="607"/>
      <c r="N619" s="608"/>
    </row>
    <row r="620" spans="2:14" hidden="1" x14ac:dyDescent="0.3">
      <c r="B620" s="124" t="s">
        <v>89</v>
      </c>
      <c r="C620" s="127" t="s">
        <v>2709</v>
      </c>
      <c r="D620" s="125" t="s">
        <v>2710</v>
      </c>
      <c r="E620" s="125" t="s">
        <v>2711</v>
      </c>
      <c r="F620" s="125" t="s">
        <v>2712</v>
      </c>
      <c r="G620" s="125" t="s">
        <v>2624</v>
      </c>
      <c r="H620" s="125" t="s">
        <v>2816</v>
      </c>
      <c r="I620" s="125" t="s">
        <v>2817</v>
      </c>
      <c r="J620" s="125">
        <v>8</v>
      </c>
      <c r="K620" s="125" t="s">
        <v>3</v>
      </c>
      <c r="L620" s="126" t="s">
        <v>2657</v>
      </c>
      <c r="M620" s="607"/>
      <c r="N620" s="608"/>
    </row>
    <row r="621" spans="2:14" hidden="1" x14ac:dyDescent="0.3">
      <c r="B621" s="124" t="s">
        <v>89</v>
      </c>
      <c r="C621" s="127" t="s">
        <v>2709</v>
      </c>
      <c r="D621" s="125" t="s">
        <v>2710</v>
      </c>
      <c r="E621" s="125" t="s">
        <v>2711</v>
      </c>
      <c r="F621" s="125" t="s">
        <v>2712</v>
      </c>
      <c r="G621" s="125" t="s">
        <v>2624</v>
      </c>
      <c r="H621" s="125" t="s">
        <v>2816</v>
      </c>
      <c r="I621" s="125" t="s">
        <v>2817</v>
      </c>
      <c r="J621" s="125">
        <v>9</v>
      </c>
      <c r="K621" s="125" t="s">
        <v>128</v>
      </c>
      <c r="L621" s="126"/>
      <c r="M621" s="607"/>
      <c r="N621" s="608"/>
    </row>
    <row r="622" spans="2:14" hidden="1" x14ac:dyDescent="0.3">
      <c r="B622" s="124" t="s">
        <v>89</v>
      </c>
      <c r="C622" s="127" t="s">
        <v>2709</v>
      </c>
      <c r="D622" s="125" t="s">
        <v>2710</v>
      </c>
      <c r="E622" s="125" t="s">
        <v>2711</v>
      </c>
      <c r="F622" s="125" t="s">
        <v>2712</v>
      </c>
      <c r="G622" s="125" t="s">
        <v>2624</v>
      </c>
      <c r="H622" s="125" t="s">
        <v>2816</v>
      </c>
      <c r="I622" s="125" t="s">
        <v>2817</v>
      </c>
      <c r="J622" s="125">
        <v>10</v>
      </c>
      <c r="K622" s="125" t="s">
        <v>2110</v>
      </c>
      <c r="L622" s="126" t="s">
        <v>811</v>
      </c>
      <c r="M622" s="607"/>
      <c r="N622" s="608"/>
    </row>
    <row r="623" spans="2:14" hidden="1" x14ac:dyDescent="0.3">
      <c r="B623" s="124" t="s">
        <v>89</v>
      </c>
      <c r="C623" s="127" t="s">
        <v>2709</v>
      </c>
      <c r="D623" s="125" t="s">
        <v>2710</v>
      </c>
      <c r="E623" s="125" t="s">
        <v>2711</v>
      </c>
      <c r="F623" s="125" t="s">
        <v>2712</v>
      </c>
      <c r="G623" s="125" t="s">
        <v>2624</v>
      </c>
      <c r="H623" s="125" t="s">
        <v>2816</v>
      </c>
      <c r="I623" s="125" t="s">
        <v>2817</v>
      </c>
      <c r="J623" s="125">
        <v>11</v>
      </c>
      <c r="K623" s="125" t="s">
        <v>141</v>
      </c>
      <c r="L623" s="126" t="s">
        <v>91</v>
      </c>
      <c r="M623" s="607"/>
      <c r="N623" s="608"/>
    </row>
    <row r="624" spans="2:14" hidden="1" x14ac:dyDescent="0.3">
      <c r="B624" s="124" t="s">
        <v>89</v>
      </c>
      <c r="C624" s="127" t="s">
        <v>2709</v>
      </c>
      <c r="D624" s="125" t="s">
        <v>2710</v>
      </c>
      <c r="E624" s="125" t="s">
        <v>2711</v>
      </c>
      <c r="F624" s="125" t="s">
        <v>2712</v>
      </c>
      <c r="G624" s="125" t="s">
        <v>2624</v>
      </c>
      <c r="H624" s="125" t="s">
        <v>2816</v>
      </c>
      <c r="I624" s="125" t="s">
        <v>2817</v>
      </c>
      <c r="J624" s="125">
        <v>12</v>
      </c>
      <c r="K624" s="125" t="s">
        <v>999</v>
      </c>
      <c r="L624" s="126" t="s">
        <v>989</v>
      </c>
      <c r="M624" s="607"/>
      <c r="N624" s="608"/>
    </row>
    <row r="625" spans="2:14" hidden="1" x14ac:dyDescent="0.3">
      <c r="B625" s="124" t="s">
        <v>89</v>
      </c>
      <c r="C625" s="127" t="s">
        <v>2709</v>
      </c>
      <c r="D625" s="125" t="s">
        <v>2710</v>
      </c>
      <c r="E625" s="125" t="s">
        <v>2711</v>
      </c>
      <c r="F625" s="125" t="s">
        <v>2712</v>
      </c>
      <c r="G625" s="125" t="s">
        <v>2624</v>
      </c>
      <c r="H625" s="125" t="s">
        <v>2816</v>
      </c>
      <c r="I625" s="125" t="s">
        <v>2817</v>
      </c>
      <c r="J625" s="125">
        <v>13</v>
      </c>
      <c r="K625" s="125" t="s">
        <v>2625</v>
      </c>
      <c r="L625" s="126"/>
      <c r="M625" s="607"/>
      <c r="N625" s="608"/>
    </row>
    <row r="626" spans="2:14" hidden="1" x14ac:dyDescent="0.3">
      <c r="B626" s="124" t="s">
        <v>89</v>
      </c>
      <c r="C626" s="127" t="s">
        <v>2709</v>
      </c>
      <c r="D626" s="125" t="s">
        <v>2710</v>
      </c>
      <c r="E626" s="125" t="s">
        <v>2711</v>
      </c>
      <c r="F626" s="125" t="s">
        <v>2712</v>
      </c>
      <c r="G626" s="125" t="s">
        <v>2624</v>
      </c>
      <c r="H626" s="125" t="s">
        <v>2816</v>
      </c>
      <c r="I626" s="125" t="s">
        <v>2817</v>
      </c>
      <c r="J626" s="125">
        <v>14</v>
      </c>
      <c r="K626" s="125" t="s">
        <v>2626</v>
      </c>
      <c r="L626" s="126"/>
      <c r="M626" s="607"/>
      <c r="N626" s="608"/>
    </row>
    <row r="627" spans="2:14" hidden="1" x14ac:dyDescent="0.3">
      <c r="B627" s="124" t="s">
        <v>89</v>
      </c>
      <c r="C627" s="127" t="s">
        <v>2709</v>
      </c>
      <c r="D627" s="125" t="s">
        <v>2710</v>
      </c>
      <c r="E627" s="125" t="s">
        <v>2711</v>
      </c>
      <c r="F627" s="125" t="s">
        <v>2712</v>
      </c>
      <c r="G627" s="125" t="s">
        <v>2624</v>
      </c>
      <c r="H627" s="125" t="s">
        <v>2816</v>
      </c>
      <c r="I627" s="125" t="s">
        <v>2817</v>
      </c>
      <c r="J627" s="125">
        <v>15</v>
      </c>
      <c r="K627" s="125" t="s">
        <v>992</v>
      </c>
      <c r="L627" s="126" t="s">
        <v>750</v>
      </c>
      <c r="M627" s="607"/>
      <c r="N627" s="608"/>
    </row>
    <row r="628" spans="2:14" hidden="1" x14ac:dyDescent="0.3">
      <c r="B628" s="124" t="s">
        <v>89</v>
      </c>
      <c r="C628" s="127" t="s">
        <v>2709</v>
      </c>
      <c r="D628" s="125" t="s">
        <v>2710</v>
      </c>
      <c r="E628" s="125" t="s">
        <v>2711</v>
      </c>
      <c r="F628" s="125" t="s">
        <v>2712</v>
      </c>
      <c r="G628" s="125" t="s">
        <v>2624</v>
      </c>
      <c r="H628" s="125" t="s">
        <v>2816</v>
      </c>
      <c r="I628" s="125" t="s">
        <v>2817</v>
      </c>
      <c r="J628" s="125">
        <v>16</v>
      </c>
      <c r="K628" s="125" t="s">
        <v>2627</v>
      </c>
      <c r="L628" s="126"/>
      <c r="M628" s="607"/>
      <c r="N628" s="608"/>
    </row>
    <row r="629" spans="2:14" hidden="1" x14ac:dyDescent="0.3">
      <c r="B629" s="124" t="s">
        <v>89</v>
      </c>
      <c r="C629" s="127" t="s">
        <v>2709</v>
      </c>
      <c r="D629" s="125" t="s">
        <v>2710</v>
      </c>
      <c r="E629" s="125" t="s">
        <v>2711</v>
      </c>
      <c r="F629" s="125" t="s">
        <v>2712</v>
      </c>
      <c r="G629" s="125" t="s">
        <v>2624</v>
      </c>
      <c r="H629" s="125" t="s">
        <v>2816</v>
      </c>
      <c r="I629" s="125" t="s">
        <v>2817</v>
      </c>
      <c r="J629" s="125">
        <v>17</v>
      </c>
      <c r="K629" s="125" t="s">
        <v>2628</v>
      </c>
      <c r="L629" s="126" t="s">
        <v>2826</v>
      </c>
      <c r="M629" s="607"/>
      <c r="N629" s="608"/>
    </row>
    <row r="630" spans="2:14" hidden="1" x14ac:dyDescent="0.3">
      <c r="B630" s="124" t="s">
        <v>89</v>
      </c>
      <c r="C630" s="127" t="s">
        <v>2709</v>
      </c>
      <c r="D630" s="125" t="s">
        <v>2710</v>
      </c>
      <c r="E630" s="125" t="s">
        <v>2711</v>
      </c>
      <c r="F630" s="125" t="s">
        <v>2712</v>
      </c>
      <c r="G630" s="125" t="s">
        <v>2624</v>
      </c>
      <c r="H630" s="125" t="s">
        <v>2816</v>
      </c>
      <c r="I630" s="125" t="s">
        <v>2817</v>
      </c>
      <c r="J630" s="125">
        <v>18</v>
      </c>
      <c r="K630" s="125" t="s">
        <v>142</v>
      </c>
      <c r="L630" s="126" t="s">
        <v>187</v>
      </c>
      <c r="M630" s="607"/>
      <c r="N630" s="608"/>
    </row>
    <row r="631" spans="2:14" hidden="1" x14ac:dyDescent="0.3">
      <c r="B631" s="124" t="s">
        <v>89</v>
      </c>
      <c r="C631" s="127" t="s">
        <v>2709</v>
      </c>
      <c r="D631" s="125" t="s">
        <v>2710</v>
      </c>
      <c r="E631" s="125" t="s">
        <v>2711</v>
      </c>
      <c r="F631" s="125" t="s">
        <v>2712</v>
      </c>
      <c r="G631" s="125" t="s">
        <v>2624</v>
      </c>
      <c r="H631" s="125" t="s">
        <v>2816</v>
      </c>
      <c r="I631" s="125" t="s">
        <v>2817</v>
      </c>
      <c r="J631" s="125">
        <v>19</v>
      </c>
      <c r="K631" s="125" t="s">
        <v>2109</v>
      </c>
      <c r="L631" s="126" t="s">
        <v>2827</v>
      </c>
      <c r="M631" s="607"/>
      <c r="N631" s="608"/>
    </row>
    <row r="632" spans="2:14" hidden="1" x14ac:dyDescent="0.3">
      <c r="B632" s="124" t="s">
        <v>89</v>
      </c>
      <c r="C632" s="127" t="s">
        <v>2709</v>
      </c>
      <c r="D632" s="125" t="s">
        <v>2710</v>
      </c>
      <c r="E632" s="125" t="s">
        <v>2711</v>
      </c>
      <c r="F632" s="125" t="s">
        <v>2712</v>
      </c>
      <c r="G632" s="125" t="s">
        <v>2624</v>
      </c>
      <c r="H632" s="125" t="s">
        <v>2816</v>
      </c>
      <c r="I632" s="125" t="s">
        <v>2817</v>
      </c>
      <c r="J632" s="125">
        <v>20</v>
      </c>
      <c r="K632" s="125" t="s">
        <v>2630</v>
      </c>
      <c r="L632" s="126" t="s">
        <v>2828</v>
      </c>
      <c r="M632" s="607"/>
      <c r="N632" s="608"/>
    </row>
    <row r="633" spans="2:14" hidden="1" x14ac:dyDescent="0.3">
      <c r="B633" s="124" t="s">
        <v>89</v>
      </c>
      <c r="C633" s="127" t="s">
        <v>2709</v>
      </c>
      <c r="D633" s="125" t="s">
        <v>2710</v>
      </c>
      <c r="E633" s="125" t="s">
        <v>2711</v>
      </c>
      <c r="F633" s="125" t="s">
        <v>2712</v>
      </c>
      <c r="G633" s="125" t="s">
        <v>2624</v>
      </c>
      <c r="H633" s="125" t="s">
        <v>2816</v>
      </c>
      <c r="I633" s="125" t="s">
        <v>2817</v>
      </c>
      <c r="J633" s="125">
        <v>21</v>
      </c>
      <c r="K633" s="125" t="s">
        <v>997</v>
      </c>
      <c r="L633" s="126" t="s">
        <v>750</v>
      </c>
      <c r="M633" s="607"/>
      <c r="N633" s="608"/>
    </row>
    <row r="634" spans="2:14" hidden="1" x14ac:dyDescent="0.3">
      <c r="B634" s="124" t="s">
        <v>89</v>
      </c>
      <c r="C634" s="127" t="s">
        <v>2709</v>
      </c>
      <c r="D634" s="125" t="s">
        <v>2710</v>
      </c>
      <c r="E634" s="125" t="s">
        <v>2711</v>
      </c>
      <c r="F634" s="125" t="s">
        <v>2712</v>
      </c>
      <c r="G634" s="125" t="s">
        <v>2624</v>
      </c>
      <c r="H634" s="125" t="s">
        <v>2816</v>
      </c>
      <c r="I634" s="125" t="s">
        <v>2817</v>
      </c>
      <c r="J634" s="125">
        <v>22</v>
      </c>
      <c r="K634" s="125" t="s">
        <v>998</v>
      </c>
      <c r="L634" s="126" t="s">
        <v>750</v>
      </c>
      <c r="M634" s="607"/>
      <c r="N634" s="608"/>
    </row>
    <row r="635" spans="2:14" hidden="1" x14ac:dyDescent="0.3">
      <c r="B635" s="124" t="s">
        <v>89</v>
      </c>
      <c r="C635" s="127" t="s">
        <v>2709</v>
      </c>
      <c r="D635" s="125" t="s">
        <v>2710</v>
      </c>
      <c r="E635" s="125" t="s">
        <v>2711</v>
      </c>
      <c r="F635" s="125" t="s">
        <v>2712</v>
      </c>
      <c r="G635" s="125" t="s">
        <v>2624</v>
      </c>
      <c r="H635" s="125" t="s">
        <v>2816</v>
      </c>
      <c r="I635" s="125" t="s">
        <v>2817</v>
      </c>
      <c r="J635" s="125">
        <v>23</v>
      </c>
      <c r="K635" s="125" t="s">
        <v>93</v>
      </c>
      <c r="L635" s="126" t="s">
        <v>2748</v>
      </c>
      <c r="M635" s="607"/>
      <c r="N635" s="608"/>
    </row>
    <row r="636" spans="2:14" hidden="1" x14ac:dyDescent="0.3">
      <c r="B636" s="124" t="s">
        <v>89</v>
      </c>
      <c r="C636" s="127" t="s">
        <v>2709</v>
      </c>
      <c r="D636" s="125" t="s">
        <v>2710</v>
      </c>
      <c r="E636" s="125" t="s">
        <v>2711</v>
      </c>
      <c r="F636" s="125" t="s">
        <v>2712</v>
      </c>
      <c r="G636" s="125" t="s">
        <v>2624</v>
      </c>
      <c r="H636" s="125" t="s">
        <v>2816</v>
      </c>
      <c r="I636" s="125" t="s">
        <v>2817</v>
      </c>
      <c r="J636" s="125">
        <v>24</v>
      </c>
      <c r="K636" s="125" t="s">
        <v>94</v>
      </c>
      <c r="L636" s="126"/>
      <c r="M636" s="607"/>
      <c r="N636" s="608"/>
    </row>
    <row r="637" spans="2:14" hidden="1" x14ac:dyDescent="0.3">
      <c r="B637" s="124" t="s">
        <v>89</v>
      </c>
      <c r="C637" s="127" t="s">
        <v>2709</v>
      </c>
      <c r="D637" s="125" t="s">
        <v>2710</v>
      </c>
      <c r="E637" s="125" t="s">
        <v>2711</v>
      </c>
      <c r="F637" s="125" t="s">
        <v>2712</v>
      </c>
      <c r="G637" s="125" t="s">
        <v>2624</v>
      </c>
      <c r="H637" s="125" t="s">
        <v>2816</v>
      </c>
      <c r="I637" s="125" t="s">
        <v>2817</v>
      </c>
      <c r="J637" s="125">
        <v>25</v>
      </c>
      <c r="K637" s="125" t="s">
        <v>388</v>
      </c>
      <c r="L637" s="126" t="s">
        <v>35</v>
      </c>
      <c r="M637" s="607"/>
      <c r="N637" s="608"/>
    </row>
    <row r="638" spans="2:14" hidden="1" x14ac:dyDescent="0.3">
      <c r="B638" s="124" t="s">
        <v>89</v>
      </c>
      <c r="C638" s="127" t="s">
        <v>2709</v>
      </c>
      <c r="D638" s="125" t="s">
        <v>2710</v>
      </c>
      <c r="E638" s="125" t="s">
        <v>2711</v>
      </c>
      <c r="F638" s="125" t="s">
        <v>2712</v>
      </c>
      <c r="G638" s="125" t="s">
        <v>2624</v>
      </c>
      <c r="H638" s="125" t="s">
        <v>2816</v>
      </c>
      <c r="I638" s="125" t="s">
        <v>2817</v>
      </c>
      <c r="J638" s="125">
        <v>26</v>
      </c>
      <c r="K638" s="125" t="s">
        <v>931</v>
      </c>
      <c r="L638" s="126" t="s">
        <v>949</v>
      </c>
      <c r="M638" s="607"/>
      <c r="N638" s="608"/>
    </row>
    <row r="639" spans="2:14" hidden="1" x14ac:dyDescent="0.3">
      <c r="B639" s="124" t="s">
        <v>89</v>
      </c>
      <c r="C639" s="127" t="s">
        <v>2709</v>
      </c>
      <c r="D639" s="125" t="s">
        <v>2710</v>
      </c>
      <c r="E639" s="125" t="s">
        <v>2711</v>
      </c>
      <c r="F639" s="125" t="s">
        <v>2712</v>
      </c>
      <c r="G639" s="125" t="s">
        <v>2624</v>
      </c>
      <c r="H639" s="125" t="s">
        <v>2816</v>
      </c>
      <c r="I639" s="125" t="s">
        <v>2817</v>
      </c>
      <c r="J639" s="125">
        <v>27</v>
      </c>
      <c r="K639" s="125" t="s">
        <v>932</v>
      </c>
      <c r="L639" s="126" t="s">
        <v>12</v>
      </c>
      <c r="M639" s="607"/>
      <c r="N639" s="608"/>
    </row>
    <row r="640" spans="2:14" x14ac:dyDescent="0.3">
      <c r="B640" s="124" t="s">
        <v>124</v>
      </c>
      <c r="C640" s="127" t="s">
        <v>2709</v>
      </c>
      <c r="D640" s="125" t="s">
        <v>2710</v>
      </c>
      <c r="E640" s="125" t="s">
        <v>2711</v>
      </c>
      <c r="F640" s="125" t="s">
        <v>2712</v>
      </c>
      <c r="G640" s="125" t="s">
        <v>2624</v>
      </c>
      <c r="H640" s="125" t="s">
        <v>2830</v>
      </c>
      <c r="I640" s="125" t="s">
        <v>2637</v>
      </c>
      <c r="J640" s="125">
        <v>1</v>
      </c>
      <c r="K640" s="125" t="s">
        <v>1891</v>
      </c>
      <c r="L640" s="126" t="s">
        <v>29</v>
      </c>
      <c r="M640" s="607"/>
      <c r="N640" s="608"/>
    </row>
    <row r="641" spans="2:14" hidden="1" x14ac:dyDescent="0.3">
      <c r="B641" s="124" t="s">
        <v>124</v>
      </c>
      <c r="C641" s="127" t="s">
        <v>2709</v>
      </c>
      <c r="D641" s="125" t="s">
        <v>2710</v>
      </c>
      <c r="E641" s="125" t="s">
        <v>2711</v>
      </c>
      <c r="F641" s="125" t="s">
        <v>2712</v>
      </c>
      <c r="G641" s="125" t="s">
        <v>2624</v>
      </c>
      <c r="H641" s="125" t="s">
        <v>2830</v>
      </c>
      <c r="I641" s="125" t="s">
        <v>2637</v>
      </c>
      <c r="J641" s="125">
        <v>2</v>
      </c>
      <c r="K641" s="125" t="s">
        <v>389</v>
      </c>
      <c r="L641" s="126" t="s">
        <v>29</v>
      </c>
      <c r="M641" s="607"/>
      <c r="N641" s="608"/>
    </row>
    <row r="642" spans="2:14" hidden="1" x14ac:dyDescent="0.3">
      <c r="B642" s="124" t="s">
        <v>124</v>
      </c>
      <c r="C642" s="127" t="s">
        <v>2709</v>
      </c>
      <c r="D642" s="125" t="s">
        <v>2710</v>
      </c>
      <c r="E642" s="125" t="s">
        <v>2711</v>
      </c>
      <c r="F642" s="125" t="s">
        <v>2712</v>
      </c>
      <c r="G642" s="125" t="s">
        <v>2624</v>
      </c>
      <c r="H642" s="125" t="s">
        <v>2830</v>
      </c>
      <c r="I642" s="125" t="s">
        <v>2637</v>
      </c>
      <c r="J642" s="125">
        <v>3</v>
      </c>
      <c r="K642" s="125" t="s">
        <v>896</v>
      </c>
      <c r="L642" s="126" t="s">
        <v>2786</v>
      </c>
      <c r="M642" s="607"/>
      <c r="N642" s="608"/>
    </row>
    <row r="643" spans="2:14" hidden="1" x14ac:dyDescent="0.3">
      <c r="B643" s="124" t="s">
        <v>124</v>
      </c>
      <c r="C643" s="127" t="s">
        <v>2709</v>
      </c>
      <c r="D643" s="125" t="s">
        <v>2710</v>
      </c>
      <c r="E643" s="125" t="s">
        <v>2711</v>
      </c>
      <c r="F643" s="125" t="s">
        <v>2712</v>
      </c>
      <c r="G643" s="125" t="s">
        <v>2624</v>
      </c>
      <c r="H643" s="125" t="s">
        <v>2830</v>
      </c>
      <c r="I643" s="125" t="s">
        <v>2637</v>
      </c>
      <c r="J643" s="125">
        <v>4</v>
      </c>
      <c r="K643" s="125" t="s">
        <v>394</v>
      </c>
      <c r="L643" s="126" t="s">
        <v>2831</v>
      </c>
      <c r="M643" s="607"/>
      <c r="N643" s="608"/>
    </row>
    <row r="644" spans="2:14" hidden="1" x14ac:dyDescent="0.3">
      <c r="B644" s="124" t="s">
        <v>124</v>
      </c>
      <c r="C644" s="127" t="s">
        <v>2709</v>
      </c>
      <c r="D644" s="125" t="s">
        <v>2710</v>
      </c>
      <c r="E644" s="125" t="s">
        <v>2711</v>
      </c>
      <c r="F644" s="125" t="s">
        <v>2712</v>
      </c>
      <c r="G644" s="125" t="s">
        <v>2624</v>
      </c>
      <c r="H644" s="125" t="s">
        <v>2830</v>
      </c>
      <c r="I644" s="125" t="s">
        <v>2637</v>
      </c>
      <c r="J644" s="125">
        <v>5</v>
      </c>
      <c r="K644" s="125" t="s">
        <v>3</v>
      </c>
      <c r="L644" s="126" t="s">
        <v>2652</v>
      </c>
      <c r="M644" s="607"/>
      <c r="N644" s="608"/>
    </row>
    <row r="645" spans="2:14" hidden="1" x14ac:dyDescent="0.3">
      <c r="B645" s="124" t="s">
        <v>124</v>
      </c>
      <c r="C645" s="127" t="s">
        <v>2709</v>
      </c>
      <c r="D645" s="125" t="s">
        <v>2710</v>
      </c>
      <c r="E645" s="125" t="s">
        <v>2711</v>
      </c>
      <c r="F645" s="125" t="s">
        <v>2712</v>
      </c>
      <c r="G645" s="125" t="s">
        <v>2624</v>
      </c>
      <c r="H645" s="125" t="s">
        <v>2830</v>
      </c>
      <c r="I645" s="125" t="s">
        <v>2637</v>
      </c>
      <c r="J645" s="125">
        <v>6</v>
      </c>
      <c r="K645" s="125" t="s">
        <v>2641</v>
      </c>
      <c r="L645" s="126" t="s">
        <v>757</v>
      </c>
      <c r="M645" s="607"/>
      <c r="N645" s="608"/>
    </row>
    <row r="646" spans="2:14" hidden="1" x14ac:dyDescent="0.3">
      <c r="B646" s="124" t="s">
        <v>124</v>
      </c>
      <c r="C646" s="127" t="s">
        <v>2709</v>
      </c>
      <c r="D646" s="125" t="s">
        <v>2710</v>
      </c>
      <c r="E646" s="125" t="s">
        <v>2711</v>
      </c>
      <c r="F646" s="125" t="s">
        <v>2712</v>
      </c>
      <c r="G646" s="125" t="s">
        <v>2624</v>
      </c>
      <c r="H646" s="125" t="s">
        <v>2830</v>
      </c>
      <c r="I646" s="125" t="s">
        <v>2637</v>
      </c>
      <c r="J646" s="125">
        <v>7</v>
      </c>
      <c r="K646" s="125" t="s">
        <v>388</v>
      </c>
      <c r="L646" s="126" t="s">
        <v>2832</v>
      </c>
      <c r="M646" s="607"/>
      <c r="N646" s="608"/>
    </row>
    <row r="647" spans="2:14" hidden="1" x14ac:dyDescent="0.3">
      <c r="B647" s="124" t="s">
        <v>124</v>
      </c>
      <c r="C647" s="127" t="s">
        <v>2709</v>
      </c>
      <c r="D647" s="125" t="s">
        <v>2710</v>
      </c>
      <c r="E647" s="125" t="s">
        <v>2711</v>
      </c>
      <c r="F647" s="125" t="s">
        <v>2712</v>
      </c>
      <c r="G647" s="125" t="s">
        <v>2624</v>
      </c>
      <c r="H647" s="125" t="s">
        <v>2830</v>
      </c>
      <c r="I647" s="125" t="s">
        <v>2637</v>
      </c>
      <c r="J647" s="125">
        <v>8</v>
      </c>
      <c r="K647" s="125" t="s">
        <v>931</v>
      </c>
      <c r="L647" s="126" t="s">
        <v>949</v>
      </c>
      <c r="M647" s="607"/>
      <c r="N647" s="608"/>
    </row>
    <row r="648" spans="2:14" hidden="1" x14ac:dyDescent="0.3">
      <c r="B648" s="124" t="s">
        <v>124</v>
      </c>
      <c r="C648" s="127" t="s">
        <v>2709</v>
      </c>
      <c r="D648" s="125" t="s">
        <v>2710</v>
      </c>
      <c r="E648" s="125" t="s">
        <v>2711</v>
      </c>
      <c r="F648" s="125" t="s">
        <v>2712</v>
      </c>
      <c r="G648" s="125" t="s">
        <v>2624</v>
      </c>
      <c r="H648" s="125" t="s">
        <v>2830</v>
      </c>
      <c r="I648" s="125" t="s">
        <v>2637</v>
      </c>
      <c r="J648" s="125">
        <v>9</v>
      </c>
      <c r="K648" s="125" t="s">
        <v>932</v>
      </c>
      <c r="L648" s="126" t="s">
        <v>750</v>
      </c>
      <c r="M648" s="607"/>
      <c r="N648" s="608"/>
    </row>
    <row r="649" spans="2:14" x14ac:dyDescent="0.3">
      <c r="B649" s="124" t="s">
        <v>124</v>
      </c>
      <c r="C649" s="127" t="s">
        <v>2709</v>
      </c>
      <c r="D649" s="125" t="s">
        <v>2710</v>
      </c>
      <c r="E649" s="125" t="s">
        <v>2711</v>
      </c>
      <c r="F649" s="125" t="s">
        <v>2712</v>
      </c>
      <c r="G649" s="125" t="s">
        <v>2624</v>
      </c>
      <c r="H649" s="125" t="s">
        <v>2830</v>
      </c>
      <c r="I649" s="125" t="s">
        <v>2637</v>
      </c>
      <c r="J649" s="125">
        <v>1</v>
      </c>
      <c r="K649" s="125" t="s">
        <v>1891</v>
      </c>
      <c r="L649" s="126" t="s">
        <v>33</v>
      </c>
      <c r="M649" s="607"/>
      <c r="N649" s="608"/>
    </row>
    <row r="650" spans="2:14" hidden="1" x14ac:dyDescent="0.3">
      <c r="B650" s="124" t="s">
        <v>124</v>
      </c>
      <c r="C650" s="127" t="s">
        <v>2709</v>
      </c>
      <c r="D650" s="125" t="s">
        <v>2710</v>
      </c>
      <c r="E650" s="125" t="s">
        <v>2711</v>
      </c>
      <c r="F650" s="125" t="s">
        <v>2712</v>
      </c>
      <c r="G650" s="125" t="s">
        <v>2624</v>
      </c>
      <c r="H650" s="125" t="s">
        <v>2830</v>
      </c>
      <c r="I650" s="125" t="s">
        <v>2637</v>
      </c>
      <c r="J650" s="125">
        <v>2</v>
      </c>
      <c r="K650" s="125" t="s">
        <v>389</v>
      </c>
      <c r="L650" s="126" t="s">
        <v>29</v>
      </c>
      <c r="M650" s="607"/>
      <c r="N650" s="608"/>
    </row>
    <row r="651" spans="2:14" hidden="1" x14ac:dyDescent="0.3">
      <c r="B651" s="124" t="s">
        <v>124</v>
      </c>
      <c r="C651" s="127" t="s">
        <v>2709</v>
      </c>
      <c r="D651" s="125" t="s">
        <v>2710</v>
      </c>
      <c r="E651" s="125" t="s">
        <v>2711</v>
      </c>
      <c r="F651" s="125" t="s">
        <v>2712</v>
      </c>
      <c r="G651" s="125" t="s">
        <v>2624</v>
      </c>
      <c r="H651" s="125" t="s">
        <v>2830</v>
      </c>
      <c r="I651" s="125" t="s">
        <v>2637</v>
      </c>
      <c r="J651" s="125">
        <v>3</v>
      </c>
      <c r="K651" s="125" t="s">
        <v>896</v>
      </c>
      <c r="L651" s="126" t="s">
        <v>2786</v>
      </c>
      <c r="M651" s="607"/>
      <c r="N651" s="608"/>
    </row>
    <row r="652" spans="2:14" hidden="1" x14ac:dyDescent="0.3">
      <c r="B652" s="124" t="s">
        <v>124</v>
      </c>
      <c r="C652" s="127" t="s">
        <v>2709</v>
      </c>
      <c r="D652" s="125" t="s">
        <v>2710</v>
      </c>
      <c r="E652" s="125" t="s">
        <v>2711</v>
      </c>
      <c r="F652" s="125" t="s">
        <v>2712</v>
      </c>
      <c r="G652" s="125" t="s">
        <v>2624</v>
      </c>
      <c r="H652" s="125" t="s">
        <v>2830</v>
      </c>
      <c r="I652" s="125" t="s">
        <v>2637</v>
      </c>
      <c r="J652" s="125">
        <v>4</v>
      </c>
      <c r="K652" s="125" t="s">
        <v>394</v>
      </c>
      <c r="L652" s="126" t="s">
        <v>2833</v>
      </c>
      <c r="M652" s="607"/>
      <c r="N652" s="608"/>
    </row>
    <row r="653" spans="2:14" hidden="1" x14ac:dyDescent="0.3">
      <c r="B653" s="124" t="s">
        <v>124</v>
      </c>
      <c r="C653" s="127" t="s">
        <v>2709</v>
      </c>
      <c r="D653" s="125" t="s">
        <v>2710</v>
      </c>
      <c r="E653" s="125" t="s">
        <v>2711</v>
      </c>
      <c r="F653" s="125" t="s">
        <v>2712</v>
      </c>
      <c r="G653" s="125" t="s">
        <v>2624</v>
      </c>
      <c r="H653" s="125" t="s">
        <v>2830</v>
      </c>
      <c r="I653" s="125" t="s">
        <v>2637</v>
      </c>
      <c r="J653" s="125">
        <v>5</v>
      </c>
      <c r="K653" s="125" t="s">
        <v>3</v>
      </c>
      <c r="L653" s="126" t="s">
        <v>2648</v>
      </c>
      <c r="M653" s="607"/>
      <c r="N653" s="608"/>
    </row>
    <row r="654" spans="2:14" hidden="1" x14ac:dyDescent="0.3">
      <c r="B654" s="124" t="s">
        <v>124</v>
      </c>
      <c r="C654" s="127" t="s">
        <v>2709</v>
      </c>
      <c r="D654" s="125" t="s">
        <v>2710</v>
      </c>
      <c r="E654" s="125" t="s">
        <v>2711</v>
      </c>
      <c r="F654" s="125" t="s">
        <v>2712</v>
      </c>
      <c r="G654" s="125" t="s">
        <v>2624</v>
      </c>
      <c r="H654" s="125" t="s">
        <v>2830</v>
      </c>
      <c r="I654" s="125" t="s">
        <v>2637</v>
      </c>
      <c r="J654" s="125">
        <v>6</v>
      </c>
      <c r="K654" s="125" t="s">
        <v>2641</v>
      </c>
      <c r="L654" s="126" t="s">
        <v>757</v>
      </c>
      <c r="M654" s="607"/>
      <c r="N654" s="608"/>
    </row>
    <row r="655" spans="2:14" hidden="1" x14ac:dyDescent="0.3">
      <c r="B655" s="124" t="s">
        <v>124</v>
      </c>
      <c r="C655" s="127" t="s">
        <v>2709</v>
      </c>
      <c r="D655" s="125" t="s">
        <v>2710</v>
      </c>
      <c r="E655" s="125" t="s">
        <v>2711</v>
      </c>
      <c r="F655" s="125" t="s">
        <v>2712</v>
      </c>
      <c r="G655" s="125" t="s">
        <v>2624</v>
      </c>
      <c r="H655" s="125" t="s">
        <v>2830</v>
      </c>
      <c r="I655" s="125" t="s">
        <v>2637</v>
      </c>
      <c r="J655" s="125">
        <v>7</v>
      </c>
      <c r="K655" s="125" t="s">
        <v>388</v>
      </c>
      <c r="L655" s="126" t="s">
        <v>2834</v>
      </c>
      <c r="M655" s="607"/>
      <c r="N655" s="608"/>
    </row>
    <row r="656" spans="2:14" hidden="1" x14ac:dyDescent="0.3">
      <c r="B656" s="124" t="s">
        <v>124</v>
      </c>
      <c r="C656" s="127" t="s">
        <v>2709</v>
      </c>
      <c r="D656" s="125" t="s">
        <v>2710</v>
      </c>
      <c r="E656" s="125" t="s">
        <v>2711</v>
      </c>
      <c r="F656" s="125" t="s">
        <v>2712</v>
      </c>
      <c r="G656" s="125" t="s">
        <v>2624</v>
      </c>
      <c r="H656" s="125" t="s">
        <v>2830</v>
      </c>
      <c r="I656" s="125" t="s">
        <v>2637</v>
      </c>
      <c r="J656" s="125">
        <v>8</v>
      </c>
      <c r="K656" s="125" t="s">
        <v>931</v>
      </c>
      <c r="L656" s="126" t="s">
        <v>949</v>
      </c>
      <c r="M656" s="607"/>
      <c r="N656" s="608"/>
    </row>
    <row r="657" spans="2:14" hidden="1" x14ac:dyDescent="0.3">
      <c r="B657" s="124" t="s">
        <v>124</v>
      </c>
      <c r="C657" s="127" t="s">
        <v>2709</v>
      </c>
      <c r="D657" s="125" t="s">
        <v>2710</v>
      </c>
      <c r="E657" s="125" t="s">
        <v>2711</v>
      </c>
      <c r="F657" s="125" t="s">
        <v>2712</v>
      </c>
      <c r="G657" s="125" t="s">
        <v>2624</v>
      </c>
      <c r="H657" s="125" t="s">
        <v>2830</v>
      </c>
      <c r="I657" s="125" t="s">
        <v>2637</v>
      </c>
      <c r="J657" s="125">
        <v>9</v>
      </c>
      <c r="K657" s="125" t="s">
        <v>932</v>
      </c>
      <c r="L657" s="126" t="s">
        <v>750</v>
      </c>
      <c r="M657" s="607"/>
      <c r="N657" s="608"/>
    </row>
    <row r="658" spans="2:14" x14ac:dyDescent="0.3">
      <c r="B658" s="124" t="s">
        <v>396</v>
      </c>
      <c r="C658" s="127" t="s">
        <v>2709</v>
      </c>
      <c r="D658" s="125" t="s">
        <v>2710</v>
      </c>
      <c r="E658" s="125" t="s">
        <v>2711</v>
      </c>
      <c r="F658" s="125" t="s">
        <v>2712</v>
      </c>
      <c r="G658" s="125" t="s">
        <v>2624</v>
      </c>
      <c r="H658" s="125" t="s">
        <v>2830</v>
      </c>
      <c r="I658" s="125" t="s">
        <v>2637</v>
      </c>
      <c r="J658" s="125">
        <v>1</v>
      </c>
      <c r="K658" s="125" t="s">
        <v>1891</v>
      </c>
      <c r="L658" s="126" t="s">
        <v>41</v>
      </c>
      <c r="M658" s="607"/>
      <c r="N658" s="608"/>
    </row>
    <row r="659" spans="2:14" hidden="1" x14ac:dyDescent="0.3">
      <c r="B659" s="124" t="s">
        <v>396</v>
      </c>
      <c r="C659" s="127" t="s">
        <v>2709</v>
      </c>
      <c r="D659" s="125" t="s">
        <v>2710</v>
      </c>
      <c r="E659" s="125" t="s">
        <v>2711</v>
      </c>
      <c r="F659" s="125" t="s">
        <v>2712</v>
      </c>
      <c r="G659" s="125" t="s">
        <v>2624</v>
      </c>
      <c r="H659" s="125" t="s">
        <v>2830</v>
      </c>
      <c r="I659" s="125" t="s">
        <v>2637</v>
      </c>
      <c r="J659" s="125">
        <v>2</v>
      </c>
      <c r="K659" s="125" t="s">
        <v>389</v>
      </c>
      <c r="L659" s="126" t="s">
        <v>29</v>
      </c>
      <c r="M659" s="607"/>
      <c r="N659" s="608"/>
    </row>
    <row r="660" spans="2:14" hidden="1" x14ac:dyDescent="0.3">
      <c r="B660" s="124" t="s">
        <v>396</v>
      </c>
      <c r="C660" s="127" t="s">
        <v>2709</v>
      </c>
      <c r="D660" s="125" t="s">
        <v>2710</v>
      </c>
      <c r="E660" s="125" t="s">
        <v>2711</v>
      </c>
      <c r="F660" s="125" t="s">
        <v>2712</v>
      </c>
      <c r="G660" s="125" t="s">
        <v>2624</v>
      </c>
      <c r="H660" s="125" t="s">
        <v>2830</v>
      </c>
      <c r="I660" s="125" t="s">
        <v>2637</v>
      </c>
      <c r="J660" s="125">
        <v>3</v>
      </c>
      <c r="K660" s="125" t="s">
        <v>896</v>
      </c>
      <c r="L660" s="126" t="s">
        <v>2731</v>
      </c>
      <c r="M660" s="607"/>
      <c r="N660" s="608"/>
    </row>
    <row r="661" spans="2:14" hidden="1" x14ac:dyDescent="0.3">
      <c r="B661" s="124" t="s">
        <v>396</v>
      </c>
      <c r="C661" s="127" t="s">
        <v>2709</v>
      </c>
      <c r="D661" s="125" t="s">
        <v>2710</v>
      </c>
      <c r="E661" s="125" t="s">
        <v>2711</v>
      </c>
      <c r="F661" s="125" t="s">
        <v>2712</v>
      </c>
      <c r="G661" s="125" t="s">
        <v>2624</v>
      </c>
      <c r="H661" s="125" t="s">
        <v>2830</v>
      </c>
      <c r="I661" s="125" t="s">
        <v>2637</v>
      </c>
      <c r="J661" s="125">
        <v>4</v>
      </c>
      <c r="K661" s="125" t="s">
        <v>394</v>
      </c>
      <c r="L661" s="126"/>
      <c r="M661" s="607"/>
      <c r="N661" s="608"/>
    </row>
    <row r="662" spans="2:14" hidden="1" x14ac:dyDescent="0.3">
      <c r="B662" s="124" t="s">
        <v>396</v>
      </c>
      <c r="C662" s="127" t="s">
        <v>2709</v>
      </c>
      <c r="D662" s="125" t="s">
        <v>2710</v>
      </c>
      <c r="E662" s="125" t="s">
        <v>2711</v>
      </c>
      <c r="F662" s="125" t="s">
        <v>2712</v>
      </c>
      <c r="G662" s="125" t="s">
        <v>2624</v>
      </c>
      <c r="H662" s="125" t="s">
        <v>2830</v>
      </c>
      <c r="I662" s="125" t="s">
        <v>2637</v>
      </c>
      <c r="J662" s="125">
        <v>5</v>
      </c>
      <c r="K662" s="125" t="s">
        <v>3</v>
      </c>
      <c r="L662" s="126" t="s">
        <v>2664</v>
      </c>
      <c r="M662" s="607"/>
      <c r="N662" s="608"/>
    </row>
    <row r="663" spans="2:14" hidden="1" x14ac:dyDescent="0.3">
      <c r="B663" s="124" t="s">
        <v>396</v>
      </c>
      <c r="C663" s="127" t="s">
        <v>2709</v>
      </c>
      <c r="D663" s="125" t="s">
        <v>2710</v>
      </c>
      <c r="E663" s="125" t="s">
        <v>2711</v>
      </c>
      <c r="F663" s="125" t="s">
        <v>2712</v>
      </c>
      <c r="G663" s="125" t="s">
        <v>2624</v>
      </c>
      <c r="H663" s="125" t="s">
        <v>2830</v>
      </c>
      <c r="I663" s="125" t="s">
        <v>2637</v>
      </c>
      <c r="J663" s="125">
        <v>6</v>
      </c>
      <c r="K663" s="125" t="s">
        <v>128</v>
      </c>
      <c r="L663" s="126" t="s">
        <v>2835</v>
      </c>
      <c r="M663" s="607"/>
      <c r="N663" s="608"/>
    </row>
    <row r="664" spans="2:14" hidden="1" x14ac:dyDescent="0.3">
      <c r="B664" s="124" t="s">
        <v>396</v>
      </c>
      <c r="C664" s="127" t="s">
        <v>2709</v>
      </c>
      <c r="D664" s="125" t="s">
        <v>2710</v>
      </c>
      <c r="E664" s="125" t="s">
        <v>2711</v>
      </c>
      <c r="F664" s="125" t="s">
        <v>2712</v>
      </c>
      <c r="G664" s="125" t="s">
        <v>2624</v>
      </c>
      <c r="H664" s="125" t="s">
        <v>2830</v>
      </c>
      <c r="I664" s="125" t="s">
        <v>2637</v>
      </c>
      <c r="J664" s="125">
        <v>7</v>
      </c>
      <c r="K664" s="125" t="s">
        <v>582</v>
      </c>
      <c r="L664" s="126" t="s">
        <v>164</v>
      </c>
      <c r="M664" s="607"/>
      <c r="N664" s="608"/>
    </row>
    <row r="665" spans="2:14" hidden="1" x14ac:dyDescent="0.3">
      <c r="B665" s="124" t="s">
        <v>396</v>
      </c>
      <c r="C665" s="127" t="s">
        <v>2709</v>
      </c>
      <c r="D665" s="125" t="s">
        <v>2710</v>
      </c>
      <c r="E665" s="125" t="s">
        <v>2711</v>
      </c>
      <c r="F665" s="125" t="s">
        <v>2712</v>
      </c>
      <c r="G665" s="125" t="s">
        <v>2624</v>
      </c>
      <c r="H665" s="125" t="s">
        <v>2830</v>
      </c>
      <c r="I665" s="125" t="s">
        <v>2637</v>
      </c>
      <c r="J665" s="125">
        <v>8</v>
      </c>
      <c r="K665" s="125" t="s">
        <v>2599</v>
      </c>
      <c r="L665" s="126" t="s">
        <v>2438</v>
      </c>
      <c r="M665" s="607"/>
      <c r="N665" s="608"/>
    </row>
    <row r="666" spans="2:14" hidden="1" x14ac:dyDescent="0.3">
      <c r="B666" s="124" t="s">
        <v>396</v>
      </c>
      <c r="C666" s="127" t="s">
        <v>2709</v>
      </c>
      <c r="D666" s="125" t="s">
        <v>2710</v>
      </c>
      <c r="E666" s="125" t="s">
        <v>2711</v>
      </c>
      <c r="F666" s="125" t="s">
        <v>2712</v>
      </c>
      <c r="G666" s="125" t="s">
        <v>2624</v>
      </c>
      <c r="H666" s="125" t="s">
        <v>2830</v>
      </c>
      <c r="I666" s="125" t="s">
        <v>2637</v>
      </c>
      <c r="J666" s="125">
        <v>9</v>
      </c>
      <c r="K666" s="125" t="s">
        <v>167</v>
      </c>
      <c r="L666" s="126" t="s">
        <v>652</v>
      </c>
      <c r="M666" s="607"/>
      <c r="N666" s="608"/>
    </row>
    <row r="667" spans="2:14" hidden="1" x14ac:dyDescent="0.3">
      <c r="B667" s="124" t="s">
        <v>396</v>
      </c>
      <c r="C667" s="127" t="s">
        <v>2709</v>
      </c>
      <c r="D667" s="125" t="s">
        <v>2710</v>
      </c>
      <c r="E667" s="125" t="s">
        <v>2711</v>
      </c>
      <c r="F667" s="125" t="s">
        <v>2712</v>
      </c>
      <c r="G667" s="125" t="s">
        <v>2624</v>
      </c>
      <c r="H667" s="125" t="s">
        <v>2830</v>
      </c>
      <c r="I667" s="125" t="s">
        <v>2637</v>
      </c>
      <c r="J667" s="125">
        <v>10</v>
      </c>
      <c r="K667" s="125" t="s">
        <v>169</v>
      </c>
      <c r="L667" s="126" t="s">
        <v>750</v>
      </c>
      <c r="M667" s="607"/>
      <c r="N667" s="608"/>
    </row>
    <row r="668" spans="2:14" hidden="1" x14ac:dyDescent="0.3">
      <c r="B668" s="124" t="s">
        <v>396</v>
      </c>
      <c r="C668" s="127" t="s">
        <v>2709</v>
      </c>
      <c r="D668" s="125" t="s">
        <v>2710</v>
      </c>
      <c r="E668" s="125" t="s">
        <v>2711</v>
      </c>
      <c r="F668" s="125" t="s">
        <v>2712</v>
      </c>
      <c r="G668" s="125" t="s">
        <v>2624</v>
      </c>
      <c r="H668" s="125" t="s">
        <v>2830</v>
      </c>
      <c r="I668" s="125" t="s">
        <v>2637</v>
      </c>
      <c r="J668" s="125">
        <v>11</v>
      </c>
      <c r="K668" s="125" t="s">
        <v>1182</v>
      </c>
      <c r="L668" s="126" t="s">
        <v>750</v>
      </c>
      <c r="M668" s="607"/>
      <c r="N668" s="608"/>
    </row>
    <row r="669" spans="2:14" hidden="1" x14ac:dyDescent="0.3">
      <c r="B669" s="124" t="s">
        <v>396</v>
      </c>
      <c r="C669" s="127" t="s">
        <v>2709</v>
      </c>
      <c r="D669" s="125" t="s">
        <v>2710</v>
      </c>
      <c r="E669" s="125" t="s">
        <v>2711</v>
      </c>
      <c r="F669" s="125" t="s">
        <v>2712</v>
      </c>
      <c r="G669" s="125" t="s">
        <v>2624</v>
      </c>
      <c r="H669" s="125" t="s">
        <v>2830</v>
      </c>
      <c r="I669" s="125" t="s">
        <v>2637</v>
      </c>
      <c r="J669" s="125">
        <v>12</v>
      </c>
      <c r="K669" s="125" t="s">
        <v>1545</v>
      </c>
      <c r="L669" s="126" t="s">
        <v>34</v>
      </c>
      <c r="M669" s="607"/>
      <c r="N669" s="608"/>
    </row>
    <row r="670" spans="2:14" hidden="1" x14ac:dyDescent="0.3">
      <c r="B670" s="124" t="s">
        <v>396</v>
      </c>
      <c r="C670" s="127" t="s">
        <v>2709</v>
      </c>
      <c r="D670" s="125" t="s">
        <v>2710</v>
      </c>
      <c r="E670" s="125" t="s">
        <v>2711</v>
      </c>
      <c r="F670" s="125" t="s">
        <v>2712</v>
      </c>
      <c r="G670" s="125" t="s">
        <v>2624</v>
      </c>
      <c r="H670" s="125" t="s">
        <v>2830</v>
      </c>
      <c r="I670" s="125" t="s">
        <v>2637</v>
      </c>
      <c r="J670" s="125">
        <v>13</v>
      </c>
      <c r="K670" s="125" t="s">
        <v>1184</v>
      </c>
      <c r="L670" s="126" t="s">
        <v>750</v>
      </c>
      <c r="M670" s="607"/>
      <c r="N670" s="608"/>
    </row>
    <row r="671" spans="2:14" hidden="1" x14ac:dyDescent="0.3">
      <c r="B671" s="124" t="s">
        <v>396</v>
      </c>
      <c r="C671" s="127" t="s">
        <v>2709</v>
      </c>
      <c r="D671" s="125" t="s">
        <v>2710</v>
      </c>
      <c r="E671" s="125" t="s">
        <v>2711</v>
      </c>
      <c r="F671" s="125" t="s">
        <v>2712</v>
      </c>
      <c r="G671" s="125" t="s">
        <v>2624</v>
      </c>
      <c r="H671" s="125" t="s">
        <v>2830</v>
      </c>
      <c r="I671" s="125" t="s">
        <v>2637</v>
      </c>
      <c r="J671" s="125">
        <v>14</v>
      </c>
      <c r="K671" s="125" t="s">
        <v>1547</v>
      </c>
      <c r="L671" s="126" t="s">
        <v>750</v>
      </c>
      <c r="M671" s="607"/>
      <c r="N671" s="608"/>
    </row>
    <row r="672" spans="2:14" hidden="1" x14ac:dyDescent="0.3">
      <c r="B672" s="124" t="s">
        <v>396</v>
      </c>
      <c r="C672" s="127" t="s">
        <v>2709</v>
      </c>
      <c r="D672" s="125" t="s">
        <v>2710</v>
      </c>
      <c r="E672" s="125" t="s">
        <v>2711</v>
      </c>
      <c r="F672" s="125" t="s">
        <v>2712</v>
      </c>
      <c r="G672" s="125" t="s">
        <v>2624</v>
      </c>
      <c r="H672" s="125" t="s">
        <v>2830</v>
      </c>
      <c r="I672" s="125" t="s">
        <v>2637</v>
      </c>
      <c r="J672" s="125">
        <v>15</v>
      </c>
      <c r="K672" s="125" t="s">
        <v>2638</v>
      </c>
      <c r="L672" s="126" t="s">
        <v>2733</v>
      </c>
      <c r="M672" s="607"/>
      <c r="N672" s="608"/>
    </row>
    <row r="673" spans="2:14" hidden="1" x14ac:dyDescent="0.3">
      <c r="B673" s="124" t="s">
        <v>396</v>
      </c>
      <c r="C673" s="127" t="s">
        <v>2709</v>
      </c>
      <c r="D673" s="125" t="s">
        <v>2710</v>
      </c>
      <c r="E673" s="125" t="s">
        <v>2711</v>
      </c>
      <c r="F673" s="125" t="s">
        <v>2712</v>
      </c>
      <c r="G673" s="125" t="s">
        <v>2624</v>
      </c>
      <c r="H673" s="125" t="s">
        <v>2830</v>
      </c>
      <c r="I673" s="125" t="s">
        <v>2637</v>
      </c>
      <c r="J673" s="125">
        <v>16</v>
      </c>
      <c r="K673" s="125" t="s">
        <v>2639</v>
      </c>
      <c r="L673" s="126" t="s">
        <v>2734</v>
      </c>
      <c r="M673" s="607"/>
      <c r="N673" s="608"/>
    </row>
    <row r="674" spans="2:14" hidden="1" x14ac:dyDescent="0.3">
      <c r="B674" s="124" t="s">
        <v>396</v>
      </c>
      <c r="C674" s="127" t="s">
        <v>2709</v>
      </c>
      <c r="D674" s="125" t="s">
        <v>2710</v>
      </c>
      <c r="E674" s="125" t="s">
        <v>2711</v>
      </c>
      <c r="F674" s="125" t="s">
        <v>2712</v>
      </c>
      <c r="G674" s="125" t="s">
        <v>2624</v>
      </c>
      <c r="H674" s="125" t="s">
        <v>2830</v>
      </c>
      <c r="I674" s="125" t="s">
        <v>2637</v>
      </c>
      <c r="J674" s="125">
        <v>17</v>
      </c>
      <c r="K674" s="125" t="s">
        <v>931</v>
      </c>
      <c r="L674" s="126" t="s">
        <v>949</v>
      </c>
      <c r="M674" s="607"/>
      <c r="N674" s="608"/>
    </row>
    <row r="675" spans="2:14" hidden="1" x14ac:dyDescent="0.3">
      <c r="B675" s="124" t="s">
        <v>396</v>
      </c>
      <c r="C675" s="127" t="s">
        <v>2709</v>
      </c>
      <c r="D675" s="125" t="s">
        <v>2710</v>
      </c>
      <c r="E675" s="125" t="s">
        <v>2711</v>
      </c>
      <c r="F675" s="125" t="s">
        <v>2712</v>
      </c>
      <c r="G675" s="125" t="s">
        <v>2624</v>
      </c>
      <c r="H675" s="125" t="s">
        <v>2830</v>
      </c>
      <c r="I675" s="125" t="s">
        <v>2637</v>
      </c>
      <c r="J675" s="125">
        <v>18</v>
      </c>
      <c r="K675" s="125" t="s">
        <v>932</v>
      </c>
      <c r="L675" s="126" t="s">
        <v>750</v>
      </c>
      <c r="M675" s="607"/>
      <c r="N675" s="608"/>
    </row>
    <row r="676" spans="2:14" hidden="1" x14ac:dyDescent="0.3">
      <c r="B676" s="124" t="s">
        <v>396</v>
      </c>
      <c r="C676" s="127" t="s">
        <v>2709</v>
      </c>
      <c r="D676" s="125" t="s">
        <v>2710</v>
      </c>
      <c r="E676" s="125" t="s">
        <v>2711</v>
      </c>
      <c r="F676" s="125" t="s">
        <v>2712</v>
      </c>
      <c r="G676" s="125" t="s">
        <v>2624</v>
      </c>
      <c r="H676" s="125" t="s">
        <v>2830</v>
      </c>
      <c r="I676" s="125" t="s">
        <v>2637</v>
      </c>
      <c r="J676" s="125">
        <v>19</v>
      </c>
      <c r="K676" s="125" t="s">
        <v>388</v>
      </c>
      <c r="L676" s="126" t="s">
        <v>41</v>
      </c>
      <c r="M676" s="607"/>
      <c r="N676" s="608"/>
    </row>
    <row r="677" spans="2:14" x14ac:dyDescent="0.3">
      <c r="B677" s="124" t="s">
        <v>396</v>
      </c>
      <c r="C677" s="127" t="s">
        <v>2709</v>
      </c>
      <c r="D677" s="125" t="s">
        <v>2710</v>
      </c>
      <c r="E677" s="125" t="s">
        <v>2711</v>
      </c>
      <c r="F677" s="125" t="s">
        <v>2712</v>
      </c>
      <c r="G677" s="125" t="s">
        <v>2624</v>
      </c>
      <c r="H677" s="125" t="s">
        <v>2830</v>
      </c>
      <c r="I677" s="125" t="s">
        <v>2637</v>
      </c>
      <c r="J677" s="125">
        <v>1</v>
      </c>
      <c r="K677" s="125" t="s">
        <v>1891</v>
      </c>
      <c r="L677" s="126" t="s">
        <v>39</v>
      </c>
      <c r="M677" s="607"/>
      <c r="N677" s="608"/>
    </row>
    <row r="678" spans="2:14" hidden="1" x14ac:dyDescent="0.3">
      <c r="B678" s="124" t="s">
        <v>396</v>
      </c>
      <c r="C678" s="127" t="s">
        <v>2709</v>
      </c>
      <c r="D678" s="125" t="s">
        <v>2710</v>
      </c>
      <c r="E678" s="125" t="s">
        <v>2711</v>
      </c>
      <c r="F678" s="125" t="s">
        <v>2712</v>
      </c>
      <c r="G678" s="125" t="s">
        <v>2624</v>
      </c>
      <c r="H678" s="125" t="s">
        <v>2830</v>
      </c>
      <c r="I678" s="125" t="s">
        <v>2637</v>
      </c>
      <c r="J678" s="125">
        <v>2</v>
      </c>
      <c r="K678" s="125" t="s">
        <v>389</v>
      </c>
      <c r="L678" s="126" t="s">
        <v>29</v>
      </c>
      <c r="M678" s="607"/>
      <c r="N678" s="608"/>
    </row>
    <row r="679" spans="2:14" hidden="1" x14ac:dyDescent="0.3">
      <c r="B679" s="124" t="s">
        <v>396</v>
      </c>
      <c r="C679" s="127" t="s">
        <v>2709</v>
      </c>
      <c r="D679" s="125" t="s">
        <v>2710</v>
      </c>
      <c r="E679" s="125" t="s">
        <v>2711</v>
      </c>
      <c r="F679" s="125" t="s">
        <v>2712</v>
      </c>
      <c r="G679" s="125" t="s">
        <v>2624</v>
      </c>
      <c r="H679" s="125" t="s">
        <v>2830</v>
      </c>
      <c r="I679" s="125" t="s">
        <v>2637</v>
      </c>
      <c r="J679" s="125">
        <v>3</v>
      </c>
      <c r="K679" s="125" t="s">
        <v>896</v>
      </c>
      <c r="L679" s="126" t="s">
        <v>2731</v>
      </c>
      <c r="M679" s="607"/>
      <c r="N679" s="608"/>
    </row>
    <row r="680" spans="2:14" hidden="1" x14ac:dyDescent="0.3">
      <c r="B680" s="124" t="s">
        <v>396</v>
      </c>
      <c r="C680" s="127" t="s">
        <v>2709</v>
      </c>
      <c r="D680" s="125" t="s">
        <v>2710</v>
      </c>
      <c r="E680" s="125" t="s">
        <v>2711</v>
      </c>
      <c r="F680" s="125" t="s">
        <v>2712</v>
      </c>
      <c r="G680" s="125" t="s">
        <v>2624</v>
      </c>
      <c r="H680" s="125" t="s">
        <v>2830</v>
      </c>
      <c r="I680" s="125" t="s">
        <v>2637</v>
      </c>
      <c r="J680" s="125">
        <v>4</v>
      </c>
      <c r="K680" s="125" t="s">
        <v>394</v>
      </c>
      <c r="L680" s="126"/>
      <c r="M680" s="607"/>
      <c r="N680" s="608"/>
    </row>
    <row r="681" spans="2:14" hidden="1" x14ac:dyDescent="0.3">
      <c r="B681" s="124" t="s">
        <v>396</v>
      </c>
      <c r="C681" s="127" t="s">
        <v>2709</v>
      </c>
      <c r="D681" s="125" t="s">
        <v>2710</v>
      </c>
      <c r="E681" s="125" t="s">
        <v>2711</v>
      </c>
      <c r="F681" s="125" t="s">
        <v>2712</v>
      </c>
      <c r="G681" s="125" t="s">
        <v>2624</v>
      </c>
      <c r="H681" s="125" t="s">
        <v>2830</v>
      </c>
      <c r="I681" s="125" t="s">
        <v>2637</v>
      </c>
      <c r="J681" s="125">
        <v>5</v>
      </c>
      <c r="K681" s="125" t="s">
        <v>3</v>
      </c>
      <c r="L681" s="126"/>
      <c r="M681" s="607"/>
      <c r="N681" s="608"/>
    </row>
    <row r="682" spans="2:14" hidden="1" x14ac:dyDescent="0.3">
      <c r="B682" s="124" t="s">
        <v>396</v>
      </c>
      <c r="C682" s="127" t="s">
        <v>2709</v>
      </c>
      <c r="D682" s="125" t="s">
        <v>2710</v>
      </c>
      <c r="E682" s="125" t="s">
        <v>2711</v>
      </c>
      <c r="F682" s="125" t="s">
        <v>2712</v>
      </c>
      <c r="G682" s="125" t="s">
        <v>2624</v>
      </c>
      <c r="H682" s="125" t="s">
        <v>2830</v>
      </c>
      <c r="I682" s="125" t="s">
        <v>2637</v>
      </c>
      <c r="J682" s="125">
        <v>6</v>
      </c>
      <c r="K682" s="125" t="s">
        <v>128</v>
      </c>
      <c r="L682" s="126" t="s">
        <v>2836</v>
      </c>
      <c r="M682" s="607"/>
      <c r="N682" s="608"/>
    </row>
    <row r="683" spans="2:14" hidden="1" x14ac:dyDescent="0.3">
      <c r="B683" s="124" t="s">
        <v>396</v>
      </c>
      <c r="C683" s="127" t="s">
        <v>2709</v>
      </c>
      <c r="D683" s="125" t="s">
        <v>2710</v>
      </c>
      <c r="E683" s="125" t="s">
        <v>2711</v>
      </c>
      <c r="F683" s="125" t="s">
        <v>2712</v>
      </c>
      <c r="G683" s="125" t="s">
        <v>2624</v>
      </c>
      <c r="H683" s="125" t="s">
        <v>2830</v>
      </c>
      <c r="I683" s="125" t="s">
        <v>2637</v>
      </c>
      <c r="J683" s="125">
        <v>7</v>
      </c>
      <c r="K683" s="125" t="s">
        <v>582</v>
      </c>
      <c r="L683" s="126" t="s">
        <v>164</v>
      </c>
      <c r="M683" s="607"/>
      <c r="N683" s="608"/>
    </row>
    <row r="684" spans="2:14" hidden="1" x14ac:dyDescent="0.3">
      <c r="B684" s="124" t="s">
        <v>396</v>
      </c>
      <c r="C684" s="127" t="s">
        <v>2709</v>
      </c>
      <c r="D684" s="125" t="s">
        <v>2710</v>
      </c>
      <c r="E684" s="125" t="s">
        <v>2711</v>
      </c>
      <c r="F684" s="125" t="s">
        <v>2712</v>
      </c>
      <c r="G684" s="125" t="s">
        <v>2624</v>
      </c>
      <c r="H684" s="125" t="s">
        <v>2830</v>
      </c>
      <c r="I684" s="125" t="s">
        <v>2637</v>
      </c>
      <c r="J684" s="125">
        <v>8</v>
      </c>
      <c r="K684" s="125" t="s">
        <v>2599</v>
      </c>
      <c r="L684" s="126" t="s">
        <v>2438</v>
      </c>
      <c r="M684" s="607"/>
      <c r="N684" s="608"/>
    </row>
    <row r="685" spans="2:14" hidden="1" x14ac:dyDescent="0.3">
      <c r="B685" s="124" t="s">
        <v>396</v>
      </c>
      <c r="C685" s="127" t="s">
        <v>2709</v>
      </c>
      <c r="D685" s="125" t="s">
        <v>2710</v>
      </c>
      <c r="E685" s="125" t="s">
        <v>2711</v>
      </c>
      <c r="F685" s="125" t="s">
        <v>2712</v>
      </c>
      <c r="G685" s="125" t="s">
        <v>2624</v>
      </c>
      <c r="H685" s="125" t="s">
        <v>2830</v>
      </c>
      <c r="I685" s="125" t="s">
        <v>2637</v>
      </c>
      <c r="J685" s="125">
        <v>9</v>
      </c>
      <c r="K685" s="125" t="s">
        <v>167</v>
      </c>
      <c r="L685" s="126" t="s">
        <v>652</v>
      </c>
      <c r="M685" s="607"/>
      <c r="N685" s="608"/>
    </row>
    <row r="686" spans="2:14" hidden="1" x14ac:dyDescent="0.3">
      <c r="B686" s="124" t="s">
        <v>396</v>
      </c>
      <c r="C686" s="127" t="s">
        <v>2709</v>
      </c>
      <c r="D686" s="125" t="s">
        <v>2710</v>
      </c>
      <c r="E686" s="125" t="s">
        <v>2711</v>
      </c>
      <c r="F686" s="125" t="s">
        <v>2712</v>
      </c>
      <c r="G686" s="125" t="s">
        <v>2624</v>
      </c>
      <c r="H686" s="125" t="s">
        <v>2830</v>
      </c>
      <c r="I686" s="125" t="s">
        <v>2637</v>
      </c>
      <c r="J686" s="125">
        <v>10</v>
      </c>
      <c r="K686" s="125" t="s">
        <v>169</v>
      </c>
      <c r="L686" s="126" t="s">
        <v>750</v>
      </c>
      <c r="M686" s="607"/>
      <c r="N686" s="608"/>
    </row>
    <row r="687" spans="2:14" hidden="1" x14ac:dyDescent="0.3">
      <c r="B687" s="124" t="s">
        <v>396</v>
      </c>
      <c r="C687" s="127" t="s">
        <v>2709</v>
      </c>
      <c r="D687" s="125" t="s">
        <v>2710</v>
      </c>
      <c r="E687" s="125" t="s">
        <v>2711</v>
      </c>
      <c r="F687" s="125" t="s">
        <v>2712</v>
      </c>
      <c r="G687" s="125" t="s">
        <v>2624</v>
      </c>
      <c r="H687" s="125" t="s">
        <v>2830</v>
      </c>
      <c r="I687" s="125" t="s">
        <v>2637</v>
      </c>
      <c r="J687" s="125">
        <v>11</v>
      </c>
      <c r="K687" s="125" t="s">
        <v>1182</v>
      </c>
      <c r="L687" s="126" t="s">
        <v>750</v>
      </c>
      <c r="M687" s="607"/>
      <c r="N687" s="608"/>
    </row>
    <row r="688" spans="2:14" hidden="1" x14ac:dyDescent="0.3">
      <c r="B688" s="124" t="s">
        <v>396</v>
      </c>
      <c r="C688" s="127" t="s">
        <v>2709</v>
      </c>
      <c r="D688" s="125" t="s">
        <v>2710</v>
      </c>
      <c r="E688" s="125" t="s">
        <v>2711</v>
      </c>
      <c r="F688" s="125" t="s">
        <v>2712</v>
      </c>
      <c r="G688" s="125" t="s">
        <v>2624</v>
      </c>
      <c r="H688" s="125" t="s">
        <v>2830</v>
      </c>
      <c r="I688" s="125" t="s">
        <v>2637</v>
      </c>
      <c r="J688" s="125">
        <v>12</v>
      </c>
      <c r="K688" s="125" t="s">
        <v>1545</v>
      </c>
      <c r="L688" s="126" t="s">
        <v>34</v>
      </c>
      <c r="M688" s="607"/>
      <c r="N688" s="608"/>
    </row>
    <row r="689" spans="2:14" hidden="1" x14ac:dyDescent="0.3">
      <c r="B689" s="124" t="s">
        <v>396</v>
      </c>
      <c r="C689" s="127" t="s">
        <v>2709</v>
      </c>
      <c r="D689" s="125" t="s">
        <v>2710</v>
      </c>
      <c r="E689" s="125" t="s">
        <v>2711</v>
      </c>
      <c r="F689" s="125" t="s">
        <v>2712</v>
      </c>
      <c r="G689" s="125" t="s">
        <v>2624</v>
      </c>
      <c r="H689" s="125" t="s">
        <v>2830</v>
      </c>
      <c r="I689" s="125" t="s">
        <v>2637</v>
      </c>
      <c r="J689" s="125">
        <v>13</v>
      </c>
      <c r="K689" s="125" t="s">
        <v>1184</v>
      </c>
      <c r="L689" s="126" t="s">
        <v>750</v>
      </c>
      <c r="M689" s="607"/>
      <c r="N689" s="608"/>
    </row>
    <row r="690" spans="2:14" hidden="1" x14ac:dyDescent="0.3">
      <c r="B690" s="124" t="s">
        <v>396</v>
      </c>
      <c r="C690" s="127" t="s">
        <v>2709</v>
      </c>
      <c r="D690" s="125" t="s">
        <v>2710</v>
      </c>
      <c r="E690" s="125" t="s">
        <v>2711</v>
      </c>
      <c r="F690" s="125" t="s">
        <v>2712</v>
      </c>
      <c r="G690" s="125" t="s">
        <v>2624</v>
      </c>
      <c r="H690" s="125" t="s">
        <v>2830</v>
      </c>
      <c r="I690" s="125" t="s">
        <v>2637</v>
      </c>
      <c r="J690" s="125">
        <v>14</v>
      </c>
      <c r="K690" s="125" t="s">
        <v>1547</v>
      </c>
      <c r="L690" s="126" t="s">
        <v>750</v>
      </c>
      <c r="M690" s="607"/>
      <c r="N690" s="608"/>
    </row>
    <row r="691" spans="2:14" hidden="1" x14ac:dyDescent="0.3">
      <c r="B691" s="124" t="s">
        <v>396</v>
      </c>
      <c r="C691" s="127" t="s">
        <v>2709</v>
      </c>
      <c r="D691" s="125" t="s">
        <v>2710</v>
      </c>
      <c r="E691" s="125" t="s">
        <v>2711</v>
      </c>
      <c r="F691" s="125" t="s">
        <v>2712</v>
      </c>
      <c r="G691" s="125" t="s">
        <v>2624</v>
      </c>
      <c r="H691" s="125" t="s">
        <v>2830</v>
      </c>
      <c r="I691" s="125" t="s">
        <v>2637</v>
      </c>
      <c r="J691" s="125">
        <v>15</v>
      </c>
      <c r="K691" s="125" t="s">
        <v>2638</v>
      </c>
      <c r="L691" s="126" t="s">
        <v>2733</v>
      </c>
      <c r="M691" s="607"/>
      <c r="N691" s="608"/>
    </row>
    <row r="692" spans="2:14" hidden="1" x14ac:dyDescent="0.3">
      <c r="B692" s="124" t="s">
        <v>396</v>
      </c>
      <c r="C692" s="127" t="s">
        <v>2709</v>
      </c>
      <c r="D692" s="125" t="s">
        <v>2710</v>
      </c>
      <c r="E692" s="125" t="s">
        <v>2711</v>
      </c>
      <c r="F692" s="125" t="s">
        <v>2712</v>
      </c>
      <c r="G692" s="125" t="s">
        <v>2624</v>
      </c>
      <c r="H692" s="125" t="s">
        <v>2830</v>
      </c>
      <c r="I692" s="125" t="s">
        <v>2637</v>
      </c>
      <c r="J692" s="125">
        <v>16</v>
      </c>
      <c r="K692" s="125" t="s">
        <v>2639</v>
      </c>
      <c r="L692" s="126" t="s">
        <v>2734</v>
      </c>
      <c r="M692" s="607"/>
      <c r="N692" s="608"/>
    </row>
    <row r="693" spans="2:14" hidden="1" x14ac:dyDescent="0.3">
      <c r="B693" s="124" t="s">
        <v>396</v>
      </c>
      <c r="C693" s="127" t="s">
        <v>2709</v>
      </c>
      <c r="D693" s="125" t="s">
        <v>2710</v>
      </c>
      <c r="E693" s="125" t="s">
        <v>2711</v>
      </c>
      <c r="F693" s="125" t="s">
        <v>2712</v>
      </c>
      <c r="G693" s="125" t="s">
        <v>2624</v>
      </c>
      <c r="H693" s="125" t="s">
        <v>2830</v>
      </c>
      <c r="I693" s="125" t="s">
        <v>2637</v>
      </c>
      <c r="J693" s="125">
        <v>17</v>
      </c>
      <c r="K693" s="125" t="s">
        <v>931</v>
      </c>
      <c r="L693" s="126" t="s">
        <v>949</v>
      </c>
      <c r="M693" s="607"/>
      <c r="N693" s="608"/>
    </row>
    <row r="694" spans="2:14" hidden="1" x14ac:dyDescent="0.3">
      <c r="B694" s="124" t="s">
        <v>396</v>
      </c>
      <c r="C694" s="127" t="s">
        <v>2709</v>
      </c>
      <c r="D694" s="125" t="s">
        <v>2710</v>
      </c>
      <c r="E694" s="125" t="s">
        <v>2711</v>
      </c>
      <c r="F694" s="125" t="s">
        <v>2712</v>
      </c>
      <c r="G694" s="125" t="s">
        <v>2624</v>
      </c>
      <c r="H694" s="125" t="s">
        <v>2830</v>
      </c>
      <c r="I694" s="125" t="s">
        <v>2637</v>
      </c>
      <c r="J694" s="125">
        <v>18</v>
      </c>
      <c r="K694" s="125" t="s">
        <v>932</v>
      </c>
      <c r="L694" s="126" t="s">
        <v>750</v>
      </c>
      <c r="M694" s="607"/>
      <c r="N694" s="608"/>
    </row>
    <row r="695" spans="2:14" hidden="1" x14ac:dyDescent="0.3">
      <c r="B695" s="124" t="s">
        <v>396</v>
      </c>
      <c r="C695" s="127" t="s">
        <v>2709</v>
      </c>
      <c r="D695" s="125" t="s">
        <v>2710</v>
      </c>
      <c r="E695" s="125" t="s">
        <v>2711</v>
      </c>
      <c r="F695" s="125" t="s">
        <v>2712</v>
      </c>
      <c r="G695" s="125" t="s">
        <v>2624</v>
      </c>
      <c r="H695" s="125" t="s">
        <v>2830</v>
      </c>
      <c r="I695" s="125" t="s">
        <v>2637</v>
      </c>
      <c r="J695" s="125">
        <v>19</v>
      </c>
      <c r="K695" s="125" t="s">
        <v>388</v>
      </c>
      <c r="L695" s="126" t="s">
        <v>39</v>
      </c>
      <c r="M695" s="607"/>
      <c r="N695" s="608"/>
    </row>
    <row r="696" spans="2:14" x14ac:dyDescent="0.3">
      <c r="B696" s="124" t="s">
        <v>396</v>
      </c>
      <c r="C696" s="127" t="s">
        <v>2709</v>
      </c>
      <c r="D696" s="125" t="s">
        <v>2710</v>
      </c>
      <c r="E696" s="125" t="s">
        <v>2711</v>
      </c>
      <c r="F696" s="125" t="s">
        <v>2712</v>
      </c>
      <c r="G696" s="125" t="s">
        <v>2624</v>
      </c>
      <c r="H696" s="125" t="s">
        <v>2830</v>
      </c>
      <c r="I696" s="125" t="s">
        <v>2637</v>
      </c>
      <c r="J696" s="125">
        <v>1</v>
      </c>
      <c r="K696" s="125" t="s">
        <v>1891</v>
      </c>
      <c r="L696" s="126" t="s">
        <v>259</v>
      </c>
      <c r="M696" s="607"/>
      <c r="N696" s="608"/>
    </row>
    <row r="697" spans="2:14" hidden="1" x14ac:dyDescent="0.3">
      <c r="B697" s="124" t="s">
        <v>396</v>
      </c>
      <c r="C697" s="127" t="s">
        <v>2709</v>
      </c>
      <c r="D697" s="125" t="s">
        <v>2710</v>
      </c>
      <c r="E697" s="125" t="s">
        <v>2711</v>
      </c>
      <c r="F697" s="125" t="s">
        <v>2712</v>
      </c>
      <c r="G697" s="125" t="s">
        <v>2624</v>
      </c>
      <c r="H697" s="125" t="s">
        <v>2830</v>
      </c>
      <c r="I697" s="125" t="s">
        <v>2637</v>
      </c>
      <c r="J697" s="125">
        <v>2</v>
      </c>
      <c r="K697" s="125" t="s">
        <v>389</v>
      </c>
      <c r="L697" s="126" t="s">
        <v>29</v>
      </c>
      <c r="M697" s="607"/>
      <c r="N697" s="608"/>
    </row>
    <row r="698" spans="2:14" hidden="1" x14ac:dyDescent="0.3">
      <c r="B698" s="124" t="s">
        <v>396</v>
      </c>
      <c r="C698" s="127" t="s">
        <v>2709</v>
      </c>
      <c r="D698" s="125" t="s">
        <v>2710</v>
      </c>
      <c r="E698" s="125" t="s">
        <v>2711</v>
      </c>
      <c r="F698" s="125" t="s">
        <v>2712</v>
      </c>
      <c r="G698" s="125" t="s">
        <v>2624</v>
      </c>
      <c r="H698" s="125" t="s">
        <v>2830</v>
      </c>
      <c r="I698" s="125" t="s">
        <v>2637</v>
      </c>
      <c r="J698" s="125">
        <v>3</v>
      </c>
      <c r="K698" s="125" t="s">
        <v>896</v>
      </c>
      <c r="L698" s="126" t="s">
        <v>2837</v>
      </c>
      <c r="M698" s="607"/>
      <c r="N698" s="608"/>
    </row>
    <row r="699" spans="2:14" hidden="1" x14ac:dyDescent="0.3">
      <c r="B699" s="124" t="s">
        <v>396</v>
      </c>
      <c r="C699" s="127" t="s">
        <v>2709</v>
      </c>
      <c r="D699" s="125" t="s">
        <v>2710</v>
      </c>
      <c r="E699" s="125" t="s">
        <v>2711</v>
      </c>
      <c r="F699" s="125" t="s">
        <v>2712</v>
      </c>
      <c r="G699" s="125" t="s">
        <v>2624</v>
      </c>
      <c r="H699" s="125" t="s">
        <v>2830</v>
      </c>
      <c r="I699" s="125" t="s">
        <v>2637</v>
      </c>
      <c r="J699" s="125">
        <v>4</v>
      </c>
      <c r="K699" s="125" t="s">
        <v>394</v>
      </c>
      <c r="L699" s="126"/>
      <c r="M699" s="607"/>
      <c r="N699" s="608"/>
    </row>
    <row r="700" spans="2:14" hidden="1" x14ac:dyDescent="0.3">
      <c r="B700" s="124" t="s">
        <v>396</v>
      </c>
      <c r="C700" s="127" t="s">
        <v>2709</v>
      </c>
      <c r="D700" s="125" t="s">
        <v>2710</v>
      </c>
      <c r="E700" s="125" t="s">
        <v>2711</v>
      </c>
      <c r="F700" s="125" t="s">
        <v>2712</v>
      </c>
      <c r="G700" s="125" t="s">
        <v>2624</v>
      </c>
      <c r="H700" s="125" t="s">
        <v>2830</v>
      </c>
      <c r="I700" s="125" t="s">
        <v>2637</v>
      </c>
      <c r="J700" s="125">
        <v>5</v>
      </c>
      <c r="K700" s="125" t="s">
        <v>3</v>
      </c>
      <c r="L700" s="126"/>
      <c r="M700" s="607"/>
      <c r="N700" s="608"/>
    </row>
    <row r="701" spans="2:14" hidden="1" x14ac:dyDescent="0.3">
      <c r="B701" s="124" t="s">
        <v>396</v>
      </c>
      <c r="C701" s="127" t="s">
        <v>2709</v>
      </c>
      <c r="D701" s="125" t="s">
        <v>2710</v>
      </c>
      <c r="E701" s="125" t="s">
        <v>2711</v>
      </c>
      <c r="F701" s="125" t="s">
        <v>2712</v>
      </c>
      <c r="G701" s="125" t="s">
        <v>2624</v>
      </c>
      <c r="H701" s="125" t="s">
        <v>2830</v>
      </c>
      <c r="I701" s="125" t="s">
        <v>2637</v>
      </c>
      <c r="J701" s="125">
        <v>6</v>
      </c>
      <c r="K701" s="125" t="s">
        <v>128</v>
      </c>
      <c r="L701" s="126" t="s">
        <v>2802</v>
      </c>
      <c r="M701" s="607"/>
      <c r="N701" s="608"/>
    </row>
    <row r="702" spans="2:14" hidden="1" x14ac:dyDescent="0.3">
      <c r="B702" s="124" t="s">
        <v>396</v>
      </c>
      <c r="C702" s="127" t="s">
        <v>2709</v>
      </c>
      <c r="D702" s="125" t="s">
        <v>2710</v>
      </c>
      <c r="E702" s="125" t="s">
        <v>2711</v>
      </c>
      <c r="F702" s="125" t="s">
        <v>2712</v>
      </c>
      <c r="G702" s="125" t="s">
        <v>2624</v>
      </c>
      <c r="H702" s="125" t="s">
        <v>2830</v>
      </c>
      <c r="I702" s="125" t="s">
        <v>2637</v>
      </c>
      <c r="J702" s="125">
        <v>7</v>
      </c>
      <c r="K702" s="125" t="s">
        <v>582</v>
      </c>
      <c r="L702" s="126" t="s">
        <v>163</v>
      </c>
      <c r="M702" s="607"/>
      <c r="N702" s="608"/>
    </row>
    <row r="703" spans="2:14" hidden="1" x14ac:dyDescent="0.3">
      <c r="B703" s="124" t="s">
        <v>396</v>
      </c>
      <c r="C703" s="127" t="s">
        <v>2709</v>
      </c>
      <c r="D703" s="125" t="s">
        <v>2710</v>
      </c>
      <c r="E703" s="125" t="s">
        <v>2711</v>
      </c>
      <c r="F703" s="125" t="s">
        <v>2712</v>
      </c>
      <c r="G703" s="125" t="s">
        <v>2624</v>
      </c>
      <c r="H703" s="125" t="s">
        <v>2830</v>
      </c>
      <c r="I703" s="125" t="s">
        <v>2637</v>
      </c>
      <c r="J703" s="125">
        <v>8</v>
      </c>
      <c r="K703" s="125" t="s">
        <v>2599</v>
      </c>
      <c r="L703" s="126" t="s">
        <v>2438</v>
      </c>
      <c r="M703" s="607"/>
      <c r="N703" s="608"/>
    </row>
    <row r="704" spans="2:14" hidden="1" x14ac:dyDescent="0.3">
      <c r="B704" s="124" t="s">
        <v>396</v>
      </c>
      <c r="C704" s="127" t="s">
        <v>2709</v>
      </c>
      <c r="D704" s="125" t="s">
        <v>2710</v>
      </c>
      <c r="E704" s="125" t="s">
        <v>2711</v>
      </c>
      <c r="F704" s="125" t="s">
        <v>2712</v>
      </c>
      <c r="G704" s="125" t="s">
        <v>2624</v>
      </c>
      <c r="H704" s="125" t="s">
        <v>2830</v>
      </c>
      <c r="I704" s="125" t="s">
        <v>2637</v>
      </c>
      <c r="J704" s="125">
        <v>9</v>
      </c>
      <c r="K704" s="125" t="s">
        <v>167</v>
      </c>
      <c r="L704" s="126" t="s">
        <v>652</v>
      </c>
      <c r="M704" s="607"/>
      <c r="N704" s="608"/>
    </row>
    <row r="705" spans="2:14" hidden="1" x14ac:dyDescent="0.3">
      <c r="B705" s="124" t="s">
        <v>396</v>
      </c>
      <c r="C705" s="127" t="s">
        <v>2709</v>
      </c>
      <c r="D705" s="125" t="s">
        <v>2710</v>
      </c>
      <c r="E705" s="125" t="s">
        <v>2711</v>
      </c>
      <c r="F705" s="125" t="s">
        <v>2712</v>
      </c>
      <c r="G705" s="125" t="s">
        <v>2624</v>
      </c>
      <c r="H705" s="125" t="s">
        <v>2830</v>
      </c>
      <c r="I705" s="125" t="s">
        <v>2637</v>
      </c>
      <c r="J705" s="125">
        <v>10</v>
      </c>
      <c r="K705" s="125" t="s">
        <v>169</v>
      </c>
      <c r="L705" s="126" t="s">
        <v>750</v>
      </c>
      <c r="M705" s="607"/>
      <c r="N705" s="608"/>
    </row>
    <row r="706" spans="2:14" hidden="1" x14ac:dyDescent="0.3">
      <c r="B706" s="124" t="s">
        <v>396</v>
      </c>
      <c r="C706" s="127" t="s">
        <v>2709</v>
      </c>
      <c r="D706" s="125" t="s">
        <v>2710</v>
      </c>
      <c r="E706" s="125" t="s">
        <v>2711</v>
      </c>
      <c r="F706" s="125" t="s">
        <v>2712</v>
      </c>
      <c r="G706" s="125" t="s">
        <v>2624</v>
      </c>
      <c r="H706" s="125" t="s">
        <v>2830</v>
      </c>
      <c r="I706" s="125" t="s">
        <v>2637</v>
      </c>
      <c r="J706" s="125">
        <v>11</v>
      </c>
      <c r="K706" s="125" t="s">
        <v>1182</v>
      </c>
      <c r="L706" s="126" t="s">
        <v>12</v>
      </c>
      <c r="M706" s="607"/>
      <c r="N706" s="608"/>
    </row>
    <row r="707" spans="2:14" hidden="1" x14ac:dyDescent="0.3">
      <c r="B707" s="124" t="s">
        <v>396</v>
      </c>
      <c r="C707" s="127" t="s">
        <v>2709</v>
      </c>
      <c r="D707" s="125" t="s">
        <v>2710</v>
      </c>
      <c r="E707" s="125" t="s">
        <v>2711</v>
      </c>
      <c r="F707" s="125" t="s">
        <v>2712</v>
      </c>
      <c r="G707" s="125" t="s">
        <v>2624</v>
      </c>
      <c r="H707" s="125" t="s">
        <v>2830</v>
      </c>
      <c r="I707" s="125" t="s">
        <v>2637</v>
      </c>
      <c r="J707" s="125">
        <v>12</v>
      </c>
      <c r="K707" s="125" t="s">
        <v>1545</v>
      </c>
      <c r="L707" s="126" t="s">
        <v>2576</v>
      </c>
      <c r="M707" s="607"/>
      <c r="N707" s="608"/>
    </row>
    <row r="708" spans="2:14" hidden="1" x14ac:dyDescent="0.3">
      <c r="B708" s="124" t="s">
        <v>396</v>
      </c>
      <c r="C708" s="127" t="s">
        <v>2709</v>
      </c>
      <c r="D708" s="125" t="s">
        <v>2710</v>
      </c>
      <c r="E708" s="125" t="s">
        <v>2711</v>
      </c>
      <c r="F708" s="125" t="s">
        <v>2712</v>
      </c>
      <c r="G708" s="125" t="s">
        <v>2624</v>
      </c>
      <c r="H708" s="125" t="s">
        <v>2830</v>
      </c>
      <c r="I708" s="125" t="s">
        <v>2637</v>
      </c>
      <c r="J708" s="125">
        <v>13</v>
      </c>
      <c r="K708" s="125" t="s">
        <v>1184</v>
      </c>
      <c r="L708" s="126" t="s">
        <v>750</v>
      </c>
      <c r="M708" s="607"/>
      <c r="N708" s="608"/>
    </row>
    <row r="709" spans="2:14" hidden="1" x14ac:dyDescent="0.3">
      <c r="B709" s="124" t="s">
        <v>396</v>
      </c>
      <c r="C709" s="127" t="s">
        <v>2709</v>
      </c>
      <c r="D709" s="125" t="s">
        <v>2710</v>
      </c>
      <c r="E709" s="125" t="s">
        <v>2711</v>
      </c>
      <c r="F709" s="125" t="s">
        <v>2712</v>
      </c>
      <c r="G709" s="125" t="s">
        <v>2624</v>
      </c>
      <c r="H709" s="125" t="s">
        <v>2830</v>
      </c>
      <c r="I709" s="125" t="s">
        <v>2637</v>
      </c>
      <c r="J709" s="125">
        <v>14</v>
      </c>
      <c r="K709" s="125" t="s">
        <v>1547</v>
      </c>
      <c r="L709" s="126" t="s">
        <v>750</v>
      </c>
      <c r="M709" s="607"/>
      <c r="N709" s="608"/>
    </row>
    <row r="710" spans="2:14" hidden="1" x14ac:dyDescent="0.3">
      <c r="B710" s="124" t="s">
        <v>396</v>
      </c>
      <c r="C710" s="127" t="s">
        <v>2709</v>
      </c>
      <c r="D710" s="125" t="s">
        <v>2710</v>
      </c>
      <c r="E710" s="125" t="s">
        <v>2711</v>
      </c>
      <c r="F710" s="125" t="s">
        <v>2712</v>
      </c>
      <c r="G710" s="125" t="s">
        <v>2624</v>
      </c>
      <c r="H710" s="125" t="s">
        <v>2830</v>
      </c>
      <c r="I710" s="125" t="s">
        <v>2637</v>
      </c>
      <c r="J710" s="125">
        <v>15</v>
      </c>
      <c r="K710" s="125" t="s">
        <v>2638</v>
      </c>
      <c r="L710" s="126" t="s">
        <v>2733</v>
      </c>
      <c r="M710" s="607"/>
      <c r="N710" s="608"/>
    </row>
    <row r="711" spans="2:14" hidden="1" x14ac:dyDescent="0.3">
      <c r="B711" s="124" t="s">
        <v>396</v>
      </c>
      <c r="C711" s="127" t="s">
        <v>2709</v>
      </c>
      <c r="D711" s="125" t="s">
        <v>2710</v>
      </c>
      <c r="E711" s="125" t="s">
        <v>2711</v>
      </c>
      <c r="F711" s="125" t="s">
        <v>2712</v>
      </c>
      <c r="G711" s="125" t="s">
        <v>2624</v>
      </c>
      <c r="H711" s="125" t="s">
        <v>2830</v>
      </c>
      <c r="I711" s="125" t="s">
        <v>2637</v>
      </c>
      <c r="J711" s="125">
        <v>16</v>
      </c>
      <c r="K711" s="125" t="s">
        <v>2639</v>
      </c>
      <c r="L711" s="126" t="s">
        <v>2734</v>
      </c>
      <c r="M711" s="607"/>
      <c r="N711" s="608"/>
    </row>
    <row r="712" spans="2:14" hidden="1" x14ac:dyDescent="0.3">
      <c r="B712" s="124" t="s">
        <v>396</v>
      </c>
      <c r="C712" s="127" t="s">
        <v>2709</v>
      </c>
      <c r="D712" s="125" t="s">
        <v>2710</v>
      </c>
      <c r="E712" s="125" t="s">
        <v>2711</v>
      </c>
      <c r="F712" s="125" t="s">
        <v>2712</v>
      </c>
      <c r="G712" s="125" t="s">
        <v>2624</v>
      </c>
      <c r="H712" s="125" t="s">
        <v>2830</v>
      </c>
      <c r="I712" s="125" t="s">
        <v>2637</v>
      </c>
      <c r="J712" s="125">
        <v>17</v>
      </c>
      <c r="K712" s="125" t="s">
        <v>931</v>
      </c>
      <c r="L712" s="126" t="s">
        <v>949</v>
      </c>
      <c r="M712" s="607"/>
      <c r="N712" s="608"/>
    </row>
    <row r="713" spans="2:14" hidden="1" x14ac:dyDescent="0.3">
      <c r="B713" s="124" t="s">
        <v>396</v>
      </c>
      <c r="C713" s="127" t="s">
        <v>2709</v>
      </c>
      <c r="D713" s="125" t="s">
        <v>2710</v>
      </c>
      <c r="E713" s="125" t="s">
        <v>2711</v>
      </c>
      <c r="F713" s="125" t="s">
        <v>2712</v>
      </c>
      <c r="G713" s="125" t="s">
        <v>2624</v>
      </c>
      <c r="H713" s="125" t="s">
        <v>2830</v>
      </c>
      <c r="I713" s="125" t="s">
        <v>2637</v>
      </c>
      <c r="J713" s="125">
        <v>18</v>
      </c>
      <c r="K713" s="125" t="s">
        <v>932</v>
      </c>
      <c r="L713" s="126" t="s">
        <v>750</v>
      </c>
      <c r="M713" s="607"/>
      <c r="N713" s="608"/>
    </row>
    <row r="714" spans="2:14" hidden="1" x14ac:dyDescent="0.3">
      <c r="B714" s="124" t="s">
        <v>396</v>
      </c>
      <c r="C714" s="127" t="s">
        <v>2709</v>
      </c>
      <c r="D714" s="125" t="s">
        <v>2710</v>
      </c>
      <c r="E714" s="125" t="s">
        <v>2711</v>
      </c>
      <c r="F714" s="125" t="s">
        <v>2712</v>
      </c>
      <c r="G714" s="125" t="s">
        <v>2624</v>
      </c>
      <c r="H714" s="125" t="s">
        <v>2830</v>
      </c>
      <c r="I714" s="125" t="s">
        <v>2637</v>
      </c>
      <c r="J714" s="125">
        <v>19</v>
      </c>
      <c r="K714" s="125" t="s">
        <v>388</v>
      </c>
      <c r="L714" s="126" t="s">
        <v>259</v>
      </c>
      <c r="M714" s="607"/>
      <c r="N714" s="608"/>
    </row>
    <row r="715" spans="2:14" x14ac:dyDescent="0.3">
      <c r="B715" s="124" t="s">
        <v>396</v>
      </c>
      <c r="C715" s="127" t="s">
        <v>2709</v>
      </c>
      <c r="D715" s="125" t="s">
        <v>2710</v>
      </c>
      <c r="E715" s="125" t="s">
        <v>2711</v>
      </c>
      <c r="F715" s="125" t="s">
        <v>2712</v>
      </c>
      <c r="G715" s="125" t="s">
        <v>2624</v>
      </c>
      <c r="H715" s="125" t="s">
        <v>2830</v>
      </c>
      <c r="I715" s="125" t="s">
        <v>2637</v>
      </c>
      <c r="J715" s="125">
        <v>1</v>
      </c>
      <c r="K715" s="125" t="s">
        <v>1891</v>
      </c>
      <c r="L715" s="126" t="s">
        <v>36</v>
      </c>
      <c r="M715" s="607"/>
      <c r="N715" s="608"/>
    </row>
    <row r="716" spans="2:14" hidden="1" x14ac:dyDescent="0.3">
      <c r="B716" s="124" t="s">
        <v>396</v>
      </c>
      <c r="C716" s="127" t="s">
        <v>2709</v>
      </c>
      <c r="D716" s="125" t="s">
        <v>2710</v>
      </c>
      <c r="E716" s="125" t="s">
        <v>2711</v>
      </c>
      <c r="F716" s="125" t="s">
        <v>2712</v>
      </c>
      <c r="G716" s="125" t="s">
        <v>2624</v>
      </c>
      <c r="H716" s="125" t="s">
        <v>2830</v>
      </c>
      <c r="I716" s="125" t="s">
        <v>2637</v>
      </c>
      <c r="J716" s="125">
        <v>2</v>
      </c>
      <c r="K716" s="125" t="s">
        <v>389</v>
      </c>
      <c r="L716" s="126" t="s">
        <v>29</v>
      </c>
      <c r="M716" s="607"/>
      <c r="N716" s="608"/>
    </row>
    <row r="717" spans="2:14" hidden="1" x14ac:dyDescent="0.3">
      <c r="B717" s="124" t="s">
        <v>396</v>
      </c>
      <c r="C717" s="127" t="s">
        <v>2709</v>
      </c>
      <c r="D717" s="125" t="s">
        <v>2710</v>
      </c>
      <c r="E717" s="125" t="s">
        <v>2711</v>
      </c>
      <c r="F717" s="125" t="s">
        <v>2712</v>
      </c>
      <c r="G717" s="125" t="s">
        <v>2624</v>
      </c>
      <c r="H717" s="125" t="s">
        <v>2830</v>
      </c>
      <c r="I717" s="125" t="s">
        <v>2637</v>
      </c>
      <c r="J717" s="125">
        <v>3</v>
      </c>
      <c r="K717" s="125" t="s">
        <v>896</v>
      </c>
      <c r="L717" s="126" t="s">
        <v>2837</v>
      </c>
      <c r="M717" s="607"/>
      <c r="N717" s="608"/>
    </row>
    <row r="718" spans="2:14" hidden="1" x14ac:dyDescent="0.3">
      <c r="B718" s="124" t="s">
        <v>396</v>
      </c>
      <c r="C718" s="127" t="s">
        <v>2709</v>
      </c>
      <c r="D718" s="125" t="s">
        <v>2710</v>
      </c>
      <c r="E718" s="125" t="s">
        <v>2711</v>
      </c>
      <c r="F718" s="125" t="s">
        <v>2712</v>
      </c>
      <c r="G718" s="125" t="s">
        <v>2624</v>
      </c>
      <c r="H718" s="125" t="s">
        <v>2830</v>
      </c>
      <c r="I718" s="125" t="s">
        <v>2637</v>
      </c>
      <c r="J718" s="125">
        <v>4</v>
      </c>
      <c r="K718" s="125" t="s">
        <v>394</v>
      </c>
      <c r="L718" s="126"/>
      <c r="M718" s="607"/>
      <c r="N718" s="608"/>
    </row>
    <row r="719" spans="2:14" hidden="1" x14ac:dyDescent="0.3">
      <c r="B719" s="124" t="s">
        <v>396</v>
      </c>
      <c r="C719" s="127" t="s">
        <v>2709</v>
      </c>
      <c r="D719" s="125" t="s">
        <v>2710</v>
      </c>
      <c r="E719" s="125" t="s">
        <v>2711</v>
      </c>
      <c r="F719" s="125" t="s">
        <v>2712</v>
      </c>
      <c r="G719" s="125" t="s">
        <v>2624</v>
      </c>
      <c r="H719" s="125" t="s">
        <v>2830</v>
      </c>
      <c r="I719" s="125" t="s">
        <v>2637</v>
      </c>
      <c r="J719" s="125">
        <v>5</v>
      </c>
      <c r="K719" s="125" t="s">
        <v>3</v>
      </c>
      <c r="L719" s="126"/>
      <c r="M719" s="607"/>
      <c r="N719" s="608"/>
    </row>
    <row r="720" spans="2:14" hidden="1" x14ac:dyDescent="0.3">
      <c r="B720" s="124" t="s">
        <v>396</v>
      </c>
      <c r="C720" s="127" t="s">
        <v>2709</v>
      </c>
      <c r="D720" s="125" t="s">
        <v>2710</v>
      </c>
      <c r="E720" s="125" t="s">
        <v>2711</v>
      </c>
      <c r="F720" s="125" t="s">
        <v>2712</v>
      </c>
      <c r="G720" s="125" t="s">
        <v>2624</v>
      </c>
      <c r="H720" s="125" t="s">
        <v>2830</v>
      </c>
      <c r="I720" s="125" t="s">
        <v>2637</v>
      </c>
      <c r="J720" s="125">
        <v>6</v>
      </c>
      <c r="K720" s="125" t="s">
        <v>128</v>
      </c>
      <c r="L720" s="126" t="s">
        <v>2838</v>
      </c>
      <c r="M720" s="607"/>
      <c r="N720" s="608"/>
    </row>
    <row r="721" spans="2:14" hidden="1" x14ac:dyDescent="0.3">
      <c r="B721" s="124" t="s">
        <v>396</v>
      </c>
      <c r="C721" s="127" t="s">
        <v>2709</v>
      </c>
      <c r="D721" s="125" t="s">
        <v>2710</v>
      </c>
      <c r="E721" s="125" t="s">
        <v>2711</v>
      </c>
      <c r="F721" s="125" t="s">
        <v>2712</v>
      </c>
      <c r="G721" s="125" t="s">
        <v>2624</v>
      </c>
      <c r="H721" s="125" t="s">
        <v>2830</v>
      </c>
      <c r="I721" s="125" t="s">
        <v>2637</v>
      </c>
      <c r="J721" s="125">
        <v>7</v>
      </c>
      <c r="K721" s="125" t="s">
        <v>582</v>
      </c>
      <c r="L721" s="126" t="s">
        <v>163</v>
      </c>
      <c r="M721" s="607"/>
      <c r="N721" s="608"/>
    </row>
    <row r="722" spans="2:14" hidden="1" x14ac:dyDescent="0.3">
      <c r="B722" s="124" t="s">
        <v>396</v>
      </c>
      <c r="C722" s="127" t="s">
        <v>2709</v>
      </c>
      <c r="D722" s="125" t="s">
        <v>2710</v>
      </c>
      <c r="E722" s="125" t="s">
        <v>2711</v>
      </c>
      <c r="F722" s="125" t="s">
        <v>2712</v>
      </c>
      <c r="G722" s="125" t="s">
        <v>2624</v>
      </c>
      <c r="H722" s="125" t="s">
        <v>2830</v>
      </c>
      <c r="I722" s="125" t="s">
        <v>2637</v>
      </c>
      <c r="J722" s="125">
        <v>8</v>
      </c>
      <c r="K722" s="125" t="s">
        <v>2599</v>
      </c>
      <c r="L722" s="126" t="s">
        <v>2438</v>
      </c>
      <c r="M722" s="607"/>
      <c r="N722" s="608"/>
    </row>
    <row r="723" spans="2:14" hidden="1" x14ac:dyDescent="0.3">
      <c r="B723" s="124" t="s">
        <v>396</v>
      </c>
      <c r="C723" s="127" t="s">
        <v>2709</v>
      </c>
      <c r="D723" s="125" t="s">
        <v>2710</v>
      </c>
      <c r="E723" s="125" t="s">
        <v>2711</v>
      </c>
      <c r="F723" s="125" t="s">
        <v>2712</v>
      </c>
      <c r="G723" s="125" t="s">
        <v>2624</v>
      </c>
      <c r="H723" s="125" t="s">
        <v>2830</v>
      </c>
      <c r="I723" s="125" t="s">
        <v>2637</v>
      </c>
      <c r="J723" s="125">
        <v>9</v>
      </c>
      <c r="K723" s="125" t="s">
        <v>167</v>
      </c>
      <c r="L723" s="126" t="s">
        <v>652</v>
      </c>
      <c r="M723" s="607"/>
      <c r="N723" s="608"/>
    </row>
    <row r="724" spans="2:14" hidden="1" x14ac:dyDescent="0.3">
      <c r="B724" s="124" t="s">
        <v>396</v>
      </c>
      <c r="C724" s="127" t="s">
        <v>2709</v>
      </c>
      <c r="D724" s="125" t="s">
        <v>2710</v>
      </c>
      <c r="E724" s="125" t="s">
        <v>2711</v>
      </c>
      <c r="F724" s="125" t="s">
        <v>2712</v>
      </c>
      <c r="G724" s="125" t="s">
        <v>2624</v>
      </c>
      <c r="H724" s="125" t="s">
        <v>2830</v>
      </c>
      <c r="I724" s="125" t="s">
        <v>2637</v>
      </c>
      <c r="J724" s="125">
        <v>10</v>
      </c>
      <c r="K724" s="125" t="s">
        <v>169</v>
      </c>
      <c r="L724" s="126" t="s">
        <v>750</v>
      </c>
      <c r="M724" s="607"/>
      <c r="N724" s="608"/>
    </row>
    <row r="725" spans="2:14" hidden="1" x14ac:dyDescent="0.3">
      <c r="B725" s="124" t="s">
        <v>396</v>
      </c>
      <c r="C725" s="127" t="s">
        <v>2709</v>
      </c>
      <c r="D725" s="125" t="s">
        <v>2710</v>
      </c>
      <c r="E725" s="125" t="s">
        <v>2711</v>
      </c>
      <c r="F725" s="125" t="s">
        <v>2712</v>
      </c>
      <c r="G725" s="125" t="s">
        <v>2624</v>
      </c>
      <c r="H725" s="125" t="s">
        <v>2830</v>
      </c>
      <c r="I725" s="125" t="s">
        <v>2637</v>
      </c>
      <c r="J725" s="125">
        <v>11</v>
      </c>
      <c r="K725" s="125" t="s">
        <v>1182</v>
      </c>
      <c r="L725" s="126" t="s">
        <v>12</v>
      </c>
      <c r="M725" s="607"/>
      <c r="N725" s="608"/>
    </row>
    <row r="726" spans="2:14" hidden="1" x14ac:dyDescent="0.3">
      <c r="B726" s="124" t="s">
        <v>396</v>
      </c>
      <c r="C726" s="127" t="s">
        <v>2709</v>
      </c>
      <c r="D726" s="125" t="s">
        <v>2710</v>
      </c>
      <c r="E726" s="125" t="s">
        <v>2711</v>
      </c>
      <c r="F726" s="125" t="s">
        <v>2712</v>
      </c>
      <c r="G726" s="125" t="s">
        <v>2624</v>
      </c>
      <c r="H726" s="125" t="s">
        <v>2830</v>
      </c>
      <c r="I726" s="125" t="s">
        <v>2637</v>
      </c>
      <c r="J726" s="125">
        <v>12</v>
      </c>
      <c r="K726" s="125" t="s">
        <v>1545</v>
      </c>
      <c r="L726" s="126" t="s">
        <v>2576</v>
      </c>
      <c r="M726" s="607"/>
      <c r="N726" s="608"/>
    </row>
    <row r="727" spans="2:14" hidden="1" x14ac:dyDescent="0.3">
      <c r="B727" s="124" t="s">
        <v>396</v>
      </c>
      <c r="C727" s="127" t="s">
        <v>2709</v>
      </c>
      <c r="D727" s="125" t="s">
        <v>2710</v>
      </c>
      <c r="E727" s="125" t="s">
        <v>2711</v>
      </c>
      <c r="F727" s="125" t="s">
        <v>2712</v>
      </c>
      <c r="G727" s="125" t="s">
        <v>2624</v>
      </c>
      <c r="H727" s="125" t="s">
        <v>2830</v>
      </c>
      <c r="I727" s="125" t="s">
        <v>2637</v>
      </c>
      <c r="J727" s="125">
        <v>13</v>
      </c>
      <c r="K727" s="125" t="s">
        <v>1184</v>
      </c>
      <c r="L727" s="126" t="s">
        <v>750</v>
      </c>
      <c r="M727" s="607"/>
      <c r="N727" s="608"/>
    </row>
    <row r="728" spans="2:14" hidden="1" x14ac:dyDescent="0.3">
      <c r="B728" s="124" t="s">
        <v>396</v>
      </c>
      <c r="C728" s="127" t="s">
        <v>2709</v>
      </c>
      <c r="D728" s="125" t="s">
        <v>2710</v>
      </c>
      <c r="E728" s="125" t="s">
        <v>2711</v>
      </c>
      <c r="F728" s="125" t="s">
        <v>2712</v>
      </c>
      <c r="G728" s="125" t="s">
        <v>2624</v>
      </c>
      <c r="H728" s="125" t="s">
        <v>2830</v>
      </c>
      <c r="I728" s="125" t="s">
        <v>2637</v>
      </c>
      <c r="J728" s="125">
        <v>14</v>
      </c>
      <c r="K728" s="125" t="s">
        <v>1547</v>
      </c>
      <c r="L728" s="126" t="s">
        <v>750</v>
      </c>
      <c r="M728" s="607"/>
      <c r="N728" s="608"/>
    </row>
    <row r="729" spans="2:14" hidden="1" x14ac:dyDescent="0.3">
      <c r="B729" s="124" t="s">
        <v>396</v>
      </c>
      <c r="C729" s="127" t="s">
        <v>2709</v>
      </c>
      <c r="D729" s="125" t="s">
        <v>2710</v>
      </c>
      <c r="E729" s="125" t="s">
        <v>2711</v>
      </c>
      <c r="F729" s="125" t="s">
        <v>2712</v>
      </c>
      <c r="G729" s="125" t="s">
        <v>2624</v>
      </c>
      <c r="H729" s="125" t="s">
        <v>2830</v>
      </c>
      <c r="I729" s="125" t="s">
        <v>2637</v>
      </c>
      <c r="J729" s="125">
        <v>15</v>
      </c>
      <c r="K729" s="125" t="s">
        <v>2638</v>
      </c>
      <c r="L729" s="126" t="s">
        <v>2733</v>
      </c>
      <c r="M729" s="607"/>
      <c r="N729" s="608"/>
    </row>
    <row r="730" spans="2:14" hidden="1" x14ac:dyDescent="0.3">
      <c r="B730" s="124" t="s">
        <v>396</v>
      </c>
      <c r="C730" s="127" t="s">
        <v>2709</v>
      </c>
      <c r="D730" s="125" t="s">
        <v>2710</v>
      </c>
      <c r="E730" s="125" t="s">
        <v>2711</v>
      </c>
      <c r="F730" s="125" t="s">
        <v>2712</v>
      </c>
      <c r="G730" s="125" t="s">
        <v>2624</v>
      </c>
      <c r="H730" s="125" t="s">
        <v>2830</v>
      </c>
      <c r="I730" s="125" t="s">
        <v>2637</v>
      </c>
      <c r="J730" s="125">
        <v>16</v>
      </c>
      <c r="K730" s="125" t="s">
        <v>2639</v>
      </c>
      <c r="L730" s="126" t="s">
        <v>2734</v>
      </c>
      <c r="M730" s="607"/>
      <c r="N730" s="608"/>
    </row>
    <row r="731" spans="2:14" hidden="1" x14ac:dyDescent="0.3">
      <c r="B731" s="124" t="s">
        <v>396</v>
      </c>
      <c r="C731" s="127" t="s">
        <v>2709</v>
      </c>
      <c r="D731" s="125" t="s">
        <v>2710</v>
      </c>
      <c r="E731" s="125" t="s">
        <v>2711</v>
      </c>
      <c r="F731" s="125" t="s">
        <v>2712</v>
      </c>
      <c r="G731" s="125" t="s">
        <v>2624</v>
      </c>
      <c r="H731" s="125" t="s">
        <v>2830</v>
      </c>
      <c r="I731" s="125" t="s">
        <v>2637</v>
      </c>
      <c r="J731" s="125">
        <v>17</v>
      </c>
      <c r="K731" s="125" t="s">
        <v>931</v>
      </c>
      <c r="L731" s="126" t="s">
        <v>949</v>
      </c>
      <c r="M731" s="607"/>
      <c r="N731" s="608"/>
    </row>
    <row r="732" spans="2:14" hidden="1" x14ac:dyDescent="0.3">
      <c r="B732" s="124" t="s">
        <v>396</v>
      </c>
      <c r="C732" s="127" t="s">
        <v>2709</v>
      </c>
      <c r="D732" s="125" t="s">
        <v>2710</v>
      </c>
      <c r="E732" s="125" t="s">
        <v>2711</v>
      </c>
      <c r="F732" s="125" t="s">
        <v>2712</v>
      </c>
      <c r="G732" s="125" t="s">
        <v>2624</v>
      </c>
      <c r="H732" s="125" t="s">
        <v>2830</v>
      </c>
      <c r="I732" s="125" t="s">
        <v>2637</v>
      </c>
      <c r="J732" s="125">
        <v>18</v>
      </c>
      <c r="K732" s="125" t="s">
        <v>932</v>
      </c>
      <c r="L732" s="126" t="s">
        <v>750</v>
      </c>
      <c r="M732" s="607"/>
      <c r="N732" s="608"/>
    </row>
    <row r="733" spans="2:14" hidden="1" x14ac:dyDescent="0.3">
      <c r="B733" s="124" t="s">
        <v>396</v>
      </c>
      <c r="C733" s="127" t="s">
        <v>2709</v>
      </c>
      <c r="D733" s="125" t="s">
        <v>2710</v>
      </c>
      <c r="E733" s="125" t="s">
        <v>2711</v>
      </c>
      <c r="F733" s="125" t="s">
        <v>2712</v>
      </c>
      <c r="G733" s="125" t="s">
        <v>2624</v>
      </c>
      <c r="H733" s="125" t="s">
        <v>2830</v>
      </c>
      <c r="I733" s="125" t="s">
        <v>2637</v>
      </c>
      <c r="J733" s="125">
        <v>19</v>
      </c>
      <c r="K733" s="125" t="s">
        <v>388</v>
      </c>
      <c r="L733" s="126" t="s">
        <v>36</v>
      </c>
      <c r="M733" s="607"/>
      <c r="N733" s="608"/>
    </row>
    <row r="734" spans="2:14" x14ac:dyDescent="0.3">
      <c r="B734" s="124" t="s">
        <v>124</v>
      </c>
      <c r="C734" s="127" t="s">
        <v>2709</v>
      </c>
      <c r="D734" s="125" t="s">
        <v>2710</v>
      </c>
      <c r="E734" s="125" t="s">
        <v>2711</v>
      </c>
      <c r="F734" s="125" t="s">
        <v>2712</v>
      </c>
      <c r="G734" s="125" t="s">
        <v>2624</v>
      </c>
      <c r="H734" s="125" t="s">
        <v>2839</v>
      </c>
      <c r="I734" s="125" t="s">
        <v>2637</v>
      </c>
      <c r="J734" s="125">
        <v>1</v>
      </c>
      <c r="K734" s="125" t="s">
        <v>1891</v>
      </c>
      <c r="L734" s="126" t="s">
        <v>29</v>
      </c>
      <c r="M734" s="607"/>
      <c r="N734" s="608"/>
    </row>
    <row r="735" spans="2:14" hidden="1" x14ac:dyDescent="0.3">
      <c r="B735" s="124" t="s">
        <v>124</v>
      </c>
      <c r="C735" s="127" t="s">
        <v>2709</v>
      </c>
      <c r="D735" s="125" t="s">
        <v>2710</v>
      </c>
      <c r="E735" s="125" t="s">
        <v>2711</v>
      </c>
      <c r="F735" s="125" t="s">
        <v>2712</v>
      </c>
      <c r="G735" s="125" t="s">
        <v>2624</v>
      </c>
      <c r="H735" s="125" t="s">
        <v>2839</v>
      </c>
      <c r="I735" s="125" t="s">
        <v>2637</v>
      </c>
      <c r="J735" s="125">
        <v>2</v>
      </c>
      <c r="K735" s="125" t="s">
        <v>389</v>
      </c>
      <c r="L735" s="126" t="s">
        <v>29</v>
      </c>
      <c r="M735" s="607"/>
      <c r="N735" s="608"/>
    </row>
    <row r="736" spans="2:14" hidden="1" x14ac:dyDescent="0.3">
      <c r="B736" s="124" t="s">
        <v>124</v>
      </c>
      <c r="C736" s="127" t="s">
        <v>2709</v>
      </c>
      <c r="D736" s="125" t="s">
        <v>2710</v>
      </c>
      <c r="E736" s="125" t="s">
        <v>2711</v>
      </c>
      <c r="F736" s="125" t="s">
        <v>2712</v>
      </c>
      <c r="G736" s="125" t="s">
        <v>2624</v>
      </c>
      <c r="H736" s="125" t="s">
        <v>2839</v>
      </c>
      <c r="I736" s="125" t="s">
        <v>2637</v>
      </c>
      <c r="J736" s="125">
        <v>3</v>
      </c>
      <c r="K736" s="125" t="s">
        <v>896</v>
      </c>
      <c r="L736" s="126" t="s">
        <v>2786</v>
      </c>
      <c r="M736" s="607"/>
      <c r="N736" s="608"/>
    </row>
    <row r="737" spans="2:14" hidden="1" x14ac:dyDescent="0.3">
      <c r="B737" s="124" t="s">
        <v>124</v>
      </c>
      <c r="C737" s="127" t="s">
        <v>2709</v>
      </c>
      <c r="D737" s="125" t="s">
        <v>2710</v>
      </c>
      <c r="E737" s="125" t="s">
        <v>2711</v>
      </c>
      <c r="F737" s="125" t="s">
        <v>2712</v>
      </c>
      <c r="G737" s="125" t="s">
        <v>2624</v>
      </c>
      <c r="H737" s="125" t="s">
        <v>2839</v>
      </c>
      <c r="I737" s="125" t="s">
        <v>2637</v>
      </c>
      <c r="J737" s="125">
        <v>4</v>
      </c>
      <c r="K737" s="125" t="s">
        <v>394</v>
      </c>
      <c r="L737" s="126" t="s">
        <v>2840</v>
      </c>
      <c r="M737" s="607"/>
      <c r="N737" s="608"/>
    </row>
    <row r="738" spans="2:14" hidden="1" x14ac:dyDescent="0.3">
      <c r="B738" s="124" t="s">
        <v>124</v>
      </c>
      <c r="C738" s="127" t="s">
        <v>2709</v>
      </c>
      <c r="D738" s="125" t="s">
        <v>2710</v>
      </c>
      <c r="E738" s="125" t="s">
        <v>2711</v>
      </c>
      <c r="F738" s="125" t="s">
        <v>2712</v>
      </c>
      <c r="G738" s="125" t="s">
        <v>2624</v>
      </c>
      <c r="H738" s="125" t="s">
        <v>2839</v>
      </c>
      <c r="I738" s="125" t="s">
        <v>2637</v>
      </c>
      <c r="J738" s="125">
        <v>5</v>
      </c>
      <c r="K738" s="125" t="s">
        <v>3</v>
      </c>
      <c r="L738" s="126" t="s">
        <v>2648</v>
      </c>
      <c r="M738" s="607"/>
      <c r="N738" s="608"/>
    </row>
    <row r="739" spans="2:14" hidden="1" x14ac:dyDescent="0.3">
      <c r="B739" s="124" t="s">
        <v>124</v>
      </c>
      <c r="C739" s="127" t="s">
        <v>2709</v>
      </c>
      <c r="D739" s="125" t="s">
        <v>2710</v>
      </c>
      <c r="E739" s="125" t="s">
        <v>2711</v>
      </c>
      <c r="F739" s="125" t="s">
        <v>2712</v>
      </c>
      <c r="G739" s="125" t="s">
        <v>2624</v>
      </c>
      <c r="H739" s="125" t="s">
        <v>2839</v>
      </c>
      <c r="I739" s="125" t="s">
        <v>2637</v>
      </c>
      <c r="J739" s="125">
        <v>6</v>
      </c>
      <c r="K739" s="125" t="s">
        <v>2641</v>
      </c>
      <c r="L739" s="126" t="s">
        <v>757</v>
      </c>
      <c r="M739" s="607"/>
      <c r="N739" s="608"/>
    </row>
    <row r="740" spans="2:14" hidden="1" x14ac:dyDescent="0.3">
      <c r="B740" s="124" t="s">
        <v>124</v>
      </c>
      <c r="C740" s="127" t="s">
        <v>2709</v>
      </c>
      <c r="D740" s="125" t="s">
        <v>2710</v>
      </c>
      <c r="E740" s="125" t="s">
        <v>2711</v>
      </c>
      <c r="F740" s="125" t="s">
        <v>2712</v>
      </c>
      <c r="G740" s="125" t="s">
        <v>2624</v>
      </c>
      <c r="H740" s="125" t="s">
        <v>2839</v>
      </c>
      <c r="I740" s="125" t="s">
        <v>2637</v>
      </c>
      <c r="J740" s="125">
        <v>7</v>
      </c>
      <c r="K740" s="125" t="s">
        <v>388</v>
      </c>
      <c r="L740" s="126" t="s">
        <v>2841</v>
      </c>
      <c r="M740" s="607"/>
      <c r="N740" s="608"/>
    </row>
    <row r="741" spans="2:14" hidden="1" x14ac:dyDescent="0.3">
      <c r="B741" s="124" t="s">
        <v>124</v>
      </c>
      <c r="C741" s="127" t="s">
        <v>2709</v>
      </c>
      <c r="D741" s="125" t="s">
        <v>2710</v>
      </c>
      <c r="E741" s="125" t="s">
        <v>2711</v>
      </c>
      <c r="F741" s="125" t="s">
        <v>2712</v>
      </c>
      <c r="G741" s="125" t="s">
        <v>2624</v>
      </c>
      <c r="H741" s="125" t="s">
        <v>2839</v>
      </c>
      <c r="I741" s="125" t="s">
        <v>2637</v>
      </c>
      <c r="J741" s="125">
        <v>8</v>
      </c>
      <c r="K741" s="125" t="s">
        <v>931</v>
      </c>
      <c r="L741" s="126" t="s">
        <v>949</v>
      </c>
      <c r="M741" s="607"/>
      <c r="N741" s="608"/>
    </row>
    <row r="742" spans="2:14" hidden="1" x14ac:dyDescent="0.3">
      <c r="B742" s="124" t="s">
        <v>124</v>
      </c>
      <c r="C742" s="127" t="s">
        <v>2709</v>
      </c>
      <c r="D742" s="125" t="s">
        <v>2710</v>
      </c>
      <c r="E742" s="125" t="s">
        <v>2711</v>
      </c>
      <c r="F742" s="125" t="s">
        <v>2712</v>
      </c>
      <c r="G742" s="125" t="s">
        <v>2624</v>
      </c>
      <c r="H742" s="125" t="s">
        <v>2839</v>
      </c>
      <c r="I742" s="125" t="s">
        <v>2637</v>
      </c>
      <c r="J742" s="125">
        <v>9</v>
      </c>
      <c r="K742" s="125" t="s">
        <v>932</v>
      </c>
      <c r="L742" s="126" t="s">
        <v>750</v>
      </c>
      <c r="M742" s="607"/>
      <c r="N742" s="608"/>
    </row>
    <row r="743" spans="2:14" x14ac:dyDescent="0.3">
      <c r="B743" s="124" t="s">
        <v>226</v>
      </c>
      <c r="C743" s="127" t="s">
        <v>2709</v>
      </c>
      <c r="D743" s="125" t="s">
        <v>2710</v>
      </c>
      <c r="E743" s="125" t="s">
        <v>2711</v>
      </c>
      <c r="F743" s="125" t="s">
        <v>2712</v>
      </c>
      <c r="G743" s="125" t="s">
        <v>2624</v>
      </c>
      <c r="H743" s="125" t="s">
        <v>2842</v>
      </c>
      <c r="I743" s="125" t="s">
        <v>2662</v>
      </c>
      <c r="J743" s="125">
        <v>1</v>
      </c>
      <c r="K743" s="125" t="s">
        <v>1891</v>
      </c>
      <c r="L743" s="126" t="s">
        <v>33</v>
      </c>
      <c r="M743" s="607"/>
      <c r="N743" s="608"/>
    </row>
    <row r="744" spans="2:14" hidden="1" x14ac:dyDescent="0.3">
      <c r="B744" s="124" t="s">
        <v>226</v>
      </c>
      <c r="C744" s="127" t="s">
        <v>2709</v>
      </c>
      <c r="D744" s="125" t="s">
        <v>2710</v>
      </c>
      <c r="E744" s="125" t="s">
        <v>2711</v>
      </c>
      <c r="F744" s="125" t="s">
        <v>2712</v>
      </c>
      <c r="G744" s="125" t="s">
        <v>2624</v>
      </c>
      <c r="H744" s="125" t="s">
        <v>2842</v>
      </c>
      <c r="I744" s="125" t="s">
        <v>2662</v>
      </c>
      <c r="J744" s="125">
        <v>2</v>
      </c>
      <c r="K744" s="125" t="s">
        <v>389</v>
      </c>
      <c r="L744" s="126" t="s">
        <v>29</v>
      </c>
      <c r="M744" s="607"/>
      <c r="N744" s="608"/>
    </row>
    <row r="745" spans="2:14" hidden="1" x14ac:dyDescent="0.3">
      <c r="B745" s="124" t="s">
        <v>226</v>
      </c>
      <c r="C745" s="127" t="s">
        <v>2709</v>
      </c>
      <c r="D745" s="125" t="s">
        <v>2710</v>
      </c>
      <c r="E745" s="125" t="s">
        <v>2711</v>
      </c>
      <c r="F745" s="125" t="s">
        <v>2712</v>
      </c>
      <c r="G745" s="125" t="s">
        <v>2624</v>
      </c>
      <c r="H745" s="125" t="s">
        <v>2842</v>
      </c>
      <c r="I745" s="125" t="s">
        <v>2662</v>
      </c>
      <c r="J745" s="125">
        <v>3</v>
      </c>
      <c r="K745" s="125" t="s">
        <v>896</v>
      </c>
      <c r="L745" s="126" t="s">
        <v>2843</v>
      </c>
      <c r="M745" s="607"/>
      <c r="N745" s="608"/>
    </row>
    <row r="746" spans="2:14" hidden="1" x14ac:dyDescent="0.3">
      <c r="B746" s="124" t="s">
        <v>226</v>
      </c>
      <c r="C746" s="127" t="s">
        <v>2709</v>
      </c>
      <c r="D746" s="125" t="s">
        <v>2710</v>
      </c>
      <c r="E746" s="125" t="s">
        <v>2711</v>
      </c>
      <c r="F746" s="125" t="s">
        <v>2712</v>
      </c>
      <c r="G746" s="125" t="s">
        <v>2624</v>
      </c>
      <c r="H746" s="125" t="s">
        <v>2842</v>
      </c>
      <c r="I746" s="125" t="s">
        <v>2662</v>
      </c>
      <c r="J746" s="125">
        <v>4</v>
      </c>
      <c r="K746" s="125" t="s">
        <v>391</v>
      </c>
      <c r="L746" s="126" t="s">
        <v>2844</v>
      </c>
      <c r="M746" s="607"/>
      <c r="N746" s="608"/>
    </row>
    <row r="747" spans="2:14" hidden="1" x14ac:dyDescent="0.3">
      <c r="B747" s="124" t="s">
        <v>226</v>
      </c>
      <c r="C747" s="127" t="s">
        <v>2709</v>
      </c>
      <c r="D747" s="125" t="s">
        <v>2710</v>
      </c>
      <c r="E747" s="125" t="s">
        <v>2711</v>
      </c>
      <c r="F747" s="125" t="s">
        <v>2712</v>
      </c>
      <c r="G747" s="125" t="s">
        <v>2624</v>
      </c>
      <c r="H747" s="125" t="s">
        <v>2842</v>
      </c>
      <c r="I747" s="125" t="s">
        <v>2662</v>
      </c>
      <c r="J747" s="125">
        <v>5</v>
      </c>
      <c r="K747" s="125" t="s">
        <v>392</v>
      </c>
      <c r="L747" s="126"/>
      <c r="M747" s="607"/>
      <c r="N747" s="608"/>
    </row>
    <row r="748" spans="2:14" hidden="1" x14ac:dyDescent="0.3">
      <c r="B748" s="124" t="s">
        <v>226</v>
      </c>
      <c r="C748" s="127" t="s">
        <v>2709</v>
      </c>
      <c r="D748" s="125" t="s">
        <v>2710</v>
      </c>
      <c r="E748" s="125" t="s">
        <v>2711</v>
      </c>
      <c r="F748" s="125" t="s">
        <v>2712</v>
      </c>
      <c r="G748" s="125" t="s">
        <v>2624</v>
      </c>
      <c r="H748" s="125" t="s">
        <v>2842</v>
      </c>
      <c r="I748" s="125" t="s">
        <v>2662</v>
      </c>
      <c r="J748" s="125">
        <v>6</v>
      </c>
      <c r="K748" s="125" t="s">
        <v>393</v>
      </c>
      <c r="L748" s="126"/>
      <c r="M748" s="607"/>
      <c r="N748" s="608"/>
    </row>
    <row r="749" spans="2:14" hidden="1" x14ac:dyDescent="0.3">
      <c r="B749" s="124" t="s">
        <v>226</v>
      </c>
      <c r="C749" s="127" t="s">
        <v>2709</v>
      </c>
      <c r="D749" s="125" t="s">
        <v>2710</v>
      </c>
      <c r="E749" s="125" t="s">
        <v>2711</v>
      </c>
      <c r="F749" s="125" t="s">
        <v>2712</v>
      </c>
      <c r="G749" s="125" t="s">
        <v>2624</v>
      </c>
      <c r="H749" s="125" t="s">
        <v>2842</v>
      </c>
      <c r="I749" s="125" t="s">
        <v>2662</v>
      </c>
      <c r="J749" s="125">
        <v>7</v>
      </c>
      <c r="K749" s="125" t="s">
        <v>394</v>
      </c>
      <c r="L749" s="126"/>
      <c r="M749" s="607"/>
      <c r="N749" s="608"/>
    </row>
    <row r="750" spans="2:14" hidden="1" x14ac:dyDescent="0.3">
      <c r="B750" s="124" t="s">
        <v>226</v>
      </c>
      <c r="C750" s="127" t="s">
        <v>2709</v>
      </c>
      <c r="D750" s="125" t="s">
        <v>2710</v>
      </c>
      <c r="E750" s="125" t="s">
        <v>2711</v>
      </c>
      <c r="F750" s="125" t="s">
        <v>2712</v>
      </c>
      <c r="G750" s="125" t="s">
        <v>2624</v>
      </c>
      <c r="H750" s="125" t="s">
        <v>2842</v>
      </c>
      <c r="I750" s="125" t="s">
        <v>2662</v>
      </c>
      <c r="J750" s="125">
        <v>8</v>
      </c>
      <c r="K750" s="125" t="s">
        <v>3</v>
      </c>
      <c r="L750" s="126" t="s">
        <v>2845</v>
      </c>
      <c r="M750" s="607"/>
      <c r="N750" s="608"/>
    </row>
    <row r="751" spans="2:14" hidden="1" x14ac:dyDescent="0.3">
      <c r="B751" s="124" t="s">
        <v>226</v>
      </c>
      <c r="C751" s="127" t="s">
        <v>2709</v>
      </c>
      <c r="D751" s="125" t="s">
        <v>2710</v>
      </c>
      <c r="E751" s="125" t="s">
        <v>2711</v>
      </c>
      <c r="F751" s="125" t="s">
        <v>2712</v>
      </c>
      <c r="G751" s="125" t="s">
        <v>2624</v>
      </c>
      <c r="H751" s="125" t="s">
        <v>2842</v>
      </c>
      <c r="I751" s="125" t="s">
        <v>2662</v>
      </c>
      <c r="J751" s="125">
        <v>9</v>
      </c>
      <c r="K751" s="125" t="s">
        <v>128</v>
      </c>
      <c r="L751" s="126" t="s">
        <v>2846</v>
      </c>
      <c r="M751" s="607"/>
      <c r="N751" s="608"/>
    </row>
    <row r="752" spans="2:14" hidden="1" x14ac:dyDescent="0.3">
      <c r="B752" s="124" t="s">
        <v>226</v>
      </c>
      <c r="C752" s="127" t="s">
        <v>2709</v>
      </c>
      <c r="D752" s="125" t="s">
        <v>2710</v>
      </c>
      <c r="E752" s="125" t="s">
        <v>2711</v>
      </c>
      <c r="F752" s="125" t="s">
        <v>2712</v>
      </c>
      <c r="G752" s="125" t="s">
        <v>2624</v>
      </c>
      <c r="H752" s="125" t="s">
        <v>2842</v>
      </c>
      <c r="I752" s="125" t="s">
        <v>2662</v>
      </c>
      <c r="J752" s="125">
        <v>10</v>
      </c>
      <c r="K752" s="125" t="s">
        <v>388</v>
      </c>
      <c r="L752" s="126" t="s">
        <v>33</v>
      </c>
      <c r="M752" s="607"/>
      <c r="N752" s="608"/>
    </row>
    <row r="753" spans="2:14" hidden="1" x14ac:dyDescent="0.3">
      <c r="B753" s="124" t="s">
        <v>226</v>
      </c>
      <c r="C753" s="127" t="s">
        <v>2709</v>
      </c>
      <c r="D753" s="125" t="s">
        <v>2710</v>
      </c>
      <c r="E753" s="125" t="s">
        <v>2711</v>
      </c>
      <c r="F753" s="125" t="s">
        <v>2712</v>
      </c>
      <c r="G753" s="125" t="s">
        <v>2624</v>
      </c>
      <c r="H753" s="125" t="s">
        <v>2842</v>
      </c>
      <c r="I753" s="125" t="s">
        <v>2662</v>
      </c>
      <c r="J753" s="125">
        <v>11</v>
      </c>
      <c r="K753" s="125" t="s">
        <v>1083</v>
      </c>
      <c r="L753" s="126" t="s">
        <v>811</v>
      </c>
      <c r="M753" s="607"/>
      <c r="N753" s="608"/>
    </row>
    <row r="754" spans="2:14" hidden="1" x14ac:dyDescent="0.3">
      <c r="B754" s="124" t="s">
        <v>226</v>
      </c>
      <c r="C754" s="127" t="s">
        <v>2709</v>
      </c>
      <c r="D754" s="125" t="s">
        <v>2710</v>
      </c>
      <c r="E754" s="125" t="s">
        <v>2711</v>
      </c>
      <c r="F754" s="125" t="s">
        <v>2712</v>
      </c>
      <c r="G754" s="125" t="s">
        <v>2624</v>
      </c>
      <c r="H754" s="125" t="s">
        <v>2842</v>
      </c>
      <c r="I754" s="125" t="s">
        <v>2662</v>
      </c>
      <c r="J754" s="125">
        <v>12</v>
      </c>
      <c r="K754" s="125" t="s">
        <v>82</v>
      </c>
      <c r="L754" s="126" t="s">
        <v>750</v>
      </c>
      <c r="M754" s="607"/>
      <c r="N754" s="608"/>
    </row>
    <row r="755" spans="2:14" hidden="1" x14ac:dyDescent="0.3">
      <c r="B755" s="124" t="s">
        <v>226</v>
      </c>
      <c r="C755" s="127" t="s">
        <v>2709</v>
      </c>
      <c r="D755" s="125" t="s">
        <v>2710</v>
      </c>
      <c r="E755" s="125" t="s">
        <v>2711</v>
      </c>
      <c r="F755" s="125" t="s">
        <v>2712</v>
      </c>
      <c r="G755" s="125" t="s">
        <v>2624</v>
      </c>
      <c r="H755" s="125" t="s">
        <v>2842</v>
      </c>
      <c r="I755" s="125" t="s">
        <v>2662</v>
      </c>
      <c r="J755" s="125">
        <v>13</v>
      </c>
      <c r="K755" s="125" t="s">
        <v>83</v>
      </c>
      <c r="L755" s="126" t="s">
        <v>12</v>
      </c>
      <c r="M755" s="607"/>
      <c r="N755" s="608"/>
    </row>
    <row r="756" spans="2:14" hidden="1" x14ac:dyDescent="0.3">
      <c r="B756" s="124" t="s">
        <v>226</v>
      </c>
      <c r="C756" s="127" t="s">
        <v>2709</v>
      </c>
      <c r="D756" s="125" t="s">
        <v>2710</v>
      </c>
      <c r="E756" s="125" t="s">
        <v>2711</v>
      </c>
      <c r="F756" s="125" t="s">
        <v>2712</v>
      </c>
      <c r="G756" s="125" t="s">
        <v>2624</v>
      </c>
      <c r="H756" s="125" t="s">
        <v>2842</v>
      </c>
      <c r="I756" s="125" t="s">
        <v>2662</v>
      </c>
      <c r="J756" s="125">
        <v>14</v>
      </c>
      <c r="K756" s="125" t="s">
        <v>1439</v>
      </c>
      <c r="L756" s="126" t="s">
        <v>750</v>
      </c>
      <c r="M756" s="607"/>
      <c r="N756" s="608"/>
    </row>
    <row r="757" spans="2:14" hidden="1" x14ac:dyDescent="0.3">
      <c r="B757" s="124" t="s">
        <v>226</v>
      </c>
      <c r="C757" s="127" t="s">
        <v>2709</v>
      </c>
      <c r="D757" s="125" t="s">
        <v>2710</v>
      </c>
      <c r="E757" s="125" t="s">
        <v>2711</v>
      </c>
      <c r="F757" s="125" t="s">
        <v>2712</v>
      </c>
      <c r="G757" s="125" t="s">
        <v>2624</v>
      </c>
      <c r="H757" s="125" t="s">
        <v>2842</v>
      </c>
      <c r="I757" s="125" t="s">
        <v>2662</v>
      </c>
      <c r="J757" s="125">
        <v>15</v>
      </c>
      <c r="K757" s="125" t="s">
        <v>583</v>
      </c>
      <c r="L757" s="126" t="s">
        <v>750</v>
      </c>
      <c r="M757" s="607"/>
      <c r="N757" s="608"/>
    </row>
    <row r="758" spans="2:14" hidden="1" x14ac:dyDescent="0.3">
      <c r="B758" s="124" t="s">
        <v>226</v>
      </c>
      <c r="C758" s="127" t="s">
        <v>2709</v>
      </c>
      <c r="D758" s="125" t="s">
        <v>2710</v>
      </c>
      <c r="E758" s="125" t="s">
        <v>2711</v>
      </c>
      <c r="F758" s="125" t="s">
        <v>2712</v>
      </c>
      <c r="G758" s="125" t="s">
        <v>2624</v>
      </c>
      <c r="H758" s="125" t="s">
        <v>2842</v>
      </c>
      <c r="I758" s="125" t="s">
        <v>2662</v>
      </c>
      <c r="J758" s="125">
        <v>16</v>
      </c>
      <c r="K758" s="125" t="s">
        <v>84</v>
      </c>
      <c r="L758" s="126" t="s">
        <v>750</v>
      </c>
      <c r="M758" s="607"/>
      <c r="N758" s="608"/>
    </row>
    <row r="759" spans="2:14" hidden="1" x14ac:dyDescent="0.3">
      <c r="B759" s="124" t="s">
        <v>226</v>
      </c>
      <c r="C759" s="127" t="s">
        <v>2709</v>
      </c>
      <c r="D759" s="125" t="s">
        <v>2710</v>
      </c>
      <c r="E759" s="125" t="s">
        <v>2711</v>
      </c>
      <c r="F759" s="125" t="s">
        <v>2712</v>
      </c>
      <c r="G759" s="125" t="s">
        <v>2624</v>
      </c>
      <c r="H759" s="125" t="s">
        <v>2842</v>
      </c>
      <c r="I759" s="125" t="s">
        <v>2662</v>
      </c>
      <c r="J759" s="125">
        <v>17</v>
      </c>
      <c r="K759" s="125" t="s">
        <v>85</v>
      </c>
      <c r="L759" s="126" t="s">
        <v>750</v>
      </c>
      <c r="M759" s="607"/>
      <c r="N759" s="608"/>
    </row>
    <row r="760" spans="2:14" hidden="1" x14ac:dyDescent="0.3">
      <c r="B760" s="124" t="s">
        <v>226</v>
      </c>
      <c r="C760" s="127" t="s">
        <v>2709</v>
      </c>
      <c r="D760" s="125" t="s">
        <v>2710</v>
      </c>
      <c r="E760" s="125" t="s">
        <v>2711</v>
      </c>
      <c r="F760" s="125" t="s">
        <v>2712</v>
      </c>
      <c r="G760" s="125" t="s">
        <v>2624</v>
      </c>
      <c r="H760" s="125" t="s">
        <v>2842</v>
      </c>
      <c r="I760" s="125" t="s">
        <v>2662</v>
      </c>
      <c r="J760" s="125">
        <v>18</v>
      </c>
      <c r="K760" s="125" t="s">
        <v>86</v>
      </c>
      <c r="L760" s="126" t="s">
        <v>750</v>
      </c>
      <c r="M760" s="607"/>
      <c r="N760" s="608"/>
    </row>
    <row r="761" spans="2:14" hidden="1" x14ac:dyDescent="0.3">
      <c r="B761" s="124" t="s">
        <v>226</v>
      </c>
      <c r="C761" s="127" t="s">
        <v>2709</v>
      </c>
      <c r="D761" s="125" t="s">
        <v>2710</v>
      </c>
      <c r="E761" s="125" t="s">
        <v>2711</v>
      </c>
      <c r="F761" s="125" t="s">
        <v>2712</v>
      </c>
      <c r="G761" s="125" t="s">
        <v>2624</v>
      </c>
      <c r="H761" s="125" t="s">
        <v>2842</v>
      </c>
      <c r="I761" s="125" t="s">
        <v>2662</v>
      </c>
      <c r="J761" s="125">
        <v>19</v>
      </c>
      <c r="K761" s="125" t="s">
        <v>925</v>
      </c>
      <c r="L761" s="126"/>
      <c r="M761" s="607"/>
      <c r="N761" s="608"/>
    </row>
    <row r="762" spans="2:14" hidden="1" x14ac:dyDescent="0.3">
      <c r="B762" s="124" t="s">
        <v>226</v>
      </c>
      <c r="C762" s="127" t="s">
        <v>2709</v>
      </c>
      <c r="D762" s="125" t="s">
        <v>2710</v>
      </c>
      <c r="E762" s="125" t="s">
        <v>2711</v>
      </c>
      <c r="F762" s="125" t="s">
        <v>2712</v>
      </c>
      <c r="G762" s="125" t="s">
        <v>2624</v>
      </c>
      <c r="H762" s="125" t="s">
        <v>2842</v>
      </c>
      <c r="I762" s="125" t="s">
        <v>2662</v>
      </c>
      <c r="J762" s="125">
        <v>20</v>
      </c>
      <c r="K762" s="125" t="s">
        <v>599</v>
      </c>
      <c r="L762" s="126" t="s">
        <v>12</v>
      </c>
      <c r="M762" s="607"/>
      <c r="N762" s="608"/>
    </row>
    <row r="763" spans="2:14" hidden="1" x14ac:dyDescent="0.3">
      <c r="B763" s="124" t="s">
        <v>226</v>
      </c>
      <c r="C763" s="127" t="s">
        <v>2709</v>
      </c>
      <c r="D763" s="125" t="s">
        <v>2710</v>
      </c>
      <c r="E763" s="125" t="s">
        <v>2711</v>
      </c>
      <c r="F763" s="125" t="s">
        <v>2712</v>
      </c>
      <c r="G763" s="125" t="s">
        <v>2624</v>
      </c>
      <c r="H763" s="125" t="s">
        <v>2842</v>
      </c>
      <c r="I763" s="125" t="s">
        <v>2662</v>
      </c>
      <c r="J763" s="125">
        <v>21</v>
      </c>
      <c r="K763" s="125" t="s">
        <v>1456</v>
      </c>
      <c r="L763" s="126" t="s">
        <v>1495</v>
      </c>
      <c r="M763" s="607"/>
      <c r="N763" s="608"/>
    </row>
    <row r="764" spans="2:14" hidden="1" x14ac:dyDescent="0.3">
      <c r="B764" s="124" t="s">
        <v>226</v>
      </c>
      <c r="C764" s="127" t="s">
        <v>2709</v>
      </c>
      <c r="D764" s="125" t="s">
        <v>2710</v>
      </c>
      <c r="E764" s="125" t="s">
        <v>2711</v>
      </c>
      <c r="F764" s="125" t="s">
        <v>2712</v>
      </c>
      <c r="G764" s="125" t="s">
        <v>2624</v>
      </c>
      <c r="H764" s="125" t="s">
        <v>2842</v>
      </c>
      <c r="I764" s="125" t="s">
        <v>2662</v>
      </c>
      <c r="J764" s="125">
        <v>22</v>
      </c>
      <c r="K764" s="125" t="s">
        <v>1468</v>
      </c>
      <c r="L764" s="126"/>
      <c r="M764" s="607"/>
      <c r="N764" s="608"/>
    </row>
    <row r="765" spans="2:14" hidden="1" x14ac:dyDescent="0.3">
      <c r="B765" s="124" t="s">
        <v>226</v>
      </c>
      <c r="C765" s="127" t="s">
        <v>2709</v>
      </c>
      <c r="D765" s="125" t="s">
        <v>2710</v>
      </c>
      <c r="E765" s="125" t="s">
        <v>2711</v>
      </c>
      <c r="F765" s="125" t="s">
        <v>2712</v>
      </c>
      <c r="G765" s="125" t="s">
        <v>2624</v>
      </c>
      <c r="H765" s="125" t="s">
        <v>2842</v>
      </c>
      <c r="I765" s="125" t="s">
        <v>2662</v>
      </c>
      <c r="J765" s="125">
        <v>23</v>
      </c>
      <c r="K765" s="125" t="s">
        <v>1467</v>
      </c>
      <c r="L765" s="126"/>
      <c r="M765" s="607"/>
      <c r="N765" s="608"/>
    </row>
    <row r="766" spans="2:14" hidden="1" x14ac:dyDescent="0.3">
      <c r="B766" s="124" t="s">
        <v>226</v>
      </c>
      <c r="C766" s="127" t="s">
        <v>2709</v>
      </c>
      <c r="D766" s="125" t="s">
        <v>2710</v>
      </c>
      <c r="E766" s="125" t="s">
        <v>2711</v>
      </c>
      <c r="F766" s="125" t="s">
        <v>2712</v>
      </c>
      <c r="G766" s="125" t="s">
        <v>2624</v>
      </c>
      <c r="H766" s="125" t="s">
        <v>2842</v>
      </c>
      <c r="I766" s="125" t="s">
        <v>2662</v>
      </c>
      <c r="J766" s="125">
        <v>24</v>
      </c>
      <c r="K766" s="125" t="s">
        <v>1086</v>
      </c>
      <c r="L766" s="126" t="s">
        <v>1087</v>
      </c>
      <c r="M766" s="607"/>
      <c r="N766" s="608"/>
    </row>
    <row r="767" spans="2:14" hidden="1" x14ac:dyDescent="0.3">
      <c r="B767" s="124" t="s">
        <v>226</v>
      </c>
      <c r="C767" s="127" t="s">
        <v>2709</v>
      </c>
      <c r="D767" s="125" t="s">
        <v>2710</v>
      </c>
      <c r="E767" s="125" t="s">
        <v>2711</v>
      </c>
      <c r="F767" s="125" t="s">
        <v>2712</v>
      </c>
      <c r="G767" s="125" t="s">
        <v>2624</v>
      </c>
      <c r="H767" s="125" t="s">
        <v>2842</v>
      </c>
      <c r="I767" s="125" t="s">
        <v>2662</v>
      </c>
      <c r="J767" s="125">
        <v>25</v>
      </c>
      <c r="K767" s="125" t="s">
        <v>2632</v>
      </c>
      <c r="L767" s="126" t="s">
        <v>811</v>
      </c>
      <c r="M767" s="607"/>
      <c r="N767" s="608"/>
    </row>
    <row r="768" spans="2:14" hidden="1" x14ac:dyDescent="0.3">
      <c r="B768" s="124" t="s">
        <v>226</v>
      </c>
      <c r="C768" s="127" t="s">
        <v>2709</v>
      </c>
      <c r="D768" s="125" t="s">
        <v>2710</v>
      </c>
      <c r="E768" s="125" t="s">
        <v>2711</v>
      </c>
      <c r="F768" s="125" t="s">
        <v>2712</v>
      </c>
      <c r="G768" s="125" t="s">
        <v>2624</v>
      </c>
      <c r="H768" s="125" t="s">
        <v>2842</v>
      </c>
      <c r="I768" s="125" t="s">
        <v>2662</v>
      </c>
      <c r="J768" s="125">
        <v>26</v>
      </c>
      <c r="K768" s="125" t="s">
        <v>2633</v>
      </c>
      <c r="L768" s="126"/>
      <c r="M768" s="607"/>
      <c r="N768" s="608"/>
    </row>
    <row r="769" spans="2:14" hidden="1" x14ac:dyDescent="0.3">
      <c r="B769" s="124" t="s">
        <v>226</v>
      </c>
      <c r="C769" s="127" t="s">
        <v>2709</v>
      </c>
      <c r="D769" s="125" t="s">
        <v>2710</v>
      </c>
      <c r="E769" s="125" t="s">
        <v>2711</v>
      </c>
      <c r="F769" s="125" t="s">
        <v>2712</v>
      </c>
      <c r="G769" s="125" t="s">
        <v>2624</v>
      </c>
      <c r="H769" s="125" t="s">
        <v>2842</v>
      </c>
      <c r="I769" s="125" t="s">
        <v>2662</v>
      </c>
      <c r="J769" s="125">
        <v>27</v>
      </c>
      <c r="K769" s="125" t="s">
        <v>2634</v>
      </c>
      <c r="L769" s="126"/>
      <c r="M769" s="607"/>
      <c r="N769" s="608"/>
    </row>
    <row r="770" spans="2:14" hidden="1" x14ac:dyDescent="0.3">
      <c r="B770" s="124" t="s">
        <v>226</v>
      </c>
      <c r="C770" s="127" t="s">
        <v>2709</v>
      </c>
      <c r="D770" s="125" t="s">
        <v>2710</v>
      </c>
      <c r="E770" s="125" t="s">
        <v>2711</v>
      </c>
      <c r="F770" s="125" t="s">
        <v>2712</v>
      </c>
      <c r="G770" s="125" t="s">
        <v>2624</v>
      </c>
      <c r="H770" s="125" t="s">
        <v>2842</v>
      </c>
      <c r="I770" s="125" t="s">
        <v>2662</v>
      </c>
      <c r="J770" s="125">
        <v>28</v>
      </c>
      <c r="K770" s="125" t="s">
        <v>2635</v>
      </c>
      <c r="L770" s="126"/>
      <c r="M770" s="607"/>
      <c r="N770" s="608"/>
    </row>
    <row r="771" spans="2:14" hidden="1" x14ac:dyDescent="0.3">
      <c r="B771" s="124" t="s">
        <v>226</v>
      </c>
      <c r="C771" s="127" t="s">
        <v>2709</v>
      </c>
      <c r="D771" s="125" t="s">
        <v>2710</v>
      </c>
      <c r="E771" s="125" t="s">
        <v>2711</v>
      </c>
      <c r="F771" s="125" t="s">
        <v>2712</v>
      </c>
      <c r="G771" s="125" t="s">
        <v>2624</v>
      </c>
      <c r="H771" s="125" t="s">
        <v>2842</v>
      </c>
      <c r="I771" s="125" t="s">
        <v>2662</v>
      </c>
      <c r="J771" s="125">
        <v>29</v>
      </c>
      <c r="K771" s="125" t="s">
        <v>931</v>
      </c>
      <c r="L771" s="126" t="s">
        <v>949</v>
      </c>
      <c r="M771" s="607"/>
      <c r="N771" s="608"/>
    </row>
    <row r="772" spans="2:14" hidden="1" x14ac:dyDescent="0.3">
      <c r="B772" s="124" t="s">
        <v>226</v>
      </c>
      <c r="C772" s="127" t="s">
        <v>2709</v>
      </c>
      <c r="D772" s="125" t="s">
        <v>2710</v>
      </c>
      <c r="E772" s="125" t="s">
        <v>2711</v>
      </c>
      <c r="F772" s="125" t="s">
        <v>2712</v>
      </c>
      <c r="G772" s="125" t="s">
        <v>2624</v>
      </c>
      <c r="H772" s="125" t="s">
        <v>2842</v>
      </c>
      <c r="I772" s="125" t="s">
        <v>2662</v>
      </c>
      <c r="J772" s="125">
        <v>30</v>
      </c>
      <c r="K772" s="125" t="s">
        <v>932</v>
      </c>
      <c r="L772" s="126" t="s">
        <v>12</v>
      </c>
      <c r="M772" s="607"/>
      <c r="N772" s="608"/>
    </row>
    <row r="773" spans="2:14" x14ac:dyDescent="0.3">
      <c r="B773" s="124" t="s">
        <v>226</v>
      </c>
      <c r="C773" s="127" t="s">
        <v>2709</v>
      </c>
      <c r="D773" s="125" t="s">
        <v>2710</v>
      </c>
      <c r="E773" s="125" t="s">
        <v>2711</v>
      </c>
      <c r="F773" s="125" t="s">
        <v>2712</v>
      </c>
      <c r="G773" s="125" t="s">
        <v>2624</v>
      </c>
      <c r="H773" s="125" t="s">
        <v>2847</v>
      </c>
      <c r="I773" s="125" t="s">
        <v>2662</v>
      </c>
      <c r="J773" s="125">
        <v>1</v>
      </c>
      <c r="K773" s="125" t="s">
        <v>1891</v>
      </c>
      <c r="L773" s="126" t="s">
        <v>38</v>
      </c>
      <c r="M773" s="607"/>
      <c r="N773" s="608"/>
    </row>
    <row r="774" spans="2:14" hidden="1" x14ac:dyDescent="0.3">
      <c r="B774" s="124" t="s">
        <v>226</v>
      </c>
      <c r="C774" s="127" t="s">
        <v>2709</v>
      </c>
      <c r="D774" s="125" t="s">
        <v>2710</v>
      </c>
      <c r="E774" s="125" t="s">
        <v>2711</v>
      </c>
      <c r="F774" s="125" t="s">
        <v>2712</v>
      </c>
      <c r="G774" s="125" t="s">
        <v>2624</v>
      </c>
      <c r="H774" s="125" t="s">
        <v>2847</v>
      </c>
      <c r="I774" s="125" t="s">
        <v>2662</v>
      </c>
      <c r="J774" s="125">
        <v>2</v>
      </c>
      <c r="K774" s="125" t="s">
        <v>389</v>
      </c>
      <c r="L774" s="126" t="s">
        <v>29</v>
      </c>
      <c r="M774" s="607"/>
      <c r="N774" s="608"/>
    </row>
    <row r="775" spans="2:14" hidden="1" x14ac:dyDescent="0.3">
      <c r="B775" s="124" t="s">
        <v>226</v>
      </c>
      <c r="C775" s="127" t="s">
        <v>2709</v>
      </c>
      <c r="D775" s="125" t="s">
        <v>2710</v>
      </c>
      <c r="E775" s="125" t="s">
        <v>2711</v>
      </c>
      <c r="F775" s="125" t="s">
        <v>2712</v>
      </c>
      <c r="G775" s="125" t="s">
        <v>2624</v>
      </c>
      <c r="H775" s="125" t="s">
        <v>2847</v>
      </c>
      <c r="I775" s="125" t="s">
        <v>2662</v>
      </c>
      <c r="J775" s="125">
        <v>3</v>
      </c>
      <c r="K775" s="125" t="s">
        <v>896</v>
      </c>
      <c r="L775" s="126" t="s">
        <v>2843</v>
      </c>
      <c r="M775" s="607"/>
      <c r="N775" s="608"/>
    </row>
    <row r="776" spans="2:14" hidden="1" x14ac:dyDescent="0.3">
      <c r="B776" s="124" t="s">
        <v>226</v>
      </c>
      <c r="C776" s="127" t="s">
        <v>2709</v>
      </c>
      <c r="D776" s="125" t="s">
        <v>2710</v>
      </c>
      <c r="E776" s="125" t="s">
        <v>2711</v>
      </c>
      <c r="F776" s="125" t="s">
        <v>2712</v>
      </c>
      <c r="G776" s="125" t="s">
        <v>2624</v>
      </c>
      <c r="H776" s="125" t="s">
        <v>2847</v>
      </c>
      <c r="I776" s="125" t="s">
        <v>2662</v>
      </c>
      <c r="J776" s="125">
        <v>4</v>
      </c>
      <c r="K776" s="125" t="s">
        <v>391</v>
      </c>
      <c r="L776" s="126" t="s">
        <v>2844</v>
      </c>
      <c r="M776" s="607"/>
      <c r="N776" s="608"/>
    </row>
    <row r="777" spans="2:14" hidden="1" x14ac:dyDescent="0.3">
      <c r="B777" s="124" t="s">
        <v>226</v>
      </c>
      <c r="C777" s="127" t="s">
        <v>2709</v>
      </c>
      <c r="D777" s="125" t="s">
        <v>2710</v>
      </c>
      <c r="E777" s="125" t="s">
        <v>2711</v>
      </c>
      <c r="F777" s="125" t="s">
        <v>2712</v>
      </c>
      <c r="G777" s="125" t="s">
        <v>2624</v>
      </c>
      <c r="H777" s="125" t="s">
        <v>2847</v>
      </c>
      <c r="I777" s="125" t="s">
        <v>2662</v>
      </c>
      <c r="J777" s="125">
        <v>5</v>
      </c>
      <c r="K777" s="125" t="s">
        <v>392</v>
      </c>
      <c r="L777" s="126"/>
      <c r="M777" s="607"/>
      <c r="N777" s="608"/>
    </row>
    <row r="778" spans="2:14" hidden="1" x14ac:dyDescent="0.3">
      <c r="B778" s="124" t="s">
        <v>226</v>
      </c>
      <c r="C778" s="127" t="s">
        <v>2709</v>
      </c>
      <c r="D778" s="125" t="s">
        <v>2710</v>
      </c>
      <c r="E778" s="125" t="s">
        <v>2711</v>
      </c>
      <c r="F778" s="125" t="s">
        <v>2712</v>
      </c>
      <c r="G778" s="125" t="s">
        <v>2624</v>
      </c>
      <c r="H778" s="125" t="s">
        <v>2847</v>
      </c>
      <c r="I778" s="125" t="s">
        <v>2662</v>
      </c>
      <c r="J778" s="125">
        <v>6</v>
      </c>
      <c r="K778" s="125" t="s">
        <v>393</v>
      </c>
      <c r="L778" s="126"/>
      <c r="M778" s="607"/>
      <c r="N778" s="608"/>
    </row>
    <row r="779" spans="2:14" hidden="1" x14ac:dyDescent="0.3">
      <c r="B779" s="124" t="s">
        <v>226</v>
      </c>
      <c r="C779" s="127" t="s">
        <v>2709</v>
      </c>
      <c r="D779" s="125" t="s">
        <v>2710</v>
      </c>
      <c r="E779" s="125" t="s">
        <v>2711</v>
      </c>
      <c r="F779" s="125" t="s">
        <v>2712</v>
      </c>
      <c r="G779" s="125" t="s">
        <v>2624</v>
      </c>
      <c r="H779" s="125" t="s">
        <v>2847</v>
      </c>
      <c r="I779" s="125" t="s">
        <v>2662</v>
      </c>
      <c r="J779" s="125">
        <v>7</v>
      </c>
      <c r="K779" s="125" t="s">
        <v>394</v>
      </c>
      <c r="L779" s="126"/>
      <c r="M779" s="607"/>
      <c r="N779" s="608"/>
    </row>
    <row r="780" spans="2:14" hidden="1" x14ac:dyDescent="0.3">
      <c r="B780" s="124" t="s">
        <v>226</v>
      </c>
      <c r="C780" s="127" t="s">
        <v>2709</v>
      </c>
      <c r="D780" s="125" t="s">
        <v>2710</v>
      </c>
      <c r="E780" s="125" t="s">
        <v>2711</v>
      </c>
      <c r="F780" s="125" t="s">
        <v>2712</v>
      </c>
      <c r="G780" s="125" t="s">
        <v>2624</v>
      </c>
      <c r="H780" s="125" t="s">
        <v>2847</v>
      </c>
      <c r="I780" s="125" t="s">
        <v>2662</v>
      </c>
      <c r="J780" s="125">
        <v>8</v>
      </c>
      <c r="K780" s="125" t="s">
        <v>3</v>
      </c>
      <c r="L780" s="126" t="s">
        <v>2845</v>
      </c>
      <c r="M780" s="607"/>
      <c r="N780" s="608"/>
    </row>
    <row r="781" spans="2:14" hidden="1" x14ac:dyDescent="0.3">
      <c r="B781" s="124" t="s">
        <v>226</v>
      </c>
      <c r="C781" s="127" t="s">
        <v>2709</v>
      </c>
      <c r="D781" s="125" t="s">
        <v>2710</v>
      </c>
      <c r="E781" s="125" t="s">
        <v>2711</v>
      </c>
      <c r="F781" s="125" t="s">
        <v>2712</v>
      </c>
      <c r="G781" s="125" t="s">
        <v>2624</v>
      </c>
      <c r="H781" s="125" t="s">
        <v>2847</v>
      </c>
      <c r="I781" s="125" t="s">
        <v>2662</v>
      </c>
      <c r="J781" s="125">
        <v>9</v>
      </c>
      <c r="K781" s="125" t="s">
        <v>128</v>
      </c>
      <c r="L781" s="126" t="s">
        <v>650</v>
      </c>
      <c r="M781" s="607"/>
      <c r="N781" s="608"/>
    </row>
    <row r="782" spans="2:14" hidden="1" x14ac:dyDescent="0.3">
      <c r="B782" s="124" t="s">
        <v>226</v>
      </c>
      <c r="C782" s="127" t="s">
        <v>2709</v>
      </c>
      <c r="D782" s="125" t="s">
        <v>2710</v>
      </c>
      <c r="E782" s="125" t="s">
        <v>2711</v>
      </c>
      <c r="F782" s="125" t="s">
        <v>2712</v>
      </c>
      <c r="G782" s="125" t="s">
        <v>2624</v>
      </c>
      <c r="H782" s="125" t="s">
        <v>2847</v>
      </c>
      <c r="I782" s="125" t="s">
        <v>2662</v>
      </c>
      <c r="J782" s="125">
        <v>10</v>
      </c>
      <c r="K782" s="125" t="s">
        <v>388</v>
      </c>
      <c r="L782" s="126" t="s">
        <v>38</v>
      </c>
      <c r="M782" s="607"/>
      <c r="N782" s="608"/>
    </row>
    <row r="783" spans="2:14" hidden="1" x14ac:dyDescent="0.3">
      <c r="B783" s="124" t="s">
        <v>226</v>
      </c>
      <c r="C783" s="127" t="s">
        <v>2709</v>
      </c>
      <c r="D783" s="125" t="s">
        <v>2710</v>
      </c>
      <c r="E783" s="125" t="s">
        <v>2711</v>
      </c>
      <c r="F783" s="125" t="s">
        <v>2712</v>
      </c>
      <c r="G783" s="125" t="s">
        <v>2624</v>
      </c>
      <c r="H783" s="125" t="s">
        <v>2847</v>
      </c>
      <c r="I783" s="125" t="s">
        <v>2662</v>
      </c>
      <c r="J783" s="125">
        <v>11</v>
      </c>
      <c r="K783" s="125" t="s">
        <v>1083</v>
      </c>
      <c r="L783" s="126" t="s">
        <v>811</v>
      </c>
      <c r="M783" s="607"/>
      <c r="N783" s="608"/>
    </row>
    <row r="784" spans="2:14" hidden="1" x14ac:dyDescent="0.3">
      <c r="B784" s="124" t="s">
        <v>226</v>
      </c>
      <c r="C784" s="127" t="s">
        <v>2709</v>
      </c>
      <c r="D784" s="125" t="s">
        <v>2710</v>
      </c>
      <c r="E784" s="125" t="s">
        <v>2711</v>
      </c>
      <c r="F784" s="125" t="s">
        <v>2712</v>
      </c>
      <c r="G784" s="125" t="s">
        <v>2624</v>
      </c>
      <c r="H784" s="125" t="s">
        <v>2847</v>
      </c>
      <c r="I784" s="125" t="s">
        <v>2662</v>
      </c>
      <c r="J784" s="125">
        <v>12</v>
      </c>
      <c r="K784" s="125" t="s">
        <v>82</v>
      </c>
      <c r="L784" s="126" t="s">
        <v>750</v>
      </c>
      <c r="M784" s="607"/>
      <c r="N784" s="608"/>
    </row>
    <row r="785" spans="2:14" hidden="1" x14ac:dyDescent="0.3">
      <c r="B785" s="124" t="s">
        <v>226</v>
      </c>
      <c r="C785" s="127" t="s">
        <v>2709</v>
      </c>
      <c r="D785" s="125" t="s">
        <v>2710</v>
      </c>
      <c r="E785" s="125" t="s">
        <v>2711</v>
      </c>
      <c r="F785" s="125" t="s">
        <v>2712</v>
      </c>
      <c r="G785" s="125" t="s">
        <v>2624</v>
      </c>
      <c r="H785" s="125" t="s">
        <v>2847</v>
      </c>
      <c r="I785" s="125" t="s">
        <v>2662</v>
      </c>
      <c r="J785" s="125">
        <v>13</v>
      </c>
      <c r="K785" s="125" t="s">
        <v>83</v>
      </c>
      <c r="L785" s="126" t="s">
        <v>12</v>
      </c>
      <c r="M785" s="607"/>
      <c r="N785" s="608"/>
    </row>
    <row r="786" spans="2:14" hidden="1" x14ac:dyDescent="0.3">
      <c r="B786" s="124" t="s">
        <v>226</v>
      </c>
      <c r="C786" s="127" t="s">
        <v>2709</v>
      </c>
      <c r="D786" s="125" t="s">
        <v>2710</v>
      </c>
      <c r="E786" s="125" t="s">
        <v>2711</v>
      </c>
      <c r="F786" s="125" t="s">
        <v>2712</v>
      </c>
      <c r="G786" s="125" t="s">
        <v>2624</v>
      </c>
      <c r="H786" s="125" t="s">
        <v>2847</v>
      </c>
      <c r="I786" s="125" t="s">
        <v>2662</v>
      </c>
      <c r="J786" s="125">
        <v>14</v>
      </c>
      <c r="K786" s="125" t="s">
        <v>1439</v>
      </c>
      <c r="L786" s="126" t="s">
        <v>750</v>
      </c>
      <c r="M786" s="607"/>
      <c r="N786" s="608"/>
    </row>
    <row r="787" spans="2:14" hidden="1" x14ac:dyDescent="0.3">
      <c r="B787" s="124" t="s">
        <v>226</v>
      </c>
      <c r="C787" s="127" t="s">
        <v>2709</v>
      </c>
      <c r="D787" s="125" t="s">
        <v>2710</v>
      </c>
      <c r="E787" s="125" t="s">
        <v>2711</v>
      </c>
      <c r="F787" s="125" t="s">
        <v>2712</v>
      </c>
      <c r="G787" s="125" t="s">
        <v>2624</v>
      </c>
      <c r="H787" s="125" t="s">
        <v>2847</v>
      </c>
      <c r="I787" s="125" t="s">
        <v>2662</v>
      </c>
      <c r="J787" s="125">
        <v>15</v>
      </c>
      <c r="K787" s="125" t="s">
        <v>583</v>
      </c>
      <c r="L787" s="126" t="s">
        <v>750</v>
      </c>
      <c r="M787" s="607"/>
      <c r="N787" s="608"/>
    </row>
    <row r="788" spans="2:14" hidden="1" x14ac:dyDescent="0.3">
      <c r="B788" s="124" t="s">
        <v>226</v>
      </c>
      <c r="C788" s="127" t="s">
        <v>2709</v>
      </c>
      <c r="D788" s="125" t="s">
        <v>2710</v>
      </c>
      <c r="E788" s="125" t="s">
        <v>2711</v>
      </c>
      <c r="F788" s="125" t="s">
        <v>2712</v>
      </c>
      <c r="G788" s="125" t="s">
        <v>2624</v>
      </c>
      <c r="H788" s="125" t="s">
        <v>2847</v>
      </c>
      <c r="I788" s="125" t="s">
        <v>2662</v>
      </c>
      <c r="J788" s="125">
        <v>16</v>
      </c>
      <c r="K788" s="125" t="s">
        <v>84</v>
      </c>
      <c r="L788" s="126" t="s">
        <v>750</v>
      </c>
      <c r="M788" s="607"/>
      <c r="N788" s="608"/>
    </row>
    <row r="789" spans="2:14" hidden="1" x14ac:dyDescent="0.3">
      <c r="B789" s="124" t="s">
        <v>226</v>
      </c>
      <c r="C789" s="127" t="s">
        <v>2709</v>
      </c>
      <c r="D789" s="125" t="s">
        <v>2710</v>
      </c>
      <c r="E789" s="125" t="s">
        <v>2711</v>
      </c>
      <c r="F789" s="125" t="s">
        <v>2712</v>
      </c>
      <c r="G789" s="125" t="s">
        <v>2624</v>
      </c>
      <c r="H789" s="125" t="s">
        <v>2847</v>
      </c>
      <c r="I789" s="125" t="s">
        <v>2662</v>
      </c>
      <c r="J789" s="125">
        <v>17</v>
      </c>
      <c r="K789" s="125" t="s">
        <v>85</v>
      </c>
      <c r="L789" s="126" t="s">
        <v>750</v>
      </c>
      <c r="M789" s="607"/>
      <c r="N789" s="608"/>
    </row>
    <row r="790" spans="2:14" hidden="1" x14ac:dyDescent="0.3">
      <c r="B790" s="124" t="s">
        <v>226</v>
      </c>
      <c r="C790" s="127" t="s">
        <v>2709</v>
      </c>
      <c r="D790" s="125" t="s">
        <v>2710</v>
      </c>
      <c r="E790" s="125" t="s">
        <v>2711</v>
      </c>
      <c r="F790" s="125" t="s">
        <v>2712</v>
      </c>
      <c r="G790" s="125" t="s">
        <v>2624</v>
      </c>
      <c r="H790" s="125" t="s">
        <v>2847</v>
      </c>
      <c r="I790" s="125" t="s">
        <v>2662</v>
      </c>
      <c r="J790" s="125">
        <v>18</v>
      </c>
      <c r="K790" s="125" t="s">
        <v>86</v>
      </c>
      <c r="L790" s="126" t="s">
        <v>750</v>
      </c>
      <c r="M790" s="607"/>
      <c r="N790" s="608"/>
    </row>
    <row r="791" spans="2:14" hidden="1" x14ac:dyDescent="0.3">
      <c r="B791" s="124" t="s">
        <v>226</v>
      </c>
      <c r="C791" s="127" t="s">
        <v>2709</v>
      </c>
      <c r="D791" s="125" t="s">
        <v>2710</v>
      </c>
      <c r="E791" s="125" t="s">
        <v>2711</v>
      </c>
      <c r="F791" s="125" t="s">
        <v>2712</v>
      </c>
      <c r="G791" s="125" t="s">
        <v>2624</v>
      </c>
      <c r="H791" s="125" t="s">
        <v>2847</v>
      </c>
      <c r="I791" s="125" t="s">
        <v>2662</v>
      </c>
      <c r="J791" s="125">
        <v>19</v>
      </c>
      <c r="K791" s="125" t="s">
        <v>925</v>
      </c>
      <c r="L791" s="126" t="s">
        <v>2678</v>
      </c>
      <c r="M791" s="607"/>
      <c r="N791" s="608"/>
    </row>
    <row r="792" spans="2:14" hidden="1" x14ac:dyDescent="0.3">
      <c r="B792" s="124" t="s">
        <v>226</v>
      </c>
      <c r="C792" s="127" t="s">
        <v>2709</v>
      </c>
      <c r="D792" s="125" t="s">
        <v>2710</v>
      </c>
      <c r="E792" s="125" t="s">
        <v>2711</v>
      </c>
      <c r="F792" s="125" t="s">
        <v>2712</v>
      </c>
      <c r="G792" s="125" t="s">
        <v>2624</v>
      </c>
      <c r="H792" s="125" t="s">
        <v>2847</v>
      </c>
      <c r="I792" s="125" t="s">
        <v>2662</v>
      </c>
      <c r="J792" s="125">
        <v>20</v>
      </c>
      <c r="K792" s="125" t="s">
        <v>599</v>
      </c>
      <c r="L792" s="126" t="s">
        <v>12</v>
      </c>
      <c r="M792" s="607"/>
      <c r="N792" s="608"/>
    </row>
    <row r="793" spans="2:14" hidden="1" x14ac:dyDescent="0.3">
      <c r="B793" s="124" t="s">
        <v>226</v>
      </c>
      <c r="C793" s="127" t="s">
        <v>2709</v>
      </c>
      <c r="D793" s="125" t="s">
        <v>2710</v>
      </c>
      <c r="E793" s="125" t="s">
        <v>2711</v>
      </c>
      <c r="F793" s="125" t="s">
        <v>2712</v>
      </c>
      <c r="G793" s="125" t="s">
        <v>2624</v>
      </c>
      <c r="H793" s="125" t="s">
        <v>2847</v>
      </c>
      <c r="I793" s="125" t="s">
        <v>2662</v>
      </c>
      <c r="J793" s="125">
        <v>21</v>
      </c>
      <c r="K793" s="125" t="s">
        <v>1456</v>
      </c>
      <c r="L793" s="126" t="s">
        <v>1495</v>
      </c>
      <c r="M793" s="607"/>
      <c r="N793" s="608"/>
    </row>
    <row r="794" spans="2:14" hidden="1" x14ac:dyDescent="0.3">
      <c r="B794" s="124" t="s">
        <v>226</v>
      </c>
      <c r="C794" s="127" t="s">
        <v>2709</v>
      </c>
      <c r="D794" s="125" t="s">
        <v>2710</v>
      </c>
      <c r="E794" s="125" t="s">
        <v>2711</v>
      </c>
      <c r="F794" s="125" t="s">
        <v>2712</v>
      </c>
      <c r="G794" s="125" t="s">
        <v>2624</v>
      </c>
      <c r="H794" s="125" t="s">
        <v>2847</v>
      </c>
      <c r="I794" s="125" t="s">
        <v>2662</v>
      </c>
      <c r="J794" s="125">
        <v>22</v>
      </c>
      <c r="K794" s="125" t="s">
        <v>1468</v>
      </c>
      <c r="L794" s="126"/>
      <c r="M794" s="607"/>
      <c r="N794" s="608"/>
    </row>
    <row r="795" spans="2:14" hidden="1" x14ac:dyDescent="0.3">
      <c r="B795" s="124" t="s">
        <v>226</v>
      </c>
      <c r="C795" s="127" t="s">
        <v>2709</v>
      </c>
      <c r="D795" s="125" t="s">
        <v>2710</v>
      </c>
      <c r="E795" s="125" t="s">
        <v>2711</v>
      </c>
      <c r="F795" s="125" t="s">
        <v>2712</v>
      </c>
      <c r="G795" s="125" t="s">
        <v>2624</v>
      </c>
      <c r="H795" s="125" t="s">
        <v>2847</v>
      </c>
      <c r="I795" s="125" t="s">
        <v>2662</v>
      </c>
      <c r="J795" s="125">
        <v>23</v>
      </c>
      <c r="K795" s="125" t="s">
        <v>1467</v>
      </c>
      <c r="L795" s="126"/>
      <c r="M795" s="607"/>
      <c r="N795" s="608"/>
    </row>
    <row r="796" spans="2:14" hidden="1" x14ac:dyDescent="0.3">
      <c r="B796" s="124" t="s">
        <v>226</v>
      </c>
      <c r="C796" s="127" t="s">
        <v>2709</v>
      </c>
      <c r="D796" s="125" t="s">
        <v>2710</v>
      </c>
      <c r="E796" s="125" t="s">
        <v>2711</v>
      </c>
      <c r="F796" s="125" t="s">
        <v>2712</v>
      </c>
      <c r="G796" s="125" t="s">
        <v>2624</v>
      </c>
      <c r="H796" s="125" t="s">
        <v>2847</v>
      </c>
      <c r="I796" s="125" t="s">
        <v>2662</v>
      </c>
      <c r="J796" s="125">
        <v>24</v>
      </c>
      <c r="K796" s="125" t="s">
        <v>1086</v>
      </c>
      <c r="L796" s="126" t="s">
        <v>1087</v>
      </c>
      <c r="M796" s="607"/>
      <c r="N796" s="608"/>
    </row>
    <row r="797" spans="2:14" hidden="1" x14ac:dyDescent="0.3">
      <c r="B797" s="124" t="s">
        <v>226</v>
      </c>
      <c r="C797" s="127" t="s">
        <v>2709</v>
      </c>
      <c r="D797" s="125" t="s">
        <v>2710</v>
      </c>
      <c r="E797" s="125" t="s">
        <v>2711</v>
      </c>
      <c r="F797" s="125" t="s">
        <v>2712</v>
      </c>
      <c r="G797" s="125" t="s">
        <v>2624</v>
      </c>
      <c r="H797" s="125" t="s">
        <v>2847</v>
      </c>
      <c r="I797" s="125" t="s">
        <v>2662</v>
      </c>
      <c r="J797" s="125">
        <v>25</v>
      </c>
      <c r="K797" s="125" t="s">
        <v>2632</v>
      </c>
      <c r="L797" s="126" t="s">
        <v>1459</v>
      </c>
      <c r="M797" s="607"/>
      <c r="N797" s="608"/>
    </row>
    <row r="798" spans="2:14" hidden="1" x14ac:dyDescent="0.3">
      <c r="B798" s="124" t="s">
        <v>226</v>
      </c>
      <c r="C798" s="127" t="s">
        <v>2709</v>
      </c>
      <c r="D798" s="125" t="s">
        <v>2710</v>
      </c>
      <c r="E798" s="125" t="s">
        <v>2711</v>
      </c>
      <c r="F798" s="125" t="s">
        <v>2712</v>
      </c>
      <c r="G798" s="125" t="s">
        <v>2624</v>
      </c>
      <c r="H798" s="125" t="s">
        <v>2847</v>
      </c>
      <c r="I798" s="125" t="s">
        <v>2662</v>
      </c>
      <c r="J798" s="125">
        <v>26</v>
      </c>
      <c r="K798" s="125" t="s">
        <v>2633</v>
      </c>
      <c r="L798" s="126"/>
      <c r="M798" s="607"/>
      <c r="N798" s="608"/>
    </row>
    <row r="799" spans="2:14" hidden="1" x14ac:dyDescent="0.3">
      <c r="B799" s="124" t="s">
        <v>226</v>
      </c>
      <c r="C799" s="127" t="s">
        <v>2709</v>
      </c>
      <c r="D799" s="125" t="s">
        <v>2710</v>
      </c>
      <c r="E799" s="125" t="s">
        <v>2711</v>
      </c>
      <c r="F799" s="125" t="s">
        <v>2712</v>
      </c>
      <c r="G799" s="125" t="s">
        <v>2624</v>
      </c>
      <c r="H799" s="125" t="s">
        <v>2847</v>
      </c>
      <c r="I799" s="125" t="s">
        <v>2662</v>
      </c>
      <c r="J799" s="125">
        <v>27</v>
      </c>
      <c r="K799" s="125" t="s">
        <v>2634</v>
      </c>
      <c r="L799" s="126"/>
      <c r="M799" s="607"/>
      <c r="N799" s="608"/>
    </row>
    <row r="800" spans="2:14" hidden="1" x14ac:dyDescent="0.3">
      <c r="B800" s="124" t="s">
        <v>226</v>
      </c>
      <c r="C800" s="127" t="s">
        <v>2709</v>
      </c>
      <c r="D800" s="125" t="s">
        <v>2710</v>
      </c>
      <c r="E800" s="125" t="s">
        <v>2711</v>
      </c>
      <c r="F800" s="125" t="s">
        <v>2712</v>
      </c>
      <c r="G800" s="125" t="s">
        <v>2624</v>
      </c>
      <c r="H800" s="125" t="s">
        <v>2847</v>
      </c>
      <c r="I800" s="125" t="s">
        <v>2662</v>
      </c>
      <c r="J800" s="125">
        <v>28</v>
      </c>
      <c r="K800" s="125" t="s">
        <v>2635</v>
      </c>
      <c r="L800" s="126"/>
      <c r="M800" s="607"/>
      <c r="N800" s="608"/>
    </row>
    <row r="801" spans="2:14" hidden="1" x14ac:dyDescent="0.3">
      <c r="B801" s="124" t="s">
        <v>226</v>
      </c>
      <c r="C801" s="127" t="s">
        <v>2709</v>
      </c>
      <c r="D801" s="125" t="s">
        <v>2710</v>
      </c>
      <c r="E801" s="125" t="s">
        <v>2711</v>
      </c>
      <c r="F801" s="125" t="s">
        <v>2712</v>
      </c>
      <c r="G801" s="125" t="s">
        <v>2624</v>
      </c>
      <c r="H801" s="125" t="s">
        <v>2847</v>
      </c>
      <c r="I801" s="125" t="s">
        <v>2662</v>
      </c>
      <c r="J801" s="125">
        <v>29</v>
      </c>
      <c r="K801" s="125" t="s">
        <v>931</v>
      </c>
      <c r="L801" s="126" t="s">
        <v>949</v>
      </c>
      <c r="M801" s="607"/>
      <c r="N801" s="608"/>
    </row>
    <row r="802" spans="2:14" hidden="1" x14ac:dyDescent="0.3">
      <c r="B802" s="124" t="s">
        <v>226</v>
      </c>
      <c r="C802" s="127" t="s">
        <v>2709</v>
      </c>
      <c r="D802" s="125" t="s">
        <v>2710</v>
      </c>
      <c r="E802" s="125" t="s">
        <v>2711</v>
      </c>
      <c r="F802" s="125" t="s">
        <v>2712</v>
      </c>
      <c r="G802" s="125" t="s">
        <v>2624</v>
      </c>
      <c r="H802" s="125" t="s">
        <v>2847</v>
      </c>
      <c r="I802" s="125" t="s">
        <v>2662</v>
      </c>
      <c r="J802" s="125">
        <v>30</v>
      </c>
      <c r="K802" s="125" t="s">
        <v>932</v>
      </c>
      <c r="L802" s="126" t="s">
        <v>12</v>
      </c>
      <c r="M802" s="607"/>
      <c r="N802" s="608"/>
    </row>
    <row r="803" spans="2:14" x14ac:dyDescent="0.3">
      <c r="B803" s="124" t="s">
        <v>89</v>
      </c>
      <c r="C803" s="127" t="s">
        <v>2709</v>
      </c>
      <c r="D803" s="125" t="s">
        <v>2710</v>
      </c>
      <c r="E803" s="125" t="s">
        <v>2711</v>
      </c>
      <c r="F803" s="125" t="s">
        <v>2712</v>
      </c>
      <c r="G803" s="125" t="s">
        <v>2624</v>
      </c>
      <c r="H803" s="125" t="s">
        <v>2848</v>
      </c>
      <c r="I803" s="125" t="s">
        <v>2849</v>
      </c>
      <c r="J803" s="125">
        <v>1</v>
      </c>
      <c r="K803" s="125" t="s">
        <v>1891</v>
      </c>
      <c r="L803" s="126" t="s">
        <v>44</v>
      </c>
      <c r="M803" s="607"/>
      <c r="N803" s="608"/>
    </row>
    <row r="804" spans="2:14" hidden="1" x14ac:dyDescent="0.3">
      <c r="B804" s="124" t="s">
        <v>89</v>
      </c>
      <c r="C804" s="127" t="s">
        <v>2709</v>
      </c>
      <c r="D804" s="125" t="s">
        <v>2710</v>
      </c>
      <c r="E804" s="125" t="s">
        <v>2711</v>
      </c>
      <c r="F804" s="125" t="s">
        <v>2712</v>
      </c>
      <c r="G804" s="125" t="s">
        <v>2624</v>
      </c>
      <c r="H804" s="125" t="s">
        <v>2848</v>
      </c>
      <c r="I804" s="125" t="s">
        <v>2849</v>
      </c>
      <c r="J804" s="125">
        <v>2</v>
      </c>
      <c r="K804" s="125" t="s">
        <v>389</v>
      </c>
      <c r="L804" s="126" t="s">
        <v>29</v>
      </c>
      <c r="M804" s="607"/>
      <c r="N804" s="608"/>
    </row>
    <row r="805" spans="2:14" hidden="1" x14ac:dyDescent="0.3">
      <c r="B805" s="124" t="s">
        <v>89</v>
      </c>
      <c r="C805" s="127" t="s">
        <v>2709</v>
      </c>
      <c r="D805" s="125" t="s">
        <v>2710</v>
      </c>
      <c r="E805" s="125" t="s">
        <v>2711</v>
      </c>
      <c r="F805" s="125" t="s">
        <v>2712</v>
      </c>
      <c r="G805" s="125" t="s">
        <v>2624</v>
      </c>
      <c r="H805" s="125" t="s">
        <v>2848</v>
      </c>
      <c r="I805" s="125" t="s">
        <v>2849</v>
      </c>
      <c r="J805" s="125">
        <v>3</v>
      </c>
      <c r="K805" s="125" t="s">
        <v>896</v>
      </c>
      <c r="L805" s="126" t="s">
        <v>2850</v>
      </c>
      <c r="M805" s="607"/>
      <c r="N805" s="608"/>
    </row>
    <row r="806" spans="2:14" hidden="1" x14ac:dyDescent="0.3">
      <c r="B806" s="124" t="s">
        <v>89</v>
      </c>
      <c r="C806" s="127" t="s">
        <v>2709</v>
      </c>
      <c r="D806" s="125" t="s">
        <v>2710</v>
      </c>
      <c r="E806" s="125" t="s">
        <v>2711</v>
      </c>
      <c r="F806" s="125" t="s">
        <v>2712</v>
      </c>
      <c r="G806" s="125" t="s">
        <v>2624</v>
      </c>
      <c r="H806" s="125" t="s">
        <v>2848</v>
      </c>
      <c r="I806" s="125" t="s">
        <v>2849</v>
      </c>
      <c r="J806" s="125">
        <v>4</v>
      </c>
      <c r="K806" s="125" t="s">
        <v>391</v>
      </c>
      <c r="L806" s="126" t="s">
        <v>2851</v>
      </c>
      <c r="M806" s="607"/>
      <c r="N806" s="608"/>
    </row>
    <row r="807" spans="2:14" hidden="1" x14ac:dyDescent="0.3">
      <c r="B807" s="124" t="s">
        <v>89</v>
      </c>
      <c r="C807" s="127" t="s">
        <v>2709</v>
      </c>
      <c r="D807" s="125" t="s">
        <v>2710</v>
      </c>
      <c r="E807" s="125" t="s">
        <v>2711</v>
      </c>
      <c r="F807" s="125" t="s">
        <v>2712</v>
      </c>
      <c r="G807" s="125" t="s">
        <v>2624</v>
      </c>
      <c r="H807" s="125" t="s">
        <v>2848</v>
      </c>
      <c r="I807" s="125" t="s">
        <v>2849</v>
      </c>
      <c r="J807" s="125">
        <v>5</v>
      </c>
      <c r="K807" s="125" t="s">
        <v>392</v>
      </c>
      <c r="L807" s="126" t="s">
        <v>2852</v>
      </c>
      <c r="M807" s="607"/>
      <c r="N807" s="608"/>
    </row>
    <row r="808" spans="2:14" hidden="1" x14ac:dyDescent="0.3">
      <c r="B808" s="124" t="s">
        <v>89</v>
      </c>
      <c r="C808" s="127" t="s">
        <v>2709</v>
      </c>
      <c r="D808" s="125" t="s">
        <v>2710</v>
      </c>
      <c r="E808" s="125" t="s">
        <v>2711</v>
      </c>
      <c r="F808" s="125" t="s">
        <v>2712</v>
      </c>
      <c r="G808" s="125" t="s">
        <v>2624</v>
      </c>
      <c r="H808" s="125" t="s">
        <v>2848</v>
      </c>
      <c r="I808" s="125" t="s">
        <v>2849</v>
      </c>
      <c r="J808" s="125">
        <v>6</v>
      </c>
      <c r="K808" s="125" t="s">
        <v>393</v>
      </c>
      <c r="L808" s="126"/>
      <c r="M808" s="607"/>
      <c r="N808" s="608"/>
    </row>
    <row r="809" spans="2:14" hidden="1" x14ac:dyDescent="0.3">
      <c r="B809" s="124" t="s">
        <v>89</v>
      </c>
      <c r="C809" s="127" t="s">
        <v>2709</v>
      </c>
      <c r="D809" s="125" t="s">
        <v>2710</v>
      </c>
      <c r="E809" s="125" t="s">
        <v>2711</v>
      </c>
      <c r="F809" s="125" t="s">
        <v>2712</v>
      </c>
      <c r="G809" s="125" t="s">
        <v>2624</v>
      </c>
      <c r="H809" s="125" t="s">
        <v>2848</v>
      </c>
      <c r="I809" s="125" t="s">
        <v>2849</v>
      </c>
      <c r="J809" s="125">
        <v>7</v>
      </c>
      <c r="K809" s="125" t="s">
        <v>394</v>
      </c>
      <c r="L809" s="126"/>
      <c r="M809" s="607"/>
      <c r="N809" s="608"/>
    </row>
    <row r="810" spans="2:14" hidden="1" x14ac:dyDescent="0.3">
      <c r="B810" s="124" t="s">
        <v>89</v>
      </c>
      <c r="C810" s="127" t="s">
        <v>2709</v>
      </c>
      <c r="D810" s="125" t="s">
        <v>2710</v>
      </c>
      <c r="E810" s="125" t="s">
        <v>2711</v>
      </c>
      <c r="F810" s="125" t="s">
        <v>2712</v>
      </c>
      <c r="G810" s="125" t="s">
        <v>2624</v>
      </c>
      <c r="H810" s="125" t="s">
        <v>2848</v>
      </c>
      <c r="I810" s="125" t="s">
        <v>2849</v>
      </c>
      <c r="J810" s="125">
        <v>8</v>
      </c>
      <c r="K810" s="125" t="s">
        <v>3</v>
      </c>
      <c r="L810" s="126" t="s">
        <v>2652</v>
      </c>
      <c r="M810" s="607"/>
      <c r="N810" s="608"/>
    </row>
    <row r="811" spans="2:14" hidden="1" x14ac:dyDescent="0.3">
      <c r="B811" s="124" t="s">
        <v>89</v>
      </c>
      <c r="C811" s="127" t="s">
        <v>2709</v>
      </c>
      <c r="D811" s="125" t="s">
        <v>2710</v>
      </c>
      <c r="E811" s="125" t="s">
        <v>2711</v>
      </c>
      <c r="F811" s="125" t="s">
        <v>2712</v>
      </c>
      <c r="G811" s="125" t="s">
        <v>2624</v>
      </c>
      <c r="H811" s="125" t="s">
        <v>2848</v>
      </c>
      <c r="I811" s="125" t="s">
        <v>2849</v>
      </c>
      <c r="J811" s="125">
        <v>9</v>
      </c>
      <c r="K811" s="125" t="s">
        <v>128</v>
      </c>
      <c r="L811" s="126"/>
      <c r="M811" s="607"/>
      <c r="N811" s="608"/>
    </row>
    <row r="812" spans="2:14" hidden="1" x14ac:dyDescent="0.3">
      <c r="B812" s="124" t="s">
        <v>89</v>
      </c>
      <c r="C812" s="127" t="s">
        <v>2709</v>
      </c>
      <c r="D812" s="125" t="s">
        <v>2710</v>
      </c>
      <c r="E812" s="125" t="s">
        <v>2711</v>
      </c>
      <c r="F812" s="125" t="s">
        <v>2712</v>
      </c>
      <c r="G812" s="125" t="s">
        <v>2624</v>
      </c>
      <c r="H812" s="125" t="s">
        <v>2848</v>
      </c>
      <c r="I812" s="125" t="s">
        <v>2849</v>
      </c>
      <c r="J812" s="125">
        <v>10</v>
      </c>
      <c r="K812" s="125" t="s">
        <v>2110</v>
      </c>
      <c r="L812" s="126" t="s">
        <v>811</v>
      </c>
      <c r="M812" s="607"/>
      <c r="N812" s="608"/>
    </row>
    <row r="813" spans="2:14" hidden="1" x14ac:dyDescent="0.3">
      <c r="B813" s="124" t="s">
        <v>89</v>
      </c>
      <c r="C813" s="127" t="s">
        <v>2709</v>
      </c>
      <c r="D813" s="125" t="s">
        <v>2710</v>
      </c>
      <c r="E813" s="125" t="s">
        <v>2711</v>
      </c>
      <c r="F813" s="125" t="s">
        <v>2712</v>
      </c>
      <c r="G813" s="125" t="s">
        <v>2624</v>
      </c>
      <c r="H813" s="125" t="s">
        <v>2848</v>
      </c>
      <c r="I813" s="125" t="s">
        <v>2849</v>
      </c>
      <c r="J813" s="125">
        <v>11</v>
      </c>
      <c r="K813" s="125" t="s">
        <v>141</v>
      </c>
      <c r="L813" s="126" t="s">
        <v>2793</v>
      </c>
      <c r="M813" s="607"/>
      <c r="N813" s="608"/>
    </row>
    <row r="814" spans="2:14" hidden="1" x14ac:dyDescent="0.3">
      <c r="B814" s="124" t="s">
        <v>89</v>
      </c>
      <c r="C814" s="127" t="s">
        <v>2709</v>
      </c>
      <c r="D814" s="125" t="s">
        <v>2710</v>
      </c>
      <c r="E814" s="125" t="s">
        <v>2711</v>
      </c>
      <c r="F814" s="125" t="s">
        <v>2712</v>
      </c>
      <c r="G814" s="125" t="s">
        <v>2624</v>
      </c>
      <c r="H814" s="125" t="s">
        <v>2848</v>
      </c>
      <c r="I814" s="125" t="s">
        <v>2849</v>
      </c>
      <c r="J814" s="125">
        <v>12</v>
      </c>
      <c r="K814" s="125" t="s">
        <v>999</v>
      </c>
      <c r="L814" s="126" t="s">
        <v>989</v>
      </c>
      <c r="M814" s="607"/>
      <c r="N814" s="608"/>
    </row>
    <row r="815" spans="2:14" hidden="1" x14ac:dyDescent="0.3">
      <c r="B815" s="124" t="s">
        <v>89</v>
      </c>
      <c r="C815" s="127" t="s">
        <v>2709</v>
      </c>
      <c r="D815" s="125" t="s">
        <v>2710</v>
      </c>
      <c r="E815" s="125" t="s">
        <v>2711</v>
      </c>
      <c r="F815" s="125" t="s">
        <v>2712</v>
      </c>
      <c r="G815" s="125" t="s">
        <v>2624</v>
      </c>
      <c r="H815" s="125" t="s">
        <v>2848</v>
      </c>
      <c r="I815" s="125" t="s">
        <v>2849</v>
      </c>
      <c r="J815" s="125">
        <v>13</v>
      </c>
      <c r="K815" s="125" t="s">
        <v>2625</v>
      </c>
      <c r="L815" s="126"/>
      <c r="M815" s="607"/>
      <c r="N815" s="608"/>
    </row>
    <row r="816" spans="2:14" hidden="1" x14ac:dyDescent="0.3">
      <c r="B816" s="124" t="s">
        <v>89</v>
      </c>
      <c r="C816" s="127" t="s">
        <v>2709</v>
      </c>
      <c r="D816" s="125" t="s">
        <v>2710</v>
      </c>
      <c r="E816" s="125" t="s">
        <v>2711</v>
      </c>
      <c r="F816" s="125" t="s">
        <v>2712</v>
      </c>
      <c r="G816" s="125" t="s">
        <v>2624</v>
      </c>
      <c r="H816" s="125" t="s">
        <v>2848</v>
      </c>
      <c r="I816" s="125" t="s">
        <v>2849</v>
      </c>
      <c r="J816" s="125">
        <v>14</v>
      </c>
      <c r="K816" s="125" t="s">
        <v>2626</v>
      </c>
      <c r="L816" s="126"/>
      <c r="M816" s="607"/>
      <c r="N816" s="608"/>
    </row>
    <row r="817" spans="2:14" hidden="1" x14ac:dyDescent="0.3">
      <c r="B817" s="124" t="s">
        <v>89</v>
      </c>
      <c r="C817" s="127" t="s">
        <v>2709</v>
      </c>
      <c r="D817" s="125" t="s">
        <v>2710</v>
      </c>
      <c r="E817" s="125" t="s">
        <v>2711</v>
      </c>
      <c r="F817" s="125" t="s">
        <v>2712</v>
      </c>
      <c r="G817" s="125" t="s">
        <v>2624</v>
      </c>
      <c r="H817" s="125" t="s">
        <v>2848</v>
      </c>
      <c r="I817" s="125" t="s">
        <v>2849</v>
      </c>
      <c r="J817" s="125">
        <v>15</v>
      </c>
      <c r="K817" s="125" t="s">
        <v>992</v>
      </c>
      <c r="L817" s="126" t="s">
        <v>750</v>
      </c>
      <c r="M817" s="607"/>
      <c r="N817" s="608"/>
    </row>
    <row r="818" spans="2:14" hidden="1" x14ac:dyDescent="0.3">
      <c r="B818" s="124" t="s">
        <v>89</v>
      </c>
      <c r="C818" s="127" t="s">
        <v>2709</v>
      </c>
      <c r="D818" s="125" t="s">
        <v>2710</v>
      </c>
      <c r="E818" s="125" t="s">
        <v>2711</v>
      </c>
      <c r="F818" s="125" t="s">
        <v>2712</v>
      </c>
      <c r="G818" s="125" t="s">
        <v>2624</v>
      </c>
      <c r="H818" s="125" t="s">
        <v>2848</v>
      </c>
      <c r="I818" s="125" t="s">
        <v>2849</v>
      </c>
      <c r="J818" s="125">
        <v>16</v>
      </c>
      <c r="K818" s="125" t="s">
        <v>2627</v>
      </c>
      <c r="L818" s="126"/>
      <c r="M818" s="607"/>
      <c r="N818" s="608"/>
    </row>
    <row r="819" spans="2:14" hidden="1" x14ac:dyDescent="0.3">
      <c r="B819" s="124" t="s">
        <v>89</v>
      </c>
      <c r="C819" s="127" t="s">
        <v>2709</v>
      </c>
      <c r="D819" s="125" t="s">
        <v>2710</v>
      </c>
      <c r="E819" s="125" t="s">
        <v>2711</v>
      </c>
      <c r="F819" s="125" t="s">
        <v>2712</v>
      </c>
      <c r="G819" s="125" t="s">
        <v>2624</v>
      </c>
      <c r="H819" s="125" t="s">
        <v>2848</v>
      </c>
      <c r="I819" s="125" t="s">
        <v>2849</v>
      </c>
      <c r="J819" s="125">
        <v>17</v>
      </c>
      <c r="K819" s="125" t="s">
        <v>2628</v>
      </c>
      <c r="L819" s="126" t="s">
        <v>2742</v>
      </c>
      <c r="M819" s="607"/>
      <c r="N819" s="608"/>
    </row>
    <row r="820" spans="2:14" hidden="1" x14ac:dyDescent="0.3">
      <c r="B820" s="124" t="s">
        <v>89</v>
      </c>
      <c r="C820" s="127" t="s">
        <v>2709</v>
      </c>
      <c r="D820" s="125" t="s">
        <v>2710</v>
      </c>
      <c r="E820" s="125" t="s">
        <v>2711</v>
      </c>
      <c r="F820" s="125" t="s">
        <v>2712</v>
      </c>
      <c r="G820" s="125" t="s">
        <v>2624</v>
      </c>
      <c r="H820" s="125" t="s">
        <v>2848</v>
      </c>
      <c r="I820" s="125" t="s">
        <v>2849</v>
      </c>
      <c r="J820" s="125">
        <v>18</v>
      </c>
      <c r="K820" s="125" t="s">
        <v>142</v>
      </c>
      <c r="L820" s="126" t="s">
        <v>187</v>
      </c>
      <c r="M820" s="607"/>
      <c r="N820" s="608"/>
    </row>
    <row r="821" spans="2:14" hidden="1" x14ac:dyDescent="0.3">
      <c r="B821" s="124" t="s">
        <v>89</v>
      </c>
      <c r="C821" s="127" t="s">
        <v>2709</v>
      </c>
      <c r="D821" s="125" t="s">
        <v>2710</v>
      </c>
      <c r="E821" s="125" t="s">
        <v>2711</v>
      </c>
      <c r="F821" s="125" t="s">
        <v>2712</v>
      </c>
      <c r="G821" s="125" t="s">
        <v>2624</v>
      </c>
      <c r="H821" s="125" t="s">
        <v>2848</v>
      </c>
      <c r="I821" s="125" t="s">
        <v>2849</v>
      </c>
      <c r="J821" s="125">
        <v>19</v>
      </c>
      <c r="K821" s="125" t="s">
        <v>2109</v>
      </c>
      <c r="L821" s="126" t="s">
        <v>2827</v>
      </c>
      <c r="M821" s="607"/>
      <c r="N821" s="608"/>
    </row>
    <row r="822" spans="2:14" hidden="1" x14ac:dyDescent="0.3">
      <c r="B822" s="124" t="s">
        <v>89</v>
      </c>
      <c r="C822" s="127" t="s">
        <v>2709</v>
      </c>
      <c r="D822" s="125" t="s">
        <v>2710</v>
      </c>
      <c r="E822" s="125" t="s">
        <v>2711</v>
      </c>
      <c r="F822" s="125" t="s">
        <v>2712</v>
      </c>
      <c r="G822" s="125" t="s">
        <v>2624</v>
      </c>
      <c r="H822" s="125" t="s">
        <v>2848</v>
      </c>
      <c r="I822" s="125" t="s">
        <v>2849</v>
      </c>
      <c r="J822" s="125">
        <v>20</v>
      </c>
      <c r="K822" s="125" t="s">
        <v>2630</v>
      </c>
      <c r="L822" s="126" t="s">
        <v>2853</v>
      </c>
      <c r="M822" s="607"/>
      <c r="N822" s="608"/>
    </row>
    <row r="823" spans="2:14" hidden="1" x14ac:dyDescent="0.3">
      <c r="B823" s="124" t="s">
        <v>89</v>
      </c>
      <c r="C823" s="127" t="s">
        <v>2709</v>
      </c>
      <c r="D823" s="125" t="s">
        <v>2710</v>
      </c>
      <c r="E823" s="125" t="s">
        <v>2711</v>
      </c>
      <c r="F823" s="125" t="s">
        <v>2712</v>
      </c>
      <c r="G823" s="125" t="s">
        <v>2624</v>
      </c>
      <c r="H823" s="125" t="s">
        <v>2848</v>
      </c>
      <c r="I823" s="125" t="s">
        <v>2849</v>
      </c>
      <c r="J823" s="125">
        <v>21</v>
      </c>
      <c r="K823" s="125" t="s">
        <v>997</v>
      </c>
      <c r="L823" s="126" t="s">
        <v>750</v>
      </c>
      <c r="M823" s="607"/>
      <c r="N823" s="608"/>
    </row>
    <row r="824" spans="2:14" hidden="1" x14ac:dyDescent="0.3">
      <c r="B824" s="124" t="s">
        <v>89</v>
      </c>
      <c r="C824" s="127" t="s">
        <v>2709</v>
      </c>
      <c r="D824" s="125" t="s">
        <v>2710</v>
      </c>
      <c r="E824" s="125" t="s">
        <v>2711</v>
      </c>
      <c r="F824" s="125" t="s">
        <v>2712</v>
      </c>
      <c r="G824" s="125" t="s">
        <v>2624</v>
      </c>
      <c r="H824" s="125" t="s">
        <v>2848</v>
      </c>
      <c r="I824" s="125" t="s">
        <v>2849</v>
      </c>
      <c r="J824" s="125">
        <v>22</v>
      </c>
      <c r="K824" s="125" t="s">
        <v>998</v>
      </c>
      <c r="L824" s="126" t="s">
        <v>750</v>
      </c>
      <c r="M824" s="607"/>
      <c r="N824" s="608"/>
    </row>
    <row r="825" spans="2:14" hidden="1" x14ac:dyDescent="0.3">
      <c r="B825" s="124" t="s">
        <v>89</v>
      </c>
      <c r="C825" s="127" t="s">
        <v>2709</v>
      </c>
      <c r="D825" s="125" t="s">
        <v>2710</v>
      </c>
      <c r="E825" s="125" t="s">
        <v>2711</v>
      </c>
      <c r="F825" s="125" t="s">
        <v>2712</v>
      </c>
      <c r="G825" s="125" t="s">
        <v>2624</v>
      </c>
      <c r="H825" s="125" t="s">
        <v>2848</v>
      </c>
      <c r="I825" s="125" t="s">
        <v>2849</v>
      </c>
      <c r="J825" s="125">
        <v>23</v>
      </c>
      <c r="K825" s="125" t="s">
        <v>93</v>
      </c>
      <c r="L825" s="126" t="s">
        <v>2745</v>
      </c>
      <c r="M825" s="607"/>
      <c r="N825" s="608"/>
    </row>
    <row r="826" spans="2:14" hidden="1" x14ac:dyDescent="0.3">
      <c r="B826" s="124" t="s">
        <v>89</v>
      </c>
      <c r="C826" s="127" t="s">
        <v>2709</v>
      </c>
      <c r="D826" s="125" t="s">
        <v>2710</v>
      </c>
      <c r="E826" s="125" t="s">
        <v>2711</v>
      </c>
      <c r="F826" s="125" t="s">
        <v>2712</v>
      </c>
      <c r="G826" s="125" t="s">
        <v>2624</v>
      </c>
      <c r="H826" s="125" t="s">
        <v>2848</v>
      </c>
      <c r="I826" s="125" t="s">
        <v>2849</v>
      </c>
      <c r="J826" s="125">
        <v>24</v>
      </c>
      <c r="K826" s="125" t="s">
        <v>94</v>
      </c>
      <c r="L826" s="126" t="s">
        <v>2854</v>
      </c>
      <c r="M826" s="607"/>
      <c r="N826" s="608"/>
    </row>
    <row r="827" spans="2:14" hidden="1" x14ac:dyDescent="0.3">
      <c r="B827" s="124" t="s">
        <v>89</v>
      </c>
      <c r="C827" s="127" t="s">
        <v>2709</v>
      </c>
      <c r="D827" s="125" t="s">
        <v>2710</v>
      </c>
      <c r="E827" s="125" t="s">
        <v>2711</v>
      </c>
      <c r="F827" s="125" t="s">
        <v>2712</v>
      </c>
      <c r="G827" s="125" t="s">
        <v>2624</v>
      </c>
      <c r="H827" s="125" t="s">
        <v>2848</v>
      </c>
      <c r="I827" s="125" t="s">
        <v>2849</v>
      </c>
      <c r="J827" s="125">
        <v>25</v>
      </c>
      <c r="K827" s="125" t="s">
        <v>388</v>
      </c>
      <c r="L827" s="126" t="s">
        <v>44</v>
      </c>
      <c r="M827" s="607"/>
      <c r="N827" s="608"/>
    </row>
    <row r="828" spans="2:14" hidden="1" x14ac:dyDescent="0.3">
      <c r="B828" s="124" t="s">
        <v>89</v>
      </c>
      <c r="C828" s="127" t="s">
        <v>2709</v>
      </c>
      <c r="D828" s="125" t="s">
        <v>2710</v>
      </c>
      <c r="E828" s="125" t="s">
        <v>2711</v>
      </c>
      <c r="F828" s="125" t="s">
        <v>2712</v>
      </c>
      <c r="G828" s="125" t="s">
        <v>2624</v>
      </c>
      <c r="H828" s="125" t="s">
        <v>2848</v>
      </c>
      <c r="I828" s="125" t="s">
        <v>2849</v>
      </c>
      <c r="J828" s="125">
        <v>26</v>
      </c>
      <c r="K828" s="125" t="s">
        <v>931</v>
      </c>
      <c r="L828" s="126" t="s">
        <v>949</v>
      </c>
      <c r="M828" s="607"/>
      <c r="N828" s="608"/>
    </row>
    <row r="829" spans="2:14" hidden="1" x14ac:dyDescent="0.3">
      <c r="B829" s="124" t="s">
        <v>89</v>
      </c>
      <c r="C829" s="127" t="s">
        <v>2709</v>
      </c>
      <c r="D829" s="125" t="s">
        <v>2710</v>
      </c>
      <c r="E829" s="125" t="s">
        <v>2711</v>
      </c>
      <c r="F829" s="125" t="s">
        <v>2712</v>
      </c>
      <c r="G829" s="125" t="s">
        <v>2624</v>
      </c>
      <c r="H829" s="125" t="s">
        <v>2848</v>
      </c>
      <c r="I829" s="125" t="s">
        <v>2849</v>
      </c>
      <c r="J829" s="125">
        <v>27</v>
      </c>
      <c r="K829" s="125" t="s">
        <v>932</v>
      </c>
      <c r="L829" s="126" t="s">
        <v>12</v>
      </c>
      <c r="M829" s="607"/>
      <c r="N829" s="608"/>
    </row>
    <row r="830" spans="2:14" x14ac:dyDescent="0.3">
      <c r="B830" s="124" t="s">
        <v>89</v>
      </c>
      <c r="C830" s="127" t="s">
        <v>2709</v>
      </c>
      <c r="D830" s="125" t="s">
        <v>2710</v>
      </c>
      <c r="E830" s="125" t="s">
        <v>2711</v>
      </c>
      <c r="F830" s="125" t="s">
        <v>2712</v>
      </c>
      <c r="G830" s="125" t="s">
        <v>2624</v>
      </c>
      <c r="H830" s="125" t="s">
        <v>2855</v>
      </c>
      <c r="I830" s="125" t="s">
        <v>2856</v>
      </c>
      <c r="J830" s="125">
        <v>1</v>
      </c>
      <c r="K830" s="125" t="s">
        <v>1891</v>
      </c>
      <c r="L830" s="126" t="s">
        <v>570</v>
      </c>
      <c r="M830" s="607"/>
      <c r="N830" s="608"/>
    </row>
    <row r="831" spans="2:14" hidden="1" x14ac:dyDescent="0.3">
      <c r="B831" s="124" t="s">
        <v>89</v>
      </c>
      <c r="C831" s="127" t="s">
        <v>2709</v>
      </c>
      <c r="D831" s="125" t="s">
        <v>2710</v>
      </c>
      <c r="E831" s="125" t="s">
        <v>2711</v>
      </c>
      <c r="F831" s="125" t="s">
        <v>2712</v>
      </c>
      <c r="G831" s="125" t="s">
        <v>2624</v>
      </c>
      <c r="H831" s="125" t="s">
        <v>2855</v>
      </c>
      <c r="I831" s="125" t="s">
        <v>2856</v>
      </c>
      <c r="J831" s="125">
        <v>2</v>
      </c>
      <c r="K831" s="125" t="s">
        <v>389</v>
      </c>
      <c r="L831" s="126" t="s">
        <v>29</v>
      </c>
      <c r="M831" s="607"/>
      <c r="N831" s="608"/>
    </row>
    <row r="832" spans="2:14" hidden="1" x14ac:dyDescent="0.3">
      <c r="B832" s="124" t="s">
        <v>89</v>
      </c>
      <c r="C832" s="127" t="s">
        <v>2709</v>
      </c>
      <c r="D832" s="125" t="s">
        <v>2710</v>
      </c>
      <c r="E832" s="125" t="s">
        <v>2711</v>
      </c>
      <c r="F832" s="125" t="s">
        <v>2712</v>
      </c>
      <c r="G832" s="125" t="s">
        <v>2624</v>
      </c>
      <c r="H832" s="125" t="s">
        <v>2855</v>
      </c>
      <c r="I832" s="125" t="s">
        <v>2856</v>
      </c>
      <c r="J832" s="125">
        <v>3</v>
      </c>
      <c r="K832" s="125" t="s">
        <v>896</v>
      </c>
      <c r="L832" s="126" t="s">
        <v>2857</v>
      </c>
      <c r="M832" s="607"/>
      <c r="N832" s="608"/>
    </row>
    <row r="833" spans="2:14" hidden="1" x14ac:dyDescent="0.3">
      <c r="B833" s="124" t="s">
        <v>89</v>
      </c>
      <c r="C833" s="127" t="s">
        <v>2709</v>
      </c>
      <c r="D833" s="125" t="s">
        <v>2710</v>
      </c>
      <c r="E833" s="125" t="s">
        <v>2711</v>
      </c>
      <c r="F833" s="125" t="s">
        <v>2712</v>
      </c>
      <c r="G833" s="125" t="s">
        <v>2624</v>
      </c>
      <c r="H833" s="125" t="s">
        <v>2855</v>
      </c>
      <c r="I833" s="125" t="s">
        <v>2856</v>
      </c>
      <c r="J833" s="125">
        <v>4</v>
      </c>
      <c r="K833" s="125" t="s">
        <v>391</v>
      </c>
      <c r="L833" s="126" t="s">
        <v>2858</v>
      </c>
      <c r="M833" s="607"/>
      <c r="N833" s="608"/>
    </row>
    <row r="834" spans="2:14" hidden="1" x14ac:dyDescent="0.3">
      <c r="B834" s="124" t="s">
        <v>89</v>
      </c>
      <c r="C834" s="127" t="s">
        <v>2709</v>
      </c>
      <c r="D834" s="125" t="s">
        <v>2710</v>
      </c>
      <c r="E834" s="125" t="s">
        <v>2711</v>
      </c>
      <c r="F834" s="125" t="s">
        <v>2712</v>
      </c>
      <c r="G834" s="125" t="s">
        <v>2624</v>
      </c>
      <c r="H834" s="125" t="s">
        <v>2855</v>
      </c>
      <c r="I834" s="125" t="s">
        <v>2856</v>
      </c>
      <c r="J834" s="125">
        <v>5</v>
      </c>
      <c r="K834" s="125" t="s">
        <v>392</v>
      </c>
      <c r="L834" s="126"/>
      <c r="M834" s="607"/>
      <c r="N834" s="608"/>
    </row>
    <row r="835" spans="2:14" hidden="1" x14ac:dyDescent="0.3">
      <c r="B835" s="124" t="s">
        <v>89</v>
      </c>
      <c r="C835" s="127" t="s">
        <v>2709</v>
      </c>
      <c r="D835" s="125" t="s">
        <v>2710</v>
      </c>
      <c r="E835" s="125" t="s">
        <v>2711</v>
      </c>
      <c r="F835" s="125" t="s">
        <v>2712</v>
      </c>
      <c r="G835" s="125" t="s">
        <v>2624</v>
      </c>
      <c r="H835" s="125" t="s">
        <v>2855</v>
      </c>
      <c r="I835" s="125" t="s">
        <v>2856</v>
      </c>
      <c r="J835" s="125">
        <v>6</v>
      </c>
      <c r="K835" s="125" t="s">
        <v>393</v>
      </c>
      <c r="L835" s="126" t="s">
        <v>2859</v>
      </c>
      <c r="M835" s="607"/>
      <c r="N835" s="608"/>
    </row>
    <row r="836" spans="2:14" hidden="1" x14ac:dyDescent="0.3">
      <c r="B836" s="124" t="s">
        <v>89</v>
      </c>
      <c r="C836" s="127" t="s">
        <v>2709</v>
      </c>
      <c r="D836" s="125" t="s">
        <v>2710</v>
      </c>
      <c r="E836" s="125" t="s">
        <v>2711</v>
      </c>
      <c r="F836" s="125" t="s">
        <v>2712</v>
      </c>
      <c r="G836" s="125" t="s">
        <v>2624</v>
      </c>
      <c r="H836" s="125" t="s">
        <v>2855</v>
      </c>
      <c r="I836" s="125" t="s">
        <v>2856</v>
      </c>
      <c r="J836" s="125">
        <v>7</v>
      </c>
      <c r="K836" s="125" t="s">
        <v>394</v>
      </c>
      <c r="L836" s="126"/>
      <c r="M836" s="607"/>
      <c r="N836" s="608"/>
    </row>
    <row r="837" spans="2:14" hidden="1" x14ac:dyDescent="0.3">
      <c r="B837" s="124" t="s">
        <v>89</v>
      </c>
      <c r="C837" s="127" t="s">
        <v>2709</v>
      </c>
      <c r="D837" s="125" t="s">
        <v>2710</v>
      </c>
      <c r="E837" s="125" t="s">
        <v>2711</v>
      </c>
      <c r="F837" s="125" t="s">
        <v>2712</v>
      </c>
      <c r="G837" s="125" t="s">
        <v>2624</v>
      </c>
      <c r="H837" s="125" t="s">
        <v>2855</v>
      </c>
      <c r="I837" s="125" t="s">
        <v>2856</v>
      </c>
      <c r="J837" s="125">
        <v>8</v>
      </c>
      <c r="K837" s="125" t="s">
        <v>3</v>
      </c>
      <c r="L837" s="126" t="s">
        <v>2652</v>
      </c>
      <c r="M837" s="607"/>
      <c r="N837" s="608"/>
    </row>
    <row r="838" spans="2:14" hidden="1" x14ac:dyDescent="0.3">
      <c r="B838" s="124" t="s">
        <v>89</v>
      </c>
      <c r="C838" s="127" t="s">
        <v>2709</v>
      </c>
      <c r="D838" s="125" t="s">
        <v>2710</v>
      </c>
      <c r="E838" s="125" t="s">
        <v>2711</v>
      </c>
      <c r="F838" s="125" t="s">
        <v>2712</v>
      </c>
      <c r="G838" s="125" t="s">
        <v>2624</v>
      </c>
      <c r="H838" s="125" t="s">
        <v>2855</v>
      </c>
      <c r="I838" s="125" t="s">
        <v>2856</v>
      </c>
      <c r="J838" s="125">
        <v>9</v>
      </c>
      <c r="K838" s="125" t="s">
        <v>128</v>
      </c>
      <c r="L838" s="126"/>
      <c r="M838" s="607"/>
      <c r="N838" s="608"/>
    </row>
    <row r="839" spans="2:14" hidden="1" x14ac:dyDescent="0.3">
      <c r="B839" s="124" t="s">
        <v>89</v>
      </c>
      <c r="C839" s="127" t="s">
        <v>2709</v>
      </c>
      <c r="D839" s="125" t="s">
        <v>2710</v>
      </c>
      <c r="E839" s="125" t="s">
        <v>2711</v>
      </c>
      <c r="F839" s="125" t="s">
        <v>2712</v>
      </c>
      <c r="G839" s="125" t="s">
        <v>2624</v>
      </c>
      <c r="H839" s="125" t="s">
        <v>2855</v>
      </c>
      <c r="I839" s="125" t="s">
        <v>2856</v>
      </c>
      <c r="J839" s="125">
        <v>10</v>
      </c>
      <c r="K839" s="125" t="s">
        <v>2110</v>
      </c>
      <c r="L839" s="126" t="s">
        <v>811</v>
      </c>
      <c r="M839" s="607"/>
      <c r="N839" s="608"/>
    </row>
    <row r="840" spans="2:14" hidden="1" x14ac:dyDescent="0.3">
      <c r="B840" s="124" t="s">
        <v>89</v>
      </c>
      <c r="C840" s="127" t="s">
        <v>2709</v>
      </c>
      <c r="D840" s="125" t="s">
        <v>2710</v>
      </c>
      <c r="E840" s="125" t="s">
        <v>2711</v>
      </c>
      <c r="F840" s="125" t="s">
        <v>2712</v>
      </c>
      <c r="G840" s="125" t="s">
        <v>2624</v>
      </c>
      <c r="H840" s="125" t="s">
        <v>2855</v>
      </c>
      <c r="I840" s="125" t="s">
        <v>2856</v>
      </c>
      <c r="J840" s="125">
        <v>11</v>
      </c>
      <c r="K840" s="125" t="s">
        <v>141</v>
      </c>
      <c r="L840" s="126" t="s">
        <v>2793</v>
      </c>
      <c r="M840" s="607"/>
      <c r="N840" s="608"/>
    </row>
    <row r="841" spans="2:14" hidden="1" x14ac:dyDescent="0.3">
      <c r="B841" s="124" t="s">
        <v>89</v>
      </c>
      <c r="C841" s="127" t="s">
        <v>2709</v>
      </c>
      <c r="D841" s="125" t="s">
        <v>2710</v>
      </c>
      <c r="E841" s="125" t="s">
        <v>2711</v>
      </c>
      <c r="F841" s="125" t="s">
        <v>2712</v>
      </c>
      <c r="G841" s="125" t="s">
        <v>2624</v>
      </c>
      <c r="H841" s="125" t="s">
        <v>2855</v>
      </c>
      <c r="I841" s="125" t="s">
        <v>2856</v>
      </c>
      <c r="J841" s="125">
        <v>12</v>
      </c>
      <c r="K841" s="125" t="s">
        <v>999</v>
      </c>
      <c r="L841" s="126" t="s">
        <v>989</v>
      </c>
      <c r="M841" s="607"/>
      <c r="N841" s="608"/>
    </row>
    <row r="842" spans="2:14" hidden="1" x14ac:dyDescent="0.3">
      <c r="B842" s="124" t="s">
        <v>89</v>
      </c>
      <c r="C842" s="127" t="s">
        <v>2709</v>
      </c>
      <c r="D842" s="125" t="s">
        <v>2710</v>
      </c>
      <c r="E842" s="125" t="s">
        <v>2711</v>
      </c>
      <c r="F842" s="125" t="s">
        <v>2712</v>
      </c>
      <c r="G842" s="125" t="s">
        <v>2624</v>
      </c>
      <c r="H842" s="125" t="s">
        <v>2855</v>
      </c>
      <c r="I842" s="125" t="s">
        <v>2856</v>
      </c>
      <c r="J842" s="125">
        <v>13</v>
      </c>
      <c r="K842" s="125" t="s">
        <v>2625</v>
      </c>
      <c r="L842" s="126"/>
      <c r="M842" s="607"/>
      <c r="N842" s="608"/>
    </row>
    <row r="843" spans="2:14" hidden="1" x14ac:dyDescent="0.3">
      <c r="B843" s="124" t="s">
        <v>89</v>
      </c>
      <c r="C843" s="127" t="s">
        <v>2709</v>
      </c>
      <c r="D843" s="125" t="s">
        <v>2710</v>
      </c>
      <c r="E843" s="125" t="s">
        <v>2711</v>
      </c>
      <c r="F843" s="125" t="s">
        <v>2712</v>
      </c>
      <c r="G843" s="125" t="s">
        <v>2624</v>
      </c>
      <c r="H843" s="125" t="s">
        <v>2855</v>
      </c>
      <c r="I843" s="125" t="s">
        <v>2856</v>
      </c>
      <c r="J843" s="125">
        <v>14</v>
      </c>
      <c r="K843" s="125" t="s">
        <v>2626</v>
      </c>
      <c r="L843" s="126"/>
      <c r="M843" s="607"/>
      <c r="N843" s="608"/>
    </row>
    <row r="844" spans="2:14" hidden="1" x14ac:dyDescent="0.3">
      <c r="B844" s="124" t="s">
        <v>89</v>
      </c>
      <c r="C844" s="127" t="s">
        <v>2709</v>
      </c>
      <c r="D844" s="125" t="s">
        <v>2710</v>
      </c>
      <c r="E844" s="125" t="s">
        <v>2711</v>
      </c>
      <c r="F844" s="125" t="s">
        <v>2712</v>
      </c>
      <c r="G844" s="125" t="s">
        <v>2624</v>
      </c>
      <c r="H844" s="125" t="s">
        <v>2855</v>
      </c>
      <c r="I844" s="125" t="s">
        <v>2856</v>
      </c>
      <c r="J844" s="125">
        <v>15</v>
      </c>
      <c r="K844" s="125" t="s">
        <v>992</v>
      </c>
      <c r="L844" s="126" t="s">
        <v>750</v>
      </c>
      <c r="M844" s="607"/>
      <c r="N844" s="608"/>
    </row>
    <row r="845" spans="2:14" hidden="1" x14ac:dyDescent="0.3">
      <c r="B845" s="124" t="s">
        <v>89</v>
      </c>
      <c r="C845" s="127" t="s">
        <v>2709</v>
      </c>
      <c r="D845" s="125" t="s">
        <v>2710</v>
      </c>
      <c r="E845" s="125" t="s">
        <v>2711</v>
      </c>
      <c r="F845" s="125" t="s">
        <v>2712</v>
      </c>
      <c r="G845" s="125" t="s">
        <v>2624</v>
      </c>
      <c r="H845" s="125" t="s">
        <v>2855</v>
      </c>
      <c r="I845" s="125" t="s">
        <v>2856</v>
      </c>
      <c r="J845" s="125">
        <v>16</v>
      </c>
      <c r="K845" s="125" t="s">
        <v>2627</v>
      </c>
      <c r="L845" s="126"/>
      <c r="M845" s="607"/>
      <c r="N845" s="608"/>
    </row>
    <row r="846" spans="2:14" hidden="1" x14ac:dyDescent="0.3">
      <c r="B846" s="124" t="s">
        <v>89</v>
      </c>
      <c r="C846" s="127" t="s">
        <v>2709</v>
      </c>
      <c r="D846" s="125" t="s">
        <v>2710</v>
      </c>
      <c r="E846" s="125" t="s">
        <v>2711</v>
      </c>
      <c r="F846" s="125" t="s">
        <v>2712</v>
      </c>
      <c r="G846" s="125" t="s">
        <v>2624</v>
      </c>
      <c r="H846" s="125" t="s">
        <v>2855</v>
      </c>
      <c r="I846" s="125" t="s">
        <v>2856</v>
      </c>
      <c r="J846" s="125">
        <v>17</v>
      </c>
      <c r="K846" s="125" t="s">
        <v>2628</v>
      </c>
      <c r="L846" s="126" t="s">
        <v>2860</v>
      </c>
      <c r="M846" s="607"/>
      <c r="N846" s="608"/>
    </row>
    <row r="847" spans="2:14" hidden="1" x14ac:dyDescent="0.3">
      <c r="B847" s="124" t="s">
        <v>89</v>
      </c>
      <c r="C847" s="127" t="s">
        <v>2709</v>
      </c>
      <c r="D847" s="125" t="s">
        <v>2710</v>
      </c>
      <c r="E847" s="125" t="s">
        <v>2711</v>
      </c>
      <c r="F847" s="125" t="s">
        <v>2712</v>
      </c>
      <c r="G847" s="125" t="s">
        <v>2624</v>
      </c>
      <c r="H847" s="125" t="s">
        <v>2855</v>
      </c>
      <c r="I847" s="125" t="s">
        <v>2856</v>
      </c>
      <c r="J847" s="125">
        <v>18</v>
      </c>
      <c r="K847" s="125" t="s">
        <v>142</v>
      </c>
      <c r="L847" s="126" t="s">
        <v>187</v>
      </c>
      <c r="M847" s="607"/>
      <c r="N847" s="608"/>
    </row>
    <row r="848" spans="2:14" hidden="1" x14ac:dyDescent="0.3">
      <c r="B848" s="124" t="s">
        <v>89</v>
      </c>
      <c r="C848" s="127" t="s">
        <v>2709</v>
      </c>
      <c r="D848" s="125" t="s">
        <v>2710</v>
      </c>
      <c r="E848" s="125" t="s">
        <v>2711</v>
      </c>
      <c r="F848" s="125" t="s">
        <v>2712</v>
      </c>
      <c r="G848" s="125" t="s">
        <v>2624</v>
      </c>
      <c r="H848" s="125" t="s">
        <v>2855</v>
      </c>
      <c r="I848" s="125" t="s">
        <v>2856</v>
      </c>
      <c r="J848" s="125">
        <v>19</v>
      </c>
      <c r="K848" s="125" t="s">
        <v>2109</v>
      </c>
      <c r="L848" s="126" t="s">
        <v>2827</v>
      </c>
      <c r="M848" s="607"/>
      <c r="N848" s="608"/>
    </row>
    <row r="849" spans="2:14" hidden="1" x14ac:dyDescent="0.3">
      <c r="B849" s="124" t="s">
        <v>89</v>
      </c>
      <c r="C849" s="127" t="s">
        <v>2709</v>
      </c>
      <c r="D849" s="125" t="s">
        <v>2710</v>
      </c>
      <c r="E849" s="125" t="s">
        <v>2711</v>
      </c>
      <c r="F849" s="125" t="s">
        <v>2712</v>
      </c>
      <c r="G849" s="125" t="s">
        <v>2624</v>
      </c>
      <c r="H849" s="125" t="s">
        <v>2855</v>
      </c>
      <c r="I849" s="125" t="s">
        <v>2856</v>
      </c>
      <c r="J849" s="125">
        <v>20</v>
      </c>
      <c r="K849" s="125" t="s">
        <v>2630</v>
      </c>
      <c r="L849" s="126" t="s">
        <v>2861</v>
      </c>
      <c r="M849" s="607"/>
      <c r="N849" s="608"/>
    </row>
    <row r="850" spans="2:14" hidden="1" x14ac:dyDescent="0.3">
      <c r="B850" s="124" t="s">
        <v>89</v>
      </c>
      <c r="C850" s="127" t="s">
        <v>2709</v>
      </c>
      <c r="D850" s="125" t="s">
        <v>2710</v>
      </c>
      <c r="E850" s="125" t="s">
        <v>2711</v>
      </c>
      <c r="F850" s="125" t="s">
        <v>2712</v>
      </c>
      <c r="G850" s="125" t="s">
        <v>2624</v>
      </c>
      <c r="H850" s="125" t="s">
        <v>2855</v>
      </c>
      <c r="I850" s="125" t="s">
        <v>2856</v>
      </c>
      <c r="J850" s="125">
        <v>21</v>
      </c>
      <c r="K850" s="125" t="s">
        <v>997</v>
      </c>
      <c r="L850" s="126" t="s">
        <v>750</v>
      </c>
      <c r="M850" s="607"/>
      <c r="N850" s="608"/>
    </row>
    <row r="851" spans="2:14" hidden="1" x14ac:dyDescent="0.3">
      <c r="B851" s="124" t="s">
        <v>89</v>
      </c>
      <c r="C851" s="127" t="s">
        <v>2709</v>
      </c>
      <c r="D851" s="125" t="s">
        <v>2710</v>
      </c>
      <c r="E851" s="125" t="s">
        <v>2711</v>
      </c>
      <c r="F851" s="125" t="s">
        <v>2712</v>
      </c>
      <c r="G851" s="125" t="s">
        <v>2624</v>
      </c>
      <c r="H851" s="125" t="s">
        <v>2855</v>
      </c>
      <c r="I851" s="125" t="s">
        <v>2856</v>
      </c>
      <c r="J851" s="125">
        <v>22</v>
      </c>
      <c r="K851" s="125" t="s">
        <v>998</v>
      </c>
      <c r="L851" s="126" t="s">
        <v>750</v>
      </c>
      <c r="M851" s="607"/>
      <c r="N851" s="608"/>
    </row>
    <row r="852" spans="2:14" hidden="1" x14ac:dyDescent="0.3">
      <c r="B852" s="124" t="s">
        <v>89</v>
      </c>
      <c r="C852" s="127" t="s">
        <v>2709</v>
      </c>
      <c r="D852" s="125" t="s">
        <v>2710</v>
      </c>
      <c r="E852" s="125" t="s">
        <v>2711</v>
      </c>
      <c r="F852" s="125" t="s">
        <v>2712</v>
      </c>
      <c r="G852" s="125" t="s">
        <v>2624</v>
      </c>
      <c r="H852" s="125" t="s">
        <v>2855</v>
      </c>
      <c r="I852" s="125" t="s">
        <v>2856</v>
      </c>
      <c r="J852" s="125">
        <v>23</v>
      </c>
      <c r="K852" s="125" t="s">
        <v>93</v>
      </c>
      <c r="L852" s="126" t="s">
        <v>2745</v>
      </c>
      <c r="M852" s="607"/>
      <c r="N852" s="608"/>
    </row>
    <row r="853" spans="2:14" hidden="1" x14ac:dyDescent="0.3">
      <c r="B853" s="124" t="s">
        <v>89</v>
      </c>
      <c r="C853" s="127" t="s">
        <v>2709</v>
      </c>
      <c r="D853" s="125" t="s">
        <v>2710</v>
      </c>
      <c r="E853" s="125" t="s">
        <v>2711</v>
      </c>
      <c r="F853" s="125" t="s">
        <v>2712</v>
      </c>
      <c r="G853" s="125" t="s">
        <v>2624</v>
      </c>
      <c r="H853" s="125" t="s">
        <v>2855</v>
      </c>
      <c r="I853" s="125" t="s">
        <v>2856</v>
      </c>
      <c r="J853" s="125">
        <v>24</v>
      </c>
      <c r="K853" s="125" t="s">
        <v>94</v>
      </c>
      <c r="L853" s="126" t="s">
        <v>2862</v>
      </c>
      <c r="M853" s="607"/>
      <c r="N853" s="608"/>
    </row>
    <row r="854" spans="2:14" hidden="1" x14ac:dyDescent="0.3">
      <c r="B854" s="124" t="s">
        <v>89</v>
      </c>
      <c r="C854" s="127" t="s">
        <v>2709</v>
      </c>
      <c r="D854" s="125" t="s">
        <v>2710</v>
      </c>
      <c r="E854" s="125" t="s">
        <v>2711</v>
      </c>
      <c r="F854" s="125" t="s">
        <v>2712</v>
      </c>
      <c r="G854" s="125" t="s">
        <v>2624</v>
      </c>
      <c r="H854" s="125" t="s">
        <v>2855</v>
      </c>
      <c r="I854" s="125" t="s">
        <v>2856</v>
      </c>
      <c r="J854" s="125">
        <v>25</v>
      </c>
      <c r="K854" s="125" t="s">
        <v>388</v>
      </c>
      <c r="L854" s="126" t="s">
        <v>570</v>
      </c>
      <c r="M854" s="607"/>
      <c r="N854" s="608"/>
    </row>
    <row r="855" spans="2:14" hidden="1" x14ac:dyDescent="0.3">
      <c r="B855" s="124" t="s">
        <v>89</v>
      </c>
      <c r="C855" s="127" t="s">
        <v>2709</v>
      </c>
      <c r="D855" s="125" t="s">
        <v>2710</v>
      </c>
      <c r="E855" s="125" t="s">
        <v>2711</v>
      </c>
      <c r="F855" s="125" t="s">
        <v>2712</v>
      </c>
      <c r="G855" s="125" t="s">
        <v>2624</v>
      </c>
      <c r="H855" s="125" t="s">
        <v>2855</v>
      </c>
      <c r="I855" s="125" t="s">
        <v>2856</v>
      </c>
      <c r="J855" s="125">
        <v>26</v>
      </c>
      <c r="K855" s="125" t="s">
        <v>931</v>
      </c>
      <c r="L855" s="126" t="s">
        <v>949</v>
      </c>
      <c r="M855" s="607"/>
      <c r="N855" s="608"/>
    </row>
    <row r="856" spans="2:14" hidden="1" x14ac:dyDescent="0.3">
      <c r="B856" s="124" t="s">
        <v>89</v>
      </c>
      <c r="C856" s="127" t="s">
        <v>2709</v>
      </c>
      <c r="D856" s="125" t="s">
        <v>2710</v>
      </c>
      <c r="E856" s="125" t="s">
        <v>2711</v>
      </c>
      <c r="F856" s="125" t="s">
        <v>2712</v>
      </c>
      <c r="G856" s="125" t="s">
        <v>2624</v>
      </c>
      <c r="H856" s="125" t="s">
        <v>2855</v>
      </c>
      <c r="I856" s="125" t="s">
        <v>2856</v>
      </c>
      <c r="J856" s="125">
        <v>27</v>
      </c>
      <c r="K856" s="125" t="s">
        <v>932</v>
      </c>
      <c r="L856" s="126" t="s">
        <v>12</v>
      </c>
      <c r="M856" s="607"/>
      <c r="N856" s="608"/>
    </row>
    <row r="857" spans="2:14" x14ac:dyDescent="0.3">
      <c r="B857" s="124" t="s">
        <v>89</v>
      </c>
      <c r="C857" s="127" t="s">
        <v>2709</v>
      </c>
      <c r="D857" s="125" t="s">
        <v>2710</v>
      </c>
      <c r="E857" s="125" t="s">
        <v>2711</v>
      </c>
      <c r="F857" s="125" t="s">
        <v>2712</v>
      </c>
      <c r="G857" s="125" t="s">
        <v>2624</v>
      </c>
      <c r="H857" s="125" t="s">
        <v>2863</v>
      </c>
      <c r="I857" s="125" t="s">
        <v>2849</v>
      </c>
      <c r="J857" s="125">
        <v>1</v>
      </c>
      <c r="K857" s="125" t="s">
        <v>1891</v>
      </c>
      <c r="L857" s="126" t="s">
        <v>36</v>
      </c>
      <c r="M857" s="607"/>
      <c r="N857" s="608"/>
    </row>
    <row r="858" spans="2:14" hidden="1" x14ac:dyDescent="0.3">
      <c r="B858" s="124" t="s">
        <v>89</v>
      </c>
      <c r="C858" s="127" t="s">
        <v>2709</v>
      </c>
      <c r="D858" s="125" t="s">
        <v>2710</v>
      </c>
      <c r="E858" s="125" t="s">
        <v>2711</v>
      </c>
      <c r="F858" s="125" t="s">
        <v>2712</v>
      </c>
      <c r="G858" s="125" t="s">
        <v>2624</v>
      </c>
      <c r="H858" s="125" t="s">
        <v>2863</v>
      </c>
      <c r="I858" s="125" t="s">
        <v>2849</v>
      </c>
      <c r="J858" s="125">
        <v>2</v>
      </c>
      <c r="K858" s="125" t="s">
        <v>389</v>
      </c>
      <c r="L858" s="126" t="s">
        <v>29</v>
      </c>
      <c r="M858" s="607"/>
      <c r="N858" s="608"/>
    </row>
    <row r="859" spans="2:14" hidden="1" x14ac:dyDescent="0.3">
      <c r="B859" s="124" t="s">
        <v>89</v>
      </c>
      <c r="C859" s="127" t="s">
        <v>2709</v>
      </c>
      <c r="D859" s="125" t="s">
        <v>2710</v>
      </c>
      <c r="E859" s="125" t="s">
        <v>2711</v>
      </c>
      <c r="F859" s="125" t="s">
        <v>2712</v>
      </c>
      <c r="G859" s="125" t="s">
        <v>2624</v>
      </c>
      <c r="H859" s="125" t="s">
        <v>2863</v>
      </c>
      <c r="I859" s="125" t="s">
        <v>2849</v>
      </c>
      <c r="J859" s="125">
        <v>3</v>
      </c>
      <c r="K859" s="125" t="s">
        <v>896</v>
      </c>
      <c r="L859" s="126" t="s">
        <v>2864</v>
      </c>
      <c r="M859" s="607"/>
      <c r="N859" s="608"/>
    </row>
    <row r="860" spans="2:14" hidden="1" x14ac:dyDescent="0.3">
      <c r="B860" s="124" t="s">
        <v>89</v>
      </c>
      <c r="C860" s="127" t="s">
        <v>2709</v>
      </c>
      <c r="D860" s="125" t="s">
        <v>2710</v>
      </c>
      <c r="E860" s="125" t="s">
        <v>2711</v>
      </c>
      <c r="F860" s="125" t="s">
        <v>2712</v>
      </c>
      <c r="G860" s="125" t="s">
        <v>2624</v>
      </c>
      <c r="H860" s="125" t="s">
        <v>2863</v>
      </c>
      <c r="I860" s="125" t="s">
        <v>2849</v>
      </c>
      <c r="J860" s="125">
        <v>4</v>
      </c>
      <c r="K860" s="125" t="s">
        <v>391</v>
      </c>
      <c r="L860" s="126" t="s">
        <v>2865</v>
      </c>
      <c r="M860" s="607"/>
      <c r="N860" s="608"/>
    </row>
    <row r="861" spans="2:14" hidden="1" x14ac:dyDescent="0.3">
      <c r="B861" s="124" t="s">
        <v>89</v>
      </c>
      <c r="C861" s="127" t="s">
        <v>2709</v>
      </c>
      <c r="D861" s="125" t="s">
        <v>2710</v>
      </c>
      <c r="E861" s="125" t="s">
        <v>2711</v>
      </c>
      <c r="F861" s="125" t="s">
        <v>2712</v>
      </c>
      <c r="G861" s="125" t="s">
        <v>2624</v>
      </c>
      <c r="H861" s="125" t="s">
        <v>2863</v>
      </c>
      <c r="I861" s="125" t="s">
        <v>2849</v>
      </c>
      <c r="J861" s="125">
        <v>5</v>
      </c>
      <c r="K861" s="125" t="s">
        <v>392</v>
      </c>
      <c r="L861" s="126" t="s">
        <v>2866</v>
      </c>
      <c r="M861" s="607"/>
      <c r="N861" s="608"/>
    </row>
    <row r="862" spans="2:14" hidden="1" x14ac:dyDescent="0.3">
      <c r="B862" s="124" t="s">
        <v>89</v>
      </c>
      <c r="C862" s="127" t="s">
        <v>2709</v>
      </c>
      <c r="D862" s="125" t="s">
        <v>2710</v>
      </c>
      <c r="E862" s="125" t="s">
        <v>2711</v>
      </c>
      <c r="F862" s="125" t="s">
        <v>2712</v>
      </c>
      <c r="G862" s="125" t="s">
        <v>2624</v>
      </c>
      <c r="H862" s="125" t="s">
        <v>2863</v>
      </c>
      <c r="I862" s="125" t="s">
        <v>2849</v>
      </c>
      <c r="J862" s="125">
        <v>6</v>
      </c>
      <c r="K862" s="125" t="s">
        <v>393</v>
      </c>
      <c r="L862" s="126"/>
      <c r="M862" s="607"/>
      <c r="N862" s="608"/>
    </row>
    <row r="863" spans="2:14" hidden="1" x14ac:dyDescent="0.3">
      <c r="B863" s="124" t="s">
        <v>89</v>
      </c>
      <c r="C863" s="127" t="s">
        <v>2709</v>
      </c>
      <c r="D863" s="125" t="s">
        <v>2710</v>
      </c>
      <c r="E863" s="125" t="s">
        <v>2711</v>
      </c>
      <c r="F863" s="125" t="s">
        <v>2712</v>
      </c>
      <c r="G863" s="125" t="s">
        <v>2624</v>
      </c>
      <c r="H863" s="125" t="s">
        <v>2863</v>
      </c>
      <c r="I863" s="125" t="s">
        <v>2849</v>
      </c>
      <c r="J863" s="125">
        <v>7</v>
      </c>
      <c r="K863" s="125" t="s">
        <v>394</v>
      </c>
      <c r="L863" s="126" t="s">
        <v>2867</v>
      </c>
      <c r="M863" s="607"/>
      <c r="N863" s="608"/>
    </row>
    <row r="864" spans="2:14" hidden="1" x14ac:dyDescent="0.3">
      <c r="B864" s="124" t="s">
        <v>89</v>
      </c>
      <c r="C864" s="127" t="s">
        <v>2709</v>
      </c>
      <c r="D864" s="125" t="s">
        <v>2710</v>
      </c>
      <c r="E864" s="125" t="s">
        <v>2711</v>
      </c>
      <c r="F864" s="125" t="s">
        <v>2712</v>
      </c>
      <c r="G864" s="125" t="s">
        <v>2624</v>
      </c>
      <c r="H864" s="125" t="s">
        <v>2863</v>
      </c>
      <c r="I864" s="125" t="s">
        <v>2849</v>
      </c>
      <c r="J864" s="125">
        <v>8</v>
      </c>
      <c r="K864" s="125" t="s">
        <v>3</v>
      </c>
      <c r="L864" s="126" t="s">
        <v>2664</v>
      </c>
      <c r="M864" s="607"/>
      <c r="N864" s="608"/>
    </row>
    <row r="865" spans="2:14" hidden="1" x14ac:dyDescent="0.3">
      <c r="B865" s="124" t="s">
        <v>89</v>
      </c>
      <c r="C865" s="127" t="s">
        <v>2709</v>
      </c>
      <c r="D865" s="125" t="s">
        <v>2710</v>
      </c>
      <c r="E865" s="125" t="s">
        <v>2711</v>
      </c>
      <c r="F865" s="125" t="s">
        <v>2712</v>
      </c>
      <c r="G865" s="125" t="s">
        <v>2624</v>
      </c>
      <c r="H865" s="125" t="s">
        <v>2863</v>
      </c>
      <c r="I865" s="125" t="s">
        <v>2849</v>
      </c>
      <c r="J865" s="125">
        <v>9</v>
      </c>
      <c r="K865" s="125" t="s">
        <v>128</v>
      </c>
      <c r="L865" s="126"/>
      <c r="M865" s="607"/>
      <c r="N865" s="608"/>
    </row>
    <row r="866" spans="2:14" hidden="1" x14ac:dyDescent="0.3">
      <c r="B866" s="124" t="s">
        <v>89</v>
      </c>
      <c r="C866" s="127" t="s">
        <v>2709</v>
      </c>
      <c r="D866" s="125" t="s">
        <v>2710</v>
      </c>
      <c r="E866" s="125" t="s">
        <v>2711</v>
      </c>
      <c r="F866" s="125" t="s">
        <v>2712</v>
      </c>
      <c r="G866" s="125" t="s">
        <v>2624</v>
      </c>
      <c r="H866" s="125" t="s">
        <v>2863</v>
      </c>
      <c r="I866" s="125" t="s">
        <v>2849</v>
      </c>
      <c r="J866" s="125">
        <v>10</v>
      </c>
      <c r="K866" s="125" t="s">
        <v>2110</v>
      </c>
      <c r="L866" s="126" t="s">
        <v>811</v>
      </c>
      <c r="M866" s="607"/>
      <c r="N866" s="608"/>
    </row>
    <row r="867" spans="2:14" hidden="1" x14ac:dyDescent="0.3">
      <c r="B867" s="124" t="s">
        <v>89</v>
      </c>
      <c r="C867" s="127" t="s">
        <v>2709</v>
      </c>
      <c r="D867" s="125" t="s">
        <v>2710</v>
      </c>
      <c r="E867" s="125" t="s">
        <v>2711</v>
      </c>
      <c r="F867" s="125" t="s">
        <v>2712</v>
      </c>
      <c r="G867" s="125" t="s">
        <v>2624</v>
      </c>
      <c r="H867" s="125" t="s">
        <v>2863</v>
      </c>
      <c r="I867" s="125" t="s">
        <v>2849</v>
      </c>
      <c r="J867" s="125">
        <v>11</v>
      </c>
      <c r="K867" s="125" t="s">
        <v>141</v>
      </c>
      <c r="L867" s="126" t="s">
        <v>2793</v>
      </c>
      <c r="M867" s="607"/>
      <c r="N867" s="608"/>
    </row>
    <row r="868" spans="2:14" hidden="1" x14ac:dyDescent="0.3">
      <c r="B868" s="124" t="s">
        <v>89</v>
      </c>
      <c r="C868" s="127" t="s">
        <v>2709</v>
      </c>
      <c r="D868" s="125" t="s">
        <v>2710</v>
      </c>
      <c r="E868" s="125" t="s">
        <v>2711</v>
      </c>
      <c r="F868" s="125" t="s">
        <v>2712</v>
      </c>
      <c r="G868" s="125" t="s">
        <v>2624</v>
      </c>
      <c r="H868" s="125" t="s">
        <v>2863</v>
      </c>
      <c r="I868" s="125" t="s">
        <v>2849</v>
      </c>
      <c r="J868" s="125">
        <v>12</v>
      </c>
      <c r="K868" s="125" t="s">
        <v>999</v>
      </c>
      <c r="L868" s="126" t="s">
        <v>989</v>
      </c>
      <c r="M868" s="607"/>
      <c r="N868" s="608"/>
    </row>
    <row r="869" spans="2:14" hidden="1" x14ac:dyDescent="0.3">
      <c r="B869" s="124" t="s">
        <v>89</v>
      </c>
      <c r="C869" s="127" t="s">
        <v>2709</v>
      </c>
      <c r="D869" s="125" t="s">
        <v>2710</v>
      </c>
      <c r="E869" s="125" t="s">
        <v>2711</v>
      </c>
      <c r="F869" s="125" t="s">
        <v>2712</v>
      </c>
      <c r="G869" s="125" t="s">
        <v>2624</v>
      </c>
      <c r="H869" s="125" t="s">
        <v>2863</v>
      </c>
      <c r="I869" s="125" t="s">
        <v>2849</v>
      </c>
      <c r="J869" s="125">
        <v>13</v>
      </c>
      <c r="K869" s="125" t="s">
        <v>2625</v>
      </c>
      <c r="L869" s="126"/>
      <c r="M869" s="607"/>
      <c r="N869" s="608"/>
    </row>
    <row r="870" spans="2:14" hidden="1" x14ac:dyDescent="0.3">
      <c r="B870" s="124" t="s">
        <v>89</v>
      </c>
      <c r="C870" s="127" t="s">
        <v>2709</v>
      </c>
      <c r="D870" s="125" t="s">
        <v>2710</v>
      </c>
      <c r="E870" s="125" t="s">
        <v>2711</v>
      </c>
      <c r="F870" s="125" t="s">
        <v>2712</v>
      </c>
      <c r="G870" s="125" t="s">
        <v>2624</v>
      </c>
      <c r="H870" s="125" t="s">
        <v>2863</v>
      </c>
      <c r="I870" s="125" t="s">
        <v>2849</v>
      </c>
      <c r="J870" s="125">
        <v>14</v>
      </c>
      <c r="K870" s="125" t="s">
        <v>2626</v>
      </c>
      <c r="L870" s="126"/>
      <c r="M870" s="607"/>
      <c r="N870" s="608"/>
    </row>
    <row r="871" spans="2:14" hidden="1" x14ac:dyDescent="0.3">
      <c r="B871" s="124" t="s">
        <v>89</v>
      </c>
      <c r="C871" s="127" t="s">
        <v>2709</v>
      </c>
      <c r="D871" s="125" t="s">
        <v>2710</v>
      </c>
      <c r="E871" s="125" t="s">
        <v>2711</v>
      </c>
      <c r="F871" s="125" t="s">
        <v>2712</v>
      </c>
      <c r="G871" s="125" t="s">
        <v>2624</v>
      </c>
      <c r="H871" s="125" t="s">
        <v>2863</v>
      </c>
      <c r="I871" s="125" t="s">
        <v>2849</v>
      </c>
      <c r="J871" s="125">
        <v>15</v>
      </c>
      <c r="K871" s="125" t="s">
        <v>992</v>
      </c>
      <c r="L871" s="126" t="s">
        <v>750</v>
      </c>
      <c r="M871" s="607"/>
      <c r="N871" s="608"/>
    </row>
    <row r="872" spans="2:14" hidden="1" x14ac:dyDescent="0.3">
      <c r="B872" s="124" t="s">
        <v>89</v>
      </c>
      <c r="C872" s="127" t="s">
        <v>2709</v>
      </c>
      <c r="D872" s="125" t="s">
        <v>2710</v>
      </c>
      <c r="E872" s="125" t="s">
        <v>2711</v>
      </c>
      <c r="F872" s="125" t="s">
        <v>2712</v>
      </c>
      <c r="G872" s="125" t="s">
        <v>2624</v>
      </c>
      <c r="H872" s="125" t="s">
        <v>2863</v>
      </c>
      <c r="I872" s="125" t="s">
        <v>2849</v>
      </c>
      <c r="J872" s="125">
        <v>16</v>
      </c>
      <c r="K872" s="125" t="s">
        <v>2627</v>
      </c>
      <c r="L872" s="126"/>
      <c r="M872" s="607"/>
      <c r="N872" s="608"/>
    </row>
    <row r="873" spans="2:14" hidden="1" x14ac:dyDescent="0.3">
      <c r="B873" s="124" t="s">
        <v>89</v>
      </c>
      <c r="C873" s="127" t="s">
        <v>2709</v>
      </c>
      <c r="D873" s="125" t="s">
        <v>2710</v>
      </c>
      <c r="E873" s="125" t="s">
        <v>2711</v>
      </c>
      <c r="F873" s="125" t="s">
        <v>2712</v>
      </c>
      <c r="G873" s="125" t="s">
        <v>2624</v>
      </c>
      <c r="H873" s="125" t="s">
        <v>2863</v>
      </c>
      <c r="I873" s="125" t="s">
        <v>2849</v>
      </c>
      <c r="J873" s="125">
        <v>17</v>
      </c>
      <c r="K873" s="125" t="s">
        <v>2628</v>
      </c>
      <c r="L873" s="126" t="s">
        <v>2868</v>
      </c>
      <c r="M873" s="607"/>
      <c r="N873" s="608"/>
    </row>
    <row r="874" spans="2:14" hidden="1" x14ac:dyDescent="0.3">
      <c r="B874" s="124" t="s">
        <v>89</v>
      </c>
      <c r="C874" s="127" t="s">
        <v>2709</v>
      </c>
      <c r="D874" s="125" t="s">
        <v>2710</v>
      </c>
      <c r="E874" s="125" t="s">
        <v>2711</v>
      </c>
      <c r="F874" s="125" t="s">
        <v>2712</v>
      </c>
      <c r="G874" s="125" t="s">
        <v>2624</v>
      </c>
      <c r="H874" s="125" t="s">
        <v>2863</v>
      </c>
      <c r="I874" s="125" t="s">
        <v>2849</v>
      </c>
      <c r="J874" s="125">
        <v>18</v>
      </c>
      <c r="K874" s="125" t="s">
        <v>142</v>
      </c>
      <c r="L874" s="126" t="s">
        <v>598</v>
      </c>
      <c r="M874" s="607"/>
      <c r="N874" s="608"/>
    </row>
    <row r="875" spans="2:14" hidden="1" x14ac:dyDescent="0.3">
      <c r="B875" s="124" t="s">
        <v>89</v>
      </c>
      <c r="C875" s="127" t="s">
        <v>2709</v>
      </c>
      <c r="D875" s="125" t="s">
        <v>2710</v>
      </c>
      <c r="E875" s="125" t="s">
        <v>2711</v>
      </c>
      <c r="F875" s="125" t="s">
        <v>2712</v>
      </c>
      <c r="G875" s="125" t="s">
        <v>2624</v>
      </c>
      <c r="H875" s="125" t="s">
        <v>2863</v>
      </c>
      <c r="I875" s="125" t="s">
        <v>2849</v>
      </c>
      <c r="J875" s="125">
        <v>19</v>
      </c>
      <c r="K875" s="125" t="s">
        <v>2109</v>
      </c>
      <c r="L875" s="126" t="s">
        <v>2743</v>
      </c>
      <c r="M875" s="607"/>
      <c r="N875" s="608"/>
    </row>
    <row r="876" spans="2:14" hidden="1" x14ac:dyDescent="0.3">
      <c r="B876" s="124" t="s">
        <v>89</v>
      </c>
      <c r="C876" s="127" t="s">
        <v>2709</v>
      </c>
      <c r="D876" s="125" t="s">
        <v>2710</v>
      </c>
      <c r="E876" s="125" t="s">
        <v>2711</v>
      </c>
      <c r="F876" s="125" t="s">
        <v>2712</v>
      </c>
      <c r="G876" s="125" t="s">
        <v>2624</v>
      </c>
      <c r="H876" s="125" t="s">
        <v>2863</v>
      </c>
      <c r="I876" s="125" t="s">
        <v>2849</v>
      </c>
      <c r="J876" s="125">
        <v>20</v>
      </c>
      <c r="K876" s="125" t="s">
        <v>2630</v>
      </c>
      <c r="L876" s="126" t="s">
        <v>2869</v>
      </c>
      <c r="M876" s="607"/>
      <c r="N876" s="608"/>
    </row>
    <row r="877" spans="2:14" hidden="1" x14ac:dyDescent="0.3">
      <c r="B877" s="124" t="s">
        <v>89</v>
      </c>
      <c r="C877" s="127" t="s">
        <v>2709</v>
      </c>
      <c r="D877" s="125" t="s">
        <v>2710</v>
      </c>
      <c r="E877" s="125" t="s">
        <v>2711</v>
      </c>
      <c r="F877" s="125" t="s">
        <v>2712</v>
      </c>
      <c r="G877" s="125" t="s">
        <v>2624</v>
      </c>
      <c r="H877" s="125" t="s">
        <v>2863</v>
      </c>
      <c r="I877" s="125" t="s">
        <v>2849</v>
      </c>
      <c r="J877" s="125">
        <v>21</v>
      </c>
      <c r="K877" s="125" t="s">
        <v>997</v>
      </c>
      <c r="L877" s="126" t="s">
        <v>750</v>
      </c>
      <c r="M877" s="607"/>
      <c r="N877" s="608"/>
    </row>
    <row r="878" spans="2:14" hidden="1" x14ac:dyDescent="0.3">
      <c r="B878" s="124" t="s">
        <v>89</v>
      </c>
      <c r="C878" s="127" t="s">
        <v>2709</v>
      </c>
      <c r="D878" s="125" t="s">
        <v>2710</v>
      </c>
      <c r="E878" s="125" t="s">
        <v>2711</v>
      </c>
      <c r="F878" s="125" t="s">
        <v>2712</v>
      </c>
      <c r="G878" s="125" t="s">
        <v>2624</v>
      </c>
      <c r="H878" s="125" t="s">
        <v>2863</v>
      </c>
      <c r="I878" s="125" t="s">
        <v>2849</v>
      </c>
      <c r="J878" s="125">
        <v>22</v>
      </c>
      <c r="K878" s="125" t="s">
        <v>998</v>
      </c>
      <c r="L878" s="126" t="s">
        <v>750</v>
      </c>
      <c r="M878" s="607"/>
      <c r="N878" s="608"/>
    </row>
    <row r="879" spans="2:14" hidden="1" x14ac:dyDescent="0.3">
      <c r="B879" s="124" t="s">
        <v>89</v>
      </c>
      <c r="C879" s="127" t="s">
        <v>2709</v>
      </c>
      <c r="D879" s="125" t="s">
        <v>2710</v>
      </c>
      <c r="E879" s="125" t="s">
        <v>2711</v>
      </c>
      <c r="F879" s="125" t="s">
        <v>2712</v>
      </c>
      <c r="G879" s="125" t="s">
        <v>2624</v>
      </c>
      <c r="H879" s="125" t="s">
        <v>2863</v>
      </c>
      <c r="I879" s="125" t="s">
        <v>2849</v>
      </c>
      <c r="J879" s="125">
        <v>23</v>
      </c>
      <c r="K879" s="125" t="s">
        <v>93</v>
      </c>
      <c r="L879" s="126" t="s">
        <v>2748</v>
      </c>
      <c r="M879" s="607"/>
      <c r="N879" s="608"/>
    </row>
    <row r="880" spans="2:14" hidden="1" x14ac:dyDescent="0.3">
      <c r="B880" s="124" t="s">
        <v>89</v>
      </c>
      <c r="C880" s="127" t="s">
        <v>2709</v>
      </c>
      <c r="D880" s="125" t="s">
        <v>2710</v>
      </c>
      <c r="E880" s="125" t="s">
        <v>2711</v>
      </c>
      <c r="F880" s="125" t="s">
        <v>2712</v>
      </c>
      <c r="G880" s="125" t="s">
        <v>2624</v>
      </c>
      <c r="H880" s="125" t="s">
        <v>2863</v>
      </c>
      <c r="I880" s="125" t="s">
        <v>2849</v>
      </c>
      <c r="J880" s="125">
        <v>24</v>
      </c>
      <c r="K880" s="125" t="s">
        <v>94</v>
      </c>
      <c r="L880" s="126"/>
      <c r="M880" s="607"/>
      <c r="N880" s="608"/>
    </row>
    <row r="881" spans="2:14" hidden="1" x14ac:dyDescent="0.3">
      <c r="B881" s="124" t="s">
        <v>89</v>
      </c>
      <c r="C881" s="127" t="s">
        <v>2709</v>
      </c>
      <c r="D881" s="125" t="s">
        <v>2710</v>
      </c>
      <c r="E881" s="125" t="s">
        <v>2711</v>
      </c>
      <c r="F881" s="125" t="s">
        <v>2712</v>
      </c>
      <c r="G881" s="125" t="s">
        <v>2624</v>
      </c>
      <c r="H881" s="125" t="s">
        <v>2863</v>
      </c>
      <c r="I881" s="125" t="s">
        <v>2849</v>
      </c>
      <c r="J881" s="125">
        <v>25</v>
      </c>
      <c r="K881" s="125" t="s">
        <v>388</v>
      </c>
      <c r="L881" s="126" t="s">
        <v>36</v>
      </c>
      <c r="M881" s="607"/>
      <c r="N881" s="608"/>
    </row>
    <row r="882" spans="2:14" hidden="1" x14ac:dyDescent="0.3">
      <c r="B882" s="124" t="s">
        <v>89</v>
      </c>
      <c r="C882" s="127" t="s">
        <v>2709</v>
      </c>
      <c r="D882" s="125" t="s">
        <v>2710</v>
      </c>
      <c r="E882" s="125" t="s">
        <v>2711</v>
      </c>
      <c r="F882" s="125" t="s">
        <v>2712</v>
      </c>
      <c r="G882" s="125" t="s">
        <v>2624</v>
      </c>
      <c r="H882" s="125" t="s">
        <v>2863</v>
      </c>
      <c r="I882" s="125" t="s">
        <v>2849</v>
      </c>
      <c r="J882" s="125">
        <v>26</v>
      </c>
      <c r="K882" s="125" t="s">
        <v>931</v>
      </c>
      <c r="L882" s="126" t="s">
        <v>949</v>
      </c>
      <c r="M882" s="607"/>
      <c r="N882" s="608"/>
    </row>
    <row r="883" spans="2:14" hidden="1" x14ac:dyDescent="0.3">
      <c r="B883" s="124" t="s">
        <v>89</v>
      </c>
      <c r="C883" s="127" t="s">
        <v>2709</v>
      </c>
      <c r="D883" s="125" t="s">
        <v>2710</v>
      </c>
      <c r="E883" s="125" t="s">
        <v>2711</v>
      </c>
      <c r="F883" s="125" t="s">
        <v>2712</v>
      </c>
      <c r="G883" s="125" t="s">
        <v>2624</v>
      </c>
      <c r="H883" s="125" t="s">
        <v>2863</v>
      </c>
      <c r="I883" s="125" t="s">
        <v>2849</v>
      </c>
      <c r="J883" s="125">
        <v>27</v>
      </c>
      <c r="K883" s="125" t="s">
        <v>932</v>
      </c>
      <c r="L883" s="126" t="s">
        <v>12</v>
      </c>
      <c r="M883" s="607"/>
      <c r="N883" s="608"/>
    </row>
    <row r="884" spans="2:14" x14ac:dyDescent="0.3">
      <c r="B884" s="124" t="s">
        <v>89</v>
      </c>
      <c r="C884" s="127" t="s">
        <v>2709</v>
      </c>
      <c r="D884" s="125" t="s">
        <v>2710</v>
      </c>
      <c r="E884" s="125" t="s">
        <v>2711</v>
      </c>
      <c r="F884" s="125" t="s">
        <v>2712</v>
      </c>
      <c r="G884" s="125" t="s">
        <v>2624</v>
      </c>
      <c r="H884" s="125" t="s">
        <v>2870</v>
      </c>
      <c r="I884" s="125" t="s">
        <v>2849</v>
      </c>
      <c r="J884" s="125">
        <v>1</v>
      </c>
      <c r="K884" s="125" t="s">
        <v>1891</v>
      </c>
      <c r="L884" s="126" t="s">
        <v>259</v>
      </c>
      <c r="M884" s="607"/>
      <c r="N884" s="608"/>
    </row>
    <row r="885" spans="2:14" hidden="1" x14ac:dyDescent="0.3">
      <c r="B885" s="124" t="s">
        <v>89</v>
      </c>
      <c r="C885" s="127" t="s">
        <v>2709</v>
      </c>
      <c r="D885" s="125" t="s">
        <v>2710</v>
      </c>
      <c r="E885" s="125" t="s">
        <v>2711</v>
      </c>
      <c r="F885" s="125" t="s">
        <v>2712</v>
      </c>
      <c r="G885" s="125" t="s">
        <v>2624</v>
      </c>
      <c r="H885" s="125" t="s">
        <v>2870</v>
      </c>
      <c r="I885" s="125" t="s">
        <v>2849</v>
      </c>
      <c r="J885" s="125">
        <v>2</v>
      </c>
      <c r="K885" s="125" t="s">
        <v>389</v>
      </c>
      <c r="L885" s="126" t="s">
        <v>29</v>
      </c>
      <c r="M885" s="607"/>
      <c r="N885" s="608"/>
    </row>
    <row r="886" spans="2:14" hidden="1" x14ac:dyDescent="0.3">
      <c r="B886" s="124" t="s">
        <v>89</v>
      </c>
      <c r="C886" s="127" t="s">
        <v>2709</v>
      </c>
      <c r="D886" s="125" t="s">
        <v>2710</v>
      </c>
      <c r="E886" s="125" t="s">
        <v>2711</v>
      </c>
      <c r="F886" s="125" t="s">
        <v>2712</v>
      </c>
      <c r="G886" s="125" t="s">
        <v>2624</v>
      </c>
      <c r="H886" s="125" t="s">
        <v>2870</v>
      </c>
      <c r="I886" s="125" t="s">
        <v>2849</v>
      </c>
      <c r="J886" s="125">
        <v>3</v>
      </c>
      <c r="K886" s="125" t="s">
        <v>896</v>
      </c>
      <c r="L886" s="126" t="s">
        <v>2871</v>
      </c>
      <c r="M886" s="607"/>
      <c r="N886" s="608"/>
    </row>
    <row r="887" spans="2:14" hidden="1" x14ac:dyDescent="0.3">
      <c r="B887" s="124" t="s">
        <v>89</v>
      </c>
      <c r="C887" s="127" t="s">
        <v>2709</v>
      </c>
      <c r="D887" s="125" t="s">
        <v>2710</v>
      </c>
      <c r="E887" s="125" t="s">
        <v>2711</v>
      </c>
      <c r="F887" s="125" t="s">
        <v>2712</v>
      </c>
      <c r="G887" s="125" t="s">
        <v>2624</v>
      </c>
      <c r="H887" s="125" t="s">
        <v>2870</v>
      </c>
      <c r="I887" s="125" t="s">
        <v>2849</v>
      </c>
      <c r="J887" s="125">
        <v>4</v>
      </c>
      <c r="K887" s="125" t="s">
        <v>391</v>
      </c>
      <c r="L887" s="126" t="s">
        <v>2872</v>
      </c>
      <c r="M887" s="607"/>
      <c r="N887" s="608"/>
    </row>
    <row r="888" spans="2:14" hidden="1" x14ac:dyDescent="0.3">
      <c r="B888" s="124" t="s">
        <v>89</v>
      </c>
      <c r="C888" s="127" t="s">
        <v>2709</v>
      </c>
      <c r="D888" s="125" t="s">
        <v>2710</v>
      </c>
      <c r="E888" s="125" t="s">
        <v>2711</v>
      </c>
      <c r="F888" s="125" t="s">
        <v>2712</v>
      </c>
      <c r="G888" s="125" t="s">
        <v>2624</v>
      </c>
      <c r="H888" s="125" t="s">
        <v>2870</v>
      </c>
      <c r="I888" s="125" t="s">
        <v>2849</v>
      </c>
      <c r="J888" s="125">
        <v>5</v>
      </c>
      <c r="K888" s="125" t="s">
        <v>392</v>
      </c>
      <c r="L888" s="126" t="s">
        <v>2873</v>
      </c>
      <c r="M888" s="607"/>
      <c r="N888" s="608"/>
    </row>
    <row r="889" spans="2:14" hidden="1" x14ac:dyDescent="0.3">
      <c r="B889" s="124" t="s">
        <v>89</v>
      </c>
      <c r="C889" s="127" t="s">
        <v>2709</v>
      </c>
      <c r="D889" s="125" t="s">
        <v>2710</v>
      </c>
      <c r="E889" s="125" t="s">
        <v>2711</v>
      </c>
      <c r="F889" s="125" t="s">
        <v>2712</v>
      </c>
      <c r="G889" s="125" t="s">
        <v>2624</v>
      </c>
      <c r="H889" s="125" t="s">
        <v>2870</v>
      </c>
      <c r="I889" s="125" t="s">
        <v>2849</v>
      </c>
      <c r="J889" s="125">
        <v>6</v>
      </c>
      <c r="K889" s="125" t="s">
        <v>393</v>
      </c>
      <c r="L889" s="126"/>
      <c r="M889" s="607"/>
      <c r="N889" s="608"/>
    </row>
    <row r="890" spans="2:14" hidden="1" x14ac:dyDescent="0.3">
      <c r="B890" s="124" t="s">
        <v>89</v>
      </c>
      <c r="C890" s="127" t="s">
        <v>2709</v>
      </c>
      <c r="D890" s="125" t="s">
        <v>2710</v>
      </c>
      <c r="E890" s="125" t="s">
        <v>2711</v>
      </c>
      <c r="F890" s="125" t="s">
        <v>2712</v>
      </c>
      <c r="G890" s="125" t="s">
        <v>2624</v>
      </c>
      <c r="H890" s="125" t="s">
        <v>2870</v>
      </c>
      <c r="I890" s="125" t="s">
        <v>2849</v>
      </c>
      <c r="J890" s="125">
        <v>7</v>
      </c>
      <c r="K890" s="125" t="s">
        <v>394</v>
      </c>
      <c r="L890" s="126"/>
      <c r="M890" s="607"/>
      <c r="N890" s="608"/>
    </row>
    <row r="891" spans="2:14" hidden="1" x14ac:dyDescent="0.3">
      <c r="B891" s="124" t="s">
        <v>89</v>
      </c>
      <c r="C891" s="127" t="s">
        <v>2709</v>
      </c>
      <c r="D891" s="125" t="s">
        <v>2710</v>
      </c>
      <c r="E891" s="125" t="s">
        <v>2711</v>
      </c>
      <c r="F891" s="125" t="s">
        <v>2712</v>
      </c>
      <c r="G891" s="125" t="s">
        <v>2624</v>
      </c>
      <c r="H891" s="125" t="s">
        <v>2870</v>
      </c>
      <c r="I891" s="125" t="s">
        <v>2849</v>
      </c>
      <c r="J891" s="125">
        <v>8</v>
      </c>
      <c r="K891" s="125" t="s">
        <v>3</v>
      </c>
      <c r="L891" s="126" t="s">
        <v>2652</v>
      </c>
      <c r="M891" s="607"/>
      <c r="N891" s="608"/>
    </row>
    <row r="892" spans="2:14" hidden="1" x14ac:dyDescent="0.3">
      <c r="B892" s="124" t="s">
        <v>89</v>
      </c>
      <c r="C892" s="127" t="s">
        <v>2709</v>
      </c>
      <c r="D892" s="125" t="s">
        <v>2710</v>
      </c>
      <c r="E892" s="125" t="s">
        <v>2711</v>
      </c>
      <c r="F892" s="125" t="s">
        <v>2712</v>
      </c>
      <c r="G892" s="125" t="s">
        <v>2624</v>
      </c>
      <c r="H892" s="125" t="s">
        <v>2870</v>
      </c>
      <c r="I892" s="125" t="s">
        <v>2849</v>
      </c>
      <c r="J892" s="125">
        <v>9</v>
      </c>
      <c r="K892" s="125" t="s">
        <v>128</v>
      </c>
      <c r="L892" s="126"/>
      <c r="M892" s="607"/>
      <c r="N892" s="608"/>
    </row>
    <row r="893" spans="2:14" hidden="1" x14ac:dyDescent="0.3">
      <c r="B893" s="124" t="s">
        <v>89</v>
      </c>
      <c r="C893" s="127" t="s">
        <v>2709</v>
      </c>
      <c r="D893" s="125" t="s">
        <v>2710</v>
      </c>
      <c r="E893" s="125" t="s">
        <v>2711</v>
      </c>
      <c r="F893" s="125" t="s">
        <v>2712</v>
      </c>
      <c r="G893" s="125" t="s">
        <v>2624</v>
      </c>
      <c r="H893" s="125" t="s">
        <v>2870</v>
      </c>
      <c r="I893" s="125" t="s">
        <v>2849</v>
      </c>
      <c r="J893" s="125">
        <v>10</v>
      </c>
      <c r="K893" s="125" t="s">
        <v>2110</v>
      </c>
      <c r="L893" s="126" t="s">
        <v>811</v>
      </c>
      <c r="M893" s="607"/>
      <c r="N893" s="608"/>
    </row>
    <row r="894" spans="2:14" hidden="1" x14ac:dyDescent="0.3">
      <c r="B894" s="124" t="s">
        <v>89</v>
      </c>
      <c r="C894" s="127" t="s">
        <v>2709</v>
      </c>
      <c r="D894" s="125" t="s">
        <v>2710</v>
      </c>
      <c r="E894" s="125" t="s">
        <v>2711</v>
      </c>
      <c r="F894" s="125" t="s">
        <v>2712</v>
      </c>
      <c r="G894" s="125" t="s">
        <v>2624</v>
      </c>
      <c r="H894" s="125" t="s">
        <v>2870</v>
      </c>
      <c r="I894" s="125" t="s">
        <v>2849</v>
      </c>
      <c r="J894" s="125">
        <v>11</v>
      </c>
      <c r="K894" s="125" t="s">
        <v>141</v>
      </c>
      <c r="L894" s="126" t="s">
        <v>2793</v>
      </c>
      <c r="M894" s="607"/>
      <c r="N894" s="608"/>
    </row>
    <row r="895" spans="2:14" hidden="1" x14ac:dyDescent="0.3">
      <c r="B895" s="124" t="s">
        <v>89</v>
      </c>
      <c r="C895" s="127" t="s">
        <v>2709</v>
      </c>
      <c r="D895" s="125" t="s">
        <v>2710</v>
      </c>
      <c r="E895" s="125" t="s">
        <v>2711</v>
      </c>
      <c r="F895" s="125" t="s">
        <v>2712</v>
      </c>
      <c r="G895" s="125" t="s">
        <v>2624</v>
      </c>
      <c r="H895" s="125" t="s">
        <v>2870</v>
      </c>
      <c r="I895" s="125" t="s">
        <v>2849</v>
      </c>
      <c r="J895" s="125">
        <v>12</v>
      </c>
      <c r="K895" s="125" t="s">
        <v>999</v>
      </c>
      <c r="L895" s="126" t="s">
        <v>989</v>
      </c>
      <c r="M895" s="607"/>
      <c r="N895" s="608"/>
    </row>
    <row r="896" spans="2:14" hidden="1" x14ac:dyDescent="0.3">
      <c r="B896" s="124" t="s">
        <v>89</v>
      </c>
      <c r="C896" s="127" t="s">
        <v>2709</v>
      </c>
      <c r="D896" s="125" t="s">
        <v>2710</v>
      </c>
      <c r="E896" s="125" t="s">
        <v>2711</v>
      </c>
      <c r="F896" s="125" t="s">
        <v>2712</v>
      </c>
      <c r="G896" s="125" t="s">
        <v>2624</v>
      </c>
      <c r="H896" s="125" t="s">
        <v>2870</v>
      </c>
      <c r="I896" s="125" t="s">
        <v>2849</v>
      </c>
      <c r="J896" s="125">
        <v>13</v>
      </c>
      <c r="K896" s="125" t="s">
        <v>2625</v>
      </c>
      <c r="L896" s="126"/>
      <c r="M896" s="607"/>
      <c r="N896" s="608"/>
    </row>
    <row r="897" spans="2:14" hidden="1" x14ac:dyDescent="0.3">
      <c r="B897" s="124" t="s">
        <v>89</v>
      </c>
      <c r="C897" s="127" t="s">
        <v>2709</v>
      </c>
      <c r="D897" s="125" t="s">
        <v>2710</v>
      </c>
      <c r="E897" s="125" t="s">
        <v>2711</v>
      </c>
      <c r="F897" s="125" t="s">
        <v>2712</v>
      </c>
      <c r="G897" s="125" t="s">
        <v>2624</v>
      </c>
      <c r="H897" s="125" t="s">
        <v>2870</v>
      </c>
      <c r="I897" s="125" t="s">
        <v>2849</v>
      </c>
      <c r="J897" s="125">
        <v>14</v>
      </c>
      <c r="K897" s="125" t="s">
        <v>2626</v>
      </c>
      <c r="L897" s="126"/>
      <c r="M897" s="607"/>
      <c r="N897" s="608"/>
    </row>
    <row r="898" spans="2:14" hidden="1" x14ac:dyDescent="0.3">
      <c r="B898" s="124" t="s">
        <v>89</v>
      </c>
      <c r="C898" s="127" t="s">
        <v>2709</v>
      </c>
      <c r="D898" s="125" t="s">
        <v>2710</v>
      </c>
      <c r="E898" s="125" t="s">
        <v>2711</v>
      </c>
      <c r="F898" s="125" t="s">
        <v>2712</v>
      </c>
      <c r="G898" s="125" t="s">
        <v>2624</v>
      </c>
      <c r="H898" s="125" t="s">
        <v>2870</v>
      </c>
      <c r="I898" s="125" t="s">
        <v>2849</v>
      </c>
      <c r="J898" s="125">
        <v>15</v>
      </c>
      <c r="K898" s="125" t="s">
        <v>992</v>
      </c>
      <c r="L898" s="126" t="s">
        <v>750</v>
      </c>
      <c r="M898" s="607"/>
      <c r="N898" s="608"/>
    </row>
    <row r="899" spans="2:14" hidden="1" x14ac:dyDescent="0.3">
      <c r="B899" s="124" t="s">
        <v>89</v>
      </c>
      <c r="C899" s="127" t="s">
        <v>2709</v>
      </c>
      <c r="D899" s="125" t="s">
        <v>2710</v>
      </c>
      <c r="E899" s="125" t="s">
        <v>2711</v>
      </c>
      <c r="F899" s="125" t="s">
        <v>2712</v>
      </c>
      <c r="G899" s="125" t="s">
        <v>2624</v>
      </c>
      <c r="H899" s="125" t="s">
        <v>2870</v>
      </c>
      <c r="I899" s="125" t="s">
        <v>2849</v>
      </c>
      <c r="J899" s="125">
        <v>16</v>
      </c>
      <c r="K899" s="125" t="s">
        <v>2627</v>
      </c>
      <c r="L899" s="126"/>
      <c r="M899" s="607"/>
      <c r="N899" s="608"/>
    </row>
    <row r="900" spans="2:14" hidden="1" x14ac:dyDescent="0.3">
      <c r="B900" s="124" t="s">
        <v>89</v>
      </c>
      <c r="C900" s="127" t="s">
        <v>2709</v>
      </c>
      <c r="D900" s="125" t="s">
        <v>2710</v>
      </c>
      <c r="E900" s="125" t="s">
        <v>2711</v>
      </c>
      <c r="F900" s="125" t="s">
        <v>2712</v>
      </c>
      <c r="G900" s="125" t="s">
        <v>2624</v>
      </c>
      <c r="H900" s="125" t="s">
        <v>2870</v>
      </c>
      <c r="I900" s="125" t="s">
        <v>2849</v>
      </c>
      <c r="J900" s="125">
        <v>17</v>
      </c>
      <c r="K900" s="125" t="s">
        <v>2628</v>
      </c>
      <c r="L900" s="126" t="s">
        <v>2742</v>
      </c>
      <c r="M900" s="607"/>
      <c r="N900" s="608"/>
    </row>
    <row r="901" spans="2:14" hidden="1" x14ac:dyDescent="0.3">
      <c r="B901" s="124" t="s">
        <v>89</v>
      </c>
      <c r="C901" s="127" t="s">
        <v>2709</v>
      </c>
      <c r="D901" s="125" t="s">
        <v>2710</v>
      </c>
      <c r="E901" s="125" t="s">
        <v>2711</v>
      </c>
      <c r="F901" s="125" t="s">
        <v>2712</v>
      </c>
      <c r="G901" s="125" t="s">
        <v>2624</v>
      </c>
      <c r="H901" s="125" t="s">
        <v>2870</v>
      </c>
      <c r="I901" s="125" t="s">
        <v>2849</v>
      </c>
      <c r="J901" s="125">
        <v>18</v>
      </c>
      <c r="K901" s="125" t="s">
        <v>142</v>
      </c>
      <c r="L901" s="126" t="s">
        <v>187</v>
      </c>
      <c r="M901" s="607"/>
      <c r="N901" s="608"/>
    </row>
    <row r="902" spans="2:14" hidden="1" x14ac:dyDescent="0.3">
      <c r="B902" s="124" t="s">
        <v>89</v>
      </c>
      <c r="C902" s="127" t="s">
        <v>2709</v>
      </c>
      <c r="D902" s="125" t="s">
        <v>2710</v>
      </c>
      <c r="E902" s="125" t="s">
        <v>2711</v>
      </c>
      <c r="F902" s="125" t="s">
        <v>2712</v>
      </c>
      <c r="G902" s="125" t="s">
        <v>2624</v>
      </c>
      <c r="H902" s="125" t="s">
        <v>2870</v>
      </c>
      <c r="I902" s="125" t="s">
        <v>2849</v>
      </c>
      <c r="J902" s="125">
        <v>19</v>
      </c>
      <c r="K902" s="125" t="s">
        <v>2109</v>
      </c>
      <c r="L902" s="126" t="s">
        <v>2827</v>
      </c>
      <c r="M902" s="607"/>
      <c r="N902" s="608"/>
    </row>
    <row r="903" spans="2:14" hidden="1" x14ac:dyDescent="0.3">
      <c r="B903" s="124" t="s">
        <v>89</v>
      </c>
      <c r="C903" s="127" t="s">
        <v>2709</v>
      </c>
      <c r="D903" s="125" t="s">
        <v>2710</v>
      </c>
      <c r="E903" s="125" t="s">
        <v>2711</v>
      </c>
      <c r="F903" s="125" t="s">
        <v>2712</v>
      </c>
      <c r="G903" s="125" t="s">
        <v>2624</v>
      </c>
      <c r="H903" s="125" t="s">
        <v>2870</v>
      </c>
      <c r="I903" s="125" t="s">
        <v>2849</v>
      </c>
      <c r="J903" s="125">
        <v>20</v>
      </c>
      <c r="K903" s="125" t="s">
        <v>2630</v>
      </c>
      <c r="L903" s="126" t="s">
        <v>2853</v>
      </c>
      <c r="M903" s="607"/>
      <c r="N903" s="608"/>
    </row>
    <row r="904" spans="2:14" hidden="1" x14ac:dyDescent="0.3">
      <c r="B904" s="124" t="s">
        <v>89</v>
      </c>
      <c r="C904" s="127" t="s">
        <v>2709</v>
      </c>
      <c r="D904" s="125" t="s">
        <v>2710</v>
      </c>
      <c r="E904" s="125" t="s">
        <v>2711</v>
      </c>
      <c r="F904" s="125" t="s">
        <v>2712</v>
      </c>
      <c r="G904" s="125" t="s">
        <v>2624</v>
      </c>
      <c r="H904" s="125" t="s">
        <v>2870</v>
      </c>
      <c r="I904" s="125" t="s">
        <v>2849</v>
      </c>
      <c r="J904" s="125">
        <v>21</v>
      </c>
      <c r="K904" s="125" t="s">
        <v>997</v>
      </c>
      <c r="L904" s="126" t="s">
        <v>750</v>
      </c>
      <c r="M904" s="607"/>
      <c r="N904" s="608"/>
    </row>
    <row r="905" spans="2:14" hidden="1" x14ac:dyDescent="0.3">
      <c r="B905" s="124" t="s">
        <v>89</v>
      </c>
      <c r="C905" s="127" t="s">
        <v>2709</v>
      </c>
      <c r="D905" s="125" t="s">
        <v>2710</v>
      </c>
      <c r="E905" s="125" t="s">
        <v>2711</v>
      </c>
      <c r="F905" s="125" t="s">
        <v>2712</v>
      </c>
      <c r="G905" s="125" t="s">
        <v>2624</v>
      </c>
      <c r="H905" s="125" t="s">
        <v>2870</v>
      </c>
      <c r="I905" s="125" t="s">
        <v>2849</v>
      </c>
      <c r="J905" s="125">
        <v>22</v>
      </c>
      <c r="K905" s="125" t="s">
        <v>998</v>
      </c>
      <c r="L905" s="126" t="s">
        <v>750</v>
      </c>
      <c r="M905" s="607"/>
      <c r="N905" s="608"/>
    </row>
    <row r="906" spans="2:14" hidden="1" x14ac:dyDescent="0.3">
      <c r="B906" s="124" t="s">
        <v>89</v>
      </c>
      <c r="C906" s="127" t="s">
        <v>2709</v>
      </c>
      <c r="D906" s="125" t="s">
        <v>2710</v>
      </c>
      <c r="E906" s="125" t="s">
        <v>2711</v>
      </c>
      <c r="F906" s="125" t="s">
        <v>2712</v>
      </c>
      <c r="G906" s="125" t="s">
        <v>2624</v>
      </c>
      <c r="H906" s="125" t="s">
        <v>2870</v>
      </c>
      <c r="I906" s="125" t="s">
        <v>2849</v>
      </c>
      <c r="J906" s="125">
        <v>23</v>
      </c>
      <c r="K906" s="125" t="s">
        <v>93</v>
      </c>
      <c r="L906" s="126" t="s">
        <v>2748</v>
      </c>
      <c r="M906" s="607"/>
      <c r="N906" s="608"/>
    </row>
    <row r="907" spans="2:14" hidden="1" x14ac:dyDescent="0.3">
      <c r="B907" s="124" t="s">
        <v>89</v>
      </c>
      <c r="C907" s="127" t="s">
        <v>2709</v>
      </c>
      <c r="D907" s="125" t="s">
        <v>2710</v>
      </c>
      <c r="E907" s="125" t="s">
        <v>2711</v>
      </c>
      <c r="F907" s="125" t="s">
        <v>2712</v>
      </c>
      <c r="G907" s="125" t="s">
        <v>2624</v>
      </c>
      <c r="H907" s="125" t="s">
        <v>2870</v>
      </c>
      <c r="I907" s="125" t="s">
        <v>2849</v>
      </c>
      <c r="J907" s="125">
        <v>24</v>
      </c>
      <c r="K907" s="125" t="s">
        <v>94</v>
      </c>
      <c r="L907" s="126" t="s">
        <v>2874</v>
      </c>
      <c r="M907" s="607"/>
      <c r="N907" s="608"/>
    </row>
    <row r="908" spans="2:14" hidden="1" x14ac:dyDescent="0.3">
      <c r="B908" s="124" t="s">
        <v>89</v>
      </c>
      <c r="C908" s="127" t="s">
        <v>2709</v>
      </c>
      <c r="D908" s="125" t="s">
        <v>2710</v>
      </c>
      <c r="E908" s="125" t="s">
        <v>2711</v>
      </c>
      <c r="F908" s="125" t="s">
        <v>2712</v>
      </c>
      <c r="G908" s="125" t="s">
        <v>2624</v>
      </c>
      <c r="H908" s="125" t="s">
        <v>2870</v>
      </c>
      <c r="I908" s="125" t="s">
        <v>2849</v>
      </c>
      <c r="J908" s="125">
        <v>25</v>
      </c>
      <c r="K908" s="125" t="s">
        <v>388</v>
      </c>
      <c r="L908" s="126" t="s">
        <v>259</v>
      </c>
      <c r="M908" s="607"/>
      <c r="N908" s="608"/>
    </row>
    <row r="909" spans="2:14" hidden="1" x14ac:dyDescent="0.3">
      <c r="B909" s="124" t="s">
        <v>89</v>
      </c>
      <c r="C909" s="127" t="s">
        <v>2709</v>
      </c>
      <c r="D909" s="125" t="s">
        <v>2710</v>
      </c>
      <c r="E909" s="125" t="s">
        <v>2711</v>
      </c>
      <c r="F909" s="125" t="s">
        <v>2712</v>
      </c>
      <c r="G909" s="125" t="s">
        <v>2624</v>
      </c>
      <c r="H909" s="125" t="s">
        <v>2870</v>
      </c>
      <c r="I909" s="125" t="s">
        <v>2849</v>
      </c>
      <c r="J909" s="125">
        <v>26</v>
      </c>
      <c r="K909" s="125" t="s">
        <v>931</v>
      </c>
      <c r="L909" s="126" t="s">
        <v>949</v>
      </c>
      <c r="M909" s="607"/>
      <c r="N909" s="608"/>
    </row>
    <row r="910" spans="2:14" hidden="1" x14ac:dyDescent="0.3">
      <c r="B910" s="124" t="s">
        <v>89</v>
      </c>
      <c r="C910" s="127" t="s">
        <v>2709</v>
      </c>
      <c r="D910" s="125" t="s">
        <v>2710</v>
      </c>
      <c r="E910" s="125" t="s">
        <v>2711</v>
      </c>
      <c r="F910" s="125" t="s">
        <v>2712</v>
      </c>
      <c r="G910" s="125" t="s">
        <v>2624</v>
      </c>
      <c r="H910" s="125" t="s">
        <v>2870</v>
      </c>
      <c r="I910" s="125" t="s">
        <v>2849</v>
      </c>
      <c r="J910" s="125">
        <v>27</v>
      </c>
      <c r="K910" s="125" t="s">
        <v>932</v>
      </c>
      <c r="L910" s="126" t="s">
        <v>12</v>
      </c>
      <c r="M910" s="607"/>
      <c r="N910" s="608"/>
    </row>
    <row r="911" spans="2:14" x14ac:dyDescent="0.3">
      <c r="B911" s="124" t="s">
        <v>89</v>
      </c>
      <c r="C911" s="127" t="s">
        <v>2709</v>
      </c>
      <c r="D911" s="125" t="s">
        <v>2710</v>
      </c>
      <c r="E911" s="125" t="s">
        <v>2711</v>
      </c>
      <c r="F911" s="125" t="s">
        <v>2712</v>
      </c>
      <c r="G911" s="125" t="s">
        <v>2624</v>
      </c>
      <c r="H911" s="125" t="s">
        <v>2875</v>
      </c>
      <c r="I911" s="125" t="s">
        <v>2849</v>
      </c>
      <c r="J911" s="125">
        <v>1</v>
      </c>
      <c r="K911" s="125" t="s">
        <v>1891</v>
      </c>
      <c r="L911" s="126" t="s">
        <v>365</v>
      </c>
      <c r="M911" s="607"/>
      <c r="N911" s="608"/>
    </row>
    <row r="912" spans="2:14" hidden="1" x14ac:dyDescent="0.3">
      <c r="B912" s="124" t="s">
        <v>89</v>
      </c>
      <c r="C912" s="127" t="s">
        <v>2709</v>
      </c>
      <c r="D912" s="125" t="s">
        <v>2710</v>
      </c>
      <c r="E912" s="125" t="s">
        <v>2711</v>
      </c>
      <c r="F912" s="125" t="s">
        <v>2712</v>
      </c>
      <c r="G912" s="125" t="s">
        <v>2624</v>
      </c>
      <c r="H912" s="125" t="s">
        <v>2875</v>
      </c>
      <c r="I912" s="125" t="s">
        <v>2849</v>
      </c>
      <c r="J912" s="125">
        <v>2</v>
      </c>
      <c r="K912" s="125" t="s">
        <v>389</v>
      </c>
      <c r="L912" s="126" t="s">
        <v>29</v>
      </c>
      <c r="M912" s="607"/>
      <c r="N912" s="608"/>
    </row>
    <row r="913" spans="2:14" hidden="1" x14ac:dyDescent="0.3">
      <c r="B913" s="124" t="s">
        <v>89</v>
      </c>
      <c r="C913" s="127" t="s">
        <v>2709</v>
      </c>
      <c r="D913" s="125" t="s">
        <v>2710</v>
      </c>
      <c r="E913" s="125" t="s">
        <v>2711</v>
      </c>
      <c r="F913" s="125" t="s">
        <v>2712</v>
      </c>
      <c r="G913" s="125" t="s">
        <v>2624</v>
      </c>
      <c r="H913" s="125" t="s">
        <v>2875</v>
      </c>
      <c r="I913" s="125" t="s">
        <v>2849</v>
      </c>
      <c r="J913" s="125">
        <v>3</v>
      </c>
      <c r="K913" s="125" t="s">
        <v>896</v>
      </c>
      <c r="L913" s="126" t="s">
        <v>2871</v>
      </c>
      <c r="M913" s="607"/>
      <c r="N913" s="608"/>
    </row>
    <row r="914" spans="2:14" hidden="1" x14ac:dyDescent="0.3">
      <c r="B914" s="124" t="s">
        <v>89</v>
      </c>
      <c r="C914" s="127" t="s">
        <v>2709</v>
      </c>
      <c r="D914" s="125" t="s">
        <v>2710</v>
      </c>
      <c r="E914" s="125" t="s">
        <v>2711</v>
      </c>
      <c r="F914" s="125" t="s">
        <v>2712</v>
      </c>
      <c r="G914" s="125" t="s">
        <v>2624</v>
      </c>
      <c r="H914" s="125" t="s">
        <v>2875</v>
      </c>
      <c r="I914" s="125" t="s">
        <v>2849</v>
      </c>
      <c r="J914" s="125">
        <v>4</v>
      </c>
      <c r="K914" s="125" t="s">
        <v>391</v>
      </c>
      <c r="L914" s="126" t="s">
        <v>2876</v>
      </c>
      <c r="M914" s="607"/>
      <c r="N914" s="608"/>
    </row>
    <row r="915" spans="2:14" hidden="1" x14ac:dyDescent="0.3">
      <c r="B915" s="124" t="s">
        <v>89</v>
      </c>
      <c r="C915" s="127" t="s">
        <v>2709</v>
      </c>
      <c r="D915" s="125" t="s">
        <v>2710</v>
      </c>
      <c r="E915" s="125" t="s">
        <v>2711</v>
      </c>
      <c r="F915" s="125" t="s">
        <v>2712</v>
      </c>
      <c r="G915" s="125" t="s">
        <v>2624</v>
      </c>
      <c r="H915" s="125" t="s">
        <v>2875</v>
      </c>
      <c r="I915" s="125" t="s">
        <v>2849</v>
      </c>
      <c r="J915" s="125">
        <v>5</v>
      </c>
      <c r="K915" s="125" t="s">
        <v>392</v>
      </c>
      <c r="L915" s="126"/>
      <c r="M915" s="607"/>
      <c r="N915" s="608"/>
    </row>
    <row r="916" spans="2:14" hidden="1" x14ac:dyDescent="0.3">
      <c r="B916" s="124" t="s">
        <v>89</v>
      </c>
      <c r="C916" s="127" t="s">
        <v>2709</v>
      </c>
      <c r="D916" s="125" t="s">
        <v>2710</v>
      </c>
      <c r="E916" s="125" t="s">
        <v>2711</v>
      </c>
      <c r="F916" s="125" t="s">
        <v>2712</v>
      </c>
      <c r="G916" s="125" t="s">
        <v>2624</v>
      </c>
      <c r="H916" s="125" t="s">
        <v>2875</v>
      </c>
      <c r="I916" s="125" t="s">
        <v>2849</v>
      </c>
      <c r="J916" s="125">
        <v>6</v>
      </c>
      <c r="K916" s="125" t="s">
        <v>393</v>
      </c>
      <c r="L916" s="126" t="s">
        <v>2877</v>
      </c>
      <c r="M916" s="607"/>
      <c r="N916" s="608"/>
    </row>
    <row r="917" spans="2:14" hidden="1" x14ac:dyDescent="0.3">
      <c r="B917" s="124" t="s">
        <v>89</v>
      </c>
      <c r="C917" s="127" t="s">
        <v>2709</v>
      </c>
      <c r="D917" s="125" t="s">
        <v>2710</v>
      </c>
      <c r="E917" s="125" t="s">
        <v>2711</v>
      </c>
      <c r="F917" s="125" t="s">
        <v>2712</v>
      </c>
      <c r="G917" s="125" t="s">
        <v>2624</v>
      </c>
      <c r="H917" s="125" t="s">
        <v>2875</v>
      </c>
      <c r="I917" s="125" t="s">
        <v>2849</v>
      </c>
      <c r="J917" s="125">
        <v>7</v>
      </c>
      <c r="K917" s="125" t="s">
        <v>394</v>
      </c>
      <c r="L917" s="126" t="s">
        <v>2878</v>
      </c>
      <c r="M917" s="607"/>
      <c r="N917" s="608"/>
    </row>
    <row r="918" spans="2:14" hidden="1" x14ac:dyDescent="0.3">
      <c r="B918" s="124" t="s">
        <v>89</v>
      </c>
      <c r="C918" s="127" t="s">
        <v>2709</v>
      </c>
      <c r="D918" s="125" t="s">
        <v>2710</v>
      </c>
      <c r="E918" s="125" t="s">
        <v>2711</v>
      </c>
      <c r="F918" s="125" t="s">
        <v>2712</v>
      </c>
      <c r="G918" s="125" t="s">
        <v>2624</v>
      </c>
      <c r="H918" s="125" t="s">
        <v>2875</v>
      </c>
      <c r="I918" s="125" t="s">
        <v>2849</v>
      </c>
      <c r="J918" s="125">
        <v>8</v>
      </c>
      <c r="K918" s="125" t="s">
        <v>3</v>
      </c>
      <c r="L918" s="126" t="s">
        <v>2652</v>
      </c>
      <c r="M918" s="607"/>
      <c r="N918" s="608"/>
    </row>
    <row r="919" spans="2:14" hidden="1" x14ac:dyDescent="0.3">
      <c r="B919" s="124" t="s">
        <v>89</v>
      </c>
      <c r="C919" s="127" t="s">
        <v>2709</v>
      </c>
      <c r="D919" s="125" t="s">
        <v>2710</v>
      </c>
      <c r="E919" s="125" t="s">
        <v>2711</v>
      </c>
      <c r="F919" s="125" t="s">
        <v>2712</v>
      </c>
      <c r="G919" s="125" t="s">
        <v>2624</v>
      </c>
      <c r="H919" s="125" t="s">
        <v>2875</v>
      </c>
      <c r="I919" s="125" t="s">
        <v>2849</v>
      </c>
      <c r="J919" s="125">
        <v>9</v>
      </c>
      <c r="K919" s="125" t="s">
        <v>128</v>
      </c>
      <c r="L919" s="126"/>
      <c r="M919" s="607"/>
      <c r="N919" s="608"/>
    </row>
    <row r="920" spans="2:14" hidden="1" x14ac:dyDescent="0.3">
      <c r="B920" s="124" t="s">
        <v>89</v>
      </c>
      <c r="C920" s="127" t="s">
        <v>2709</v>
      </c>
      <c r="D920" s="125" t="s">
        <v>2710</v>
      </c>
      <c r="E920" s="125" t="s">
        <v>2711</v>
      </c>
      <c r="F920" s="125" t="s">
        <v>2712</v>
      </c>
      <c r="G920" s="125" t="s">
        <v>2624</v>
      </c>
      <c r="H920" s="125" t="s">
        <v>2875</v>
      </c>
      <c r="I920" s="125" t="s">
        <v>2849</v>
      </c>
      <c r="J920" s="125">
        <v>10</v>
      </c>
      <c r="K920" s="125" t="s">
        <v>2110</v>
      </c>
      <c r="L920" s="126" t="s">
        <v>811</v>
      </c>
      <c r="M920" s="607"/>
      <c r="N920" s="608"/>
    </row>
    <row r="921" spans="2:14" hidden="1" x14ac:dyDescent="0.3">
      <c r="B921" s="124" t="s">
        <v>89</v>
      </c>
      <c r="C921" s="127" t="s">
        <v>2709</v>
      </c>
      <c r="D921" s="125" t="s">
        <v>2710</v>
      </c>
      <c r="E921" s="125" t="s">
        <v>2711</v>
      </c>
      <c r="F921" s="125" t="s">
        <v>2712</v>
      </c>
      <c r="G921" s="125" t="s">
        <v>2624</v>
      </c>
      <c r="H921" s="125" t="s">
        <v>2875</v>
      </c>
      <c r="I921" s="125" t="s">
        <v>2849</v>
      </c>
      <c r="J921" s="125">
        <v>11</v>
      </c>
      <c r="K921" s="125" t="s">
        <v>141</v>
      </c>
      <c r="L921" s="126" t="s">
        <v>2793</v>
      </c>
      <c r="M921" s="607"/>
      <c r="N921" s="608"/>
    </row>
    <row r="922" spans="2:14" hidden="1" x14ac:dyDescent="0.3">
      <c r="B922" s="124" t="s">
        <v>89</v>
      </c>
      <c r="C922" s="127" t="s">
        <v>2709</v>
      </c>
      <c r="D922" s="125" t="s">
        <v>2710</v>
      </c>
      <c r="E922" s="125" t="s">
        <v>2711</v>
      </c>
      <c r="F922" s="125" t="s">
        <v>2712</v>
      </c>
      <c r="G922" s="125" t="s">
        <v>2624</v>
      </c>
      <c r="H922" s="125" t="s">
        <v>2875</v>
      </c>
      <c r="I922" s="125" t="s">
        <v>2849</v>
      </c>
      <c r="J922" s="125">
        <v>12</v>
      </c>
      <c r="K922" s="125" t="s">
        <v>999</v>
      </c>
      <c r="L922" s="126" t="s">
        <v>989</v>
      </c>
      <c r="M922" s="607"/>
      <c r="N922" s="608"/>
    </row>
    <row r="923" spans="2:14" hidden="1" x14ac:dyDescent="0.3">
      <c r="B923" s="124" t="s">
        <v>89</v>
      </c>
      <c r="C923" s="127" t="s">
        <v>2709</v>
      </c>
      <c r="D923" s="125" t="s">
        <v>2710</v>
      </c>
      <c r="E923" s="125" t="s">
        <v>2711</v>
      </c>
      <c r="F923" s="125" t="s">
        <v>2712</v>
      </c>
      <c r="G923" s="125" t="s">
        <v>2624</v>
      </c>
      <c r="H923" s="125" t="s">
        <v>2875</v>
      </c>
      <c r="I923" s="125" t="s">
        <v>2849</v>
      </c>
      <c r="J923" s="125">
        <v>13</v>
      </c>
      <c r="K923" s="125" t="s">
        <v>2625</v>
      </c>
      <c r="L923" s="126"/>
      <c r="M923" s="607"/>
      <c r="N923" s="608"/>
    </row>
    <row r="924" spans="2:14" hidden="1" x14ac:dyDescent="0.3">
      <c r="B924" s="124" t="s">
        <v>89</v>
      </c>
      <c r="C924" s="127" t="s">
        <v>2709</v>
      </c>
      <c r="D924" s="125" t="s">
        <v>2710</v>
      </c>
      <c r="E924" s="125" t="s">
        <v>2711</v>
      </c>
      <c r="F924" s="125" t="s">
        <v>2712</v>
      </c>
      <c r="G924" s="125" t="s">
        <v>2624</v>
      </c>
      <c r="H924" s="125" t="s">
        <v>2875</v>
      </c>
      <c r="I924" s="125" t="s">
        <v>2849</v>
      </c>
      <c r="J924" s="125">
        <v>14</v>
      </c>
      <c r="K924" s="125" t="s">
        <v>2626</v>
      </c>
      <c r="L924" s="126"/>
      <c r="M924" s="607"/>
      <c r="N924" s="608"/>
    </row>
    <row r="925" spans="2:14" hidden="1" x14ac:dyDescent="0.3">
      <c r="B925" s="124" t="s">
        <v>89</v>
      </c>
      <c r="C925" s="127" t="s">
        <v>2709</v>
      </c>
      <c r="D925" s="125" t="s">
        <v>2710</v>
      </c>
      <c r="E925" s="125" t="s">
        <v>2711</v>
      </c>
      <c r="F925" s="125" t="s">
        <v>2712</v>
      </c>
      <c r="G925" s="125" t="s">
        <v>2624</v>
      </c>
      <c r="H925" s="125" t="s">
        <v>2875</v>
      </c>
      <c r="I925" s="125" t="s">
        <v>2849</v>
      </c>
      <c r="J925" s="125">
        <v>15</v>
      </c>
      <c r="K925" s="125" t="s">
        <v>992</v>
      </c>
      <c r="L925" s="126" t="s">
        <v>750</v>
      </c>
      <c r="M925" s="607"/>
      <c r="N925" s="608"/>
    </row>
    <row r="926" spans="2:14" hidden="1" x14ac:dyDescent="0.3">
      <c r="B926" s="124" t="s">
        <v>89</v>
      </c>
      <c r="C926" s="127" t="s">
        <v>2709</v>
      </c>
      <c r="D926" s="125" t="s">
        <v>2710</v>
      </c>
      <c r="E926" s="125" t="s">
        <v>2711</v>
      </c>
      <c r="F926" s="125" t="s">
        <v>2712</v>
      </c>
      <c r="G926" s="125" t="s">
        <v>2624</v>
      </c>
      <c r="H926" s="125" t="s">
        <v>2875</v>
      </c>
      <c r="I926" s="125" t="s">
        <v>2849</v>
      </c>
      <c r="J926" s="125">
        <v>16</v>
      </c>
      <c r="K926" s="125" t="s">
        <v>2627</v>
      </c>
      <c r="L926" s="126"/>
      <c r="M926" s="607"/>
      <c r="N926" s="608"/>
    </row>
    <row r="927" spans="2:14" hidden="1" x14ac:dyDescent="0.3">
      <c r="B927" s="124" t="s">
        <v>89</v>
      </c>
      <c r="C927" s="127" t="s">
        <v>2709</v>
      </c>
      <c r="D927" s="125" t="s">
        <v>2710</v>
      </c>
      <c r="E927" s="125" t="s">
        <v>2711</v>
      </c>
      <c r="F927" s="125" t="s">
        <v>2712</v>
      </c>
      <c r="G927" s="125" t="s">
        <v>2624</v>
      </c>
      <c r="H927" s="125" t="s">
        <v>2875</v>
      </c>
      <c r="I927" s="125" t="s">
        <v>2849</v>
      </c>
      <c r="J927" s="125">
        <v>17</v>
      </c>
      <c r="K927" s="125" t="s">
        <v>2628</v>
      </c>
      <c r="L927" s="126" t="s">
        <v>2742</v>
      </c>
      <c r="M927" s="607"/>
      <c r="N927" s="608"/>
    </row>
    <row r="928" spans="2:14" hidden="1" x14ac:dyDescent="0.3">
      <c r="B928" s="124" t="s">
        <v>89</v>
      </c>
      <c r="C928" s="127" t="s">
        <v>2709</v>
      </c>
      <c r="D928" s="125" t="s">
        <v>2710</v>
      </c>
      <c r="E928" s="125" t="s">
        <v>2711</v>
      </c>
      <c r="F928" s="125" t="s">
        <v>2712</v>
      </c>
      <c r="G928" s="125" t="s">
        <v>2624</v>
      </c>
      <c r="H928" s="125" t="s">
        <v>2875</v>
      </c>
      <c r="I928" s="125" t="s">
        <v>2849</v>
      </c>
      <c r="J928" s="125">
        <v>18</v>
      </c>
      <c r="K928" s="125" t="s">
        <v>142</v>
      </c>
      <c r="L928" s="126" t="s">
        <v>194</v>
      </c>
      <c r="M928" s="607"/>
      <c r="N928" s="608"/>
    </row>
    <row r="929" spans="2:14" hidden="1" x14ac:dyDescent="0.3">
      <c r="B929" s="124" t="s">
        <v>89</v>
      </c>
      <c r="C929" s="127" t="s">
        <v>2709</v>
      </c>
      <c r="D929" s="125" t="s">
        <v>2710</v>
      </c>
      <c r="E929" s="125" t="s">
        <v>2711</v>
      </c>
      <c r="F929" s="125" t="s">
        <v>2712</v>
      </c>
      <c r="G929" s="125" t="s">
        <v>2624</v>
      </c>
      <c r="H929" s="125" t="s">
        <v>2875</v>
      </c>
      <c r="I929" s="125" t="s">
        <v>2849</v>
      </c>
      <c r="J929" s="125">
        <v>19</v>
      </c>
      <c r="K929" s="125" t="s">
        <v>2109</v>
      </c>
      <c r="L929" s="126" t="s">
        <v>2754</v>
      </c>
      <c r="M929" s="607"/>
      <c r="N929" s="608"/>
    </row>
    <row r="930" spans="2:14" hidden="1" x14ac:dyDescent="0.3">
      <c r="B930" s="124" t="s">
        <v>89</v>
      </c>
      <c r="C930" s="127" t="s">
        <v>2709</v>
      </c>
      <c r="D930" s="125" t="s">
        <v>2710</v>
      </c>
      <c r="E930" s="125" t="s">
        <v>2711</v>
      </c>
      <c r="F930" s="125" t="s">
        <v>2712</v>
      </c>
      <c r="G930" s="125" t="s">
        <v>2624</v>
      </c>
      <c r="H930" s="125" t="s">
        <v>2875</v>
      </c>
      <c r="I930" s="125" t="s">
        <v>2849</v>
      </c>
      <c r="J930" s="125">
        <v>20</v>
      </c>
      <c r="K930" s="125" t="s">
        <v>2630</v>
      </c>
      <c r="L930" s="126" t="s">
        <v>2879</v>
      </c>
      <c r="M930" s="607"/>
      <c r="N930" s="608"/>
    </row>
    <row r="931" spans="2:14" hidden="1" x14ac:dyDescent="0.3">
      <c r="B931" s="124" t="s">
        <v>89</v>
      </c>
      <c r="C931" s="127" t="s">
        <v>2709</v>
      </c>
      <c r="D931" s="125" t="s">
        <v>2710</v>
      </c>
      <c r="E931" s="125" t="s">
        <v>2711</v>
      </c>
      <c r="F931" s="125" t="s">
        <v>2712</v>
      </c>
      <c r="G931" s="125" t="s">
        <v>2624</v>
      </c>
      <c r="H931" s="125" t="s">
        <v>2875</v>
      </c>
      <c r="I931" s="125" t="s">
        <v>2849</v>
      </c>
      <c r="J931" s="125">
        <v>21</v>
      </c>
      <c r="K931" s="125" t="s">
        <v>997</v>
      </c>
      <c r="L931" s="126" t="s">
        <v>750</v>
      </c>
      <c r="M931" s="607"/>
      <c r="N931" s="608"/>
    </row>
    <row r="932" spans="2:14" hidden="1" x14ac:dyDescent="0.3">
      <c r="B932" s="124" t="s">
        <v>89</v>
      </c>
      <c r="C932" s="127" t="s">
        <v>2709</v>
      </c>
      <c r="D932" s="125" t="s">
        <v>2710</v>
      </c>
      <c r="E932" s="125" t="s">
        <v>2711</v>
      </c>
      <c r="F932" s="125" t="s">
        <v>2712</v>
      </c>
      <c r="G932" s="125" t="s">
        <v>2624</v>
      </c>
      <c r="H932" s="125" t="s">
        <v>2875</v>
      </c>
      <c r="I932" s="125" t="s">
        <v>2849</v>
      </c>
      <c r="J932" s="125">
        <v>22</v>
      </c>
      <c r="K932" s="125" t="s">
        <v>998</v>
      </c>
      <c r="L932" s="126" t="s">
        <v>750</v>
      </c>
      <c r="M932" s="607"/>
      <c r="N932" s="608"/>
    </row>
    <row r="933" spans="2:14" hidden="1" x14ac:dyDescent="0.3">
      <c r="B933" s="124" t="s">
        <v>89</v>
      </c>
      <c r="C933" s="127" t="s">
        <v>2709</v>
      </c>
      <c r="D933" s="125" t="s">
        <v>2710</v>
      </c>
      <c r="E933" s="125" t="s">
        <v>2711</v>
      </c>
      <c r="F933" s="125" t="s">
        <v>2712</v>
      </c>
      <c r="G933" s="125" t="s">
        <v>2624</v>
      </c>
      <c r="H933" s="125" t="s">
        <v>2875</v>
      </c>
      <c r="I933" s="125" t="s">
        <v>2849</v>
      </c>
      <c r="J933" s="125">
        <v>23</v>
      </c>
      <c r="K933" s="125" t="s">
        <v>93</v>
      </c>
      <c r="L933" s="126" t="s">
        <v>2748</v>
      </c>
      <c r="M933" s="607"/>
      <c r="N933" s="608"/>
    </row>
    <row r="934" spans="2:14" hidden="1" x14ac:dyDescent="0.3">
      <c r="B934" s="124" t="s">
        <v>89</v>
      </c>
      <c r="C934" s="127" t="s">
        <v>2709</v>
      </c>
      <c r="D934" s="125" t="s">
        <v>2710</v>
      </c>
      <c r="E934" s="125" t="s">
        <v>2711</v>
      </c>
      <c r="F934" s="125" t="s">
        <v>2712</v>
      </c>
      <c r="G934" s="125" t="s">
        <v>2624</v>
      </c>
      <c r="H934" s="125" t="s">
        <v>2875</v>
      </c>
      <c r="I934" s="125" t="s">
        <v>2849</v>
      </c>
      <c r="J934" s="125">
        <v>24</v>
      </c>
      <c r="K934" s="125" t="s">
        <v>94</v>
      </c>
      <c r="L934" s="126" t="s">
        <v>2880</v>
      </c>
      <c r="M934" s="607"/>
      <c r="N934" s="608"/>
    </row>
    <row r="935" spans="2:14" hidden="1" x14ac:dyDescent="0.3">
      <c r="B935" s="124" t="s">
        <v>89</v>
      </c>
      <c r="C935" s="127" t="s">
        <v>2709</v>
      </c>
      <c r="D935" s="125" t="s">
        <v>2710</v>
      </c>
      <c r="E935" s="125" t="s">
        <v>2711</v>
      </c>
      <c r="F935" s="125" t="s">
        <v>2712</v>
      </c>
      <c r="G935" s="125" t="s">
        <v>2624</v>
      </c>
      <c r="H935" s="125" t="s">
        <v>2875</v>
      </c>
      <c r="I935" s="125" t="s">
        <v>2849</v>
      </c>
      <c r="J935" s="125">
        <v>25</v>
      </c>
      <c r="K935" s="125" t="s">
        <v>388</v>
      </c>
      <c r="L935" s="126" t="s">
        <v>365</v>
      </c>
      <c r="M935" s="607"/>
      <c r="N935" s="608"/>
    </row>
    <row r="936" spans="2:14" hidden="1" x14ac:dyDescent="0.3">
      <c r="B936" s="124" t="s">
        <v>89</v>
      </c>
      <c r="C936" s="127" t="s">
        <v>2709</v>
      </c>
      <c r="D936" s="125" t="s">
        <v>2710</v>
      </c>
      <c r="E936" s="125" t="s">
        <v>2711</v>
      </c>
      <c r="F936" s="125" t="s">
        <v>2712</v>
      </c>
      <c r="G936" s="125" t="s">
        <v>2624</v>
      </c>
      <c r="H936" s="125" t="s">
        <v>2875</v>
      </c>
      <c r="I936" s="125" t="s">
        <v>2849</v>
      </c>
      <c r="J936" s="125">
        <v>26</v>
      </c>
      <c r="K936" s="125" t="s">
        <v>931</v>
      </c>
      <c r="L936" s="126" t="s">
        <v>949</v>
      </c>
      <c r="M936" s="607"/>
      <c r="N936" s="608"/>
    </row>
    <row r="937" spans="2:14" hidden="1" x14ac:dyDescent="0.3">
      <c r="B937" s="124" t="s">
        <v>89</v>
      </c>
      <c r="C937" s="127" t="s">
        <v>2709</v>
      </c>
      <c r="D937" s="125" t="s">
        <v>2710</v>
      </c>
      <c r="E937" s="125" t="s">
        <v>2711</v>
      </c>
      <c r="F937" s="125" t="s">
        <v>2712</v>
      </c>
      <c r="G937" s="125" t="s">
        <v>2624</v>
      </c>
      <c r="H937" s="125" t="s">
        <v>2875</v>
      </c>
      <c r="I937" s="125" t="s">
        <v>2849</v>
      </c>
      <c r="J937" s="125">
        <v>27</v>
      </c>
      <c r="K937" s="125" t="s">
        <v>932</v>
      </c>
      <c r="L937" s="126" t="s">
        <v>12</v>
      </c>
      <c r="M937" s="607"/>
      <c r="N937" s="608"/>
    </row>
    <row r="938" spans="2:14" x14ac:dyDescent="0.3">
      <c r="B938" s="124" t="s">
        <v>89</v>
      </c>
      <c r="C938" s="127" t="s">
        <v>2709</v>
      </c>
      <c r="D938" s="125" t="s">
        <v>2710</v>
      </c>
      <c r="E938" s="125" t="s">
        <v>2711</v>
      </c>
      <c r="F938" s="125" t="s">
        <v>2712</v>
      </c>
      <c r="G938" s="125" t="s">
        <v>2624</v>
      </c>
      <c r="H938" s="125" t="s">
        <v>2881</v>
      </c>
      <c r="I938" s="125" t="s">
        <v>2636</v>
      </c>
      <c r="J938" s="125">
        <v>1</v>
      </c>
      <c r="K938" s="125" t="s">
        <v>1891</v>
      </c>
      <c r="L938" s="126" t="s">
        <v>2692</v>
      </c>
      <c r="M938" s="607"/>
      <c r="N938" s="608"/>
    </row>
    <row r="939" spans="2:14" hidden="1" x14ac:dyDescent="0.3">
      <c r="B939" s="124" t="s">
        <v>89</v>
      </c>
      <c r="C939" s="127" t="s">
        <v>2709</v>
      </c>
      <c r="D939" s="125" t="s">
        <v>2710</v>
      </c>
      <c r="E939" s="125" t="s">
        <v>2711</v>
      </c>
      <c r="F939" s="125" t="s">
        <v>2712</v>
      </c>
      <c r="G939" s="125" t="s">
        <v>2624</v>
      </c>
      <c r="H939" s="125" t="s">
        <v>2881</v>
      </c>
      <c r="I939" s="125" t="s">
        <v>2636</v>
      </c>
      <c r="J939" s="125">
        <v>2</v>
      </c>
      <c r="K939" s="125" t="s">
        <v>389</v>
      </c>
      <c r="L939" s="126" t="s">
        <v>29</v>
      </c>
      <c r="M939" s="607"/>
      <c r="N939" s="608"/>
    </row>
    <row r="940" spans="2:14" hidden="1" x14ac:dyDescent="0.3">
      <c r="B940" s="124" t="s">
        <v>89</v>
      </c>
      <c r="C940" s="127" t="s">
        <v>2709</v>
      </c>
      <c r="D940" s="125" t="s">
        <v>2710</v>
      </c>
      <c r="E940" s="125" t="s">
        <v>2711</v>
      </c>
      <c r="F940" s="125" t="s">
        <v>2712</v>
      </c>
      <c r="G940" s="125" t="s">
        <v>2624</v>
      </c>
      <c r="H940" s="125" t="s">
        <v>2881</v>
      </c>
      <c r="I940" s="125" t="s">
        <v>2636</v>
      </c>
      <c r="J940" s="125">
        <v>3</v>
      </c>
      <c r="K940" s="125" t="s">
        <v>896</v>
      </c>
      <c r="L940" s="126" t="s">
        <v>2882</v>
      </c>
      <c r="M940" s="607"/>
      <c r="N940" s="608"/>
    </row>
    <row r="941" spans="2:14" hidden="1" x14ac:dyDescent="0.3">
      <c r="B941" s="124" t="s">
        <v>89</v>
      </c>
      <c r="C941" s="127" t="s">
        <v>2709</v>
      </c>
      <c r="D941" s="125" t="s">
        <v>2710</v>
      </c>
      <c r="E941" s="125" t="s">
        <v>2711</v>
      </c>
      <c r="F941" s="125" t="s">
        <v>2712</v>
      </c>
      <c r="G941" s="125" t="s">
        <v>2624</v>
      </c>
      <c r="H941" s="125" t="s">
        <v>2881</v>
      </c>
      <c r="I941" s="125" t="s">
        <v>2636</v>
      </c>
      <c r="J941" s="125">
        <v>4</v>
      </c>
      <c r="K941" s="125" t="s">
        <v>391</v>
      </c>
      <c r="L941" s="126" t="s">
        <v>2883</v>
      </c>
      <c r="M941" s="607"/>
      <c r="N941" s="608"/>
    </row>
    <row r="942" spans="2:14" hidden="1" x14ac:dyDescent="0.3">
      <c r="B942" s="124" t="s">
        <v>89</v>
      </c>
      <c r="C942" s="127" t="s">
        <v>2709</v>
      </c>
      <c r="D942" s="125" t="s">
        <v>2710</v>
      </c>
      <c r="E942" s="125" t="s">
        <v>2711</v>
      </c>
      <c r="F942" s="125" t="s">
        <v>2712</v>
      </c>
      <c r="G942" s="125" t="s">
        <v>2624</v>
      </c>
      <c r="H942" s="125" t="s">
        <v>2881</v>
      </c>
      <c r="I942" s="125" t="s">
        <v>2636</v>
      </c>
      <c r="J942" s="125">
        <v>5</v>
      </c>
      <c r="K942" s="125" t="s">
        <v>392</v>
      </c>
      <c r="L942" s="126" t="s">
        <v>2884</v>
      </c>
      <c r="M942" s="607"/>
      <c r="N942" s="608"/>
    </row>
    <row r="943" spans="2:14" hidden="1" x14ac:dyDescent="0.3">
      <c r="B943" s="124" t="s">
        <v>89</v>
      </c>
      <c r="C943" s="127" t="s">
        <v>2709</v>
      </c>
      <c r="D943" s="125" t="s">
        <v>2710</v>
      </c>
      <c r="E943" s="125" t="s">
        <v>2711</v>
      </c>
      <c r="F943" s="125" t="s">
        <v>2712</v>
      </c>
      <c r="G943" s="125" t="s">
        <v>2624</v>
      </c>
      <c r="H943" s="125" t="s">
        <v>2881</v>
      </c>
      <c r="I943" s="125" t="s">
        <v>2636</v>
      </c>
      <c r="J943" s="125">
        <v>6</v>
      </c>
      <c r="K943" s="125" t="s">
        <v>393</v>
      </c>
      <c r="L943" s="126" t="s">
        <v>2885</v>
      </c>
      <c r="M943" s="607"/>
      <c r="N943" s="608"/>
    </row>
    <row r="944" spans="2:14" hidden="1" x14ac:dyDescent="0.3">
      <c r="B944" s="124" t="s">
        <v>89</v>
      </c>
      <c r="C944" s="127" t="s">
        <v>2709</v>
      </c>
      <c r="D944" s="125" t="s">
        <v>2710</v>
      </c>
      <c r="E944" s="125" t="s">
        <v>2711</v>
      </c>
      <c r="F944" s="125" t="s">
        <v>2712</v>
      </c>
      <c r="G944" s="125" t="s">
        <v>2624</v>
      </c>
      <c r="H944" s="125" t="s">
        <v>2881</v>
      </c>
      <c r="I944" s="125" t="s">
        <v>2636</v>
      </c>
      <c r="J944" s="125">
        <v>7</v>
      </c>
      <c r="K944" s="125" t="s">
        <v>394</v>
      </c>
      <c r="L944" s="126" t="s">
        <v>2886</v>
      </c>
      <c r="M944" s="607"/>
      <c r="N944" s="608"/>
    </row>
    <row r="945" spans="2:14" hidden="1" x14ac:dyDescent="0.3">
      <c r="B945" s="124" t="s">
        <v>89</v>
      </c>
      <c r="C945" s="127" t="s">
        <v>2709</v>
      </c>
      <c r="D945" s="125" t="s">
        <v>2710</v>
      </c>
      <c r="E945" s="125" t="s">
        <v>2711</v>
      </c>
      <c r="F945" s="125" t="s">
        <v>2712</v>
      </c>
      <c r="G945" s="125" t="s">
        <v>2624</v>
      </c>
      <c r="H945" s="125" t="s">
        <v>2881</v>
      </c>
      <c r="I945" s="125" t="s">
        <v>2636</v>
      </c>
      <c r="J945" s="125">
        <v>8</v>
      </c>
      <c r="K945" s="125" t="s">
        <v>3</v>
      </c>
      <c r="L945" s="126" t="s">
        <v>2740</v>
      </c>
      <c r="M945" s="607"/>
      <c r="N945" s="608"/>
    </row>
    <row r="946" spans="2:14" hidden="1" x14ac:dyDescent="0.3">
      <c r="B946" s="124" t="s">
        <v>89</v>
      </c>
      <c r="C946" s="127" t="s">
        <v>2709</v>
      </c>
      <c r="D946" s="125" t="s">
        <v>2710</v>
      </c>
      <c r="E946" s="125" t="s">
        <v>2711</v>
      </c>
      <c r="F946" s="125" t="s">
        <v>2712</v>
      </c>
      <c r="G946" s="125" t="s">
        <v>2624</v>
      </c>
      <c r="H946" s="125" t="s">
        <v>2881</v>
      </c>
      <c r="I946" s="125" t="s">
        <v>2636</v>
      </c>
      <c r="J946" s="125">
        <v>9</v>
      </c>
      <c r="K946" s="125" t="s">
        <v>128</v>
      </c>
      <c r="L946" s="126" t="s">
        <v>2887</v>
      </c>
      <c r="M946" s="607"/>
      <c r="N946" s="608"/>
    </row>
    <row r="947" spans="2:14" hidden="1" x14ac:dyDescent="0.3">
      <c r="B947" s="124" t="s">
        <v>89</v>
      </c>
      <c r="C947" s="127" t="s">
        <v>2709</v>
      </c>
      <c r="D947" s="125" t="s">
        <v>2710</v>
      </c>
      <c r="E947" s="125" t="s">
        <v>2711</v>
      </c>
      <c r="F947" s="125" t="s">
        <v>2712</v>
      </c>
      <c r="G947" s="125" t="s">
        <v>2624</v>
      </c>
      <c r="H947" s="125" t="s">
        <v>2881</v>
      </c>
      <c r="I947" s="125" t="s">
        <v>2636</v>
      </c>
      <c r="J947" s="125">
        <v>10</v>
      </c>
      <c r="K947" s="125" t="s">
        <v>2110</v>
      </c>
      <c r="L947" s="126" t="s">
        <v>493</v>
      </c>
      <c r="M947" s="607"/>
      <c r="N947" s="608"/>
    </row>
    <row r="948" spans="2:14" hidden="1" x14ac:dyDescent="0.3">
      <c r="B948" s="124" t="s">
        <v>89</v>
      </c>
      <c r="C948" s="127" t="s">
        <v>2709</v>
      </c>
      <c r="D948" s="125" t="s">
        <v>2710</v>
      </c>
      <c r="E948" s="125" t="s">
        <v>2711</v>
      </c>
      <c r="F948" s="125" t="s">
        <v>2712</v>
      </c>
      <c r="G948" s="125" t="s">
        <v>2624</v>
      </c>
      <c r="H948" s="125" t="s">
        <v>2881</v>
      </c>
      <c r="I948" s="125" t="s">
        <v>2636</v>
      </c>
      <c r="J948" s="125">
        <v>11</v>
      </c>
      <c r="K948" s="125" t="s">
        <v>141</v>
      </c>
      <c r="L948" s="126" t="s">
        <v>2793</v>
      </c>
      <c r="M948" s="607"/>
      <c r="N948" s="608"/>
    </row>
    <row r="949" spans="2:14" hidden="1" x14ac:dyDescent="0.3">
      <c r="B949" s="124" t="s">
        <v>89</v>
      </c>
      <c r="C949" s="127" t="s">
        <v>2709</v>
      </c>
      <c r="D949" s="125" t="s">
        <v>2710</v>
      </c>
      <c r="E949" s="125" t="s">
        <v>2711</v>
      </c>
      <c r="F949" s="125" t="s">
        <v>2712</v>
      </c>
      <c r="G949" s="125" t="s">
        <v>2624</v>
      </c>
      <c r="H949" s="125" t="s">
        <v>2881</v>
      </c>
      <c r="I949" s="125" t="s">
        <v>2636</v>
      </c>
      <c r="J949" s="125">
        <v>12</v>
      </c>
      <c r="K949" s="125" t="s">
        <v>999</v>
      </c>
      <c r="L949" s="126" t="s">
        <v>989</v>
      </c>
      <c r="M949" s="607"/>
      <c r="N949" s="608"/>
    </row>
    <row r="950" spans="2:14" hidden="1" x14ac:dyDescent="0.3">
      <c r="B950" s="124" t="s">
        <v>89</v>
      </c>
      <c r="C950" s="127" t="s">
        <v>2709</v>
      </c>
      <c r="D950" s="125" t="s">
        <v>2710</v>
      </c>
      <c r="E950" s="125" t="s">
        <v>2711</v>
      </c>
      <c r="F950" s="125" t="s">
        <v>2712</v>
      </c>
      <c r="G950" s="125" t="s">
        <v>2624</v>
      </c>
      <c r="H950" s="125" t="s">
        <v>2881</v>
      </c>
      <c r="I950" s="125" t="s">
        <v>2636</v>
      </c>
      <c r="J950" s="125">
        <v>13</v>
      </c>
      <c r="K950" s="125" t="s">
        <v>2625</v>
      </c>
      <c r="L950" s="126" t="s">
        <v>2888</v>
      </c>
      <c r="M950" s="607"/>
      <c r="N950" s="608"/>
    </row>
    <row r="951" spans="2:14" hidden="1" x14ac:dyDescent="0.3">
      <c r="B951" s="124" t="s">
        <v>89</v>
      </c>
      <c r="C951" s="127" t="s">
        <v>2709</v>
      </c>
      <c r="D951" s="125" t="s">
        <v>2710</v>
      </c>
      <c r="E951" s="125" t="s">
        <v>2711</v>
      </c>
      <c r="F951" s="125" t="s">
        <v>2712</v>
      </c>
      <c r="G951" s="125" t="s">
        <v>2624</v>
      </c>
      <c r="H951" s="125" t="s">
        <v>2881</v>
      </c>
      <c r="I951" s="125" t="s">
        <v>2636</v>
      </c>
      <c r="J951" s="125">
        <v>14</v>
      </c>
      <c r="K951" s="125" t="s">
        <v>2626</v>
      </c>
      <c r="L951" s="126"/>
      <c r="M951" s="607"/>
      <c r="N951" s="608"/>
    </row>
    <row r="952" spans="2:14" hidden="1" x14ac:dyDescent="0.3">
      <c r="B952" s="124" t="s">
        <v>89</v>
      </c>
      <c r="C952" s="127" t="s">
        <v>2709</v>
      </c>
      <c r="D952" s="125" t="s">
        <v>2710</v>
      </c>
      <c r="E952" s="125" t="s">
        <v>2711</v>
      </c>
      <c r="F952" s="125" t="s">
        <v>2712</v>
      </c>
      <c r="G952" s="125" t="s">
        <v>2624</v>
      </c>
      <c r="H952" s="125" t="s">
        <v>2881</v>
      </c>
      <c r="I952" s="125" t="s">
        <v>2636</v>
      </c>
      <c r="J952" s="125">
        <v>15</v>
      </c>
      <c r="K952" s="125" t="s">
        <v>992</v>
      </c>
      <c r="L952" s="126" t="s">
        <v>750</v>
      </c>
      <c r="M952" s="607"/>
      <c r="N952" s="608"/>
    </row>
    <row r="953" spans="2:14" hidden="1" x14ac:dyDescent="0.3">
      <c r="B953" s="124" t="s">
        <v>89</v>
      </c>
      <c r="C953" s="127" t="s">
        <v>2709</v>
      </c>
      <c r="D953" s="125" t="s">
        <v>2710</v>
      </c>
      <c r="E953" s="125" t="s">
        <v>2711</v>
      </c>
      <c r="F953" s="125" t="s">
        <v>2712</v>
      </c>
      <c r="G953" s="125" t="s">
        <v>2624</v>
      </c>
      <c r="H953" s="125" t="s">
        <v>2881</v>
      </c>
      <c r="I953" s="125" t="s">
        <v>2636</v>
      </c>
      <c r="J953" s="125">
        <v>16</v>
      </c>
      <c r="K953" s="125" t="s">
        <v>2627</v>
      </c>
      <c r="L953" s="126" t="s">
        <v>33</v>
      </c>
      <c r="M953" s="607"/>
      <c r="N953" s="608"/>
    </row>
    <row r="954" spans="2:14" hidden="1" x14ac:dyDescent="0.3">
      <c r="B954" s="124" t="s">
        <v>89</v>
      </c>
      <c r="C954" s="127" t="s">
        <v>2709</v>
      </c>
      <c r="D954" s="125" t="s">
        <v>2710</v>
      </c>
      <c r="E954" s="125" t="s">
        <v>2711</v>
      </c>
      <c r="F954" s="125" t="s">
        <v>2712</v>
      </c>
      <c r="G954" s="125" t="s">
        <v>2624</v>
      </c>
      <c r="H954" s="125" t="s">
        <v>2881</v>
      </c>
      <c r="I954" s="125" t="s">
        <v>2636</v>
      </c>
      <c r="J954" s="125">
        <v>17</v>
      </c>
      <c r="K954" s="125" t="s">
        <v>2628</v>
      </c>
      <c r="L954" s="126" t="s">
        <v>2860</v>
      </c>
      <c r="M954" s="607"/>
      <c r="N954" s="608"/>
    </row>
    <row r="955" spans="2:14" hidden="1" x14ac:dyDescent="0.3">
      <c r="B955" s="124" t="s">
        <v>89</v>
      </c>
      <c r="C955" s="127" t="s">
        <v>2709</v>
      </c>
      <c r="D955" s="125" t="s">
        <v>2710</v>
      </c>
      <c r="E955" s="125" t="s">
        <v>2711</v>
      </c>
      <c r="F955" s="125" t="s">
        <v>2712</v>
      </c>
      <c r="G955" s="125" t="s">
        <v>2624</v>
      </c>
      <c r="H955" s="125" t="s">
        <v>2881</v>
      </c>
      <c r="I955" s="125" t="s">
        <v>2636</v>
      </c>
      <c r="J955" s="125">
        <v>18</v>
      </c>
      <c r="K955" s="125" t="s">
        <v>142</v>
      </c>
      <c r="L955" s="126" t="s">
        <v>187</v>
      </c>
      <c r="M955" s="607"/>
      <c r="N955" s="608"/>
    </row>
    <row r="956" spans="2:14" hidden="1" x14ac:dyDescent="0.3">
      <c r="B956" s="124" t="s">
        <v>89</v>
      </c>
      <c r="C956" s="127" t="s">
        <v>2709</v>
      </c>
      <c r="D956" s="125" t="s">
        <v>2710</v>
      </c>
      <c r="E956" s="125" t="s">
        <v>2711</v>
      </c>
      <c r="F956" s="125" t="s">
        <v>2712</v>
      </c>
      <c r="G956" s="125" t="s">
        <v>2624</v>
      </c>
      <c r="H956" s="125" t="s">
        <v>2881</v>
      </c>
      <c r="I956" s="125" t="s">
        <v>2636</v>
      </c>
      <c r="J956" s="125">
        <v>19</v>
      </c>
      <c r="K956" s="125" t="s">
        <v>2109</v>
      </c>
      <c r="L956" s="126" t="s">
        <v>2827</v>
      </c>
      <c r="M956" s="607"/>
      <c r="N956" s="608"/>
    </row>
    <row r="957" spans="2:14" hidden="1" x14ac:dyDescent="0.3">
      <c r="B957" s="124" t="s">
        <v>89</v>
      </c>
      <c r="C957" s="127" t="s">
        <v>2709</v>
      </c>
      <c r="D957" s="125" t="s">
        <v>2710</v>
      </c>
      <c r="E957" s="125" t="s">
        <v>2711</v>
      </c>
      <c r="F957" s="125" t="s">
        <v>2712</v>
      </c>
      <c r="G957" s="125" t="s">
        <v>2624</v>
      </c>
      <c r="H957" s="125" t="s">
        <v>2881</v>
      </c>
      <c r="I957" s="125" t="s">
        <v>2636</v>
      </c>
      <c r="J957" s="125">
        <v>20</v>
      </c>
      <c r="K957" s="125" t="s">
        <v>2630</v>
      </c>
      <c r="L957" s="126" t="s">
        <v>2861</v>
      </c>
      <c r="M957" s="607"/>
      <c r="N957" s="608"/>
    </row>
    <row r="958" spans="2:14" hidden="1" x14ac:dyDescent="0.3">
      <c r="B958" s="124" t="s">
        <v>89</v>
      </c>
      <c r="C958" s="127" t="s">
        <v>2709</v>
      </c>
      <c r="D958" s="125" t="s">
        <v>2710</v>
      </c>
      <c r="E958" s="125" t="s">
        <v>2711</v>
      </c>
      <c r="F958" s="125" t="s">
        <v>2712</v>
      </c>
      <c r="G958" s="125" t="s">
        <v>2624</v>
      </c>
      <c r="H958" s="125" t="s">
        <v>2881</v>
      </c>
      <c r="I958" s="125" t="s">
        <v>2636</v>
      </c>
      <c r="J958" s="125">
        <v>21</v>
      </c>
      <c r="K958" s="125" t="s">
        <v>997</v>
      </c>
      <c r="L958" s="126" t="s">
        <v>750</v>
      </c>
      <c r="M958" s="607"/>
      <c r="N958" s="608"/>
    </row>
    <row r="959" spans="2:14" hidden="1" x14ac:dyDescent="0.3">
      <c r="B959" s="124" t="s">
        <v>89</v>
      </c>
      <c r="C959" s="127" t="s">
        <v>2709</v>
      </c>
      <c r="D959" s="125" t="s">
        <v>2710</v>
      </c>
      <c r="E959" s="125" t="s">
        <v>2711</v>
      </c>
      <c r="F959" s="125" t="s">
        <v>2712</v>
      </c>
      <c r="G959" s="125" t="s">
        <v>2624</v>
      </c>
      <c r="H959" s="125" t="s">
        <v>2881</v>
      </c>
      <c r="I959" s="125" t="s">
        <v>2636</v>
      </c>
      <c r="J959" s="125">
        <v>22</v>
      </c>
      <c r="K959" s="125" t="s">
        <v>998</v>
      </c>
      <c r="L959" s="126" t="s">
        <v>750</v>
      </c>
      <c r="M959" s="607"/>
      <c r="N959" s="608"/>
    </row>
    <row r="960" spans="2:14" hidden="1" x14ac:dyDescent="0.3">
      <c r="B960" s="124" t="s">
        <v>89</v>
      </c>
      <c r="C960" s="127" t="s">
        <v>2709</v>
      </c>
      <c r="D960" s="125" t="s">
        <v>2710</v>
      </c>
      <c r="E960" s="125" t="s">
        <v>2711</v>
      </c>
      <c r="F960" s="125" t="s">
        <v>2712</v>
      </c>
      <c r="G960" s="125" t="s">
        <v>2624</v>
      </c>
      <c r="H960" s="125" t="s">
        <v>2881</v>
      </c>
      <c r="I960" s="125" t="s">
        <v>2636</v>
      </c>
      <c r="J960" s="125">
        <v>23</v>
      </c>
      <c r="K960" s="125" t="s">
        <v>93</v>
      </c>
      <c r="L960" s="126" t="s">
        <v>2783</v>
      </c>
      <c r="M960" s="607"/>
      <c r="N960" s="608"/>
    </row>
    <row r="961" spans="2:14" hidden="1" x14ac:dyDescent="0.3">
      <c r="B961" s="124" t="s">
        <v>89</v>
      </c>
      <c r="C961" s="127" t="s">
        <v>2709</v>
      </c>
      <c r="D961" s="125" t="s">
        <v>2710</v>
      </c>
      <c r="E961" s="125" t="s">
        <v>2711</v>
      </c>
      <c r="F961" s="125" t="s">
        <v>2712</v>
      </c>
      <c r="G961" s="125" t="s">
        <v>2624</v>
      </c>
      <c r="H961" s="125" t="s">
        <v>2881</v>
      </c>
      <c r="I961" s="125" t="s">
        <v>2636</v>
      </c>
      <c r="J961" s="125">
        <v>24</v>
      </c>
      <c r="K961" s="125" t="s">
        <v>94</v>
      </c>
      <c r="L961" s="126"/>
      <c r="M961" s="607"/>
      <c r="N961" s="608"/>
    </row>
    <row r="962" spans="2:14" hidden="1" x14ac:dyDescent="0.3">
      <c r="B962" s="124" t="s">
        <v>89</v>
      </c>
      <c r="C962" s="127" t="s">
        <v>2709</v>
      </c>
      <c r="D962" s="125" t="s">
        <v>2710</v>
      </c>
      <c r="E962" s="125" t="s">
        <v>2711</v>
      </c>
      <c r="F962" s="125" t="s">
        <v>2712</v>
      </c>
      <c r="G962" s="125" t="s">
        <v>2624</v>
      </c>
      <c r="H962" s="125" t="s">
        <v>2881</v>
      </c>
      <c r="I962" s="125" t="s">
        <v>2636</v>
      </c>
      <c r="J962" s="125">
        <v>25</v>
      </c>
      <c r="K962" s="125" t="s">
        <v>388</v>
      </c>
      <c r="L962" s="126" t="s">
        <v>2692</v>
      </c>
      <c r="M962" s="607"/>
      <c r="N962" s="608"/>
    </row>
    <row r="963" spans="2:14" hidden="1" x14ac:dyDescent="0.3">
      <c r="B963" s="124" t="s">
        <v>89</v>
      </c>
      <c r="C963" s="127" t="s">
        <v>2709</v>
      </c>
      <c r="D963" s="125" t="s">
        <v>2710</v>
      </c>
      <c r="E963" s="125" t="s">
        <v>2711</v>
      </c>
      <c r="F963" s="125" t="s">
        <v>2712</v>
      </c>
      <c r="G963" s="125" t="s">
        <v>2624</v>
      </c>
      <c r="H963" s="125" t="s">
        <v>2881</v>
      </c>
      <c r="I963" s="125" t="s">
        <v>2636</v>
      </c>
      <c r="J963" s="125">
        <v>26</v>
      </c>
      <c r="K963" s="125" t="s">
        <v>931</v>
      </c>
      <c r="L963" s="126" t="s">
        <v>949</v>
      </c>
      <c r="M963" s="607"/>
      <c r="N963" s="608"/>
    </row>
    <row r="964" spans="2:14" hidden="1" x14ac:dyDescent="0.3">
      <c r="B964" s="124" t="s">
        <v>89</v>
      </c>
      <c r="C964" s="127" t="s">
        <v>2709</v>
      </c>
      <c r="D964" s="125" t="s">
        <v>2710</v>
      </c>
      <c r="E964" s="125" t="s">
        <v>2711</v>
      </c>
      <c r="F964" s="125" t="s">
        <v>2712</v>
      </c>
      <c r="G964" s="125" t="s">
        <v>2624</v>
      </c>
      <c r="H964" s="125" t="s">
        <v>2881</v>
      </c>
      <c r="I964" s="125" t="s">
        <v>2636</v>
      </c>
      <c r="J964" s="125">
        <v>27</v>
      </c>
      <c r="K964" s="125" t="s">
        <v>932</v>
      </c>
      <c r="L964" s="126" t="s">
        <v>750</v>
      </c>
      <c r="M964" s="607"/>
      <c r="N964" s="608"/>
    </row>
    <row r="965" spans="2:14" x14ac:dyDescent="0.3">
      <c r="B965" s="124" t="s">
        <v>89</v>
      </c>
      <c r="C965" s="127" t="s">
        <v>2709</v>
      </c>
      <c r="D965" s="125" t="s">
        <v>2710</v>
      </c>
      <c r="E965" s="125" t="s">
        <v>2711</v>
      </c>
      <c r="F965" s="125" t="s">
        <v>2712</v>
      </c>
      <c r="G965" s="125" t="s">
        <v>2624</v>
      </c>
      <c r="H965" s="125" t="s">
        <v>2881</v>
      </c>
      <c r="I965" s="125" t="s">
        <v>2636</v>
      </c>
      <c r="J965" s="125">
        <v>1</v>
      </c>
      <c r="K965" s="125" t="s">
        <v>1891</v>
      </c>
      <c r="L965" s="126" t="s">
        <v>2693</v>
      </c>
      <c r="M965" s="607"/>
      <c r="N965" s="608"/>
    </row>
    <row r="966" spans="2:14" hidden="1" x14ac:dyDescent="0.3">
      <c r="B966" s="124" t="s">
        <v>89</v>
      </c>
      <c r="C966" s="127" t="s">
        <v>2709</v>
      </c>
      <c r="D966" s="125" t="s">
        <v>2710</v>
      </c>
      <c r="E966" s="125" t="s">
        <v>2711</v>
      </c>
      <c r="F966" s="125" t="s">
        <v>2712</v>
      </c>
      <c r="G966" s="125" t="s">
        <v>2624</v>
      </c>
      <c r="H966" s="125" t="s">
        <v>2881</v>
      </c>
      <c r="I966" s="125" t="s">
        <v>2636</v>
      </c>
      <c r="J966" s="125">
        <v>2</v>
      </c>
      <c r="K966" s="125" t="s">
        <v>389</v>
      </c>
      <c r="L966" s="126" t="s">
        <v>29</v>
      </c>
      <c r="M966" s="607"/>
      <c r="N966" s="608"/>
    </row>
    <row r="967" spans="2:14" hidden="1" x14ac:dyDescent="0.3">
      <c r="B967" s="124" t="s">
        <v>89</v>
      </c>
      <c r="C967" s="127" t="s">
        <v>2709</v>
      </c>
      <c r="D967" s="125" t="s">
        <v>2710</v>
      </c>
      <c r="E967" s="125" t="s">
        <v>2711</v>
      </c>
      <c r="F967" s="125" t="s">
        <v>2712</v>
      </c>
      <c r="G967" s="125" t="s">
        <v>2624</v>
      </c>
      <c r="H967" s="125" t="s">
        <v>2881</v>
      </c>
      <c r="I967" s="125" t="s">
        <v>2636</v>
      </c>
      <c r="J967" s="125">
        <v>3</v>
      </c>
      <c r="K967" s="125" t="s">
        <v>896</v>
      </c>
      <c r="L967" s="126" t="s">
        <v>2789</v>
      </c>
      <c r="M967" s="607"/>
      <c r="N967" s="608"/>
    </row>
    <row r="968" spans="2:14" hidden="1" x14ac:dyDescent="0.3">
      <c r="B968" s="124" t="s">
        <v>89</v>
      </c>
      <c r="C968" s="127" t="s">
        <v>2709</v>
      </c>
      <c r="D968" s="125" t="s">
        <v>2710</v>
      </c>
      <c r="E968" s="125" t="s">
        <v>2711</v>
      </c>
      <c r="F968" s="125" t="s">
        <v>2712</v>
      </c>
      <c r="G968" s="125" t="s">
        <v>2624</v>
      </c>
      <c r="H968" s="125" t="s">
        <v>2881</v>
      </c>
      <c r="I968" s="125" t="s">
        <v>2636</v>
      </c>
      <c r="J968" s="125">
        <v>4</v>
      </c>
      <c r="K968" s="125" t="s">
        <v>391</v>
      </c>
      <c r="L968" s="126" t="s">
        <v>2889</v>
      </c>
      <c r="M968" s="607"/>
      <c r="N968" s="608"/>
    </row>
    <row r="969" spans="2:14" hidden="1" x14ac:dyDescent="0.3">
      <c r="B969" s="124" t="s">
        <v>89</v>
      </c>
      <c r="C969" s="127" t="s">
        <v>2709</v>
      </c>
      <c r="D969" s="125" t="s">
        <v>2710</v>
      </c>
      <c r="E969" s="125" t="s">
        <v>2711</v>
      </c>
      <c r="F969" s="125" t="s">
        <v>2712</v>
      </c>
      <c r="G969" s="125" t="s">
        <v>2624</v>
      </c>
      <c r="H969" s="125" t="s">
        <v>2881</v>
      </c>
      <c r="I969" s="125" t="s">
        <v>2636</v>
      </c>
      <c r="J969" s="125">
        <v>5</v>
      </c>
      <c r="K969" s="125" t="s">
        <v>392</v>
      </c>
      <c r="L969" s="126" t="s">
        <v>2890</v>
      </c>
      <c r="M969" s="607"/>
      <c r="N969" s="608"/>
    </row>
    <row r="970" spans="2:14" hidden="1" x14ac:dyDescent="0.3">
      <c r="B970" s="124" t="s">
        <v>89</v>
      </c>
      <c r="C970" s="127" t="s">
        <v>2709</v>
      </c>
      <c r="D970" s="125" t="s">
        <v>2710</v>
      </c>
      <c r="E970" s="125" t="s">
        <v>2711</v>
      </c>
      <c r="F970" s="125" t="s">
        <v>2712</v>
      </c>
      <c r="G970" s="125" t="s">
        <v>2624</v>
      </c>
      <c r="H970" s="125" t="s">
        <v>2881</v>
      </c>
      <c r="I970" s="125" t="s">
        <v>2636</v>
      </c>
      <c r="J970" s="125">
        <v>6</v>
      </c>
      <c r="K970" s="125" t="s">
        <v>393</v>
      </c>
      <c r="L970" s="126" t="s">
        <v>2891</v>
      </c>
      <c r="M970" s="607"/>
      <c r="N970" s="608"/>
    </row>
    <row r="971" spans="2:14" hidden="1" x14ac:dyDescent="0.3">
      <c r="B971" s="124" t="s">
        <v>89</v>
      </c>
      <c r="C971" s="127" t="s">
        <v>2709</v>
      </c>
      <c r="D971" s="125" t="s">
        <v>2710</v>
      </c>
      <c r="E971" s="125" t="s">
        <v>2711</v>
      </c>
      <c r="F971" s="125" t="s">
        <v>2712</v>
      </c>
      <c r="G971" s="125" t="s">
        <v>2624</v>
      </c>
      <c r="H971" s="125" t="s">
        <v>2881</v>
      </c>
      <c r="I971" s="125" t="s">
        <v>2636</v>
      </c>
      <c r="J971" s="125">
        <v>7</v>
      </c>
      <c r="K971" s="125" t="s">
        <v>394</v>
      </c>
      <c r="L971" s="126" t="s">
        <v>2891</v>
      </c>
      <c r="M971" s="607"/>
      <c r="N971" s="608"/>
    </row>
    <row r="972" spans="2:14" hidden="1" x14ac:dyDescent="0.3">
      <c r="B972" s="124" t="s">
        <v>89</v>
      </c>
      <c r="C972" s="127" t="s">
        <v>2709</v>
      </c>
      <c r="D972" s="125" t="s">
        <v>2710</v>
      </c>
      <c r="E972" s="125" t="s">
        <v>2711</v>
      </c>
      <c r="F972" s="125" t="s">
        <v>2712</v>
      </c>
      <c r="G972" s="125" t="s">
        <v>2624</v>
      </c>
      <c r="H972" s="125" t="s">
        <v>2881</v>
      </c>
      <c r="I972" s="125" t="s">
        <v>2636</v>
      </c>
      <c r="J972" s="125">
        <v>8</v>
      </c>
      <c r="K972" s="125" t="s">
        <v>3</v>
      </c>
      <c r="L972" s="126" t="s">
        <v>2640</v>
      </c>
      <c r="M972" s="607"/>
      <c r="N972" s="608"/>
    </row>
    <row r="973" spans="2:14" hidden="1" x14ac:dyDescent="0.3">
      <c r="B973" s="124" t="s">
        <v>89</v>
      </c>
      <c r="C973" s="127" t="s">
        <v>2709</v>
      </c>
      <c r="D973" s="125" t="s">
        <v>2710</v>
      </c>
      <c r="E973" s="125" t="s">
        <v>2711</v>
      </c>
      <c r="F973" s="125" t="s">
        <v>2712</v>
      </c>
      <c r="G973" s="125" t="s">
        <v>2624</v>
      </c>
      <c r="H973" s="125" t="s">
        <v>2881</v>
      </c>
      <c r="I973" s="125" t="s">
        <v>2636</v>
      </c>
      <c r="J973" s="125">
        <v>9</v>
      </c>
      <c r="K973" s="125" t="s">
        <v>128</v>
      </c>
      <c r="L973" s="126" t="s">
        <v>2892</v>
      </c>
      <c r="M973" s="607"/>
      <c r="N973" s="608"/>
    </row>
    <row r="974" spans="2:14" hidden="1" x14ac:dyDescent="0.3">
      <c r="B974" s="124" t="s">
        <v>89</v>
      </c>
      <c r="C974" s="127" t="s">
        <v>2709</v>
      </c>
      <c r="D974" s="125" t="s">
        <v>2710</v>
      </c>
      <c r="E974" s="125" t="s">
        <v>2711</v>
      </c>
      <c r="F974" s="125" t="s">
        <v>2712</v>
      </c>
      <c r="G974" s="125" t="s">
        <v>2624</v>
      </c>
      <c r="H974" s="125" t="s">
        <v>2881</v>
      </c>
      <c r="I974" s="125" t="s">
        <v>2636</v>
      </c>
      <c r="J974" s="125">
        <v>10</v>
      </c>
      <c r="K974" s="125" t="s">
        <v>2110</v>
      </c>
      <c r="L974" s="126" t="s">
        <v>493</v>
      </c>
      <c r="M974" s="607"/>
      <c r="N974" s="608"/>
    </row>
    <row r="975" spans="2:14" hidden="1" x14ac:dyDescent="0.3">
      <c r="B975" s="124" t="s">
        <v>89</v>
      </c>
      <c r="C975" s="127" t="s">
        <v>2709</v>
      </c>
      <c r="D975" s="125" t="s">
        <v>2710</v>
      </c>
      <c r="E975" s="125" t="s">
        <v>2711</v>
      </c>
      <c r="F975" s="125" t="s">
        <v>2712</v>
      </c>
      <c r="G975" s="125" t="s">
        <v>2624</v>
      </c>
      <c r="H975" s="125" t="s">
        <v>2881</v>
      </c>
      <c r="I975" s="125" t="s">
        <v>2636</v>
      </c>
      <c r="J975" s="125">
        <v>11</v>
      </c>
      <c r="K975" s="125" t="s">
        <v>141</v>
      </c>
      <c r="L975" s="126" t="s">
        <v>2793</v>
      </c>
      <c r="M975" s="607"/>
      <c r="N975" s="608"/>
    </row>
    <row r="976" spans="2:14" hidden="1" x14ac:dyDescent="0.3">
      <c r="B976" s="124" t="s">
        <v>89</v>
      </c>
      <c r="C976" s="127" t="s">
        <v>2709</v>
      </c>
      <c r="D976" s="125" t="s">
        <v>2710</v>
      </c>
      <c r="E976" s="125" t="s">
        <v>2711</v>
      </c>
      <c r="F976" s="125" t="s">
        <v>2712</v>
      </c>
      <c r="G976" s="125" t="s">
        <v>2624</v>
      </c>
      <c r="H976" s="125" t="s">
        <v>2881</v>
      </c>
      <c r="I976" s="125" t="s">
        <v>2636</v>
      </c>
      <c r="J976" s="125">
        <v>12</v>
      </c>
      <c r="K976" s="125" t="s">
        <v>999</v>
      </c>
      <c r="L976" s="126" t="s">
        <v>989</v>
      </c>
      <c r="M976" s="607"/>
      <c r="N976" s="608"/>
    </row>
    <row r="977" spans="2:14" hidden="1" x14ac:dyDescent="0.3">
      <c r="B977" s="124" t="s">
        <v>89</v>
      </c>
      <c r="C977" s="127" t="s">
        <v>2709</v>
      </c>
      <c r="D977" s="125" t="s">
        <v>2710</v>
      </c>
      <c r="E977" s="125" t="s">
        <v>2711</v>
      </c>
      <c r="F977" s="125" t="s">
        <v>2712</v>
      </c>
      <c r="G977" s="125" t="s">
        <v>2624</v>
      </c>
      <c r="H977" s="125" t="s">
        <v>2881</v>
      </c>
      <c r="I977" s="125" t="s">
        <v>2636</v>
      </c>
      <c r="J977" s="125">
        <v>13</v>
      </c>
      <c r="K977" s="125" t="s">
        <v>2625</v>
      </c>
      <c r="L977" s="126" t="s">
        <v>2893</v>
      </c>
      <c r="M977" s="607"/>
      <c r="N977" s="608"/>
    </row>
    <row r="978" spans="2:14" hidden="1" x14ac:dyDescent="0.3">
      <c r="B978" s="124" t="s">
        <v>89</v>
      </c>
      <c r="C978" s="127" t="s">
        <v>2709</v>
      </c>
      <c r="D978" s="125" t="s">
        <v>2710</v>
      </c>
      <c r="E978" s="125" t="s">
        <v>2711</v>
      </c>
      <c r="F978" s="125" t="s">
        <v>2712</v>
      </c>
      <c r="G978" s="125" t="s">
        <v>2624</v>
      </c>
      <c r="H978" s="125" t="s">
        <v>2881</v>
      </c>
      <c r="I978" s="125" t="s">
        <v>2636</v>
      </c>
      <c r="J978" s="125">
        <v>14</v>
      </c>
      <c r="K978" s="125" t="s">
        <v>2626</v>
      </c>
      <c r="L978" s="126"/>
      <c r="M978" s="607"/>
      <c r="N978" s="608"/>
    </row>
    <row r="979" spans="2:14" hidden="1" x14ac:dyDescent="0.3">
      <c r="B979" s="124" t="s">
        <v>89</v>
      </c>
      <c r="C979" s="127" t="s">
        <v>2709</v>
      </c>
      <c r="D979" s="125" t="s">
        <v>2710</v>
      </c>
      <c r="E979" s="125" t="s">
        <v>2711</v>
      </c>
      <c r="F979" s="125" t="s">
        <v>2712</v>
      </c>
      <c r="G979" s="125" t="s">
        <v>2624</v>
      </c>
      <c r="H979" s="125" t="s">
        <v>2881</v>
      </c>
      <c r="I979" s="125" t="s">
        <v>2636</v>
      </c>
      <c r="J979" s="125">
        <v>15</v>
      </c>
      <c r="K979" s="125" t="s">
        <v>992</v>
      </c>
      <c r="L979" s="126" t="s">
        <v>750</v>
      </c>
      <c r="M979" s="607"/>
      <c r="N979" s="608"/>
    </row>
    <row r="980" spans="2:14" hidden="1" x14ac:dyDescent="0.3">
      <c r="B980" s="124" t="s">
        <v>89</v>
      </c>
      <c r="C980" s="127" t="s">
        <v>2709</v>
      </c>
      <c r="D980" s="125" t="s">
        <v>2710</v>
      </c>
      <c r="E980" s="125" t="s">
        <v>2711</v>
      </c>
      <c r="F980" s="125" t="s">
        <v>2712</v>
      </c>
      <c r="G980" s="125" t="s">
        <v>2624</v>
      </c>
      <c r="H980" s="125" t="s">
        <v>2881</v>
      </c>
      <c r="I980" s="125" t="s">
        <v>2636</v>
      </c>
      <c r="J980" s="125">
        <v>16</v>
      </c>
      <c r="K980" s="125" t="s">
        <v>2627</v>
      </c>
      <c r="L980" s="126" t="s">
        <v>29</v>
      </c>
      <c r="M980" s="607"/>
      <c r="N980" s="608"/>
    </row>
    <row r="981" spans="2:14" hidden="1" x14ac:dyDescent="0.3">
      <c r="B981" s="124" t="s">
        <v>89</v>
      </c>
      <c r="C981" s="127" t="s">
        <v>2709</v>
      </c>
      <c r="D981" s="125" t="s">
        <v>2710</v>
      </c>
      <c r="E981" s="125" t="s">
        <v>2711</v>
      </c>
      <c r="F981" s="125" t="s">
        <v>2712</v>
      </c>
      <c r="G981" s="125" t="s">
        <v>2624</v>
      </c>
      <c r="H981" s="125" t="s">
        <v>2881</v>
      </c>
      <c r="I981" s="125" t="s">
        <v>2636</v>
      </c>
      <c r="J981" s="125">
        <v>17</v>
      </c>
      <c r="K981" s="125" t="s">
        <v>2628</v>
      </c>
      <c r="L981" s="126" t="s">
        <v>2742</v>
      </c>
      <c r="M981" s="607"/>
      <c r="N981" s="608"/>
    </row>
    <row r="982" spans="2:14" hidden="1" x14ac:dyDescent="0.3">
      <c r="B982" s="124" t="s">
        <v>89</v>
      </c>
      <c r="C982" s="127" t="s">
        <v>2709</v>
      </c>
      <c r="D982" s="125" t="s">
        <v>2710</v>
      </c>
      <c r="E982" s="125" t="s">
        <v>2711</v>
      </c>
      <c r="F982" s="125" t="s">
        <v>2712</v>
      </c>
      <c r="G982" s="125" t="s">
        <v>2624</v>
      </c>
      <c r="H982" s="125" t="s">
        <v>2881</v>
      </c>
      <c r="I982" s="125" t="s">
        <v>2636</v>
      </c>
      <c r="J982" s="125">
        <v>18</v>
      </c>
      <c r="K982" s="125" t="s">
        <v>142</v>
      </c>
      <c r="L982" s="126" t="s">
        <v>1225</v>
      </c>
      <c r="M982" s="607"/>
      <c r="N982" s="608"/>
    </row>
    <row r="983" spans="2:14" hidden="1" x14ac:dyDescent="0.3">
      <c r="B983" s="124" t="s">
        <v>89</v>
      </c>
      <c r="C983" s="127" t="s">
        <v>2709</v>
      </c>
      <c r="D983" s="125" t="s">
        <v>2710</v>
      </c>
      <c r="E983" s="125" t="s">
        <v>2711</v>
      </c>
      <c r="F983" s="125" t="s">
        <v>2712</v>
      </c>
      <c r="G983" s="125" t="s">
        <v>2624</v>
      </c>
      <c r="H983" s="125" t="s">
        <v>2881</v>
      </c>
      <c r="I983" s="125" t="s">
        <v>2636</v>
      </c>
      <c r="J983" s="125">
        <v>19</v>
      </c>
      <c r="K983" s="125" t="s">
        <v>2109</v>
      </c>
      <c r="L983" s="126" t="s">
        <v>2894</v>
      </c>
      <c r="M983" s="607"/>
      <c r="N983" s="608"/>
    </row>
    <row r="984" spans="2:14" hidden="1" x14ac:dyDescent="0.3">
      <c r="B984" s="124" t="s">
        <v>89</v>
      </c>
      <c r="C984" s="127" t="s">
        <v>2709</v>
      </c>
      <c r="D984" s="125" t="s">
        <v>2710</v>
      </c>
      <c r="E984" s="125" t="s">
        <v>2711</v>
      </c>
      <c r="F984" s="125" t="s">
        <v>2712</v>
      </c>
      <c r="G984" s="125" t="s">
        <v>2624</v>
      </c>
      <c r="H984" s="125" t="s">
        <v>2881</v>
      </c>
      <c r="I984" s="125" t="s">
        <v>2636</v>
      </c>
      <c r="J984" s="125">
        <v>20</v>
      </c>
      <c r="K984" s="125" t="s">
        <v>2630</v>
      </c>
      <c r="L984" s="126" t="s">
        <v>2895</v>
      </c>
      <c r="M984" s="607"/>
      <c r="N984" s="608"/>
    </row>
    <row r="985" spans="2:14" hidden="1" x14ac:dyDescent="0.3">
      <c r="B985" s="124" t="s">
        <v>89</v>
      </c>
      <c r="C985" s="127" t="s">
        <v>2709</v>
      </c>
      <c r="D985" s="125" t="s">
        <v>2710</v>
      </c>
      <c r="E985" s="125" t="s">
        <v>2711</v>
      </c>
      <c r="F985" s="125" t="s">
        <v>2712</v>
      </c>
      <c r="G985" s="125" t="s">
        <v>2624</v>
      </c>
      <c r="H985" s="125" t="s">
        <v>2881</v>
      </c>
      <c r="I985" s="125" t="s">
        <v>2636</v>
      </c>
      <c r="J985" s="125">
        <v>21</v>
      </c>
      <c r="K985" s="125" t="s">
        <v>997</v>
      </c>
      <c r="L985" s="126" t="s">
        <v>750</v>
      </c>
      <c r="M985" s="607"/>
      <c r="N985" s="608"/>
    </row>
    <row r="986" spans="2:14" hidden="1" x14ac:dyDescent="0.3">
      <c r="B986" s="124" t="s">
        <v>89</v>
      </c>
      <c r="C986" s="127" t="s">
        <v>2709</v>
      </c>
      <c r="D986" s="125" t="s">
        <v>2710</v>
      </c>
      <c r="E986" s="125" t="s">
        <v>2711</v>
      </c>
      <c r="F986" s="125" t="s">
        <v>2712</v>
      </c>
      <c r="G986" s="125" t="s">
        <v>2624</v>
      </c>
      <c r="H986" s="125" t="s">
        <v>2881</v>
      </c>
      <c r="I986" s="125" t="s">
        <v>2636</v>
      </c>
      <c r="J986" s="125">
        <v>22</v>
      </c>
      <c r="K986" s="125" t="s">
        <v>998</v>
      </c>
      <c r="L986" s="126" t="s">
        <v>750</v>
      </c>
      <c r="M986" s="607"/>
      <c r="N986" s="608"/>
    </row>
    <row r="987" spans="2:14" hidden="1" x14ac:dyDescent="0.3">
      <c r="B987" s="124" t="s">
        <v>89</v>
      </c>
      <c r="C987" s="127" t="s">
        <v>2709</v>
      </c>
      <c r="D987" s="125" t="s">
        <v>2710</v>
      </c>
      <c r="E987" s="125" t="s">
        <v>2711</v>
      </c>
      <c r="F987" s="125" t="s">
        <v>2712</v>
      </c>
      <c r="G987" s="125" t="s">
        <v>2624</v>
      </c>
      <c r="H987" s="125" t="s">
        <v>2881</v>
      </c>
      <c r="I987" s="125" t="s">
        <v>2636</v>
      </c>
      <c r="J987" s="125">
        <v>23</v>
      </c>
      <c r="K987" s="125" t="s">
        <v>93</v>
      </c>
      <c r="L987" s="126" t="s">
        <v>2783</v>
      </c>
      <c r="M987" s="607"/>
      <c r="N987" s="608"/>
    </row>
    <row r="988" spans="2:14" hidden="1" x14ac:dyDescent="0.3">
      <c r="B988" s="124" t="s">
        <v>89</v>
      </c>
      <c r="C988" s="127" t="s">
        <v>2709</v>
      </c>
      <c r="D988" s="125" t="s">
        <v>2710</v>
      </c>
      <c r="E988" s="125" t="s">
        <v>2711</v>
      </c>
      <c r="F988" s="125" t="s">
        <v>2712</v>
      </c>
      <c r="G988" s="125" t="s">
        <v>2624</v>
      </c>
      <c r="H988" s="125" t="s">
        <v>2881</v>
      </c>
      <c r="I988" s="125" t="s">
        <v>2636</v>
      </c>
      <c r="J988" s="125">
        <v>24</v>
      </c>
      <c r="K988" s="125" t="s">
        <v>94</v>
      </c>
      <c r="L988" s="126"/>
      <c r="M988" s="607"/>
      <c r="N988" s="608"/>
    </row>
    <row r="989" spans="2:14" hidden="1" x14ac:dyDescent="0.3">
      <c r="B989" s="124" t="s">
        <v>89</v>
      </c>
      <c r="C989" s="127" t="s">
        <v>2709</v>
      </c>
      <c r="D989" s="125" t="s">
        <v>2710</v>
      </c>
      <c r="E989" s="125" t="s">
        <v>2711</v>
      </c>
      <c r="F989" s="125" t="s">
        <v>2712</v>
      </c>
      <c r="G989" s="125" t="s">
        <v>2624</v>
      </c>
      <c r="H989" s="125" t="s">
        <v>2881</v>
      </c>
      <c r="I989" s="125" t="s">
        <v>2636</v>
      </c>
      <c r="J989" s="125">
        <v>25</v>
      </c>
      <c r="K989" s="125" t="s">
        <v>388</v>
      </c>
      <c r="L989" s="126" t="s">
        <v>2693</v>
      </c>
      <c r="M989" s="607"/>
      <c r="N989" s="608"/>
    </row>
    <row r="990" spans="2:14" hidden="1" x14ac:dyDescent="0.3">
      <c r="B990" s="124" t="s">
        <v>89</v>
      </c>
      <c r="C990" s="127" t="s">
        <v>2709</v>
      </c>
      <c r="D990" s="125" t="s">
        <v>2710</v>
      </c>
      <c r="E990" s="125" t="s">
        <v>2711</v>
      </c>
      <c r="F990" s="125" t="s">
        <v>2712</v>
      </c>
      <c r="G990" s="125" t="s">
        <v>2624</v>
      </c>
      <c r="H990" s="125" t="s">
        <v>2881</v>
      </c>
      <c r="I990" s="125" t="s">
        <v>2636</v>
      </c>
      <c r="J990" s="125">
        <v>26</v>
      </c>
      <c r="K990" s="125" t="s">
        <v>931</v>
      </c>
      <c r="L990" s="126" t="s">
        <v>949</v>
      </c>
      <c r="M990" s="607"/>
      <c r="N990" s="608"/>
    </row>
    <row r="991" spans="2:14" hidden="1" x14ac:dyDescent="0.3">
      <c r="B991" s="124" t="s">
        <v>89</v>
      </c>
      <c r="C991" s="127" t="s">
        <v>2709</v>
      </c>
      <c r="D991" s="125" t="s">
        <v>2710</v>
      </c>
      <c r="E991" s="125" t="s">
        <v>2711</v>
      </c>
      <c r="F991" s="125" t="s">
        <v>2712</v>
      </c>
      <c r="G991" s="125" t="s">
        <v>2624</v>
      </c>
      <c r="H991" s="125" t="s">
        <v>2881</v>
      </c>
      <c r="I991" s="125" t="s">
        <v>2636</v>
      </c>
      <c r="J991" s="125">
        <v>27</v>
      </c>
      <c r="K991" s="125" t="s">
        <v>932</v>
      </c>
      <c r="L991" s="126" t="s">
        <v>750</v>
      </c>
      <c r="M991" s="607"/>
      <c r="N991" s="608"/>
    </row>
    <row r="992" spans="2:14" x14ac:dyDescent="0.3">
      <c r="B992" s="124" t="s">
        <v>89</v>
      </c>
      <c r="C992" s="127" t="s">
        <v>2709</v>
      </c>
      <c r="D992" s="125" t="s">
        <v>2710</v>
      </c>
      <c r="E992" s="125" t="s">
        <v>2711</v>
      </c>
      <c r="F992" s="125" t="s">
        <v>2712</v>
      </c>
      <c r="G992" s="125" t="s">
        <v>2624</v>
      </c>
      <c r="H992" s="125" t="s">
        <v>2881</v>
      </c>
      <c r="I992" s="125" t="s">
        <v>2636</v>
      </c>
      <c r="J992" s="125">
        <v>1</v>
      </c>
      <c r="K992" s="125" t="s">
        <v>1891</v>
      </c>
      <c r="L992" s="126" t="s">
        <v>2694</v>
      </c>
      <c r="M992" s="607"/>
      <c r="N992" s="608"/>
    </row>
    <row r="993" spans="2:14" hidden="1" x14ac:dyDescent="0.3">
      <c r="B993" s="124" t="s">
        <v>89</v>
      </c>
      <c r="C993" s="127" t="s">
        <v>2709</v>
      </c>
      <c r="D993" s="125" t="s">
        <v>2710</v>
      </c>
      <c r="E993" s="125" t="s">
        <v>2711</v>
      </c>
      <c r="F993" s="125" t="s">
        <v>2712</v>
      </c>
      <c r="G993" s="125" t="s">
        <v>2624</v>
      </c>
      <c r="H993" s="125" t="s">
        <v>2881</v>
      </c>
      <c r="I993" s="125" t="s">
        <v>2636</v>
      </c>
      <c r="J993" s="125">
        <v>2</v>
      </c>
      <c r="K993" s="125" t="s">
        <v>389</v>
      </c>
      <c r="L993" s="126" t="s">
        <v>29</v>
      </c>
      <c r="M993" s="607"/>
      <c r="N993" s="608"/>
    </row>
    <row r="994" spans="2:14" hidden="1" x14ac:dyDescent="0.3">
      <c r="B994" s="124" t="s">
        <v>89</v>
      </c>
      <c r="C994" s="127" t="s">
        <v>2709</v>
      </c>
      <c r="D994" s="125" t="s">
        <v>2710</v>
      </c>
      <c r="E994" s="125" t="s">
        <v>2711</v>
      </c>
      <c r="F994" s="125" t="s">
        <v>2712</v>
      </c>
      <c r="G994" s="125" t="s">
        <v>2624</v>
      </c>
      <c r="H994" s="125" t="s">
        <v>2881</v>
      </c>
      <c r="I994" s="125" t="s">
        <v>2636</v>
      </c>
      <c r="J994" s="125">
        <v>3</v>
      </c>
      <c r="K994" s="125" t="s">
        <v>896</v>
      </c>
      <c r="L994" s="126" t="s">
        <v>2789</v>
      </c>
      <c r="M994" s="607"/>
      <c r="N994" s="608"/>
    </row>
    <row r="995" spans="2:14" hidden="1" x14ac:dyDescent="0.3">
      <c r="B995" s="124" t="s">
        <v>89</v>
      </c>
      <c r="C995" s="127" t="s">
        <v>2709</v>
      </c>
      <c r="D995" s="125" t="s">
        <v>2710</v>
      </c>
      <c r="E995" s="125" t="s">
        <v>2711</v>
      </c>
      <c r="F995" s="125" t="s">
        <v>2712</v>
      </c>
      <c r="G995" s="125" t="s">
        <v>2624</v>
      </c>
      <c r="H995" s="125" t="s">
        <v>2881</v>
      </c>
      <c r="I995" s="125" t="s">
        <v>2636</v>
      </c>
      <c r="J995" s="125">
        <v>4</v>
      </c>
      <c r="K995" s="125" t="s">
        <v>391</v>
      </c>
      <c r="L995" s="126" t="s">
        <v>2896</v>
      </c>
      <c r="M995" s="607"/>
      <c r="N995" s="608"/>
    </row>
    <row r="996" spans="2:14" hidden="1" x14ac:dyDescent="0.3">
      <c r="B996" s="124" t="s">
        <v>89</v>
      </c>
      <c r="C996" s="127" t="s">
        <v>2709</v>
      </c>
      <c r="D996" s="125" t="s">
        <v>2710</v>
      </c>
      <c r="E996" s="125" t="s">
        <v>2711</v>
      </c>
      <c r="F996" s="125" t="s">
        <v>2712</v>
      </c>
      <c r="G996" s="125" t="s">
        <v>2624</v>
      </c>
      <c r="H996" s="125" t="s">
        <v>2881</v>
      </c>
      <c r="I996" s="125" t="s">
        <v>2636</v>
      </c>
      <c r="J996" s="125">
        <v>5</v>
      </c>
      <c r="K996" s="125" t="s">
        <v>392</v>
      </c>
      <c r="L996" s="126" t="s">
        <v>2897</v>
      </c>
      <c r="M996" s="607"/>
      <c r="N996" s="608"/>
    </row>
    <row r="997" spans="2:14" hidden="1" x14ac:dyDescent="0.3">
      <c r="B997" s="124" t="s">
        <v>89</v>
      </c>
      <c r="C997" s="127" t="s">
        <v>2709</v>
      </c>
      <c r="D997" s="125" t="s">
        <v>2710</v>
      </c>
      <c r="E997" s="125" t="s">
        <v>2711</v>
      </c>
      <c r="F997" s="125" t="s">
        <v>2712</v>
      </c>
      <c r="G997" s="125" t="s">
        <v>2624</v>
      </c>
      <c r="H997" s="125" t="s">
        <v>2881</v>
      </c>
      <c r="I997" s="125" t="s">
        <v>2636</v>
      </c>
      <c r="J997" s="125">
        <v>6</v>
      </c>
      <c r="K997" s="125" t="s">
        <v>393</v>
      </c>
      <c r="L997" s="126" t="s">
        <v>2897</v>
      </c>
      <c r="M997" s="607"/>
      <c r="N997" s="608"/>
    </row>
    <row r="998" spans="2:14" hidden="1" x14ac:dyDescent="0.3">
      <c r="B998" s="124" t="s">
        <v>89</v>
      </c>
      <c r="C998" s="127" t="s">
        <v>2709</v>
      </c>
      <c r="D998" s="125" t="s">
        <v>2710</v>
      </c>
      <c r="E998" s="125" t="s">
        <v>2711</v>
      </c>
      <c r="F998" s="125" t="s">
        <v>2712</v>
      </c>
      <c r="G998" s="125" t="s">
        <v>2624</v>
      </c>
      <c r="H998" s="125" t="s">
        <v>2881</v>
      </c>
      <c r="I998" s="125" t="s">
        <v>2636</v>
      </c>
      <c r="J998" s="125">
        <v>7</v>
      </c>
      <c r="K998" s="125" t="s">
        <v>394</v>
      </c>
      <c r="L998" s="126" t="s">
        <v>2898</v>
      </c>
      <c r="M998" s="607"/>
      <c r="N998" s="608"/>
    </row>
    <row r="999" spans="2:14" hidden="1" x14ac:dyDescent="0.3">
      <c r="B999" s="124" t="s">
        <v>89</v>
      </c>
      <c r="C999" s="127" t="s">
        <v>2709</v>
      </c>
      <c r="D999" s="125" t="s">
        <v>2710</v>
      </c>
      <c r="E999" s="125" t="s">
        <v>2711</v>
      </c>
      <c r="F999" s="125" t="s">
        <v>2712</v>
      </c>
      <c r="G999" s="125" t="s">
        <v>2624</v>
      </c>
      <c r="H999" s="125" t="s">
        <v>2881</v>
      </c>
      <c r="I999" s="125" t="s">
        <v>2636</v>
      </c>
      <c r="J999" s="125">
        <v>8</v>
      </c>
      <c r="K999" s="125" t="s">
        <v>3</v>
      </c>
      <c r="L999" s="126" t="s">
        <v>1171</v>
      </c>
      <c r="M999" s="607"/>
      <c r="N999" s="608"/>
    </row>
    <row r="1000" spans="2:14" hidden="1" x14ac:dyDescent="0.3">
      <c r="B1000" s="124" t="s">
        <v>89</v>
      </c>
      <c r="C1000" s="127" t="s">
        <v>2709</v>
      </c>
      <c r="D1000" s="125" t="s">
        <v>2710</v>
      </c>
      <c r="E1000" s="125" t="s">
        <v>2711</v>
      </c>
      <c r="F1000" s="125" t="s">
        <v>2712</v>
      </c>
      <c r="G1000" s="125" t="s">
        <v>2624</v>
      </c>
      <c r="H1000" s="125" t="s">
        <v>2881</v>
      </c>
      <c r="I1000" s="125" t="s">
        <v>2636</v>
      </c>
      <c r="J1000" s="125">
        <v>9</v>
      </c>
      <c r="K1000" s="125" t="s">
        <v>128</v>
      </c>
      <c r="L1000" s="126" t="s">
        <v>2899</v>
      </c>
      <c r="M1000" s="607"/>
      <c r="N1000" s="608"/>
    </row>
    <row r="1001" spans="2:14" hidden="1" x14ac:dyDescent="0.3">
      <c r="B1001" s="124" t="s">
        <v>89</v>
      </c>
      <c r="C1001" s="127" t="s">
        <v>2709</v>
      </c>
      <c r="D1001" s="125" t="s">
        <v>2710</v>
      </c>
      <c r="E1001" s="125" t="s">
        <v>2711</v>
      </c>
      <c r="F1001" s="125" t="s">
        <v>2712</v>
      </c>
      <c r="G1001" s="125" t="s">
        <v>2624</v>
      </c>
      <c r="H1001" s="125" t="s">
        <v>2881</v>
      </c>
      <c r="I1001" s="125" t="s">
        <v>2636</v>
      </c>
      <c r="J1001" s="125">
        <v>10</v>
      </c>
      <c r="K1001" s="125" t="s">
        <v>2110</v>
      </c>
      <c r="L1001" s="126" t="s">
        <v>493</v>
      </c>
      <c r="M1001" s="607"/>
      <c r="N1001" s="608"/>
    </row>
    <row r="1002" spans="2:14" hidden="1" x14ac:dyDescent="0.3">
      <c r="B1002" s="124" t="s">
        <v>89</v>
      </c>
      <c r="C1002" s="127" t="s">
        <v>2709</v>
      </c>
      <c r="D1002" s="125" t="s">
        <v>2710</v>
      </c>
      <c r="E1002" s="125" t="s">
        <v>2711</v>
      </c>
      <c r="F1002" s="125" t="s">
        <v>2712</v>
      </c>
      <c r="G1002" s="125" t="s">
        <v>2624</v>
      </c>
      <c r="H1002" s="125" t="s">
        <v>2881</v>
      </c>
      <c r="I1002" s="125" t="s">
        <v>2636</v>
      </c>
      <c r="J1002" s="125">
        <v>11</v>
      </c>
      <c r="K1002" s="125" t="s">
        <v>141</v>
      </c>
      <c r="L1002" s="126" t="s">
        <v>2793</v>
      </c>
      <c r="M1002" s="607"/>
      <c r="N1002" s="608"/>
    </row>
    <row r="1003" spans="2:14" hidden="1" x14ac:dyDescent="0.3">
      <c r="B1003" s="124" t="s">
        <v>89</v>
      </c>
      <c r="C1003" s="127" t="s">
        <v>2709</v>
      </c>
      <c r="D1003" s="125" t="s">
        <v>2710</v>
      </c>
      <c r="E1003" s="125" t="s">
        <v>2711</v>
      </c>
      <c r="F1003" s="125" t="s">
        <v>2712</v>
      </c>
      <c r="G1003" s="125" t="s">
        <v>2624</v>
      </c>
      <c r="H1003" s="125" t="s">
        <v>2881</v>
      </c>
      <c r="I1003" s="125" t="s">
        <v>2636</v>
      </c>
      <c r="J1003" s="125">
        <v>12</v>
      </c>
      <c r="K1003" s="125" t="s">
        <v>999</v>
      </c>
      <c r="L1003" s="126" t="s">
        <v>989</v>
      </c>
      <c r="M1003" s="607"/>
      <c r="N1003" s="608"/>
    </row>
    <row r="1004" spans="2:14" hidden="1" x14ac:dyDescent="0.3">
      <c r="B1004" s="124" t="s">
        <v>89</v>
      </c>
      <c r="C1004" s="127" t="s">
        <v>2709</v>
      </c>
      <c r="D1004" s="125" t="s">
        <v>2710</v>
      </c>
      <c r="E1004" s="125" t="s">
        <v>2711</v>
      </c>
      <c r="F1004" s="125" t="s">
        <v>2712</v>
      </c>
      <c r="G1004" s="125" t="s">
        <v>2624</v>
      </c>
      <c r="H1004" s="125" t="s">
        <v>2881</v>
      </c>
      <c r="I1004" s="125" t="s">
        <v>2636</v>
      </c>
      <c r="J1004" s="125">
        <v>13</v>
      </c>
      <c r="K1004" s="125" t="s">
        <v>2625</v>
      </c>
      <c r="L1004" s="126" t="s">
        <v>2900</v>
      </c>
      <c r="M1004" s="607"/>
      <c r="N1004" s="608"/>
    </row>
    <row r="1005" spans="2:14" hidden="1" x14ac:dyDescent="0.3">
      <c r="B1005" s="124" t="s">
        <v>89</v>
      </c>
      <c r="C1005" s="127" t="s">
        <v>2709</v>
      </c>
      <c r="D1005" s="125" t="s">
        <v>2710</v>
      </c>
      <c r="E1005" s="125" t="s">
        <v>2711</v>
      </c>
      <c r="F1005" s="125" t="s">
        <v>2712</v>
      </c>
      <c r="G1005" s="125" t="s">
        <v>2624</v>
      </c>
      <c r="H1005" s="125" t="s">
        <v>2881</v>
      </c>
      <c r="I1005" s="125" t="s">
        <v>2636</v>
      </c>
      <c r="J1005" s="125">
        <v>14</v>
      </c>
      <c r="K1005" s="125" t="s">
        <v>2626</v>
      </c>
      <c r="L1005" s="126"/>
      <c r="M1005" s="607"/>
      <c r="N1005" s="608"/>
    </row>
    <row r="1006" spans="2:14" hidden="1" x14ac:dyDescent="0.3">
      <c r="B1006" s="124" t="s">
        <v>89</v>
      </c>
      <c r="C1006" s="127" t="s">
        <v>2709</v>
      </c>
      <c r="D1006" s="125" t="s">
        <v>2710</v>
      </c>
      <c r="E1006" s="125" t="s">
        <v>2711</v>
      </c>
      <c r="F1006" s="125" t="s">
        <v>2712</v>
      </c>
      <c r="G1006" s="125" t="s">
        <v>2624</v>
      </c>
      <c r="H1006" s="125" t="s">
        <v>2881</v>
      </c>
      <c r="I1006" s="125" t="s">
        <v>2636</v>
      </c>
      <c r="J1006" s="125">
        <v>15</v>
      </c>
      <c r="K1006" s="125" t="s">
        <v>992</v>
      </c>
      <c r="L1006" s="126" t="s">
        <v>750</v>
      </c>
      <c r="M1006" s="607"/>
      <c r="N1006" s="608"/>
    </row>
    <row r="1007" spans="2:14" hidden="1" x14ac:dyDescent="0.3">
      <c r="B1007" s="124" t="s">
        <v>89</v>
      </c>
      <c r="C1007" s="127" t="s">
        <v>2709</v>
      </c>
      <c r="D1007" s="125" t="s">
        <v>2710</v>
      </c>
      <c r="E1007" s="125" t="s">
        <v>2711</v>
      </c>
      <c r="F1007" s="125" t="s">
        <v>2712</v>
      </c>
      <c r="G1007" s="125" t="s">
        <v>2624</v>
      </c>
      <c r="H1007" s="125" t="s">
        <v>2881</v>
      </c>
      <c r="I1007" s="125" t="s">
        <v>2636</v>
      </c>
      <c r="J1007" s="125">
        <v>16</v>
      </c>
      <c r="K1007" s="125" t="s">
        <v>2627</v>
      </c>
      <c r="L1007" s="126" t="s">
        <v>29</v>
      </c>
      <c r="M1007" s="607"/>
      <c r="N1007" s="608"/>
    </row>
    <row r="1008" spans="2:14" hidden="1" x14ac:dyDescent="0.3">
      <c r="B1008" s="124" t="s">
        <v>89</v>
      </c>
      <c r="C1008" s="127" t="s">
        <v>2709</v>
      </c>
      <c r="D1008" s="125" t="s">
        <v>2710</v>
      </c>
      <c r="E1008" s="125" t="s">
        <v>2711</v>
      </c>
      <c r="F1008" s="125" t="s">
        <v>2712</v>
      </c>
      <c r="G1008" s="125" t="s">
        <v>2624</v>
      </c>
      <c r="H1008" s="125" t="s">
        <v>2881</v>
      </c>
      <c r="I1008" s="125" t="s">
        <v>2636</v>
      </c>
      <c r="J1008" s="125">
        <v>17</v>
      </c>
      <c r="K1008" s="125" t="s">
        <v>2628</v>
      </c>
      <c r="L1008" s="126" t="s">
        <v>2901</v>
      </c>
      <c r="M1008" s="607"/>
      <c r="N1008" s="608"/>
    </row>
    <row r="1009" spans="2:14" hidden="1" x14ac:dyDescent="0.3">
      <c r="B1009" s="124" t="s">
        <v>89</v>
      </c>
      <c r="C1009" s="127" t="s">
        <v>2709</v>
      </c>
      <c r="D1009" s="125" t="s">
        <v>2710</v>
      </c>
      <c r="E1009" s="125" t="s">
        <v>2711</v>
      </c>
      <c r="F1009" s="125" t="s">
        <v>2712</v>
      </c>
      <c r="G1009" s="125" t="s">
        <v>2624</v>
      </c>
      <c r="H1009" s="125" t="s">
        <v>2881</v>
      </c>
      <c r="I1009" s="125" t="s">
        <v>2636</v>
      </c>
      <c r="J1009" s="125">
        <v>18</v>
      </c>
      <c r="K1009" s="125" t="s">
        <v>142</v>
      </c>
      <c r="L1009" s="126" t="s">
        <v>194</v>
      </c>
      <c r="M1009" s="607"/>
      <c r="N1009" s="608"/>
    </row>
    <row r="1010" spans="2:14" hidden="1" x14ac:dyDescent="0.3">
      <c r="B1010" s="124" t="s">
        <v>89</v>
      </c>
      <c r="C1010" s="127" t="s">
        <v>2709</v>
      </c>
      <c r="D1010" s="125" t="s">
        <v>2710</v>
      </c>
      <c r="E1010" s="125" t="s">
        <v>2711</v>
      </c>
      <c r="F1010" s="125" t="s">
        <v>2712</v>
      </c>
      <c r="G1010" s="125" t="s">
        <v>2624</v>
      </c>
      <c r="H1010" s="125" t="s">
        <v>2881</v>
      </c>
      <c r="I1010" s="125" t="s">
        <v>2636</v>
      </c>
      <c r="J1010" s="125">
        <v>19</v>
      </c>
      <c r="K1010" s="125" t="s">
        <v>2109</v>
      </c>
      <c r="L1010" s="126" t="s">
        <v>2754</v>
      </c>
      <c r="M1010" s="607"/>
      <c r="N1010" s="608"/>
    </row>
    <row r="1011" spans="2:14" hidden="1" x14ac:dyDescent="0.3">
      <c r="B1011" s="124" t="s">
        <v>89</v>
      </c>
      <c r="C1011" s="127" t="s">
        <v>2709</v>
      </c>
      <c r="D1011" s="125" t="s">
        <v>2710</v>
      </c>
      <c r="E1011" s="125" t="s">
        <v>2711</v>
      </c>
      <c r="F1011" s="125" t="s">
        <v>2712</v>
      </c>
      <c r="G1011" s="125" t="s">
        <v>2624</v>
      </c>
      <c r="H1011" s="125" t="s">
        <v>2881</v>
      </c>
      <c r="I1011" s="125" t="s">
        <v>2636</v>
      </c>
      <c r="J1011" s="125">
        <v>20</v>
      </c>
      <c r="K1011" s="125" t="s">
        <v>2630</v>
      </c>
      <c r="L1011" s="126" t="s">
        <v>2902</v>
      </c>
      <c r="M1011" s="607"/>
      <c r="N1011" s="608"/>
    </row>
    <row r="1012" spans="2:14" hidden="1" x14ac:dyDescent="0.3">
      <c r="B1012" s="124" t="s">
        <v>89</v>
      </c>
      <c r="C1012" s="127" t="s">
        <v>2709</v>
      </c>
      <c r="D1012" s="125" t="s">
        <v>2710</v>
      </c>
      <c r="E1012" s="125" t="s">
        <v>2711</v>
      </c>
      <c r="F1012" s="125" t="s">
        <v>2712</v>
      </c>
      <c r="G1012" s="125" t="s">
        <v>2624</v>
      </c>
      <c r="H1012" s="125" t="s">
        <v>2881</v>
      </c>
      <c r="I1012" s="125" t="s">
        <v>2636</v>
      </c>
      <c r="J1012" s="125">
        <v>21</v>
      </c>
      <c r="K1012" s="125" t="s">
        <v>997</v>
      </c>
      <c r="L1012" s="126" t="s">
        <v>750</v>
      </c>
      <c r="M1012" s="607"/>
      <c r="N1012" s="608"/>
    </row>
    <row r="1013" spans="2:14" hidden="1" x14ac:dyDescent="0.3">
      <c r="B1013" s="124" t="s">
        <v>89</v>
      </c>
      <c r="C1013" s="127" t="s">
        <v>2709</v>
      </c>
      <c r="D1013" s="125" t="s">
        <v>2710</v>
      </c>
      <c r="E1013" s="125" t="s">
        <v>2711</v>
      </c>
      <c r="F1013" s="125" t="s">
        <v>2712</v>
      </c>
      <c r="G1013" s="125" t="s">
        <v>2624</v>
      </c>
      <c r="H1013" s="125" t="s">
        <v>2881</v>
      </c>
      <c r="I1013" s="125" t="s">
        <v>2636</v>
      </c>
      <c r="J1013" s="125">
        <v>22</v>
      </c>
      <c r="K1013" s="125" t="s">
        <v>998</v>
      </c>
      <c r="L1013" s="126" t="s">
        <v>750</v>
      </c>
      <c r="M1013" s="607"/>
      <c r="N1013" s="608"/>
    </row>
    <row r="1014" spans="2:14" hidden="1" x14ac:dyDescent="0.3">
      <c r="B1014" s="124" t="s">
        <v>89</v>
      </c>
      <c r="C1014" s="127" t="s">
        <v>2709</v>
      </c>
      <c r="D1014" s="125" t="s">
        <v>2710</v>
      </c>
      <c r="E1014" s="125" t="s">
        <v>2711</v>
      </c>
      <c r="F1014" s="125" t="s">
        <v>2712</v>
      </c>
      <c r="G1014" s="125" t="s">
        <v>2624</v>
      </c>
      <c r="H1014" s="125" t="s">
        <v>2881</v>
      </c>
      <c r="I1014" s="125" t="s">
        <v>2636</v>
      </c>
      <c r="J1014" s="125">
        <v>23</v>
      </c>
      <c r="K1014" s="125" t="s">
        <v>93</v>
      </c>
      <c r="L1014" s="126" t="s">
        <v>2783</v>
      </c>
      <c r="M1014" s="607"/>
      <c r="N1014" s="608"/>
    </row>
    <row r="1015" spans="2:14" hidden="1" x14ac:dyDescent="0.3">
      <c r="B1015" s="124" t="s">
        <v>89</v>
      </c>
      <c r="C1015" s="127" t="s">
        <v>2709</v>
      </c>
      <c r="D1015" s="125" t="s">
        <v>2710</v>
      </c>
      <c r="E1015" s="125" t="s">
        <v>2711</v>
      </c>
      <c r="F1015" s="125" t="s">
        <v>2712</v>
      </c>
      <c r="G1015" s="125" t="s">
        <v>2624</v>
      </c>
      <c r="H1015" s="125" t="s">
        <v>2881</v>
      </c>
      <c r="I1015" s="125" t="s">
        <v>2636</v>
      </c>
      <c r="J1015" s="125">
        <v>24</v>
      </c>
      <c r="K1015" s="125" t="s">
        <v>94</v>
      </c>
      <c r="L1015" s="126"/>
      <c r="M1015" s="607"/>
      <c r="N1015" s="608"/>
    </row>
    <row r="1016" spans="2:14" hidden="1" x14ac:dyDescent="0.3">
      <c r="B1016" s="124" t="s">
        <v>89</v>
      </c>
      <c r="C1016" s="127" t="s">
        <v>2709</v>
      </c>
      <c r="D1016" s="125" t="s">
        <v>2710</v>
      </c>
      <c r="E1016" s="125" t="s">
        <v>2711</v>
      </c>
      <c r="F1016" s="125" t="s">
        <v>2712</v>
      </c>
      <c r="G1016" s="125" t="s">
        <v>2624</v>
      </c>
      <c r="H1016" s="125" t="s">
        <v>2881</v>
      </c>
      <c r="I1016" s="125" t="s">
        <v>2636</v>
      </c>
      <c r="J1016" s="125">
        <v>25</v>
      </c>
      <c r="K1016" s="125" t="s">
        <v>388</v>
      </c>
      <c r="L1016" s="126" t="s">
        <v>2694</v>
      </c>
      <c r="M1016" s="607"/>
      <c r="N1016" s="608"/>
    </row>
    <row r="1017" spans="2:14" hidden="1" x14ac:dyDescent="0.3">
      <c r="B1017" s="124" t="s">
        <v>89</v>
      </c>
      <c r="C1017" s="127" t="s">
        <v>2709</v>
      </c>
      <c r="D1017" s="125" t="s">
        <v>2710</v>
      </c>
      <c r="E1017" s="125" t="s">
        <v>2711</v>
      </c>
      <c r="F1017" s="125" t="s">
        <v>2712</v>
      </c>
      <c r="G1017" s="125" t="s">
        <v>2624</v>
      </c>
      <c r="H1017" s="125" t="s">
        <v>2881</v>
      </c>
      <c r="I1017" s="125" t="s">
        <v>2636</v>
      </c>
      <c r="J1017" s="125">
        <v>26</v>
      </c>
      <c r="K1017" s="125" t="s">
        <v>931</v>
      </c>
      <c r="L1017" s="126" t="s">
        <v>949</v>
      </c>
      <c r="M1017" s="607"/>
      <c r="N1017" s="608"/>
    </row>
    <row r="1018" spans="2:14" hidden="1" x14ac:dyDescent="0.3">
      <c r="B1018" s="124" t="s">
        <v>89</v>
      </c>
      <c r="C1018" s="127" t="s">
        <v>2709</v>
      </c>
      <c r="D1018" s="125" t="s">
        <v>2710</v>
      </c>
      <c r="E1018" s="125" t="s">
        <v>2711</v>
      </c>
      <c r="F1018" s="125" t="s">
        <v>2712</v>
      </c>
      <c r="G1018" s="125" t="s">
        <v>2624</v>
      </c>
      <c r="H1018" s="125" t="s">
        <v>2881</v>
      </c>
      <c r="I1018" s="125" t="s">
        <v>2636</v>
      </c>
      <c r="J1018" s="125">
        <v>27</v>
      </c>
      <c r="K1018" s="125" t="s">
        <v>932</v>
      </c>
      <c r="L1018" s="126" t="s">
        <v>750</v>
      </c>
      <c r="M1018" s="607"/>
      <c r="N1018" s="608"/>
    </row>
    <row r="1019" spans="2:14" x14ac:dyDescent="0.3">
      <c r="B1019" s="124" t="s">
        <v>89</v>
      </c>
      <c r="C1019" s="127" t="s">
        <v>2709</v>
      </c>
      <c r="D1019" s="125" t="s">
        <v>2710</v>
      </c>
      <c r="E1019" s="125" t="s">
        <v>2711</v>
      </c>
      <c r="F1019" s="125" t="s">
        <v>2712</v>
      </c>
      <c r="G1019" s="125" t="s">
        <v>2624</v>
      </c>
      <c r="H1019" s="125" t="s">
        <v>2903</v>
      </c>
      <c r="I1019" s="125" t="s">
        <v>2662</v>
      </c>
      <c r="J1019" s="125">
        <v>1</v>
      </c>
      <c r="K1019" s="125" t="s">
        <v>1891</v>
      </c>
      <c r="L1019" s="126" t="s">
        <v>48</v>
      </c>
      <c r="M1019" s="607"/>
      <c r="N1019" s="608"/>
    </row>
    <row r="1020" spans="2:14" hidden="1" x14ac:dyDescent="0.3">
      <c r="B1020" s="124" t="s">
        <v>89</v>
      </c>
      <c r="C1020" s="127" t="s">
        <v>2709</v>
      </c>
      <c r="D1020" s="125" t="s">
        <v>2710</v>
      </c>
      <c r="E1020" s="125" t="s">
        <v>2711</v>
      </c>
      <c r="F1020" s="125" t="s">
        <v>2712</v>
      </c>
      <c r="G1020" s="125" t="s">
        <v>2624</v>
      </c>
      <c r="H1020" s="125" t="s">
        <v>2903</v>
      </c>
      <c r="I1020" s="125" t="s">
        <v>2662</v>
      </c>
      <c r="J1020" s="125">
        <v>2</v>
      </c>
      <c r="K1020" s="125" t="s">
        <v>389</v>
      </c>
      <c r="L1020" s="126" t="s">
        <v>29</v>
      </c>
      <c r="M1020" s="607"/>
      <c r="N1020" s="608"/>
    </row>
    <row r="1021" spans="2:14" hidden="1" x14ac:dyDescent="0.3">
      <c r="B1021" s="124" t="s">
        <v>89</v>
      </c>
      <c r="C1021" s="127" t="s">
        <v>2709</v>
      </c>
      <c r="D1021" s="125" t="s">
        <v>2710</v>
      </c>
      <c r="E1021" s="125" t="s">
        <v>2711</v>
      </c>
      <c r="F1021" s="125" t="s">
        <v>2712</v>
      </c>
      <c r="G1021" s="125" t="s">
        <v>2624</v>
      </c>
      <c r="H1021" s="125" t="s">
        <v>2903</v>
      </c>
      <c r="I1021" s="125" t="s">
        <v>2662</v>
      </c>
      <c r="J1021" s="125">
        <v>3</v>
      </c>
      <c r="K1021" s="125" t="s">
        <v>896</v>
      </c>
      <c r="L1021" s="126" t="s">
        <v>2864</v>
      </c>
      <c r="M1021" s="607"/>
      <c r="N1021" s="608"/>
    </row>
    <row r="1022" spans="2:14" hidden="1" x14ac:dyDescent="0.3">
      <c r="B1022" s="124" t="s">
        <v>89</v>
      </c>
      <c r="C1022" s="127" t="s">
        <v>2709</v>
      </c>
      <c r="D1022" s="125" t="s">
        <v>2710</v>
      </c>
      <c r="E1022" s="125" t="s">
        <v>2711</v>
      </c>
      <c r="F1022" s="125" t="s">
        <v>2712</v>
      </c>
      <c r="G1022" s="125" t="s">
        <v>2624</v>
      </c>
      <c r="H1022" s="125" t="s">
        <v>2903</v>
      </c>
      <c r="I1022" s="125" t="s">
        <v>2662</v>
      </c>
      <c r="J1022" s="125">
        <v>4</v>
      </c>
      <c r="K1022" s="125" t="s">
        <v>391</v>
      </c>
      <c r="L1022" s="126"/>
      <c r="M1022" s="607"/>
      <c r="N1022" s="608"/>
    </row>
    <row r="1023" spans="2:14" hidden="1" x14ac:dyDescent="0.3">
      <c r="B1023" s="124" t="s">
        <v>89</v>
      </c>
      <c r="C1023" s="127" t="s">
        <v>2709</v>
      </c>
      <c r="D1023" s="125" t="s">
        <v>2710</v>
      </c>
      <c r="E1023" s="125" t="s">
        <v>2711</v>
      </c>
      <c r="F1023" s="125" t="s">
        <v>2712</v>
      </c>
      <c r="G1023" s="125" t="s">
        <v>2624</v>
      </c>
      <c r="H1023" s="125" t="s">
        <v>2903</v>
      </c>
      <c r="I1023" s="125" t="s">
        <v>2662</v>
      </c>
      <c r="J1023" s="125">
        <v>5</v>
      </c>
      <c r="K1023" s="125" t="s">
        <v>392</v>
      </c>
      <c r="L1023" s="126"/>
      <c r="M1023" s="607"/>
      <c r="N1023" s="608"/>
    </row>
    <row r="1024" spans="2:14" hidden="1" x14ac:dyDescent="0.3">
      <c r="B1024" s="124" t="s">
        <v>89</v>
      </c>
      <c r="C1024" s="127" t="s">
        <v>2709</v>
      </c>
      <c r="D1024" s="125" t="s">
        <v>2710</v>
      </c>
      <c r="E1024" s="125" t="s">
        <v>2711</v>
      </c>
      <c r="F1024" s="125" t="s">
        <v>2712</v>
      </c>
      <c r="G1024" s="125" t="s">
        <v>2624</v>
      </c>
      <c r="H1024" s="125" t="s">
        <v>2903</v>
      </c>
      <c r="I1024" s="125" t="s">
        <v>2662</v>
      </c>
      <c r="J1024" s="125">
        <v>6</v>
      </c>
      <c r="K1024" s="125" t="s">
        <v>393</v>
      </c>
      <c r="L1024" s="126"/>
      <c r="M1024" s="607"/>
      <c r="N1024" s="608"/>
    </row>
    <row r="1025" spans="2:14" hidden="1" x14ac:dyDescent="0.3">
      <c r="B1025" s="124" t="s">
        <v>89</v>
      </c>
      <c r="C1025" s="127" t="s">
        <v>2709</v>
      </c>
      <c r="D1025" s="125" t="s">
        <v>2710</v>
      </c>
      <c r="E1025" s="125" t="s">
        <v>2711</v>
      </c>
      <c r="F1025" s="125" t="s">
        <v>2712</v>
      </c>
      <c r="G1025" s="125" t="s">
        <v>2624</v>
      </c>
      <c r="H1025" s="125" t="s">
        <v>2903</v>
      </c>
      <c r="I1025" s="125" t="s">
        <v>2662</v>
      </c>
      <c r="J1025" s="125">
        <v>7</v>
      </c>
      <c r="K1025" s="125" t="s">
        <v>394</v>
      </c>
      <c r="L1025" s="126"/>
      <c r="M1025" s="607"/>
      <c r="N1025" s="608"/>
    </row>
    <row r="1026" spans="2:14" hidden="1" x14ac:dyDescent="0.3">
      <c r="B1026" s="124" t="s">
        <v>89</v>
      </c>
      <c r="C1026" s="127" t="s">
        <v>2709</v>
      </c>
      <c r="D1026" s="125" t="s">
        <v>2710</v>
      </c>
      <c r="E1026" s="125" t="s">
        <v>2711</v>
      </c>
      <c r="F1026" s="125" t="s">
        <v>2712</v>
      </c>
      <c r="G1026" s="125" t="s">
        <v>2624</v>
      </c>
      <c r="H1026" s="125" t="s">
        <v>2903</v>
      </c>
      <c r="I1026" s="125" t="s">
        <v>2662</v>
      </c>
      <c r="J1026" s="125">
        <v>8</v>
      </c>
      <c r="K1026" s="125" t="s">
        <v>3</v>
      </c>
      <c r="L1026" s="126" t="s">
        <v>2652</v>
      </c>
      <c r="M1026" s="607"/>
      <c r="N1026" s="608"/>
    </row>
    <row r="1027" spans="2:14" hidden="1" x14ac:dyDescent="0.3">
      <c r="B1027" s="124" t="s">
        <v>89</v>
      </c>
      <c r="C1027" s="127" t="s">
        <v>2709</v>
      </c>
      <c r="D1027" s="125" t="s">
        <v>2710</v>
      </c>
      <c r="E1027" s="125" t="s">
        <v>2711</v>
      </c>
      <c r="F1027" s="125" t="s">
        <v>2712</v>
      </c>
      <c r="G1027" s="125" t="s">
        <v>2624</v>
      </c>
      <c r="H1027" s="125" t="s">
        <v>2903</v>
      </c>
      <c r="I1027" s="125" t="s">
        <v>2662</v>
      </c>
      <c r="J1027" s="125">
        <v>9</v>
      </c>
      <c r="K1027" s="125" t="s">
        <v>128</v>
      </c>
      <c r="L1027" s="126" t="s">
        <v>2904</v>
      </c>
      <c r="M1027" s="607"/>
      <c r="N1027" s="608"/>
    </row>
    <row r="1028" spans="2:14" hidden="1" x14ac:dyDescent="0.3">
      <c r="B1028" s="124" t="s">
        <v>89</v>
      </c>
      <c r="C1028" s="127" t="s">
        <v>2709</v>
      </c>
      <c r="D1028" s="125" t="s">
        <v>2710</v>
      </c>
      <c r="E1028" s="125" t="s">
        <v>2711</v>
      </c>
      <c r="F1028" s="125" t="s">
        <v>2712</v>
      </c>
      <c r="G1028" s="125" t="s">
        <v>2624</v>
      </c>
      <c r="H1028" s="125" t="s">
        <v>2903</v>
      </c>
      <c r="I1028" s="125" t="s">
        <v>2662</v>
      </c>
      <c r="J1028" s="125">
        <v>10</v>
      </c>
      <c r="K1028" s="125" t="s">
        <v>2110</v>
      </c>
      <c r="L1028" s="126" t="s">
        <v>811</v>
      </c>
      <c r="M1028" s="607"/>
      <c r="N1028" s="608"/>
    </row>
    <row r="1029" spans="2:14" hidden="1" x14ac:dyDescent="0.3">
      <c r="B1029" s="124" t="s">
        <v>89</v>
      </c>
      <c r="C1029" s="127" t="s">
        <v>2709</v>
      </c>
      <c r="D1029" s="125" t="s">
        <v>2710</v>
      </c>
      <c r="E1029" s="125" t="s">
        <v>2711</v>
      </c>
      <c r="F1029" s="125" t="s">
        <v>2712</v>
      </c>
      <c r="G1029" s="125" t="s">
        <v>2624</v>
      </c>
      <c r="H1029" s="125" t="s">
        <v>2903</v>
      </c>
      <c r="I1029" s="125" t="s">
        <v>2662</v>
      </c>
      <c r="J1029" s="125">
        <v>11</v>
      </c>
      <c r="K1029" s="125" t="s">
        <v>141</v>
      </c>
      <c r="L1029" s="126" t="s">
        <v>2793</v>
      </c>
      <c r="M1029" s="607"/>
      <c r="N1029" s="608"/>
    </row>
    <row r="1030" spans="2:14" hidden="1" x14ac:dyDescent="0.3">
      <c r="B1030" s="124" t="s">
        <v>89</v>
      </c>
      <c r="C1030" s="127" t="s">
        <v>2709</v>
      </c>
      <c r="D1030" s="125" t="s">
        <v>2710</v>
      </c>
      <c r="E1030" s="125" t="s">
        <v>2711</v>
      </c>
      <c r="F1030" s="125" t="s">
        <v>2712</v>
      </c>
      <c r="G1030" s="125" t="s">
        <v>2624</v>
      </c>
      <c r="H1030" s="125" t="s">
        <v>2903</v>
      </c>
      <c r="I1030" s="125" t="s">
        <v>2662</v>
      </c>
      <c r="J1030" s="125">
        <v>12</v>
      </c>
      <c r="K1030" s="125" t="s">
        <v>999</v>
      </c>
      <c r="L1030" s="126" t="s">
        <v>989</v>
      </c>
      <c r="M1030" s="607"/>
      <c r="N1030" s="608"/>
    </row>
    <row r="1031" spans="2:14" hidden="1" x14ac:dyDescent="0.3">
      <c r="B1031" s="124" t="s">
        <v>89</v>
      </c>
      <c r="C1031" s="127" t="s">
        <v>2709</v>
      </c>
      <c r="D1031" s="125" t="s">
        <v>2710</v>
      </c>
      <c r="E1031" s="125" t="s">
        <v>2711</v>
      </c>
      <c r="F1031" s="125" t="s">
        <v>2712</v>
      </c>
      <c r="G1031" s="125" t="s">
        <v>2624</v>
      </c>
      <c r="H1031" s="125" t="s">
        <v>2903</v>
      </c>
      <c r="I1031" s="125" t="s">
        <v>2662</v>
      </c>
      <c r="J1031" s="125">
        <v>13</v>
      </c>
      <c r="K1031" s="125" t="s">
        <v>2625</v>
      </c>
      <c r="L1031" s="126"/>
      <c r="M1031" s="607"/>
      <c r="N1031" s="608"/>
    </row>
    <row r="1032" spans="2:14" hidden="1" x14ac:dyDescent="0.3">
      <c r="B1032" s="124" t="s">
        <v>89</v>
      </c>
      <c r="C1032" s="127" t="s">
        <v>2709</v>
      </c>
      <c r="D1032" s="125" t="s">
        <v>2710</v>
      </c>
      <c r="E1032" s="125" t="s">
        <v>2711</v>
      </c>
      <c r="F1032" s="125" t="s">
        <v>2712</v>
      </c>
      <c r="G1032" s="125" t="s">
        <v>2624</v>
      </c>
      <c r="H1032" s="125" t="s">
        <v>2903</v>
      </c>
      <c r="I1032" s="125" t="s">
        <v>2662</v>
      </c>
      <c r="J1032" s="125">
        <v>14</v>
      </c>
      <c r="K1032" s="125" t="s">
        <v>2626</v>
      </c>
      <c r="L1032" s="126"/>
      <c r="M1032" s="607"/>
      <c r="N1032" s="608"/>
    </row>
    <row r="1033" spans="2:14" hidden="1" x14ac:dyDescent="0.3">
      <c r="B1033" s="124" t="s">
        <v>89</v>
      </c>
      <c r="C1033" s="127" t="s">
        <v>2709</v>
      </c>
      <c r="D1033" s="125" t="s">
        <v>2710</v>
      </c>
      <c r="E1033" s="125" t="s">
        <v>2711</v>
      </c>
      <c r="F1033" s="125" t="s">
        <v>2712</v>
      </c>
      <c r="G1033" s="125" t="s">
        <v>2624</v>
      </c>
      <c r="H1033" s="125" t="s">
        <v>2903</v>
      </c>
      <c r="I1033" s="125" t="s">
        <v>2662</v>
      </c>
      <c r="J1033" s="125">
        <v>15</v>
      </c>
      <c r="K1033" s="125" t="s">
        <v>992</v>
      </c>
      <c r="L1033" s="126" t="s">
        <v>750</v>
      </c>
      <c r="M1033" s="607"/>
      <c r="N1033" s="608"/>
    </row>
    <row r="1034" spans="2:14" hidden="1" x14ac:dyDescent="0.3">
      <c r="B1034" s="124" t="s">
        <v>89</v>
      </c>
      <c r="C1034" s="127" t="s">
        <v>2709</v>
      </c>
      <c r="D1034" s="125" t="s">
        <v>2710</v>
      </c>
      <c r="E1034" s="125" t="s">
        <v>2711</v>
      </c>
      <c r="F1034" s="125" t="s">
        <v>2712</v>
      </c>
      <c r="G1034" s="125" t="s">
        <v>2624</v>
      </c>
      <c r="H1034" s="125" t="s">
        <v>2903</v>
      </c>
      <c r="I1034" s="125" t="s">
        <v>2662</v>
      </c>
      <c r="J1034" s="125">
        <v>16</v>
      </c>
      <c r="K1034" s="125" t="s">
        <v>2627</v>
      </c>
      <c r="L1034" s="126"/>
      <c r="M1034" s="607"/>
      <c r="N1034" s="608"/>
    </row>
    <row r="1035" spans="2:14" hidden="1" x14ac:dyDescent="0.3">
      <c r="B1035" s="124" t="s">
        <v>89</v>
      </c>
      <c r="C1035" s="127" t="s">
        <v>2709</v>
      </c>
      <c r="D1035" s="125" t="s">
        <v>2710</v>
      </c>
      <c r="E1035" s="125" t="s">
        <v>2711</v>
      </c>
      <c r="F1035" s="125" t="s">
        <v>2712</v>
      </c>
      <c r="G1035" s="125" t="s">
        <v>2624</v>
      </c>
      <c r="H1035" s="125" t="s">
        <v>2903</v>
      </c>
      <c r="I1035" s="125" t="s">
        <v>2662</v>
      </c>
      <c r="J1035" s="125">
        <v>17</v>
      </c>
      <c r="K1035" s="125" t="s">
        <v>2628</v>
      </c>
      <c r="L1035" s="126" t="s">
        <v>2901</v>
      </c>
      <c r="M1035" s="607"/>
      <c r="N1035" s="608"/>
    </row>
    <row r="1036" spans="2:14" hidden="1" x14ac:dyDescent="0.3">
      <c r="B1036" s="124" t="s">
        <v>89</v>
      </c>
      <c r="C1036" s="127" t="s">
        <v>2709</v>
      </c>
      <c r="D1036" s="125" t="s">
        <v>2710</v>
      </c>
      <c r="E1036" s="125" t="s">
        <v>2711</v>
      </c>
      <c r="F1036" s="125" t="s">
        <v>2712</v>
      </c>
      <c r="G1036" s="125" t="s">
        <v>2624</v>
      </c>
      <c r="H1036" s="125" t="s">
        <v>2903</v>
      </c>
      <c r="I1036" s="125" t="s">
        <v>2662</v>
      </c>
      <c r="J1036" s="125">
        <v>18</v>
      </c>
      <c r="K1036" s="125" t="s">
        <v>142</v>
      </c>
      <c r="L1036" s="126" t="s">
        <v>194</v>
      </c>
      <c r="M1036" s="607"/>
      <c r="N1036" s="608"/>
    </row>
    <row r="1037" spans="2:14" hidden="1" x14ac:dyDescent="0.3">
      <c r="B1037" s="124" t="s">
        <v>89</v>
      </c>
      <c r="C1037" s="127" t="s">
        <v>2709</v>
      </c>
      <c r="D1037" s="125" t="s">
        <v>2710</v>
      </c>
      <c r="E1037" s="125" t="s">
        <v>2711</v>
      </c>
      <c r="F1037" s="125" t="s">
        <v>2712</v>
      </c>
      <c r="G1037" s="125" t="s">
        <v>2624</v>
      </c>
      <c r="H1037" s="125" t="s">
        <v>2903</v>
      </c>
      <c r="I1037" s="125" t="s">
        <v>2662</v>
      </c>
      <c r="J1037" s="125">
        <v>19</v>
      </c>
      <c r="K1037" s="125" t="s">
        <v>2109</v>
      </c>
      <c r="L1037" s="126" t="s">
        <v>2754</v>
      </c>
      <c r="M1037" s="607"/>
      <c r="N1037" s="608"/>
    </row>
    <row r="1038" spans="2:14" hidden="1" x14ac:dyDescent="0.3">
      <c r="B1038" s="124" t="s">
        <v>89</v>
      </c>
      <c r="C1038" s="127" t="s">
        <v>2709</v>
      </c>
      <c r="D1038" s="125" t="s">
        <v>2710</v>
      </c>
      <c r="E1038" s="125" t="s">
        <v>2711</v>
      </c>
      <c r="F1038" s="125" t="s">
        <v>2712</v>
      </c>
      <c r="G1038" s="125" t="s">
        <v>2624</v>
      </c>
      <c r="H1038" s="125" t="s">
        <v>2903</v>
      </c>
      <c r="I1038" s="125" t="s">
        <v>2662</v>
      </c>
      <c r="J1038" s="125">
        <v>20</v>
      </c>
      <c r="K1038" s="125" t="s">
        <v>2630</v>
      </c>
      <c r="L1038" s="126" t="s">
        <v>2902</v>
      </c>
      <c r="M1038" s="607"/>
      <c r="N1038" s="608"/>
    </row>
    <row r="1039" spans="2:14" hidden="1" x14ac:dyDescent="0.3">
      <c r="B1039" s="124" t="s">
        <v>89</v>
      </c>
      <c r="C1039" s="127" t="s">
        <v>2709</v>
      </c>
      <c r="D1039" s="125" t="s">
        <v>2710</v>
      </c>
      <c r="E1039" s="125" t="s">
        <v>2711</v>
      </c>
      <c r="F1039" s="125" t="s">
        <v>2712</v>
      </c>
      <c r="G1039" s="125" t="s">
        <v>2624</v>
      </c>
      <c r="H1039" s="125" t="s">
        <v>2903</v>
      </c>
      <c r="I1039" s="125" t="s">
        <v>2662</v>
      </c>
      <c r="J1039" s="125">
        <v>21</v>
      </c>
      <c r="K1039" s="125" t="s">
        <v>997</v>
      </c>
      <c r="L1039" s="126" t="s">
        <v>750</v>
      </c>
      <c r="M1039" s="607"/>
      <c r="N1039" s="608"/>
    </row>
    <row r="1040" spans="2:14" hidden="1" x14ac:dyDescent="0.3">
      <c r="B1040" s="124" t="s">
        <v>89</v>
      </c>
      <c r="C1040" s="127" t="s">
        <v>2709</v>
      </c>
      <c r="D1040" s="125" t="s">
        <v>2710</v>
      </c>
      <c r="E1040" s="125" t="s">
        <v>2711</v>
      </c>
      <c r="F1040" s="125" t="s">
        <v>2712</v>
      </c>
      <c r="G1040" s="125" t="s">
        <v>2624</v>
      </c>
      <c r="H1040" s="125" t="s">
        <v>2903</v>
      </c>
      <c r="I1040" s="125" t="s">
        <v>2662</v>
      </c>
      <c r="J1040" s="125">
        <v>22</v>
      </c>
      <c r="K1040" s="125" t="s">
        <v>998</v>
      </c>
      <c r="L1040" s="126" t="s">
        <v>750</v>
      </c>
      <c r="M1040" s="607"/>
      <c r="N1040" s="608"/>
    </row>
    <row r="1041" spans="2:14" hidden="1" x14ac:dyDescent="0.3">
      <c r="B1041" s="124" t="s">
        <v>89</v>
      </c>
      <c r="C1041" s="127" t="s">
        <v>2709</v>
      </c>
      <c r="D1041" s="125" t="s">
        <v>2710</v>
      </c>
      <c r="E1041" s="125" t="s">
        <v>2711</v>
      </c>
      <c r="F1041" s="125" t="s">
        <v>2712</v>
      </c>
      <c r="G1041" s="125" t="s">
        <v>2624</v>
      </c>
      <c r="H1041" s="125" t="s">
        <v>2903</v>
      </c>
      <c r="I1041" s="125" t="s">
        <v>2662</v>
      </c>
      <c r="J1041" s="125">
        <v>23</v>
      </c>
      <c r="K1041" s="125" t="s">
        <v>93</v>
      </c>
      <c r="L1041" s="126" t="s">
        <v>2745</v>
      </c>
      <c r="M1041" s="607"/>
      <c r="N1041" s="608"/>
    </row>
    <row r="1042" spans="2:14" hidden="1" x14ac:dyDescent="0.3">
      <c r="B1042" s="124" t="s">
        <v>89</v>
      </c>
      <c r="C1042" s="127" t="s">
        <v>2709</v>
      </c>
      <c r="D1042" s="125" t="s">
        <v>2710</v>
      </c>
      <c r="E1042" s="125" t="s">
        <v>2711</v>
      </c>
      <c r="F1042" s="125" t="s">
        <v>2712</v>
      </c>
      <c r="G1042" s="125" t="s">
        <v>2624</v>
      </c>
      <c r="H1042" s="125" t="s">
        <v>2903</v>
      </c>
      <c r="I1042" s="125" t="s">
        <v>2662</v>
      </c>
      <c r="J1042" s="125">
        <v>24</v>
      </c>
      <c r="K1042" s="125" t="s">
        <v>94</v>
      </c>
      <c r="L1042" s="126" t="s">
        <v>2905</v>
      </c>
      <c r="M1042" s="607"/>
      <c r="N1042" s="608"/>
    </row>
    <row r="1043" spans="2:14" hidden="1" x14ac:dyDescent="0.3">
      <c r="B1043" s="124" t="s">
        <v>89</v>
      </c>
      <c r="C1043" s="127" t="s">
        <v>2709</v>
      </c>
      <c r="D1043" s="125" t="s">
        <v>2710</v>
      </c>
      <c r="E1043" s="125" t="s">
        <v>2711</v>
      </c>
      <c r="F1043" s="125" t="s">
        <v>2712</v>
      </c>
      <c r="G1043" s="125" t="s">
        <v>2624</v>
      </c>
      <c r="H1043" s="125" t="s">
        <v>2903</v>
      </c>
      <c r="I1043" s="125" t="s">
        <v>2662</v>
      </c>
      <c r="J1043" s="125">
        <v>25</v>
      </c>
      <c r="K1043" s="125" t="s">
        <v>388</v>
      </c>
      <c r="L1043" s="126" t="s">
        <v>48</v>
      </c>
      <c r="M1043" s="607"/>
      <c r="N1043" s="608"/>
    </row>
    <row r="1044" spans="2:14" hidden="1" x14ac:dyDescent="0.3">
      <c r="B1044" s="124" t="s">
        <v>89</v>
      </c>
      <c r="C1044" s="127" t="s">
        <v>2709</v>
      </c>
      <c r="D1044" s="125" t="s">
        <v>2710</v>
      </c>
      <c r="E1044" s="125" t="s">
        <v>2711</v>
      </c>
      <c r="F1044" s="125" t="s">
        <v>2712</v>
      </c>
      <c r="G1044" s="125" t="s">
        <v>2624</v>
      </c>
      <c r="H1044" s="125" t="s">
        <v>2903</v>
      </c>
      <c r="I1044" s="125" t="s">
        <v>2662</v>
      </c>
      <c r="J1044" s="125">
        <v>26</v>
      </c>
      <c r="K1044" s="125" t="s">
        <v>931</v>
      </c>
      <c r="L1044" s="126" t="s">
        <v>949</v>
      </c>
      <c r="M1044" s="607"/>
      <c r="N1044" s="608"/>
    </row>
    <row r="1045" spans="2:14" hidden="1" x14ac:dyDescent="0.3">
      <c r="B1045" s="124" t="s">
        <v>89</v>
      </c>
      <c r="C1045" s="127" t="s">
        <v>2709</v>
      </c>
      <c r="D1045" s="125" t="s">
        <v>2710</v>
      </c>
      <c r="E1045" s="125" t="s">
        <v>2711</v>
      </c>
      <c r="F1045" s="125" t="s">
        <v>2712</v>
      </c>
      <c r="G1045" s="125" t="s">
        <v>2624</v>
      </c>
      <c r="H1045" s="125" t="s">
        <v>2903</v>
      </c>
      <c r="I1045" s="125" t="s">
        <v>2662</v>
      </c>
      <c r="J1045" s="125">
        <v>27</v>
      </c>
      <c r="K1045" s="125" t="s">
        <v>932</v>
      </c>
      <c r="L1045" s="126" t="s">
        <v>12</v>
      </c>
      <c r="M1045" s="607"/>
      <c r="N1045" s="608"/>
    </row>
    <row r="1046" spans="2:14" x14ac:dyDescent="0.3">
      <c r="B1046" s="124" t="s">
        <v>89</v>
      </c>
      <c r="C1046" s="127" t="s">
        <v>2709</v>
      </c>
      <c r="D1046" s="125" t="s">
        <v>2710</v>
      </c>
      <c r="E1046" s="125" t="s">
        <v>2711</v>
      </c>
      <c r="F1046" s="125" t="s">
        <v>2712</v>
      </c>
      <c r="G1046" s="125" t="s">
        <v>2624</v>
      </c>
      <c r="H1046" s="125" t="s">
        <v>2906</v>
      </c>
      <c r="I1046" s="125" t="s">
        <v>2662</v>
      </c>
      <c r="J1046" s="125">
        <v>1</v>
      </c>
      <c r="K1046" s="125" t="s">
        <v>1891</v>
      </c>
      <c r="L1046" s="126" t="s">
        <v>45</v>
      </c>
      <c r="M1046" s="607"/>
      <c r="N1046" s="608"/>
    </row>
    <row r="1047" spans="2:14" hidden="1" x14ac:dyDescent="0.3">
      <c r="B1047" s="124" t="s">
        <v>89</v>
      </c>
      <c r="C1047" s="127" t="s">
        <v>2709</v>
      </c>
      <c r="D1047" s="125" t="s">
        <v>2710</v>
      </c>
      <c r="E1047" s="125" t="s">
        <v>2711</v>
      </c>
      <c r="F1047" s="125" t="s">
        <v>2712</v>
      </c>
      <c r="G1047" s="125" t="s">
        <v>2624</v>
      </c>
      <c r="H1047" s="125" t="s">
        <v>2906</v>
      </c>
      <c r="I1047" s="125" t="s">
        <v>2662</v>
      </c>
      <c r="J1047" s="125">
        <v>2</v>
      </c>
      <c r="K1047" s="125" t="s">
        <v>389</v>
      </c>
      <c r="L1047" s="126" t="s">
        <v>29</v>
      </c>
      <c r="M1047" s="607"/>
      <c r="N1047" s="608"/>
    </row>
    <row r="1048" spans="2:14" hidden="1" x14ac:dyDescent="0.3">
      <c r="B1048" s="124" t="s">
        <v>89</v>
      </c>
      <c r="C1048" s="127" t="s">
        <v>2709</v>
      </c>
      <c r="D1048" s="125" t="s">
        <v>2710</v>
      </c>
      <c r="E1048" s="125" t="s">
        <v>2711</v>
      </c>
      <c r="F1048" s="125" t="s">
        <v>2712</v>
      </c>
      <c r="G1048" s="125" t="s">
        <v>2624</v>
      </c>
      <c r="H1048" s="125" t="s">
        <v>2906</v>
      </c>
      <c r="I1048" s="125" t="s">
        <v>2662</v>
      </c>
      <c r="J1048" s="125">
        <v>3</v>
      </c>
      <c r="K1048" s="125" t="s">
        <v>896</v>
      </c>
      <c r="L1048" s="126" t="s">
        <v>2767</v>
      </c>
      <c r="M1048" s="607"/>
      <c r="N1048" s="608"/>
    </row>
    <row r="1049" spans="2:14" hidden="1" x14ac:dyDescent="0.3">
      <c r="B1049" s="124" t="s">
        <v>89</v>
      </c>
      <c r="C1049" s="127" t="s">
        <v>2709</v>
      </c>
      <c r="D1049" s="125" t="s">
        <v>2710</v>
      </c>
      <c r="E1049" s="125" t="s">
        <v>2711</v>
      </c>
      <c r="F1049" s="125" t="s">
        <v>2712</v>
      </c>
      <c r="G1049" s="125" t="s">
        <v>2624</v>
      </c>
      <c r="H1049" s="125" t="s">
        <v>2906</v>
      </c>
      <c r="I1049" s="125" t="s">
        <v>2662</v>
      </c>
      <c r="J1049" s="125">
        <v>4</v>
      </c>
      <c r="K1049" s="125" t="s">
        <v>391</v>
      </c>
      <c r="L1049" s="126" t="s">
        <v>2907</v>
      </c>
      <c r="M1049" s="607"/>
      <c r="N1049" s="608"/>
    </row>
    <row r="1050" spans="2:14" hidden="1" x14ac:dyDescent="0.3">
      <c r="B1050" s="124" t="s">
        <v>89</v>
      </c>
      <c r="C1050" s="127" t="s">
        <v>2709</v>
      </c>
      <c r="D1050" s="125" t="s">
        <v>2710</v>
      </c>
      <c r="E1050" s="125" t="s">
        <v>2711</v>
      </c>
      <c r="F1050" s="125" t="s">
        <v>2712</v>
      </c>
      <c r="G1050" s="125" t="s">
        <v>2624</v>
      </c>
      <c r="H1050" s="125" t="s">
        <v>2906</v>
      </c>
      <c r="I1050" s="125" t="s">
        <v>2662</v>
      </c>
      <c r="J1050" s="125">
        <v>5</v>
      </c>
      <c r="K1050" s="125" t="s">
        <v>392</v>
      </c>
      <c r="L1050" s="126"/>
      <c r="M1050" s="607"/>
      <c r="N1050" s="608"/>
    </row>
    <row r="1051" spans="2:14" hidden="1" x14ac:dyDescent="0.3">
      <c r="B1051" s="124" t="s">
        <v>89</v>
      </c>
      <c r="C1051" s="127" t="s">
        <v>2709</v>
      </c>
      <c r="D1051" s="125" t="s">
        <v>2710</v>
      </c>
      <c r="E1051" s="125" t="s">
        <v>2711</v>
      </c>
      <c r="F1051" s="125" t="s">
        <v>2712</v>
      </c>
      <c r="G1051" s="125" t="s">
        <v>2624</v>
      </c>
      <c r="H1051" s="125" t="s">
        <v>2906</v>
      </c>
      <c r="I1051" s="125" t="s">
        <v>2662</v>
      </c>
      <c r="J1051" s="125">
        <v>6</v>
      </c>
      <c r="K1051" s="125" t="s">
        <v>393</v>
      </c>
      <c r="L1051" s="126"/>
      <c r="M1051" s="607"/>
      <c r="N1051" s="608"/>
    </row>
    <row r="1052" spans="2:14" hidden="1" x14ac:dyDescent="0.3">
      <c r="B1052" s="124" t="s">
        <v>89</v>
      </c>
      <c r="C1052" s="127" t="s">
        <v>2709</v>
      </c>
      <c r="D1052" s="125" t="s">
        <v>2710</v>
      </c>
      <c r="E1052" s="125" t="s">
        <v>2711</v>
      </c>
      <c r="F1052" s="125" t="s">
        <v>2712</v>
      </c>
      <c r="G1052" s="125" t="s">
        <v>2624</v>
      </c>
      <c r="H1052" s="125" t="s">
        <v>2906</v>
      </c>
      <c r="I1052" s="125" t="s">
        <v>2662</v>
      </c>
      <c r="J1052" s="125">
        <v>7</v>
      </c>
      <c r="K1052" s="125" t="s">
        <v>394</v>
      </c>
      <c r="L1052" s="126"/>
      <c r="M1052" s="607"/>
      <c r="N1052" s="608"/>
    </row>
    <row r="1053" spans="2:14" hidden="1" x14ac:dyDescent="0.3">
      <c r="B1053" s="124" t="s">
        <v>89</v>
      </c>
      <c r="C1053" s="127" t="s">
        <v>2709</v>
      </c>
      <c r="D1053" s="125" t="s">
        <v>2710</v>
      </c>
      <c r="E1053" s="125" t="s">
        <v>2711</v>
      </c>
      <c r="F1053" s="125" t="s">
        <v>2712</v>
      </c>
      <c r="G1053" s="125" t="s">
        <v>2624</v>
      </c>
      <c r="H1053" s="125" t="s">
        <v>2906</v>
      </c>
      <c r="I1053" s="125" t="s">
        <v>2662</v>
      </c>
      <c r="J1053" s="125">
        <v>8</v>
      </c>
      <c r="K1053" s="125" t="s">
        <v>3</v>
      </c>
      <c r="L1053" s="126" t="s">
        <v>2652</v>
      </c>
      <c r="M1053" s="607"/>
      <c r="N1053" s="608"/>
    </row>
    <row r="1054" spans="2:14" hidden="1" x14ac:dyDescent="0.3">
      <c r="B1054" s="124" t="s">
        <v>89</v>
      </c>
      <c r="C1054" s="127" t="s">
        <v>2709</v>
      </c>
      <c r="D1054" s="125" t="s">
        <v>2710</v>
      </c>
      <c r="E1054" s="125" t="s">
        <v>2711</v>
      </c>
      <c r="F1054" s="125" t="s">
        <v>2712</v>
      </c>
      <c r="G1054" s="125" t="s">
        <v>2624</v>
      </c>
      <c r="H1054" s="125" t="s">
        <v>2906</v>
      </c>
      <c r="I1054" s="125" t="s">
        <v>2662</v>
      </c>
      <c r="J1054" s="125">
        <v>9</v>
      </c>
      <c r="K1054" s="125" t="s">
        <v>128</v>
      </c>
      <c r="L1054" s="126"/>
      <c r="M1054" s="607"/>
      <c r="N1054" s="608"/>
    </row>
    <row r="1055" spans="2:14" hidden="1" x14ac:dyDescent="0.3">
      <c r="B1055" s="124" t="s">
        <v>89</v>
      </c>
      <c r="C1055" s="127" t="s">
        <v>2709</v>
      </c>
      <c r="D1055" s="125" t="s">
        <v>2710</v>
      </c>
      <c r="E1055" s="125" t="s">
        <v>2711</v>
      </c>
      <c r="F1055" s="125" t="s">
        <v>2712</v>
      </c>
      <c r="G1055" s="125" t="s">
        <v>2624</v>
      </c>
      <c r="H1055" s="125" t="s">
        <v>2906</v>
      </c>
      <c r="I1055" s="125" t="s">
        <v>2662</v>
      </c>
      <c r="J1055" s="125">
        <v>10</v>
      </c>
      <c r="K1055" s="125" t="s">
        <v>2110</v>
      </c>
      <c r="L1055" s="126" t="s">
        <v>811</v>
      </c>
      <c r="M1055" s="607"/>
      <c r="N1055" s="608"/>
    </row>
    <row r="1056" spans="2:14" hidden="1" x14ac:dyDescent="0.3">
      <c r="B1056" s="124" t="s">
        <v>89</v>
      </c>
      <c r="C1056" s="127" t="s">
        <v>2709</v>
      </c>
      <c r="D1056" s="125" t="s">
        <v>2710</v>
      </c>
      <c r="E1056" s="125" t="s">
        <v>2711</v>
      </c>
      <c r="F1056" s="125" t="s">
        <v>2712</v>
      </c>
      <c r="G1056" s="125" t="s">
        <v>2624</v>
      </c>
      <c r="H1056" s="125" t="s">
        <v>2906</v>
      </c>
      <c r="I1056" s="125" t="s">
        <v>2662</v>
      </c>
      <c r="J1056" s="125">
        <v>11</v>
      </c>
      <c r="K1056" s="125" t="s">
        <v>141</v>
      </c>
      <c r="L1056" s="126" t="s">
        <v>2793</v>
      </c>
      <c r="M1056" s="607"/>
      <c r="N1056" s="608"/>
    </row>
    <row r="1057" spans="2:14" hidden="1" x14ac:dyDescent="0.3">
      <c r="B1057" s="124" t="s">
        <v>89</v>
      </c>
      <c r="C1057" s="127" t="s">
        <v>2709</v>
      </c>
      <c r="D1057" s="125" t="s">
        <v>2710</v>
      </c>
      <c r="E1057" s="125" t="s">
        <v>2711</v>
      </c>
      <c r="F1057" s="125" t="s">
        <v>2712</v>
      </c>
      <c r="G1057" s="125" t="s">
        <v>2624</v>
      </c>
      <c r="H1057" s="125" t="s">
        <v>2906</v>
      </c>
      <c r="I1057" s="125" t="s">
        <v>2662</v>
      </c>
      <c r="J1057" s="125">
        <v>12</v>
      </c>
      <c r="K1057" s="125" t="s">
        <v>999</v>
      </c>
      <c r="L1057" s="126" t="s">
        <v>989</v>
      </c>
      <c r="M1057" s="607"/>
      <c r="N1057" s="608"/>
    </row>
    <row r="1058" spans="2:14" hidden="1" x14ac:dyDescent="0.3">
      <c r="B1058" s="124" t="s">
        <v>89</v>
      </c>
      <c r="C1058" s="127" t="s">
        <v>2709</v>
      </c>
      <c r="D1058" s="125" t="s">
        <v>2710</v>
      </c>
      <c r="E1058" s="125" t="s">
        <v>2711</v>
      </c>
      <c r="F1058" s="125" t="s">
        <v>2712</v>
      </c>
      <c r="G1058" s="125" t="s">
        <v>2624</v>
      </c>
      <c r="H1058" s="125" t="s">
        <v>2906</v>
      </c>
      <c r="I1058" s="125" t="s">
        <v>2662</v>
      </c>
      <c r="J1058" s="125">
        <v>13</v>
      </c>
      <c r="K1058" s="125" t="s">
        <v>2625</v>
      </c>
      <c r="L1058" s="126"/>
      <c r="M1058" s="607"/>
      <c r="N1058" s="608"/>
    </row>
    <row r="1059" spans="2:14" hidden="1" x14ac:dyDescent="0.3">
      <c r="B1059" s="124" t="s">
        <v>89</v>
      </c>
      <c r="C1059" s="127" t="s">
        <v>2709</v>
      </c>
      <c r="D1059" s="125" t="s">
        <v>2710</v>
      </c>
      <c r="E1059" s="125" t="s">
        <v>2711</v>
      </c>
      <c r="F1059" s="125" t="s">
        <v>2712</v>
      </c>
      <c r="G1059" s="125" t="s">
        <v>2624</v>
      </c>
      <c r="H1059" s="125" t="s">
        <v>2906</v>
      </c>
      <c r="I1059" s="125" t="s">
        <v>2662</v>
      </c>
      <c r="J1059" s="125">
        <v>14</v>
      </c>
      <c r="K1059" s="125" t="s">
        <v>2626</v>
      </c>
      <c r="L1059" s="126"/>
      <c r="M1059" s="607"/>
      <c r="N1059" s="608"/>
    </row>
    <row r="1060" spans="2:14" hidden="1" x14ac:dyDescent="0.3">
      <c r="B1060" s="124" t="s">
        <v>89</v>
      </c>
      <c r="C1060" s="127" t="s">
        <v>2709</v>
      </c>
      <c r="D1060" s="125" t="s">
        <v>2710</v>
      </c>
      <c r="E1060" s="125" t="s">
        <v>2711</v>
      </c>
      <c r="F1060" s="125" t="s">
        <v>2712</v>
      </c>
      <c r="G1060" s="125" t="s">
        <v>2624</v>
      </c>
      <c r="H1060" s="125" t="s">
        <v>2906</v>
      </c>
      <c r="I1060" s="125" t="s">
        <v>2662</v>
      </c>
      <c r="J1060" s="125">
        <v>15</v>
      </c>
      <c r="K1060" s="125" t="s">
        <v>992</v>
      </c>
      <c r="L1060" s="126" t="s">
        <v>750</v>
      </c>
      <c r="M1060" s="607"/>
      <c r="N1060" s="608"/>
    </row>
    <row r="1061" spans="2:14" hidden="1" x14ac:dyDescent="0.3">
      <c r="B1061" s="124" t="s">
        <v>89</v>
      </c>
      <c r="C1061" s="127" t="s">
        <v>2709</v>
      </c>
      <c r="D1061" s="125" t="s">
        <v>2710</v>
      </c>
      <c r="E1061" s="125" t="s">
        <v>2711</v>
      </c>
      <c r="F1061" s="125" t="s">
        <v>2712</v>
      </c>
      <c r="G1061" s="125" t="s">
        <v>2624</v>
      </c>
      <c r="H1061" s="125" t="s">
        <v>2906</v>
      </c>
      <c r="I1061" s="125" t="s">
        <v>2662</v>
      </c>
      <c r="J1061" s="125">
        <v>16</v>
      </c>
      <c r="K1061" s="125" t="s">
        <v>2627</v>
      </c>
      <c r="L1061" s="126"/>
      <c r="M1061" s="607"/>
      <c r="N1061" s="608"/>
    </row>
    <row r="1062" spans="2:14" hidden="1" x14ac:dyDescent="0.3">
      <c r="B1062" s="124" t="s">
        <v>89</v>
      </c>
      <c r="C1062" s="127" t="s">
        <v>2709</v>
      </c>
      <c r="D1062" s="125" t="s">
        <v>2710</v>
      </c>
      <c r="E1062" s="125" t="s">
        <v>2711</v>
      </c>
      <c r="F1062" s="125" t="s">
        <v>2712</v>
      </c>
      <c r="G1062" s="125" t="s">
        <v>2624</v>
      </c>
      <c r="H1062" s="125" t="s">
        <v>2906</v>
      </c>
      <c r="I1062" s="125" t="s">
        <v>2662</v>
      </c>
      <c r="J1062" s="125">
        <v>17</v>
      </c>
      <c r="K1062" s="125" t="s">
        <v>2628</v>
      </c>
      <c r="L1062" s="126" t="s">
        <v>2769</v>
      </c>
      <c r="M1062" s="607"/>
      <c r="N1062" s="608"/>
    </row>
    <row r="1063" spans="2:14" hidden="1" x14ac:dyDescent="0.3">
      <c r="B1063" s="124" t="s">
        <v>89</v>
      </c>
      <c r="C1063" s="127" t="s">
        <v>2709</v>
      </c>
      <c r="D1063" s="125" t="s">
        <v>2710</v>
      </c>
      <c r="E1063" s="125" t="s">
        <v>2711</v>
      </c>
      <c r="F1063" s="125" t="s">
        <v>2712</v>
      </c>
      <c r="G1063" s="125" t="s">
        <v>2624</v>
      </c>
      <c r="H1063" s="125" t="s">
        <v>2906</v>
      </c>
      <c r="I1063" s="125" t="s">
        <v>2662</v>
      </c>
      <c r="J1063" s="125">
        <v>18</v>
      </c>
      <c r="K1063" s="125" t="s">
        <v>142</v>
      </c>
      <c r="L1063" s="126" t="s">
        <v>598</v>
      </c>
      <c r="M1063" s="607"/>
      <c r="N1063" s="608"/>
    </row>
    <row r="1064" spans="2:14" hidden="1" x14ac:dyDescent="0.3">
      <c r="B1064" s="124" t="s">
        <v>89</v>
      </c>
      <c r="C1064" s="127" t="s">
        <v>2709</v>
      </c>
      <c r="D1064" s="125" t="s">
        <v>2710</v>
      </c>
      <c r="E1064" s="125" t="s">
        <v>2711</v>
      </c>
      <c r="F1064" s="125" t="s">
        <v>2712</v>
      </c>
      <c r="G1064" s="125" t="s">
        <v>2624</v>
      </c>
      <c r="H1064" s="125" t="s">
        <v>2906</v>
      </c>
      <c r="I1064" s="125" t="s">
        <v>2662</v>
      </c>
      <c r="J1064" s="125">
        <v>19</v>
      </c>
      <c r="K1064" s="125" t="s">
        <v>2109</v>
      </c>
      <c r="L1064" s="126" t="s">
        <v>2743</v>
      </c>
      <c r="M1064" s="607"/>
      <c r="N1064" s="608"/>
    </row>
    <row r="1065" spans="2:14" hidden="1" x14ac:dyDescent="0.3">
      <c r="B1065" s="124" t="s">
        <v>89</v>
      </c>
      <c r="C1065" s="127" t="s">
        <v>2709</v>
      </c>
      <c r="D1065" s="125" t="s">
        <v>2710</v>
      </c>
      <c r="E1065" s="125" t="s">
        <v>2711</v>
      </c>
      <c r="F1065" s="125" t="s">
        <v>2712</v>
      </c>
      <c r="G1065" s="125" t="s">
        <v>2624</v>
      </c>
      <c r="H1065" s="125" t="s">
        <v>2906</v>
      </c>
      <c r="I1065" s="125" t="s">
        <v>2662</v>
      </c>
      <c r="J1065" s="125">
        <v>20</v>
      </c>
      <c r="K1065" s="125" t="s">
        <v>2630</v>
      </c>
      <c r="L1065" s="126" t="s">
        <v>2770</v>
      </c>
      <c r="M1065" s="607"/>
      <c r="N1065" s="608"/>
    </row>
    <row r="1066" spans="2:14" hidden="1" x14ac:dyDescent="0.3">
      <c r="B1066" s="124" t="s">
        <v>89</v>
      </c>
      <c r="C1066" s="127" t="s">
        <v>2709</v>
      </c>
      <c r="D1066" s="125" t="s">
        <v>2710</v>
      </c>
      <c r="E1066" s="125" t="s">
        <v>2711</v>
      </c>
      <c r="F1066" s="125" t="s">
        <v>2712</v>
      </c>
      <c r="G1066" s="125" t="s">
        <v>2624</v>
      </c>
      <c r="H1066" s="125" t="s">
        <v>2906</v>
      </c>
      <c r="I1066" s="125" t="s">
        <v>2662</v>
      </c>
      <c r="J1066" s="125">
        <v>21</v>
      </c>
      <c r="K1066" s="125" t="s">
        <v>997</v>
      </c>
      <c r="L1066" s="126" t="s">
        <v>750</v>
      </c>
      <c r="M1066" s="607"/>
      <c r="N1066" s="608"/>
    </row>
    <row r="1067" spans="2:14" hidden="1" x14ac:dyDescent="0.3">
      <c r="B1067" s="124" t="s">
        <v>89</v>
      </c>
      <c r="C1067" s="127" t="s">
        <v>2709</v>
      </c>
      <c r="D1067" s="125" t="s">
        <v>2710</v>
      </c>
      <c r="E1067" s="125" t="s">
        <v>2711</v>
      </c>
      <c r="F1067" s="125" t="s">
        <v>2712</v>
      </c>
      <c r="G1067" s="125" t="s">
        <v>2624</v>
      </c>
      <c r="H1067" s="125" t="s">
        <v>2906</v>
      </c>
      <c r="I1067" s="125" t="s">
        <v>2662</v>
      </c>
      <c r="J1067" s="125">
        <v>22</v>
      </c>
      <c r="K1067" s="125" t="s">
        <v>998</v>
      </c>
      <c r="L1067" s="126" t="s">
        <v>750</v>
      </c>
      <c r="M1067" s="607"/>
      <c r="N1067" s="608"/>
    </row>
    <row r="1068" spans="2:14" hidden="1" x14ac:dyDescent="0.3">
      <c r="B1068" s="124" t="s">
        <v>89</v>
      </c>
      <c r="C1068" s="127" t="s">
        <v>2709</v>
      </c>
      <c r="D1068" s="125" t="s">
        <v>2710</v>
      </c>
      <c r="E1068" s="125" t="s">
        <v>2711</v>
      </c>
      <c r="F1068" s="125" t="s">
        <v>2712</v>
      </c>
      <c r="G1068" s="125" t="s">
        <v>2624</v>
      </c>
      <c r="H1068" s="125" t="s">
        <v>2906</v>
      </c>
      <c r="I1068" s="125" t="s">
        <v>2662</v>
      </c>
      <c r="J1068" s="125">
        <v>23</v>
      </c>
      <c r="K1068" s="125" t="s">
        <v>93</v>
      </c>
      <c r="L1068" s="126" t="s">
        <v>2745</v>
      </c>
      <c r="M1068" s="607"/>
      <c r="N1068" s="608"/>
    </row>
    <row r="1069" spans="2:14" hidden="1" x14ac:dyDescent="0.3">
      <c r="B1069" s="124" t="s">
        <v>89</v>
      </c>
      <c r="C1069" s="127" t="s">
        <v>2709</v>
      </c>
      <c r="D1069" s="125" t="s">
        <v>2710</v>
      </c>
      <c r="E1069" s="125" t="s">
        <v>2711</v>
      </c>
      <c r="F1069" s="125" t="s">
        <v>2712</v>
      </c>
      <c r="G1069" s="125" t="s">
        <v>2624</v>
      </c>
      <c r="H1069" s="125" t="s">
        <v>2906</v>
      </c>
      <c r="I1069" s="125" t="s">
        <v>2662</v>
      </c>
      <c r="J1069" s="125">
        <v>24</v>
      </c>
      <c r="K1069" s="125" t="s">
        <v>94</v>
      </c>
      <c r="L1069" s="126" t="s">
        <v>2771</v>
      </c>
      <c r="M1069" s="607"/>
      <c r="N1069" s="608"/>
    </row>
    <row r="1070" spans="2:14" hidden="1" x14ac:dyDescent="0.3">
      <c r="B1070" s="124" t="s">
        <v>89</v>
      </c>
      <c r="C1070" s="127" t="s">
        <v>2709</v>
      </c>
      <c r="D1070" s="125" t="s">
        <v>2710</v>
      </c>
      <c r="E1070" s="125" t="s">
        <v>2711</v>
      </c>
      <c r="F1070" s="125" t="s">
        <v>2712</v>
      </c>
      <c r="G1070" s="125" t="s">
        <v>2624</v>
      </c>
      <c r="H1070" s="125" t="s">
        <v>2906</v>
      </c>
      <c r="I1070" s="125" t="s">
        <v>2662</v>
      </c>
      <c r="J1070" s="125">
        <v>25</v>
      </c>
      <c r="K1070" s="125" t="s">
        <v>388</v>
      </c>
      <c r="L1070" s="126" t="s">
        <v>45</v>
      </c>
      <c r="M1070" s="607"/>
      <c r="N1070" s="608"/>
    </row>
    <row r="1071" spans="2:14" hidden="1" x14ac:dyDescent="0.3">
      <c r="B1071" s="124" t="s">
        <v>89</v>
      </c>
      <c r="C1071" s="127" t="s">
        <v>2709</v>
      </c>
      <c r="D1071" s="125" t="s">
        <v>2710</v>
      </c>
      <c r="E1071" s="125" t="s">
        <v>2711</v>
      </c>
      <c r="F1071" s="125" t="s">
        <v>2712</v>
      </c>
      <c r="G1071" s="125" t="s">
        <v>2624</v>
      </c>
      <c r="H1071" s="125" t="s">
        <v>2906</v>
      </c>
      <c r="I1071" s="125" t="s">
        <v>2662</v>
      </c>
      <c r="J1071" s="125">
        <v>26</v>
      </c>
      <c r="K1071" s="125" t="s">
        <v>931</v>
      </c>
      <c r="L1071" s="126" t="s">
        <v>949</v>
      </c>
      <c r="M1071" s="607"/>
      <c r="N1071" s="608"/>
    </row>
    <row r="1072" spans="2:14" hidden="1" x14ac:dyDescent="0.3">
      <c r="B1072" s="124" t="s">
        <v>89</v>
      </c>
      <c r="C1072" s="127" t="s">
        <v>2709</v>
      </c>
      <c r="D1072" s="125" t="s">
        <v>2710</v>
      </c>
      <c r="E1072" s="125" t="s">
        <v>2711</v>
      </c>
      <c r="F1072" s="125" t="s">
        <v>2712</v>
      </c>
      <c r="G1072" s="125" t="s">
        <v>2624</v>
      </c>
      <c r="H1072" s="125" t="s">
        <v>2906</v>
      </c>
      <c r="I1072" s="125" t="s">
        <v>2662</v>
      </c>
      <c r="J1072" s="125">
        <v>27</v>
      </c>
      <c r="K1072" s="125" t="s">
        <v>932</v>
      </c>
      <c r="L1072" s="126" t="s">
        <v>12</v>
      </c>
      <c r="M1072" s="607"/>
      <c r="N1072" s="608"/>
    </row>
    <row r="1073" spans="2:14" x14ac:dyDescent="0.3">
      <c r="B1073" s="124" t="s">
        <v>675</v>
      </c>
      <c r="C1073" s="127" t="s">
        <v>2709</v>
      </c>
      <c r="D1073" s="125" t="s">
        <v>2710</v>
      </c>
      <c r="E1073" s="125" t="s">
        <v>2711</v>
      </c>
      <c r="F1073" s="125" t="s">
        <v>2712</v>
      </c>
      <c r="G1073" s="125" t="s">
        <v>2624</v>
      </c>
      <c r="H1073" s="125" t="s">
        <v>2908</v>
      </c>
      <c r="I1073" s="125" t="s">
        <v>2647</v>
      </c>
      <c r="J1073" s="125">
        <v>1</v>
      </c>
      <c r="K1073" s="125" t="s">
        <v>1891</v>
      </c>
      <c r="L1073" s="126" t="s">
        <v>29</v>
      </c>
      <c r="M1073" s="607"/>
      <c r="N1073" s="608"/>
    </row>
    <row r="1074" spans="2:14" hidden="1" x14ac:dyDescent="0.3">
      <c r="B1074" s="124" t="s">
        <v>675</v>
      </c>
      <c r="C1074" s="127" t="s">
        <v>2709</v>
      </c>
      <c r="D1074" s="125" t="s">
        <v>2710</v>
      </c>
      <c r="E1074" s="125" t="s">
        <v>2711</v>
      </c>
      <c r="F1074" s="125" t="s">
        <v>2712</v>
      </c>
      <c r="G1074" s="125" t="s">
        <v>2624</v>
      </c>
      <c r="H1074" s="125" t="s">
        <v>2908</v>
      </c>
      <c r="I1074" s="125" t="s">
        <v>2647</v>
      </c>
      <c r="J1074" s="125">
        <v>2</v>
      </c>
      <c r="K1074" s="125" t="s">
        <v>389</v>
      </c>
      <c r="L1074" s="126" t="s">
        <v>29</v>
      </c>
      <c r="M1074" s="607"/>
      <c r="N1074" s="608"/>
    </row>
    <row r="1075" spans="2:14" hidden="1" x14ac:dyDescent="0.3">
      <c r="B1075" s="124" t="s">
        <v>675</v>
      </c>
      <c r="C1075" s="127" t="s">
        <v>2709</v>
      </c>
      <c r="D1075" s="125" t="s">
        <v>2710</v>
      </c>
      <c r="E1075" s="125" t="s">
        <v>2711</v>
      </c>
      <c r="F1075" s="125" t="s">
        <v>2712</v>
      </c>
      <c r="G1075" s="125" t="s">
        <v>2624</v>
      </c>
      <c r="H1075" s="125" t="s">
        <v>2908</v>
      </c>
      <c r="I1075" s="125" t="s">
        <v>2647</v>
      </c>
      <c r="J1075" s="125">
        <v>3</v>
      </c>
      <c r="K1075" s="125" t="s">
        <v>896</v>
      </c>
      <c r="L1075" s="126" t="s">
        <v>1243</v>
      </c>
      <c r="M1075" s="607"/>
      <c r="N1075" s="608"/>
    </row>
    <row r="1076" spans="2:14" hidden="1" x14ac:dyDescent="0.3">
      <c r="B1076" s="124" t="s">
        <v>675</v>
      </c>
      <c r="C1076" s="127" t="s">
        <v>2709</v>
      </c>
      <c r="D1076" s="125" t="s">
        <v>2710</v>
      </c>
      <c r="E1076" s="125" t="s">
        <v>2711</v>
      </c>
      <c r="F1076" s="125" t="s">
        <v>2712</v>
      </c>
      <c r="G1076" s="125" t="s">
        <v>2624</v>
      </c>
      <c r="H1076" s="125" t="s">
        <v>2908</v>
      </c>
      <c r="I1076" s="125" t="s">
        <v>2647</v>
      </c>
      <c r="J1076" s="125">
        <v>4</v>
      </c>
      <c r="K1076" s="125" t="s">
        <v>391</v>
      </c>
      <c r="L1076" s="126" t="s">
        <v>2909</v>
      </c>
      <c r="M1076" s="607"/>
      <c r="N1076" s="608"/>
    </row>
    <row r="1077" spans="2:14" hidden="1" x14ac:dyDescent="0.3">
      <c r="B1077" s="124" t="s">
        <v>675</v>
      </c>
      <c r="C1077" s="127" t="s">
        <v>2709</v>
      </c>
      <c r="D1077" s="125" t="s">
        <v>2710</v>
      </c>
      <c r="E1077" s="125" t="s">
        <v>2711</v>
      </c>
      <c r="F1077" s="125" t="s">
        <v>2712</v>
      </c>
      <c r="G1077" s="125" t="s">
        <v>2624</v>
      </c>
      <c r="H1077" s="125" t="s">
        <v>2908</v>
      </c>
      <c r="I1077" s="125" t="s">
        <v>2647</v>
      </c>
      <c r="J1077" s="125">
        <v>5</v>
      </c>
      <c r="K1077" s="125" t="s">
        <v>393</v>
      </c>
      <c r="L1077" s="126" t="s">
        <v>2910</v>
      </c>
      <c r="M1077" s="607"/>
      <c r="N1077" s="608"/>
    </row>
    <row r="1078" spans="2:14" hidden="1" x14ac:dyDescent="0.3">
      <c r="B1078" s="124" t="s">
        <v>675</v>
      </c>
      <c r="C1078" s="127" t="s">
        <v>2709</v>
      </c>
      <c r="D1078" s="125" t="s">
        <v>2710</v>
      </c>
      <c r="E1078" s="125" t="s">
        <v>2711</v>
      </c>
      <c r="F1078" s="125" t="s">
        <v>2712</v>
      </c>
      <c r="G1078" s="125" t="s">
        <v>2624</v>
      </c>
      <c r="H1078" s="125" t="s">
        <v>2908</v>
      </c>
      <c r="I1078" s="125" t="s">
        <v>2647</v>
      </c>
      <c r="J1078" s="125">
        <v>6</v>
      </c>
      <c r="K1078" s="125" t="s">
        <v>394</v>
      </c>
      <c r="L1078" s="126"/>
      <c r="M1078" s="607"/>
      <c r="N1078" s="608"/>
    </row>
    <row r="1079" spans="2:14" hidden="1" x14ac:dyDescent="0.3">
      <c r="B1079" s="124" t="s">
        <v>675</v>
      </c>
      <c r="C1079" s="127" t="s">
        <v>2709</v>
      </c>
      <c r="D1079" s="125" t="s">
        <v>2710</v>
      </c>
      <c r="E1079" s="125" t="s">
        <v>2711</v>
      </c>
      <c r="F1079" s="125" t="s">
        <v>2712</v>
      </c>
      <c r="G1079" s="125" t="s">
        <v>2624</v>
      </c>
      <c r="H1079" s="125" t="s">
        <v>2908</v>
      </c>
      <c r="I1079" s="125" t="s">
        <v>2647</v>
      </c>
      <c r="J1079" s="125">
        <v>7</v>
      </c>
      <c r="K1079" s="125" t="s">
        <v>3</v>
      </c>
      <c r="L1079" s="126" t="s">
        <v>2648</v>
      </c>
      <c r="M1079" s="607"/>
      <c r="N1079" s="608"/>
    </row>
    <row r="1080" spans="2:14" hidden="1" x14ac:dyDescent="0.3">
      <c r="B1080" s="124" t="s">
        <v>675</v>
      </c>
      <c r="C1080" s="127" t="s">
        <v>2709</v>
      </c>
      <c r="D1080" s="125" t="s">
        <v>2710</v>
      </c>
      <c r="E1080" s="125" t="s">
        <v>2711</v>
      </c>
      <c r="F1080" s="125" t="s">
        <v>2712</v>
      </c>
      <c r="G1080" s="125" t="s">
        <v>2624</v>
      </c>
      <c r="H1080" s="125" t="s">
        <v>2908</v>
      </c>
      <c r="I1080" s="125" t="s">
        <v>2647</v>
      </c>
      <c r="J1080" s="125">
        <v>8</v>
      </c>
      <c r="K1080" s="125" t="s">
        <v>128</v>
      </c>
      <c r="L1080" s="126"/>
      <c r="M1080" s="607"/>
      <c r="N1080" s="608"/>
    </row>
    <row r="1081" spans="2:14" hidden="1" x14ac:dyDescent="0.3">
      <c r="B1081" s="124" t="s">
        <v>675</v>
      </c>
      <c r="C1081" s="127" t="s">
        <v>2709</v>
      </c>
      <c r="D1081" s="125" t="s">
        <v>2710</v>
      </c>
      <c r="E1081" s="125" t="s">
        <v>2711</v>
      </c>
      <c r="F1081" s="125" t="s">
        <v>2712</v>
      </c>
      <c r="G1081" s="125" t="s">
        <v>2624</v>
      </c>
      <c r="H1081" s="125" t="s">
        <v>2908</v>
      </c>
      <c r="I1081" s="125" t="s">
        <v>2647</v>
      </c>
      <c r="J1081" s="125">
        <v>9</v>
      </c>
      <c r="K1081" s="125" t="s">
        <v>2682</v>
      </c>
      <c r="L1081" s="126"/>
      <c r="M1081" s="607"/>
      <c r="N1081" s="608"/>
    </row>
    <row r="1082" spans="2:14" hidden="1" x14ac:dyDescent="0.3">
      <c r="B1082" s="124" t="s">
        <v>675</v>
      </c>
      <c r="C1082" s="127" t="s">
        <v>2709</v>
      </c>
      <c r="D1082" s="125" t="s">
        <v>2710</v>
      </c>
      <c r="E1082" s="125" t="s">
        <v>2711</v>
      </c>
      <c r="F1082" s="125" t="s">
        <v>2712</v>
      </c>
      <c r="G1082" s="125" t="s">
        <v>2624</v>
      </c>
      <c r="H1082" s="125" t="s">
        <v>2908</v>
      </c>
      <c r="I1082" s="125" t="s">
        <v>2647</v>
      </c>
      <c r="J1082" s="125">
        <v>10</v>
      </c>
      <c r="K1082" s="125" t="s">
        <v>2683</v>
      </c>
      <c r="L1082" s="126"/>
      <c r="M1082" s="607"/>
      <c r="N1082" s="608"/>
    </row>
    <row r="1083" spans="2:14" hidden="1" x14ac:dyDescent="0.3">
      <c r="B1083" s="124" t="s">
        <v>675</v>
      </c>
      <c r="C1083" s="127" t="s">
        <v>2709</v>
      </c>
      <c r="D1083" s="125" t="s">
        <v>2710</v>
      </c>
      <c r="E1083" s="125" t="s">
        <v>2711</v>
      </c>
      <c r="F1083" s="125" t="s">
        <v>2712</v>
      </c>
      <c r="G1083" s="125" t="s">
        <v>2624</v>
      </c>
      <c r="H1083" s="125" t="s">
        <v>2908</v>
      </c>
      <c r="I1083" s="125" t="s">
        <v>2647</v>
      </c>
      <c r="J1083" s="125">
        <v>11</v>
      </c>
      <c r="K1083" s="125" t="s">
        <v>18</v>
      </c>
      <c r="L1083" s="126" t="s">
        <v>12</v>
      </c>
      <c r="M1083" s="607"/>
      <c r="N1083" s="608"/>
    </row>
    <row r="1084" spans="2:14" hidden="1" x14ac:dyDescent="0.3">
      <c r="B1084" s="124" t="s">
        <v>675</v>
      </c>
      <c r="C1084" s="127" t="s">
        <v>2709</v>
      </c>
      <c r="D1084" s="125" t="s">
        <v>2710</v>
      </c>
      <c r="E1084" s="125" t="s">
        <v>2711</v>
      </c>
      <c r="F1084" s="125" t="s">
        <v>2712</v>
      </c>
      <c r="G1084" s="125" t="s">
        <v>2624</v>
      </c>
      <c r="H1084" s="125" t="s">
        <v>2908</v>
      </c>
      <c r="I1084" s="125" t="s">
        <v>2647</v>
      </c>
      <c r="J1084" s="125">
        <v>12</v>
      </c>
      <c r="K1084" s="125" t="s">
        <v>19</v>
      </c>
      <c r="L1084" s="126" t="s">
        <v>750</v>
      </c>
      <c r="M1084" s="607"/>
      <c r="N1084" s="608"/>
    </row>
    <row r="1085" spans="2:14" hidden="1" x14ac:dyDescent="0.3">
      <c r="B1085" s="124" t="s">
        <v>675</v>
      </c>
      <c r="C1085" s="127" t="s">
        <v>2709</v>
      </c>
      <c r="D1085" s="125" t="s">
        <v>2710</v>
      </c>
      <c r="E1085" s="125" t="s">
        <v>2711</v>
      </c>
      <c r="F1085" s="125" t="s">
        <v>2712</v>
      </c>
      <c r="G1085" s="125" t="s">
        <v>2624</v>
      </c>
      <c r="H1085" s="125" t="s">
        <v>2908</v>
      </c>
      <c r="I1085" s="125" t="s">
        <v>2647</v>
      </c>
      <c r="J1085" s="125">
        <v>13</v>
      </c>
      <c r="K1085" s="125" t="s">
        <v>20</v>
      </c>
      <c r="L1085" s="126" t="s">
        <v>750</v>
      </c>
      <c r="M1085" s="607"/>
      <c r="N1085" s="608"/>
    </row>
    <row r="1086" spans="2:14" hidden="1" x14ac:dyDescent="0.3">
      <c r="B1086" s="124" t="s">
        <v>675</v>
      </c>
      <c r="C1086" s="127" t="s">
        <v>2709</v>
      </c>
      <c r="D1086" s="125" t="s">
        <v>2710</v>
      </c>
      <c r="E1086" s="125" t="s">
        <v>2711</v>
      </c>
      <c r="F1086" s="125" t="s">
        <v>2712</v>
      </c>
      <c r="G1086" s="125" t="s">
        <v>2624</v>
      </c>
      <c r="H1086" s="125" t="s">
        <v>2908</v>
      </c>
      <c r="I1086" s="125" t="s">
        <v>2647</v>
      </c>
      <c r="J1086" s="125">
        <v>14</v>
      </c>
      <c r="K1086" s="125" t="s">
        <v>21</v>
      </c>
      <c r="L1086" s="126" t="s">
        <v>750</v>
      </c>
      <c r="M1086" s="607"/>
      <c r="N1086" s="608"/>
    </row>
    <row r="1087" spans="2:14" hidden="1" x14ac:dyDescent="0.3">
      <c r="B1087" s="124" t="s">
        <v>675</v>
      </c>
      <c r="C1087" s="127" t="s">
        <v>2709</v>
      </c>
      <c r="D1087" s="125" t="s">
        <v>2710</v>
      </c>
      <c r="E1087" s="125" t="s">
        <v>2711</v>
      </c>
      <c r="F1087" s="125" t="s">
        <v>2712</v>
      </c>
      <c r="G1087" s="125" t="s">
        <v>2624</v>
      </c>
      <c r="H1087" s="125" t="s">
        <v>2908</v>
      </c>
      <c r="I1087" s="125" t="s">
        <v>2647</v>
      </c>
      <c r="J1087" s="125">
        <v>15</v>
      </c>
      <c r="K1087" s="125" t="s">
        <v>22</v>
      </c>
      <c r="L1087" s="126" t="s">
        <v>750</v>
      </c>
      <c r="M1087" s="607"/>
      <c r="N1087" s="608"/>
    </row>
    <row r="1088" spans="2:14" hidden="1" x14ac:dyDescent="0.3">
      <c r="B1088" s="124" t="s">
        <v>675</v>
      </c>
      <c r="C1088" s="127" t="s">
        <v>2709</v>
      </c>
      <c r="D1088" s="125" t="s">
        <v>2710</v>
      </c>
      <c r="E1088" s="125" t="s">
        <v>2711</v>
      </c>
      <c r="F1088" s="125" t="s">
        <v>2712</v>
      </c>
      <c r="G1088" s="125" t="s">
        <v>2624</v>
      </c>
      <c r="H1088" s="125" t="s">
        <v>2908</v>
      </c>
      <c r="I1088" s="125" t="s">
        <v>2647</v>
      </c>
      <c r="J1088" s="125">
        <v>16</v>
      </c>
      <c r="K1088" s="125" t="s">
        <v>2684</v>
      </c>
      <c r="L1088" s="126"/>
      <c r="M1088" s="607"/>
      <c r="N1088" s="608"/>
    </row>
    <row r="1089" spans="2:14" hidden="1" x14ac:dyDescent="0.3">
      <c r="B1089" s="124" t="s">
        <v>675</v>
      </c>
      <c r="C1089" s="127" t="s">
        <v>2709</v>
      </c>
      <c r="D1089" s="125" t="s">
        <v>2710</v>
      </c>
      <c r="E1089" s="125" t="s">
        <v>2711</v>
      </c>
      <c r="F1089" s="125" t="s">
        <v>2712</v>
      </c>
      <c r="G1089" s="125" t="s">
        <v>2624</v>
      </c>
      <c r="H1089" s="125" t="s">
        <v>2908</v>
      </c>
      <c r="I1089" s="125" t="s">
        <v>2647</v>
      </c>
      <c r="J1089" s="125">
        <v>17</v>
      </c>
      <c r="K1089" s="125" t="s">
        <v>1012</v>
      </c>
      <c r="L1089" s="126" t="s">
        <v>1658</v>
      </c>
      <c r="M1089" s="607"/>
      <c r="N1089" s="608"/>
    </row>
    <row r="1090" spans="2:14" hidden="1" x14ac:dyDescent="0.3">
      <c r="B1090" s="124" t="s">
        <v>675</v>
      </c>
      <c r="C1090" s="127" t="s">
        <v>2709</v>
      </c>
      <c r="D1090" s="125" t="s">
        <v>2710</v>
      </c>
      <c r="E1090" s="125" t="s">
        <v>2711</v>
      </c>
      <c r="F1090" s="125" t="s">
        <v>2712</v>
      </c>
      <c r="G1090" s="125" t="s">
        <v>2624</v>
      </c>
      <c r="H1090" s="125" t="s">
        <v>2908</v>
      </c>
      <c r="I1090" s="125" t="s">
        <v>2647</v>
      </c>
      <c r="J1090" s="125">
        <v>18</v>
      </c>
      <c r="K1090" s="125" t="s">
        <v>2685</v>
      </c>
      <c r="L1090" s="126" t="s">
        <v>2195</v>
      </c>
      <c r="M1090" s="607"/>
      <c r="N1090" s="608"/>
    </row>
    <row r="1091" spans="2:14" hidden="1" x14ac:dyDescent="0.3">
      <c r="B1091" s="124" t="s">
        <v>675</v>
      </c>
      <c r="C1091" s="127" t="s">
        <v>2709</v>
      </c>
      <c r="D1091" s="125" t="s">
        <v>2710</v>
      </c>
      <c r="E1091" s="125" t="s">
        <v>2711</v>
      </c>
      <c r="F1091" s="125" t="s">
        <v>2712</v>
      </c>
      <c r="G1091" s="125" t="s">
        <v>2624</v>
      </c>
      <c r="H1091" s="125" t="s">
        <v>2908</v>
      </c>
      <c r="I1091" s="125" t="s">
        <v>2647</v>
      </c>
      <c r="J1091" s="125">
        <v>19</v>
      </c>
      <c r="K1091" s="125" t="s">
        <v>2686</v>
      </c>
      <c r="L1091" s="126"/>
      <c r="M1091" s="607"/>
      <c r="N1091" s="608"/>
    </row>
    <row r="1092" spans="2:14" hidden="1" x14ac:dyDescent="0.3">
      <c r="B1092" s="124" t="s">
        <v>675</v>
      </c>
      <c r="C1092" s="127" t="s">
        <v>2709</v>
      </c>
      <c r="D1092" s="125" t="s">
        <v>2710</v>
      </c>
      <c r="E1092" s="125" t="s">
        <v>2711</v>
      </c>
      <c r="F1092" s="125" t="s">
        <v>2712</v>
      </c>
      <c r="G1092" s="125" t="s">
        <v>2624</v>
      </c>
      <c r="H1092" s="125" t="s">
        <v>2908</v>
      </c>
      <c r="I1092" s="125" t="s">
        <v>2647</v>
      </c>
      <c r="J1092" s="125">
        <v>20</v>
      </c>
      <c r="K1092" s="125" t="s">
        <v>2687</v>
      </c>
      <c r="L1092" s="126"/>
      <c r="M1092" s="607"/>
      <c r="N1092" s="608"/>
    </row>
    <row r="1093" spans="2:14" hidden="1" x14ac:dyDescent="0.3">
      <c r="B1093" s="124" t="s">
        <v>675</v>
      </c>
      <c r="C1093" s="127" t="s">
        <v>2709</v>
      </c>
      <c r="D1093" s="125" t="s">
        <v>2710</v>
      </c>
      <c r="E1093" s="125" t="s">
        <v>2711</v>
      </c>
      <c r="F1093" s="125" t="s">
        <v>2712</v>
      </c>
      <c r="G1093" s="125" t="s">
        <v>2624</v>
      </c>
      <c r="H1093" s="125" t="s">
        <v>2908</v>
      </c>
      <c r="I1093" s="125" t="s">
        <v>2647</v>
      </c>
      <c r="J1093" s="125">
        <v>21</v>
      </c>
      <c r="K1093" s="125" t="s">
        <v>1022</v>
      </c>
      <c r="L1093" s="126" t="s">
        <v>12</v>
      </c>
      <c r="M1093" s="607"/>
      <c r="N1093" s="608"/>
    </row>
    <row r="1094" spans="2:14" hidden="1" x14ac:dyDescent="0.3">
      <c r="B1094" s="124" t="s">
        <v>675</v>
      </c>
      <c r="C1094" s="127" t="s">
        <v>2709</v>
      </c>
      <c r="D1094" s="125" t="s">
        <v>2710</v>
      </c>
      <c r="E1094" s="125" t="s">
        <v>2711</v>
      </c>
      <c r="F1094" s="125" t="s">
        <v>2712</v>
      </c>
      <c r="G1094" s="125" t="s">
        <v>2624</v>
      </c>
      <c r="H1094" s="125" t="s">
        <v>2908</v>
      </c>
      <c r="I1094" s="125" t="s">
        <v>2647</v>
      </c>
      <c r="J1094" s="125">
        <v>22</v>
      </c>
      <c r="K1094" s="125" t="s">
        <v>1023</v>
      </c>
      <c r="L1094" s="126" t="s">
        <v>750</v>
      </c>
      <c r="M1094" s="607"/>
      <c r="N1094" s="608"/>
    </row>
    <row r="1095" spans="2:14" hidden="1" x14ac:dyDescent="0.3">
      <c r="B1095" s="124" t="s">
        <v>675</v>
      </c>
      <c r="C1095" s="127" t="s">
        <v>2709</v>
      </c>
      <c r="D1095" s="125" t="s">
        <v>2710</v>
      </c>
      <c r="E1095" s="125" t="s">
        <v>2711</v>
      </c>
      <c r="F1095" s="125" t="s">
        <v>2712</v>
      </c>
      <c r="G1095" s="125" t="s">
        <v>2624</v>
      </c>
      <c r="H1095" s="125" t="s">
        <v>2908</v>
      </c>
      <c r="I1095" s="125" t="s">
        <v>2647</v>
      </c>
      <c r="J1095" s="125">
        <v>23</v>
      </c>
      <c r="K1095" s="125" t="s">
        <v>1024</v>
      </c>
      <c r="L1095" s="126" t="s">
        <v>750</v>
      </c>
      <c r="M1095" s="607"/>
      <c r="N1095" s="608"/>
    </row>
    <row r="1096" spans="2:14" hidden="1" x14ac:dyDescent="0.3">
      <c r="B1096" s="124" t="s">
        <v>675</v>
      </c>
      <c r="C1096" s="127" t="s">
        <v>2709</v>
      </c>
      <c r="D1096" s="125" t="s">
        <v>2710</v>
      </c>
      <c r="E1096" s="125" t="s">
        <v>2711</v>
      </c>
      <c r="F1096" s="125" t="s">
        <v>2712</v>
      </c>
      <c r="G1096" s="125" t="s">
        <v>2624</v>
      </c>
      <c r="H1096" s="125" t="s">
        <v>2908</v>
      </c>
      <c r="I1096" s="125" t="s">
        <v>2647</v>
      </c>
      <c r="J1096" s="125">
        <v>24</v>
      </c>
      <c r="K1096" s="125" t="s">
        <v>1025</v>
      </c>
      <c r="L1096" s="126" t="s">
        <v>750</v>
      </c>
      <c r="M1096" s="607"/>
      <c r="N1096" s="608"/>
    </row>
    <row r="1097" spans="2:14" hidden="1" x14ac:dyDescent="0.3">
      <c r="B1097" s="124" t="s">
        <v>675</v>
      </c>
      <c r="C1097" s="127" t="s">
        <v>2709</v>
      </c>
      <c r="D1097" s="125" t="s">
        <v>2710</v>
      </c>
      <c r="E1097" s="125" t="s">
        <v>2711</v>
      </c>
      <c r="F1097" s="125" t="s">
        <v>2712</v>
      </c>
      <c r="G1097" s="125" t="s">
        <v>2624</v>
      </c>
      <c r="H1097" s="125" t="s">
        <v>2908</v>
      </c>
      <c r="I1097" s="125" t="s">
        <v>2647</v>
      </c>
      <c r="J1097" s="125">
        <v>25</v>
      </c>
      <c r="K1097" s="125" t="s">
        <v>1026</v>
      </c>
      <c r="L1097" s="126" t="s">
        <v>750</v>
      </c>
      <c r="M1097" s="607"/>
      <c r="N1097" s="608"/>
    </row>
    <row r="1098" spans="2:14" hidden="1" x14ac:dyDescent="0.3">
      <c r="B1098" s="124" t="s">
        <v>675</v>
      </c>
      <c r="C1098" s="127" t="s">
        <v>2709</v>
      </c>
      <c r="D1098" s="125" t="s">
        <v>2710</v>
      </c>
      <c r="E1098" s="125" t="s">
        <v>2711</v>
      </c>
      <c r="F1098" s="125" t="s">
        <v>2712</v>
      </c>
      <c r="G1098" s="125" t="s">
        <v>2624</v>
      </c>
      <c r="H1098" s="125" t="s">
        <v>2908</v>
      </c>
      <c r="I1098" s="125" t="s">
        <v>2647</v>
      </c>
      <c r="J1098" s="125">
        <v>26</v>
      </c>
      <c r="K1098" s="125" t="s">
        <v>1027</v>
      </c>
      <c r="L1098" s="126" t="s">
        <v>750</v>
      </c>
      <c r="M1098" s="607"/>
      <c r="N1098" s="608"/>
    </row>
    <row r="1099" spans="2:14" hidden="1" x14ac:dyDescent="0.3">
      <c r="B1099" s="124" t="s">
        <v>675</v>
      </c>
      <c r="C1099" s="127" t="s">
        <v>2709</v>
      </c>
      <c r="D1099" s="125" t="s">
        <v>2710</v>
      </c>
      <c r="E1099" s="125" t="s">
        <v>2711</v>
      </c>
      <c r="F1099" s="125" t="s">
        <v>2712</v>
      </c>
      <c r="G1099" s="125" t="s">
        <v>2624</v>
      </c>
      <c r="H1099" s="125" t="s">
        <v>2908</v>
      </c>
      <c r="I1099" s="125" t="s">
        <v>2647</v>
      </c>
      <c r="J1099" s="125">
        <v>27</v>
      </c>
      <c r="K1099" s="125" t="s">
        <v>1028</v>
      </c>
      <c r="L1099" s="126" t="s">
        <v>750</v>
      </c>
      <c r="M1099" s="607"/>
      <c r="N1099" s="608"/>
    </row>
    <row r="1100" spans="2:14" hidden="1" x14ac:dyDescent="0.3">
      <c r="B1100" s="124" t="s">
        <v>675</v>
      </c>
      <c r="C1100" s="127" t="s">
        <v>2709</v>
      </c>
      <c r="D1100" s="125" t="s">
        <v>2710</v>
      </c>
      <c r="E1100" s="125" t="s">
        <v>2711</v>
      </c>
      <c r="F1100" s="125" t="s">
        <v>2712</v>
      </c>
      <c r="G1100" s="125" t="s">
        <v>2624</v>
      </c>
      <c r="H1100" s="125" t="s">
        <v>2908</v>
      </c>
      <c r="I1100" s="125" t="s">
        <v>2647</v>
      </c>
      <c r="J1100" s="125">
        <v>28</v>
      </c>
      <c r="K1100" s="125" t="s">
        <v>2688</v>
      </c>
      <c r="L1100" s="126" t="s">
        <v>750</v>
      </c>
      <c r="M1100" s="607"/>
      <c r="N1100" s="608"/>
    </row>
    <row r="1101" spans="2:14" hidden="1" x14ac:dyDescent="0.3">
      <c r="B1101" s="124" t="s">
        <v>675</v>
      </c>
      <c r="C1101" s="127" t="s">
        <v>2709</v>
      </c>
      <c r="D1101" s="125" t="s">
        <v>2710</v>
      </c>
      <c r="E1101" s="125" t="s">
        <v>2711</v>
      </c>
      <c r="F1101" s="125" t="s">
        <v>2712</v>
      </c>
      <c r="G1101" s="125" t="s">
        <v>2624</v>
      </c>
      <c r="H1101" s="125" t="s">
        <v>2908</v>
      </c>
      <c r="I1101" s="125" t="s">
        <v>2647</v>
      </c>
      <c r="J1101" s="125">
        <v>29</v>
      </c>
      <c r="K1101" s="125" t="s">
        <v>1030</v>
      </c>
      <c r="L1101" s="126" t="s">
        <v>750</v>
      </c>
      <c r="M1101" s="607"/>
      <c r="N1101" s="608"/>
    </row>
    <row r="1102" spans="2:14" hidden="1" x14ac:dyDescent="0.3">
      <c r="B1102" s="124" t="s">
        <v>675</v>
      </c>
      <c r="C1102" s="127" t="s">
        <v>2709</v>
      </c>
      <c r="D1102" s="125" t="s">
        <v>2710</v>
      </c>
      <c r="E1102" s="125" t="s">
        <v>2711</v>
      </c>
      <c r="F1102" s="125" t="s">
        <v>2712</v>
      </c>
      <c r="G1102" s="125" t="s">
        <v>2624</v>
      </c>
      <c r="H1102" s="125" t="s">
        <v>2908</v>
      </c>
      <c r="I1102" s="125" t="s">
        <v>2647</v>
      </c>
      <c r="J1102" s="125">
        <v>30</v>
      </c>
      <c r="K1102" s="125" t="s">
        <v>1031</v>
      </c>
      <c r="L1102" s="126" t="s">
        <v>750</v>
      </c>
      <c r="M1102" s="607"/>
      <c r="N1102" s="608"/>
    </row>
    <row r="1103" spans="2:14" hidden="1" x14ac:dyDescent="0.3">
      <c r="B1103" s="124" t="s">
        <v>675</v>
      </c>
      <c r="C1103" s="127" t="s">
        <v>2709</v>
      </c>
      <c r="D1103" s="125" t="s">
        <v>2710</v>
      </c>
      <c r="E1103" s="125" t="s">
        <v>2711</v>
      </c>
      <c r="F1103" s="125" t="s">
        <v>2712</v>
      </c>
      <c r="G1103" s="125" t="s">
        <v>2624</v>
      </c>
      <c r="H1103" s="125" t="s">
        <v>2908</v>
      </c>
      <c r="I1103" s="125" t="s">
        <v>2647</v>
      </c>
      <c r="J1103" s="125">
        <v>31</v>
      </c>
      <c r="K1103" s="125" t="s">
        <v>1032</v>
      </c>
      <c r="L1103" s="126" t="s">
        <v>750</v>
      </c>
      <c r="M1103" s="607"/>
      <c r="N1103" s="608"/>
    </row>
    <row r="1104" spans="2:14" hidden="1" x14ac:dyDescent="0.3">
      <c r="B1104" s="124" t="s">
        <v>675</v>
      </c>
      <c r="C1104" s="127" t="s">
        <v>2709</v>
      </c>
      <c r="D1104" s="125" t="s">
        <v>2710</v>
      </c>
      <c r="E1104" s="125" t="s">
        <v>2711</v>
      </c>
      <c r="F1104" s="125" t="s">
        <v>2712</v>
      </c>
      <c r="G1104" s="125" t="s">
        <v>2624</v>
      </c>
      <c r="H1104" s="125" t="s">
        <v>2908</v>
      </c>
      <c r="I1104" s="125" t="s">
        <v>2647</v>
      </c>
      <c r="J1104" s="125">
        <v>32</v>
      </c>
      <c r="K1104" s="125" t="s">
        <v>1033</v>
      </c>
      <c r="L1104" s="126" t="s">
        <v>750</v>
      </c>
      <c r="M1104" s="607"/>
      <c r="N1104" s="608"/>
    </row>
    <row r="1105" spans="2:14" hidden="1" x14ac:dyDescent="0.3">
      <c r="B1105" s="124" t="s">
        <v>675</v>
      </c>
      <c r="C1105" s="127" t="s">
        <v>2709</v>
      </c>
      <c r="D1105" s="125" t="s">
        <v>2710</v>
      </c>
      <c r="E1105" s="125" t="s">
        <v>2711</v>
      </c>
      <c r="F1105" s="125" t="s">
        <v>2712</v>
      </c>
      <c r="G1105" s="125" t="s">
        <v>2624</v>
      </c>
      <c r="H1105" s="125" t="s">
        <v>2908</v>
      </c>
      <c r="I1105" s="125" t="s">
        <v>2647</v>
      </c>
      <c r="J1105" s="125">
        <v>33</v>
      </c>
      <c r="K1105" s="125" t="s">
        <v>1034</v>
      </c>
      <c r="L1105" s="126" t="s">
        <v>750</v>
      </c>
      <c r="M1105" s="607"/>
      <c r="N1105" s="608"/>
    </row>
    <row r="1106" spans="2:14" hidden="1" x14ac:dyDescent="0.3">
      <c r="B1106" s="124" t="s">
        <v>675</v>
      </c>
      <c r="C1106" s="127" t="s">
        <v>2709</v>
      </c>
      <c r="D1106" s="125" t="s">
        <v>2710</v>
      </c>
      <c r="E1106" s="125" t="s">
        <v>2711</v>
      </c>
      <c r="F1106" s="125" t="s">
        <v>2712</v>
      </c>
      <c r="G1106" s="125" t="s">
        <v>2624</v>
      </c>
      <c r="H1106" s="125" t="s">
        <v>2908</v>
      </c>
      <c r="I1106" s="125" t="s">
        <v>2647</v>
      </c>
      <c r="J1106" s="125">
        <v>34</v>
      </c>
      <c r="K1106" s="125" t="s">
        <v>1035</v>
      </c>
      <c r="L1106" s="126" t="s">
        <v>750</v>
      </c>
      <c r="M1106" s="607"/>
      <c r="N1106" s="608"/>
    </row>
    <row r="1107" spans="2:14" hidden="1" x14ac:dyDescent="0.3">
      <c r="B1107" s="124" t="s">
        <v>675</v>
      </c>
      <c r="C1107" s="127" t="s">
        <v>2709</v>
      </c>
      <c r="D1107" s="125" t="s">
        <v>2710</v>
      </c>
      <c r="E1107" s="125" t="s">
        <v>2711</v>
      </c>
      <c r="F1107" s="125" t="s">
        <v>2712</v>
      </c>
      <c r="G1107" s="125" t="s">
        <v>2624</v>
      </c>
      <c r="H1107" s="125" t="s">
        <v>2908</v>
      </c>
      <c r="I1107" s="125" t="s">
        <v>2647</v>
      </c>
      <c r="J1107" s="125">
        <v>35</v>
      </c>
      <c r="K1107" s="125" t="s">
        <v>1036</v>
      </c>
      <c r="L1107" s="126" t="s">
        <v>1038</v>
      </c>
      <c r="M1107" s="607"/>
      <c r="N1107" s="608"/>
    </row>
    <row r="1108" spans="2:14" hidden="1" x14ac:dyDescent="0.3">
      <c r="B1108" s="124" t="s">
        <v>675</v>
      </c>
      <c r="C1108" s="127" t="s">
        <v>2709</v>
      </c>
      <c r="D1108" s="125" t="s">
        <v>2710</v>
      </c>
      <c r="E1108" s="125" t="s">
        <v>2711</v>
      </c>
      <c r="F1108" s="125" t="s">
        <v>2712</v>
      </c>
      <c r="G1108" s="125" t="s">
        <v>2624</v>
      </c>
      <c r="H1108" s="125" t="s">
        <v>2908</v>
      </c>
      <c r="I1108" s="125" t="s">
        <v>2647</v>
      </c>
      <c r="J1108" s="125">
        <v>36</v>
      </c>
      <c r="K1108" s="125" t="s">
        <v>1049</v>
      </c>
      <c r="L1108" s="126" t="s">
        <v>811</v>
      </c>
      <c r="M1108" s="607"/>
      <c r="N1108" s="608"/>
    </row>
    <row r="1109" spans="2:14" hidden="1" x14ac:dyDescent="0.3">
      <c r="B1109" s="124" t="s">
        <v>675</v>
      </c>
      <c r="C1109" s="127" t="s">
        <v>2709</v>
      </c>
      <c r="D1109" s="125" t="s">
        <v>2710</v>
      </c>
      <c r="E1109" s="125" t="s">
        <v>2711</v>
      </c>
      <c r="F1109" s="125" t="s">
        <v>2712</v>
      </c>
      <c r="G1109" s="125" t="s">
        <v>2624</v>
      </c>
      <c r="H1109" s="125" t="s">
        <v>2908</v>
      </c>
      <c r="I1109" s="125" t="s">
        <v>2647</v>
      </c>
      <c r="J1109" s="125">
        <v>37</v>
      </c>
      <c r="K1109" s="125" t="s">
        <v>1051</v>
      </c>
      <c r="L1109" s="126" t="s">
        <v>1038</v>
      </c>
      <c r="M1109" s="607"/>
      <c r="N1109" s="608"/>
    </row>
    <row r="1110" spans="2:14" hidden="1" x14ac:dyDescent="0.3">
      <c r="B1110" s="124" t="s">
        <v>675</v>
      </c>
      <c r="C1110" s="127" t="s">
        <v>2709</v>
      </c>
      <c r="D1110" s="125" t="s">
        <v>2710</v>
      </c>
      <c r="E1110" s="125" t="s">
        <v>2711</v>
      </c>
      <c r="F1110" s="125" t="s">
        <v>2712</v>
      </c>
      <c r="G1110" s="125" t="s">
        <v>2624</v>
      </c>
      <c r="H1110" s="125" t="s">
        <v>2908</v>
      </c>
      <c r="I1110" s="125" t="s">
        <v>2647</v>
      </c>
      <c r="J1110" s="125">
        <v>38</v>
      </c>
      <c r="K1110" s="125" t="s">
        <v>2689</v>
      </c>
      <c r="L1110" s="126" t="s">
        <v>2198</v>
      </c>
      <c r="M1110" s="607"/>
      <c r="N1110" s="608"/>
    </row>
    <row r="1111" spans="2:14" hidden="1" x14ac:dyDescent="0.3">
      <c r="B1111" s="124" t="s">
        <v>675</v>
      </c>
      <c r="C1111" s="127" t="s">
        <v>2709</v>
      </c>
      <c r="D1111" s="125" t="s">
        <v>2710</v>
      </c>
      <c r="E1111" s="125" t="s">
        <v>2711</v>
      </c>
      <c r="F1111" s="125" t="s">
        <v>2712</v>
      </c>
      <c r="G1111" s="125" t="s">
        <v>2624</v>
      </c>
      <c r="H1111" s="125" t="s">
        <v>2908</v>
      </c>
      <c r="I1111" s="125" t="s">
        <v>2647</v>
      </c>
      <c r="J1111" s="125">
        <v>39</v>
      </c>
      <c r="K1111" s="125" t="s">
        <v>931</v>
      </c>
      <c r="L1111" s="126" t="s">
        <v>949</v>
      </c>
      <c r="M1111" s="607"/>
      <c r="N1111" s="608"/>
    </row>
    <row r="1112" spans="2:14" hidden="1" x14ac:dyDescent="0.3">
      <c r="B1112" s="124" t="s">
        <v>675</v>
      </c>
      <c r="C1112" s="127" t="s">
        <v>2709</v>
      </c>
      <c r="D1112" s="125" t="s">
        <v>2710</v>
      </c>
      <c r="E1112" s="125" t="s">
        <v>2711</v>
      </c>
      <c r="F1112" s="125" t="s">
        <v>2712</v>
      </c>
      <c r="G1112" s="125" t="s">
        <v>2624</v>
      </c>
      <c r="H1112" s="125" t="s">
        <v>2908</v>
      </c>
      <c r="I1112" s="125" t="s">
        <v>2647</v>
      </c>
      <c r="J1112" s="125">
        <v>40</v>
      </c>
      <c r="K1112" s="125" t="s">
        <v>932</v>
      </c>
      <c r="L1112" s="126" t="s">
        <v>750</v>
      </c>
      <c r="M1112" s="607"/>
      <c r="N1112" s="608"/>
    </row>
    <row r="1113" spans="2:14" x14ac:dyDescent="0.3">
      <c r="B1113" s="124" t="s">
        <v>396</v>
      </c>
      <c r="C1113" s="127" t="s">
        <v>2709</v>
      </c>
      <c r="D1113" s="125" t="s">
        <v>2710</v>
      </c>
      <c r="E1113" s="125" t="s">
        <v>2711</v>
      </c>
      <c r="F1113" s="125" t="s">
        <v>2712</v>
      </c>
      <c r="G1113" s="125" t="s">
        <v>2624</v>
      </c>
      <c r="H1113" s="125" t="s">
        <v>2908</v>
      </c>
      <c r="I1113" s="125" t="s">
        <v>2647</v>
      </c>
      <c r="J1113" s="125">
        <v>1</v>
      </c>
      <c r="K1113" s="125" t="s">
        <v>1891</v>
      </c>
      <c r="L1113" s="126" t="s">
        <v>570</v>
      </c>
      <c r="M1113" s="607"/>
      <c r="N1113" s="608"/>
    </row>
    <row r="1114" spans="2:14" hidden="1" x14ac:dyDescent="0.3">
      <c r="B1114" s="124" t="s">
        <v>396</v>
      </c>
      <c r="C1114" s="127" t="s">
        <v>2709</v>
      </c>
      <c r="D1114" s="125" t="s">
        <v>2710</v>
      </c>
      <c r="E1114" s="125" t="s">
        <v>2711</v>
      </c>
      <c r="F1114" s="125" t="s">
        <v>2712</v>
      </c>
      <c r="G1114" s="125" t="s">
        <v>2624</v>
      </c>
      <c r="H1114" s="125" t="s">
        <v>2908</v>
      </c>
      <c r="I1114" s="125" t="s">
        <v>2647</v>
      </c>
      <c r="J1114" s="125">
        <v>2</v>
      </c>
      <c r="K1114" s="125" t="s">
        <v>389</v>
      </c>
      <c r="L1114" s="126" t="s">
        <v>29</v>
      </c>
      <c r="M1114" s="607"/>
      <c r="N1114" s="608"/>
    </row>
    <row r="1115" spans="2:14" hidden="1" x14ac:dyDescent="0.3">
      <c r="B1115" s="124" t="s">
        <v>396</v>
      </c>
      <c r="C1115" s="127" t="s">
        <v>2709</v>
      </c>
      <c r="D1115" s="125" t="s">
        <v>2710</v>
      </c>
      <c r="E1115" s="125" t="s">
        <v>2711</v>
      </c>
      <c r="F1115" s="125" t="s">
        <v>2712</v>
      </c>
      <c r="G1115" s="125" t="s">
        <v>2624</v>
      </c>
      <c r="H1115" s="125" t="s">
        <v>2908</v>
      </c>
      <c r="I1115" s="125" t="s">
        <v>2647</v>
      </c>
      <c r="J1115" s="125">
        <v>3</v>
      </c>
      <c r="K1115" s="125" t="s">
        <v>896</v>
      </c>
      <c r="L1115" s="126" t="s">
        <v>2911</v>
      </c>
      <c r="M1115" s="607"/>
      <c r="N1115" s="608"/>
    </row>
    <row r="1116" spans="2:14" hidden="1" x14ac:dyDescent="0.3">
      <c r="B1116" s="124" t="s">
        <v>396</v>
      </c>
      <c r="C1116" s="127" t="s">
        <v>2709</v>
      </c>
      <c r="D1116" s="125" t="s">
        <v>2710</v>
      </c>
      <c r="E1116" s="125" t="s">
        <v>2711</v>
      </c>
      <c r="F1116" s="125" t="s">
        <v>2712</v>
      </c>
      <c r="G1116" s="125" t="s">
        <v>2624</v>
      </c>
      <c r="H1116" s="125" t="s">
        <v>2908</v>
      </c>
      <c r="I1116" s="125" t="s">
        <v>2647</v>
      </c>
      <c r="J1116" s="125">
        <v>4</v>
      </c>
      <c r="K1116" s="125" t="s">
        <v>394</v>
      </c>
      <c r="L1116" s="126"/>
      <c r="M1116" s="607"/>
      <c r="N1116" s="608"/>
    </row>
    <row r="1117" spans="2:14" hidden="1" x14ac:dyDescent="0.3">
      <c r="B1117" s="124" t="s">
        <v>396</v>
      </c>
      <c r="C1117" s="127" t="s">
        <v>2709</v>
      </c>
      <c r="D1117" s="125" t="s">
        <v>2710</v>
      </c>
      <c r="E1117" s="125" t="s">
        <v>2711</v>
      </c>
      <c r="F1117" s="125" t="s">
        <v>2712</v>
      </c>
      <c r="G1117" s="125" t="s">
        <v>2624</v>
      </c>
      <c r="H1117" s="125" t="s">
        <v>2908</v>
      </c>
      <c r="I1117" s="125" t="s">
        <v>2647</v>
      </c>
      <c r="J1117" s="125">
        <v>5</v>
      </c>
      <c r="K1117" s="125" t="s">
        <v>3</v>
      </c>
      <c r="L1117" s="126"/>
      <c r="M1117" s="607"/>
      <c r="N1117" s="608"/>
    </row>
    <row r="1118" spans="2:14" hidden="1" x14ac:dyDescent="0.3">
      <c r="B1118" s="124" t="s">
        <v>396</v>
      </c>
      <c r="C1118" s="127" t="s">
        <v>2709</v>
      </c>
      <c r="D1118" s="125" t="s">
        <v>2710</v>
      </c>
      <c r="E1118" s="125" t="s">
        <v>2711</v>
      </c>
      <c r="F1118" s="125" t="s">
        <v>2712</v>
      </c>
      <c r="G1118" s="125" t="s">
        <v>2624</v>
      </c>
      <c r="H1118" s="125" t="s">
        <v>2908</v>
      </c>
      <c r="I1118" s="125" t="s">
        <v>2647</v>
      </c>
      <c r="J1118" s="125">
        <v>6</v>
      </c>
      <c r="K1118" s="125" t="s">
        <v>128</v>
      </c>
      <c r="L1118" s="126" t="s">
        <v>2912</v>
      </c>
      <c r="M1118" s="607"/>
      <c r="N1118" s="608"/>
    </row>
    <row r="1119" spans="2:14" hidden="1" x14ac:dyDescent="0.3">
      <c r="B1119" s="124" t="s">
        <v>396</v>
      </c>
      <c r="C1119" s="127" t="s">
        <v>2709</v>
      </c>
      <c r="D1119" s="125" t="s">
        <v>2710</v>
      </c>
      <c r="E1119" s="125" t="s">
        <v>2711</v>
      </c>
      <c r="F1119" s="125" t="s">
        <v>2712</v>
      </c>
      <c r="G1119" s="125" t="s">
        <v>2624</v>
      </c>
      <c r="H1119" s="125" t="s">
        <v>2908</v>
      </c>
      <c r="I1119" s="125" t="s">
        <v>2647</v>
      </c>
      <c r="J1119" s="125">
        <v>7</v>
      </c>
      <c r="K1119" s="125" t="s">
        <v>582</v>
      </c>
      <c r="L1119" s="126" t="s">
        <v>163</v>
      </c>
      <c r="M1119" s="607"/>
      <c r="N1119" s="608"/>
    </row>
    <row r="1120" spans="2:14" hidden="1" x14ac:dyDescent="0.3">
      <c r="B1120" s="124" t="s">
        <v>396</v>
      </c>
      <c r="C1120" s="127" t="s">
        <v>2709</v>
      </c>
      <c r="D1120" s="125" t="s">
        <v>2710</v>
      </c>
      <c r="E1120" s="125" t="s">
        <v>2711</v>
      </c>
      <c r="F1120" s="125" t="s">
        <v>2712</v>
      </c>
      <c r="G1120" s="125" t="s">
        <v>2624</v>
      </c>
      <c r="H1120" s="125" t="s">
        <v>2908</v>
      </c>
      <c r="I1120" s="125" t="s">
        <v>2647</v>
      </c>
      <c r="J1120" s="125">
        <v>8</v>
      </c>
      <c r="K1120" s="125" t="s">
        <v>2599</v>
      </c>
      <c r="L1120" s="126" t="s">
        <v>2438</v>
      </c>
      <c r="M1120" s="607"/>
      <c r="N1120" s="608"/>
    </row>
    <row r="1121" spans="2:14" hidden="1" x14ac:dyDescent="0.3">
      <c r="B1121" s="124" t="s">
        <v>396</v>
      </c>
      <c r="C1121" s="127" t="s">
        <v>2709</v>
      </c>
      <c r="D1121" s="125" t="s">
        <v>2710</v>
      </c>
      <c r="E1121" s="125" t="s">
        <v>2711</v>
      </c>
      <c r="F1121" s="125" t="s">
        <v>2712</v>
      </c>
      <c r="G1121" s="125" t="s">
        <v>2624</v>
      </c>
      <c r="H1121" s="125" t="s">
        <v>2908</v>
      </c>
      <c r="I1121" s="125" t="s">
        <v>2647</v>
      </c>
      <c r="J1121" s="125">
        <v>9</v>
      </c>
      <c r="K1121" s="125" t="s">
        <v>167</v>
      </c>
      <c r="L1121" s="126" t="s">
        <v>652</v>
      </c>
      <c r="M1121" s="607"/>
      <c r="N1121" s="608"/>
    </row>
    <row r="1122" spans="2:14" hidden="1" x14ac:dyDescent="0.3">
      <c r="B1122" s="124" t="s">
        <v>396</v>
      </c>
      <c r="C1122" s="127" t="s">
        <v>2709</v>
      </c>
      <c r="D1122" s="125" t="s">
        <v>2710</v>
      </c>
      <c r="E1122" s="125" t="s">
        <v>2711</v>
      </c>
      <c r="F1122" s="125" t="s">
        <v>2712</v>
      </c>
      <c r="G1122" s="125" t="s">
        <v>2624</v>
      </c>
      <c r="H1122" s="125" t="s">
        <v>2908</v>
      </c>
      <c r="I1122" s="125" t="s">
        <v>2647</v>
      </c>
      <c r="J1122" s="125">
        <v>10</v>
      </c>
      <c r="K1122" s="125" t="s">
        <v>169</v>
      </c>
      <c r="L1122" s="126" t="s">
        <v>750</v>
      </c>
      <c r="M1122" s="607"/>
      <c r="N1122" s="608"/>
    </row>
    <row r="1123" spans="2:14" hidden="1" x14ac:dyDescent="0.3">
      <c r="B1123" s="124" t="s">
        <v>396</v>
      </c>
      <c r="C1123" s="127" t="s">
        <v>2709</v>
      </c>
      <c r="D1123" s="125" t="s">
        <v>2710</v>
      </c>
      <c r="E1123" s="125" t="s">
        <v>2711</v>
      </c>
      <c r="F1123" s="125" t="s">
        <v>2712</v>
      </c>
      <c r="G1123" s="125" t="s">
        <v>2624</v>
      </c>
      <c r="H1123" s="125" t="s">
        <v>2908</v>
      </c>
      <c r="I1123" s="125" t="s">
        <v>2647</v>
      </c>
      <c r="J1123" s="125">
        <v>11</v>
      </c>
      <c r="K1123" s="125" t="s">
        <v>1182</v>
      </c>
      <c r="L1123" s="126" t="s">
        <v>12</v>
      </c>
      <c r="M1123" s="607"/>
      <c r="N1123" s="608"/>
    </row>
    <row r="1124" spans="2:14" hidden="1" x14ac:dyDescent="0.3">
      <c r="B1124" s="124" t="s">
        <v>396</v>
      </c>
      <c r="C1124" s="127" t="s">
        <v>2709</v>
      </c>
      <c r="D1124" s="125" t="s">
        <v>2710</v>
      </c>
      <c r="E1124" s="125" t="s">
        <v>2711</v>
      </c>
      <c r="F1124" s="125" t="s">
        <v>2712</v>
      </c>
      <c r="G1124" s="125" t="s">
        <v>2624</v>
      </c>
      <c r="H1124" s="125" t="s">
        <v>2908</v>
      </c>
      <c r="I1124" s="125" t="s">
        <v>2647</v>
      </c>
      <c r="J1124" s="125">
        <v>12</v>
      </c>
      <c r="K1124" s="125" t="s">
        <v>1545</v>
      </c>
      <c r="L1124" s="126" t="s">
        <v>2576</v>
      </c>
      <c r="M1124" s="607"/>
      <c r="N1124" s="608"/>
    </row>
    <row r="1125" spans="2:14" hidden="1" x14ac:dyDescent="0.3">
      <c r="B1125" s="124" t="s">
        <v>396</v>
      </c>
      <c r="C1125" s="127" t="s">
        <v>2709</v>
      </c>
      <c r="D1125" s="125" t="s">
        <v>2710</v>
      </c>
      <c r="E1125" s="125" t="s">
        <v>2711</v>
      </c>
      <c r="F1125" s="125" t="s">
        <v>2712</v>
      </c>
      <c r="G1125" s="125" t="s">
        <v>2624</v>
      </c>
      <c r="H1125" s="125" t="s">
        <v>2908</v>
      </c>
      <c r="I1125" s="125" t="s">
        <v>2647</v>
      </c>
      <c r="J1125" s="125">
        <v>13</v>
      </c>
      <c r="K1125" s="125" t="s">
        <v>1184</v>
      </c>
      <c r="L1125" s="126" t="s">
        <v>750</v>
      </c>
      <c r="M1125" s="607"/>
      <c r="N1125" s="608"/>
    </row>
    <row r="1126" spans="2:14" hidden="1" x14ac:dyDescent="0.3">
      <c r="B1126" s="124" t="s">
        <v>396</v>
      </c>
      <c r="C1126" s="127" t="s">
        <v>2709</v>
      </c>
      <c r="D1126" s="125" t="s">
        <v>2710</v>
      </c>
      <c r="E1126" s="125" t="s">
        <v>2711</v>
      </c>
      <c r="F1126" s="125" t="s">
        <v>2712</v>
      </c>
      <c r="G1126" s="125" t="s">
        <v>2624</v>
      </c>
      <c r="H1126" s="125" t="s">
        <v>2908</v>
      </c>
      <c r="I1126" s="125" t="s">
        <v>2647</v>
      </c>
      <c r="J1126" s="125">
        <v>14</v>
      </c>
      <c r="K1126" s="125" t="s">
        <v>1547</v>
      </c>
      <c r="L1126" s="126" t="s">
        <v>750</v>
      </c>
      <c r="M1126" s="607"/>
      <c r="N1126" s="608"/>
    </row>
    <row r="1127" spans="2:14" hidden="1" x14ac:dyDescent="0.3">
      <c r="B1127" s="124" t="s">
        <v>396</v>
      </c>
      <c r="C1127" s="127" t="s">
        <v>2709</v>
      </c>
      <c r="D1127" s="125" t="s">
        <v>2710</v>
      </c>
      <c r="E1127" s="125" t="s">
        <v>2711</v>
      </c>
      <c r="F1127" s="125" t="s">
        <v>2712</v>
      </c>
      <c r="G1127" s="125" t="s">
        <v>2624</v>
      </c>
      <c r="H1127" s="125" t="s">
        <v>2908</v>
      </c>
      <c r="I1127" s="125" t="s">
        <v>2647</v>
      </c>
      <c r="J1127" s="125">
        <v>15</v>
      </c>
      <c r="K1127" s="125" t="s">
        <v>2638</v>
      </c>
      <c r="L1127" s="126" t="s">
        <v>2733</v>
      </c>
      <c r="M1127" s="607"/>
      <c r="N1127" s="608"/>
    </row>
    <row r="1128" spans="2:14" hidden="1" x14ac:dyDescent="0.3">
      <c r="B1128" s="124" t="s">
        <v>396</v>
      </c>
      <c r="C1128" s="127" t="s">
        <v>2709</v>
      </c>
      <c r="D1128" s="125" t="s">
        <v>2710</v>
      </c>
      <c r="E1128" s="125" t="s">
        <v>2711</v>
      </c>
      <c r="F1128" s="125" t="s">
        <v>2712</v>
      </c>
      <c r="G1128" s="125" t="s">
        <v>2624</v>
      </c>
      <c r="H1128" s="125" t="s">
        <v>2908</v>
      </c>
      <c r="I1128" s="125" t="s">
        <v>2647</v>
      </c>
      <c r="J1128" s="125">
        <v>16</v>
      </c>
      <c r="K1128" s="125" t="s">
        <v>2639</v>
      </c>
      <c r="L1128" s="126" t="s">
        <v>2734</v>
      </c>
      <c r="M1128" s="607"/>
      <c r="N1128" s="608"/>
    </row>
    <row r="1129" spans="2:14" hidden="1" x14ac:dyDescent="0.3">
      <c r="B1129" s="124" t="s">
        <v>396</v>
      </c>
      <c r="C1129" s="127" t="s">
        <v>2709</v>
      </c>
      <c r="D1129" s="125" t="s">
        <v>2710</v>
      </c>
      <c r="E1129" s="125" t="s">
        <v>2711</v>
      </c>
      <c r="F1129" s="125" t="s">
        <v>2712</v>
      </c>
      <c r="G1129" s="125" t="s">
        <v>2624</v>
      </c>
      <c r="H1129" s="125" t="s">
        <v>2908</v>
      </c>
      <c r="I1129" s="125" t="s">
        <v>2647</v>
      </c>
      <c r="J1129" s="125">
        <v>17</v>
      </c>
      <c r="K1129" s="125" t="s">
        <v>931</v>
      </c>
      <c r="L1129" s="126" t="s">
        <v>949</v>
      </c>
      <c r="M1129" s="607"/>
      <c r="N1129" s="608"/>
    </row>
    <row r="1130" spans="2:14" hidden="1" x14ac:dyDescent="0.3">
      <c r="B1130" s="124" t="s">
        <v>396</v>
      </c>
      <c r="C1130" s="127" t="s">
        <v>2709</v>
      </c>
      <c r="D1130" s="125" t="s">
        <v>2710</v>
      </c>
      <c r="E1130" s="125" t="s">
        <v>2711</v>
      </c>
      <c r="F1130" s="125" t="s">
        <v>2712</v>
      </c>
      <c r="G1130" s="125" t="s">
        <v>2624</v>
      </c>
      <c r="H1130" s="125" t="s">
        <v>2908</v>
      </c>
      <c r="I1130" s="125" t="s">
        <v>2647</v>
      </c>
      <c r="J1130" s="125">
        <v>18</v>
      </c>
      <c r="K1130" s="125" t="s">
        <v>932</v>
      </c>
      <c r="L1130" s="126" t="s">
        <v>750</v>
      </c>
      <c r="M1130" s="607"/>
      <c r="N1130" s="608"/>
    </row>
    <row r="1131" spans="2:14" hidden="1" x14ac:dyDescent="0.3">
      <c r="B1131" s="124" t="s">
        <v>396</v>
      </c>
      <c r="C1131" s="127" t="s">
        <v>2709</v>
      </c>
      <c r="D1131" s="125" t="s">
        <v>2710</v>
      </c>
      <c r="E1131" s="125" t="s">
        <v>2711</v>
      </c>
      <c r="F1131" s="125" t="s">
        <v>2712</v>
      </c>
      <c r="G1131" s="125" t="s">
        <v>2624</v>
      </c>
      <c r="H1131" s="125" t="s">
        <v>2908</v>
      </c>
      <c r="I1131" s="125" t="s">
        <v>2647</v>
      </c>
      <c r="J1131" s="125">
        <v>19</v>
      </c>
      <c r="K1131" s="125" t="s">
        <v>388</v>
      </c>
      <c r="L1131" s="126" t="s">
        <v>570</v>
      </c>
      <c r="M1131" s="607"/>
      <c r="N1131" s="608"/>
    </row>
    <row r="1132" spans="2:14" x14ac:dyDescent="0.3">
      <c r="B1132" s="124" t="s">
        <v>124</v>
      </c>
      <c r="C1132" s="127" t="s">
        <v>2709</v>
      </c>
      <c r="D1132" s="125" t="s">
        <v>2710</v>
      </c>
      <c r="E1132" s="125" t="s">
        <v>2711</v>
      </c>
      <c r="F1132" s="125" t="s">
        <v>2712</v>
      </c>
      <c r="G1132" s="125" t="s">
        <v>2624</v>
      </c>
      <c r="H1132" s="125" t="s">
        <v>2913</v>
      </c>
      <c r="I1132" s="125" t="s">
        <v>2914</v>
      </c>
      <c r="J1132" s="125">
        <v>1</v>
      </c>
      <c r="K1132" s="125" t="s">
        <v>1891</v>
      </c>
      <c r="L1132" s="126" t="s">
        <v>29</v>
      </c>
      <c r="M1132" s="607"/>
      <c r="N1132" s="608"/>
    </row>
    <row r="1133" spans="2:14" hidden="1" x14ac:dyDescent="0.3">
      <c r="B1133" s="124" t="s">
        <v>124</v>
      </c>
      <c r="C1133" s="127" t="s">
        <v>2709</v>
      </c>
      <c r="D1133" s="125" t="s">
        <v>2710</v>
      </c>
      <c r="E1133" s="125" t="s">
        <v>2711</v>
      </c>
      <c r="F1133" s="125" t="s">
        <v>2712</v>
      </c>
      <c r="G1133" s="125" t="s">
        <v>2624</v>
      </c>
      <c r="H1133" s="125" t="s">
        <v>2913</v>
      </c>
      <c r="I1133" s="125" t="s">
        <v>2914</v>
      </c>
      <c r="J1133" s="125">
        <v>2</v>
      </c>
      <c r="K1133" s="125" t="s">
        <v>389</v>
      </c>
      <c r="L1133" s="126" t="s">
        <v>29</v>
      </c>
      <c r="M1133" s="607"/>
      <c r="N1133" s="608"/>
    </row>
    <row r="1134" spans="2:14" hidden="1" x14ac:dyDescent="0.3">
      <c r="B1134" s="124" t="s">
        <v>124</v>
      </c>
      <c r="C1134" s="127" t="s">
        <v>2709</v>
      </c>
      <c r="D1134" s="125" t="s">
        <v>2710</v>
      </c>
      <c r="E1134" s="125" t="s">
        <v>2711</v>
      </c>
      <c r="F1134" s="125" t="s">
        <v>2712</v>
      </c>
      <c r="G1134" s="125" t="s">
        <v>2624</v>
      </c>
      <c r="H1134" s="125" t="s">
        <v>2913</v>
      </c>
      <c r="I1134" s="125" t="s">
        <v>2914</v>
      </c>
      <c r="J1134" s="125">
        <v>3</v>
      </c>
      <c r="K1134" s="125" t="s">
        <v>896</v>
      </c>
      <c r="L1134" s="126" t="s">
        <v>2786</v>
      </c>
      <c r="M1134" s="607"/>
      <c r="N1134" s="608"/>
    </row>
    <row r="1135" spans="2:14" hidden="1" x14ac:dyDescent="0.3">
      <c r="B1135" s="124" t="s">
        <v>124</v>
      </c>
      <c r="C1135" s="127" t="s">
        <v>2709</v>
      </c>
      <c r="D1135" s="125" t="s">
        <v>2710</v>
      </c>
      <c r="E1135" s="125" t="s">
        <v>2711</v>
      </c>
      <c r="F1135" s="125" t="s">
        <v>2712</v>
      </c>
      <c r="G1135" s="125" t="s">
        <v>2624</v>
      </c>
      <c r="H1135" s="125" t="s">
        <v>2913</v>
      </c>
      <c r="I1135" s="125" t="s">
        <v>2914</v>
      </c>
      <c r="J1135" s="125">
        <v>4</v>
      </c>
      <c r="K1135" s="125" t="s">
        <v>394</v>
      </c>
      <c r="L1135" s="126"/>
      <c r="M1135" s="607"/>
      <c r="N1135" s="608"/>
    </row>
    <row r="1136" spans="2:14" hidden="1" x14ac:dyDescent="0.3">
      <c r="B1136" s="124" t="s">
        <v>124</v>
      </c>
      <c r="C1136" s="127" t="s">
        <v>2709</v>
      </c>
      <c r="D1136" s="125" t="s">
        <v>2710</v>
      </c>
      <c r="E1136" s="125" t="s">
        <v>2711</v>
      </c>
      <c r="F1136" s="125" t="s">
        <v>2712</v>
      </c>
      <c r="G1136" s="125" t="s">
        <v>2624</v>
      </c>
      <c r="H1136" s="125" t="s">
        <v>2913</v>
      </c>
      <c r="I1136" s="125" t="s">
        <v>2914</v>
      </c>
      <c r="J1136" s="125">
        <v>5</v>
      </c>
      <c r="K1136" s="125" t="s">
        <v>3</v>
      </c>
      <c r="L1136" s="126" t="s">
        <v>2618</v>
      </c>
      <c r="M1136" s="607"/>
      <c r="N1136" s="608"/>
    </row>
    <row r="1137" spans="2:14" hidden="1" x14ac:dyDescent="0.3">
      <c r="B1137" s="124" t="s">
        <v>124</v>
      </c>
      <c r="C1137" s="127" t="s">
        <v>2709</v>
      </c>
      <c r="D1137" s="125" t="s">
        <v>2710</v>
      </c>
      <c r="E1137" s="125" t="s">
        <v>2711</v>
      </c>
      <c r="F1137" s="125" t="s">
        <v>2712</v>
      </c>
      <c r="G1137" s="125" t="s">
        <v>2624</v>
      </c>
      <c r="H1137" s="125" t="s">
        <v>2913</v>
      </c>
      <c r="I1137" s="125" t="s">
        <v>2914</v>
      </c>
      <c r="J1137" s="125">
        <v>6</v>
      </c>
      <c r="K1137" s="125" t="s">
        <v>2641</v>
      </c>
      <c r="L1137" s="126" t="s">
        <v>757</v>
      </c>
      <c r="M1137" s="607"/>
      <c r="N1137" s="608"/>
    </row>
    <row r="1138" spans="2:14" hidden="1" x14ac:dyDescent="0.3">
      <c r="B1138" s="124" t="s">
        <v>124</v>
      </c>
      <c r="C1138" s="127" t="s">
        <v>2709</v>
      </c>
      <c r="D1138" s="125" t="s">
        <v>2710</v>
      </c>
      <c r="E1138" s="125" t="s">
        <v>2711</v>
      </c>
      <c r="F1138" s="125" t="s">
        <v>2712</v>
      </c>
      <c r="G1138" s="125" t="s">
        <v>2624</v>
      </c>
      <c r="H1138" s="125" t="s">
        <v>2913</v>
      </c>
      <c r="I1138" s="125" t="s">
        <v>2914</v>
      </c>
      <c r="J1138" s="125">
        <v>7</v>
      </c>
      <c r="K1138" s="125" t="s">
        <v>388</v>
      </c>
      <c r="L1138" s="126" t="s">
        <v>29</v>
      </c>
      <c r="M1138" s="607"/>
      <c r="N1138" s="608"/>
    </row>
    <row r="1139" spans="2:14" hidden="1" x14ac:dyDescent="0.3">
      <c r="B1139" s="124" t="s">
        <v>124</v>
      </c>
      <c r="C1139" s="127" t="s">
        <v>2709</v>
      </c>
      <c r="D1139" s="125" t="s">
        <v>2710</v>
      </c>
      <c r="E1139" s="125" t="s">
        <v>2711</v>
      </c>
      <c r="F1139" s="125" t="s">
        <v>2712</v>
      </c>
      <c r="G1139" s="125" t="s">
        <v>2624</v>
      </c>
      <c r="H1139" s="125" t="s">
        <v>2913</v>
      </c>
      <c r="I1139" s="125" t="s">
        <v>2914</v>
      </c>
      <c r="J1139" s="125">
        <v>8</v>
      </c>
      <c r="K1139" s="125" t="s">
        <v>931</v>
      </c>
      <c r="L1139" s="126" t="s">
        <v>949</v>
      </c>
      <c r="M1139" s="607"/>
      <c r="N1139" s="608"/>
    </row>
    <row r="1140" spans="2:14" hidden="1" x14ac:dyDescent="0.3">
      <c r="B1140" s="124" t="s">
        <v>124</v>
      </c>
      <c r="C1140" s="127" t="s">
        <v>2709</v>
      </c>
      <c r="D1140" s="125" t="s">
        <v>2710</v>
      </c>
      <c r="E1140" s="125" t="s">
        <v>2711</v>
      </c>
      <c r="F1140" s="125" t="s">
        <v>2712</v>
      </c>
      <c r="G1140" s="125" t="s">
        <v>2624</v>
      </c>
      <c r="H1140" s="125" t="s">
        <v>2913</v>
      </c>
      <c r="I1140" s="125" t="s">
        <v>2914</v>
      </c>
      <c r="J1140" s="125">
        <v>9</v>
      </c>
      <c r="K1140" s="125" t="s">
        <v>932</v>
      </c>
      <c r="L1140" s="126" t="s">
        <v>750</v>
      </c>
      <c r="M1140" s="607"/>
      <c r="N1140" s="608"/>
    </row>
    <row r="1141" spans="2:14" x14ac:dyDescent="0.3">
      <c r="B1141" s="124" t="s">
        <v>89</v>
      </c>
      <c r="C1141" s="127" t="s">
        <v>2709</v>
      </c>
      <c r="D1141" s="125" t="s">
        <v>2710</v>
      </c>
      <c r="E1141" s="125" t="s">
        <v>2711</v>
      </c>
      <c r="F1141" s="125" t="s">
        <v>2712</v>
      </c>
      <c r="G1141" s="125" t="s">
        <v>2624</v>
      </c>
      <c r="H1141" s="125" t="s">
        <v>2915</v>
      </c>
      <c r="I1141" s="125" t="s">
        <v>2849</v>
      </c>
      <c r="J1141" s="125">
        <v>1</v>
      </c>
      <c r="K1141" s="125" t="s">
        <v>1891</v>
      </c>
      <c r="L1141" s="126" t="s">
        <v>46</v>
      </c>
      <c r="M1141" s="607"/>
      <c r="N1141" s="608"/>
    </row>
    <row r="1142" spans="2:14" hidden="1" x14ac:dyDescent="0.3">
      <c r="B1142" s="124" t="s">
        <v>89</v>
      </c>
      <c r="C1142" s="127" t="s">
        <v>2709</v>
      </c>
      <c r="D1142" s="125" t="s">
        <v>2710</v>
      </c>
      <c r="E1142" s="125" t="s">
        <v>2711</v>
      </c>
      <c r="F1142" s="125" t="s">
        <v>2712</v>
      </c>
      <c r="G1142" s="125" t="s">
        <v>2624</v>
      </c>
      <c r="H1142" s="125" t="s">
        <v>2915</v>
      </c>
      <c r="I1142" s="125" t="s">
        <v>2849</v>
      </c>
      <c r="J1142" s="125">
        <v>2</v>
      </c>
      <c r="K1142" s="125" t="s">
        <v>389</v>
      </c>
      <c r="L1142" s="126" t="s">
        <v>29</v>
      </c>
      <c r="M1142" s="607"/>
      <c r="N1142" s="608"/>
    </row>
    <row r="1143" spans="2:14" hidden="1" x14ac:dyDescent="0.3">
      <c r="B1143" s="124" t="s">
        <v>89</v>
      </c>
      <c r="C1143" s="127" t="s">
        <v>2709</v>
      </c>
      <c r="D1143" s="125" t="s">
        <v>2710</v>
      </c>
      <c r="E1143" s="125" t="s">
        <v>2711</v>
      </c>
      <c r="F1143" s="125" t="s">
        <v>2712</v>
      </c>
      <c r="G1143" s="125" t="s">
        <v>2624</v>
      </c>
      <c r="H1143" s="125" t="s">
        <v>2915</v>
      </c>
      <c r="I1143" s="125" t="s">
        <v>2849</v>
      </c>
      <c r="J1143" s="125">
        <v>3</v>
      </c>
      <c r="K1143" s="125" t="s">
        <v>896</v>
      </c>
      <c r="L1143" s="126" t="s">
        <v>2916</v>
      </c>
      <c r="M1143" s="607"/>
      <c r="N1143" s="608"/>
    </row>
    <row r="1144" spans="2:14" hidden="1" x14ac:dyDescent="0.3">
      <c r="B1144" s="124" t="s">
        <v>89</v>
      </c>
      <c r="C1144" s="127" t="s">
        <v>2709</v>
      </c>
      <c r="D1144" s="125" t="s">
        <v>2710</v>
      </c>
      <c r="E1144" s="125" t="s">
        <v>2711</v>
      </c>
      <c r="F1144" s="125" t="s">
        <v>2712</v>
      </c>
      <c r="G1144" s="125" t="s">
        <v>2624</v>
      </c>
      <c r="H1144" s="125" t="s">
        <v>2915</v>
      </c>
      <c r="I1144" s="125" t="s">
        <v>2849</v>
      </c>
      <c r="J1144" s="125">
        <v>4</v>
      </c>
      <c r="K1144" s="125" t="s">
        <v>391</v>
      </c>
      <c r="L1144" s="126" t="s">
        <v>2917</v>
      </c>
      <c r="M1144" s="607"/>
      <c r="N1144" s="608"/>
    </row>
    <row r="1145" spans="2:14" hidden="1" x14ac:dyDescent="0.3">
      <c r="B1145" s="124" t="s">
        <v>89</v>
      </c>
      <c r="C1145" s="127" t="s">
        <v>2709</v>
      </c>
      <c r="D1145" s="125" t="s">
        <v>2710</v>
      </c>
      <c r="E1145" s="125" t="s">
        <v>2711</v>
      </c>
      <c r="F1145" s="125" t="s">
        <v>2712</v>
      </c>
      <c r="G1145" s="125" t="s">
        <v>2624</v>
      </c>
      <c r="H1145" s="125" t="s">
        <v>2915</v>
      </c>
      <c r="I1145" s="125" t="s">
        <v>2849</v>
      </c>
      <c r="J1145" s="125">
        <v>5</v>
      </c>
      <c r="K1145" s="125" t="s">
        <v>392</v>
      </c>
      <c r="L1145" s="126" t="s">
        <v>2918</v>
      </c>
      <c r="M1145" s="607"/>
      <c r="N1145" s="608"/>
    </row>
    <row r="1146" spans="2:14" hidden="1" x14ac:dyDescent="0.3">
      <c r="B1146" s="124" t="s">
        <v>89</v>
      </c>
      <c r="C1146" s="127" t="s">
        <v>2709</v>
      </c>
      <c r="D1146" s="125" t="s">
        <v>2710</v>
      </c>
      <c r="E1146" s="125" t="s">
        <v>2711</v>
      </c>
      <c r="F1146" s="125" t="s">
        <v>2712</v>
      </c>
      <c r="G1146" s="125" t="s">
        <v>2624</v>
      </c>
      <c r="H1146" s="125" t="s">
        <v>2915</v>
      </c>
      <c r="I1146" s="125" t="s">
        <v>2849</v>
      </c>
      <c r="J1146" s="125">
        <v>6</v>
      </c>
      <c r="K1146" s="125" t="s">
        <v>393</v>
      </c>
      <c r="L1146" s="126" t="s">
        <v>2919</v>
      </c>
      <c r="M1146" s="607"/>
      <c r="N1146" s="608"/>
    </row>
    <row r="1147" spans="2:14" hidden="1" x14ac:dyDescent="0.3">
      <c r="B1147" s="124" t="s">
        <v>89</v>
      </c>
      <c r="C1147" s="127" t="s">
        <v>2709</v>
      </c>
      <c r="D1147" s="125" t="s">
        <v>2710</v>
      </c>
      <c r="E1147" s="125" t="s">
        <v>2711</v>
      </c>
      <c r="F1147" s="125" t="s">
        <v>2712</v>
      </c>
      <c r="G1147" s="125" t="s">
        <v>2624</v>
      </c>
      <c r="H1147" s="125" t="s">
        <v>2915</v>
      </c>
      <c r="I1147" s="125" t="s">
        <v>2849</v>
      </c>
      <c r="J1147" s="125">
        <v>7</v>
      </c>
      <c r="K1147" s="125" t="s">
        <v>394</v>
      </c>
      <c r="L1147" s="126" t="s">
        <v>2920</v>
      </c>
      <c r="M1147" s="607"/>
      <c r="N1147" s="608"/>
    </row>
    <row r="1148" spans="2:14" hidden="1" x14ac:dyDescent="0.3">
      <c r="B1148" s="124" t="s">
        <v>89</v>
      </c>
      <c r="C1148" s="127" t="s">
        <v>2709</v>
      </c>
      <c r="D1148" s="125" t="s">
        <v>2710</v>
      </c>
      <c r="E1148" s="125" t="s">
        <v>2711</v>
      </c>
      <c r="F1148" s="125" t="s">
        <v>2712</v>
      </c>
      <c r="G1148" s="125" t="s">
        <v>2624</v>
      </c>
      <c r="H1148" s="125" t="s">
        <v>2915</v>
      </c>
      <c r="I1148" s="125" t="s">
        <v>2849</v>
      </c>
      <c r="J1148" s="125">
        <v>8</v>
      </c>
      <c r="K1148" s="125" t="s">
        <v>3</v>
      </c>
      <c r="L1148" s="126" t="s">
        <v>2664</v>
      </c>
      <c r="M1148" s="607"/>
      <c r="N1148" s="608"/>
    </row>
    <row r="1149" spans="2:14" hidden="1" x14ac:dyDescent="0.3">
      <c r="B1149" s="124" t="s">
        <v>89</v>
      </c>
      <c r="C1149" s="127" t="s">
        <v>2709</v>
      </c>
      <c r="D1149" s="125" t="s">
        <v>2710</v>
      </c>
      <c r="E1149" s="125" t="s">
        <v>2711</v>
      </c>
      <c r="F1149" s="125" t="s">
        <v>2712</v>
      </c>
      <c r="G1149" s="125" t="s">
        <v>2624</v>
      </c>
      <c r="H1149" s="125" t="s">
        <v>2915</v>
      </c>
      <c r="I1149" s="125" t="s">
        <v>2849</v>
      </c>
      <c r="J1149" s="125">
        <v>9</v>
      </c>
      <c r="K1149" s="125" t="s">
        <v>128</v>
      </c>
      <c r="L1149" s="126"/>
      <c r="M1149" s="607"/>
      <c r="N1149" s="608"/>
    </row>
    <row r="1150" spans="2:14" hidden="1" x14ac:dyDescent="0.3">
      <c r="B1150" s="124" t="s">
        <v>89</v>
      </c>
      <c r="C1150" s="127" t="s">
        <v>2709</v>
      </c>
      <c r="D1150" s="125" t="s">
        <v>2710</v>
      </c>
      <c r="E1150" s="125" t="s">
        <v>2711</v>
      </c>
      <c r="F1150" s="125" t="s">
        <v>2712</v>
      </c>
      <c r="G1150" s="125" t="s">
        <v>2624</v>
      </c>
      <c r="H1150" s="125" t="s">
        <v>2915</v>
      </c>
      <c r="I1150" s="125" t="s">
        <v>2849</v>
      </c>
      <c r="J1150" s="125">
        <v>10</v>
      </c>
      <c r="K1150" s="125" t="s">
        <v>2110</v>
      </c>
      <c r="L1150" s="126" t="s">
        <v>811</v>
      </c>
      <c r="M1150" s="607"/>
      <c r="N1150" s="608"/>
    </row>
    <row r="1151" spans="2:14" hidden="1" x14ac:dyDescent="0.3">
      <c r="B1151" s="124" t="s">
        <v>89</v>
      </c>
      <c r="C1151" s="127" t="s">
        <v>2709</v>
      </c>
      <c r="D1151" s="125" t="s">
        <v>2710</v>
      </c>
      <c r="E1151" s="125" t="s">
        <v>2711</v>
      </c>
      <c r="F1151" s="125" t="s">
        <v>2712</v>
      </c>
      <c r="G1151" s="125" t="s">
        <v>2624</v>
      </c>
      <c r="H1151" s="125" t="s">
        <v>2915</v>
      </c>
      <c r="I1151" s="125" t="s">
        <v>2849</v>
      </c>
      <c r="J1151" s="125">
        <v>11</v>
      </c>
      <c r="K1151" s="125" t="s">
        <v>141</v>
      </c>
      <c r="L1151" s="126" t="s">
        <v>2793</v>
      </c>
      <c r="M1151" s="607"/>
      <c r="N1151" s="608"/>
    </row>
    <row r="1152" spans="2:14" hidden="1" x14ac:dyDescent="0.3">
      <c r="B1152" s="124" t="s">
        <v>89</v>
      </c>
      <c r="C1152" s="127" t="s">
        <v>2709</v>
      </c>
      <c r="D1152" s="125" t="s">
        <v>2710</v>
      </c>
      <c r="E1152" s="125" t="s">
        <v>2711</v>
      </c>
      <c r="F1152" s="125" t="s">
        <v>2712</v>
      </c>
      <c r="G1152" s="125" t="s">
        <v>2624</v>
      </c>
      <c r="H1152" s="125" t="s">
        <v>2915</v>
      </c>
      <c r="I1152" s="125" t="s">
        <v>2849</v>
      </c>
      <c r="J1152" s="125">
        <v>12</v>
      </c>
      <c r="K1152" s="125" t="s">
        <v>999</v>
      </c>
      <c r="L1152" s="126" t="s">
        <v>989</v>
      </c>
      <c r="M1152" s="607"/>
      <c r="N1152" s="608"/>
    </row>
    <row r="1153" spans="2:14" hidden="1" x14ac:dyDescent="0.3">
      <c r="B1153" s="124" t="s">
        <v>89</v>
      </c>
      <c r="C1153" s="127" t="s">
        <v>2709</v>
      </c>
      <c r="D1153" s="125" t="s">
        <v>2710</v>
      </c>
      <c r="E1153" s="125" t="s">
        <v>2711</v>
      </c>
      <c r="F1153" s="125" t="s">
        <v>2712</v>
      </c>
      <c r="G1153" s="125" t="s">
        <v>2624</v>
      </c>
      <c r="H1153" s="125" t="s">
        <v>2915</v>
      </c>
      <c r="I1153" s="125" t="s">
        <v>2849</v>
      </c>
      <c r="J1153" s="125">
        <v>13</v>
      </c>
      <c r="K1153" s="125" t="s">
        <v>2625</v>
      </c>
      <c r="L1153" s="126"/>
      <c r="M1153" s="607"/>
      <c r="N1153" s="608"/>
    </row>
    <row r="1154" spans="2:14" hidden="1" x14ac:dyDescent="0.3">
      <c r="B1154" s="124" t="s">
        <v>89</v>
      </c>
      <c r="C1154" s="127" t="s">
        <v>2709</v>
      </c>
      <c r="D1154" s="125" t="s">
        <v>2710</v>
      </c>
      <c r="E1154" s="125" t="s">
        <v>2711</v>
      </c>
      <c r="F1154" s="125" t="s">
        <v>2712</v>
      </c>
      <c r="G1154" s="125" t="s">
        <v>2624</v>
      </c>
      <c r="H1154" s="125" t="s">
        <v>2915</v>
      </c>
      <c r="I1154" s="125" t="s">
        <v>2849</v>
      </c>
      <c r="J1154" s="125">
        <v>14</v>
      </c>
      <c r="K1154" s="125" t="s">
        <v>2626</v>
      </c>
      <c r="L1154" s="126"/>
      <c r="M1154" s="607"/>
      <c r="N1154" s="608"/>
    </row>
    <row r="1155" spans="2:14" hidden="1" x14ac:dyDescent="0.3">
      <c r="B1155" s="124" t="s">
        <v>89</v>
      </c>
      <c r="C1155" s="127" t="s">
        <v>2709</v>
      </c>
      <c r="D1155" s="125" t="s">
        <v>2710</v>
      </c>
      <c r="E1155" s="125" t="s">
        <v>2711</v>
      </c>
      <c r="F1155" s="125" t="s">
        <v>2712</v>
      </c>
      <c r="G1155" s="125" t="s">
        <v>2624</v>
      </c>
      <c r="H1155" s="125" t="s">
        <v>2915</v>
      </c>
      <c r="I1155" s="125" t="s">
        <v>2849</v>
      </c>
      <c r="J1155" s="125">
        <v>15</v>
      </c>
      <c r="K1155" s="125" t="s">
        <v>992</v>
      </c>
      <c r="L1155" s="126" t="s">
        <v>750</v>
      </c>
      <c r="M1155" s="607"/>
      <c r="N1155" s="608"/>
    </row>
    <row r="1156" spans="2:14" hidden="1" x14ac:dyDescent="0.3">
      <c r="B1156" s="124" t="s">
        <v>89</v>
      </c>
      <c r="C1156" s="127" t="s">
        <v>2709</v>
      </c>
      <c r="D1156" s="125" t="s">
        <v>2710</v>
      </c>
      <c r="E1156" s="125" t="s">
        <v>2711</v>
      </c>
      <c r="F1156" s="125" t="s">
        <v>2712</v>
      </c>
      <c r="G1156" s="125" t="s">
        <v>2624</v>
      </c>
      <c r="H1156" s="125" t="s">
        <v>2915</v>
      </c>
      <c r="I1156" s="125" t="s">
        <v>2849</v>
      </c>
      <c r="J1156" s="125">
        <v>16</v>
      </c>
      <c r="K1156" s="125" t="s">
        <v>2627</v>
      </c>
      <c r="L1156" s="126"/>
      <c r="M1156" s="607"/>
      <c r="N1156" s="608"/>
    </row>
    <row r="1157" spans="2:14" hidden="1" x14ac:dyDescent="0.3">
      <c r="B1157" s="124" t="s">
        <v>89</v>
      </c>
      <c r="C1157" s="127" t="s">
        <v>2709</v>
      </c>
      <c r="D1157" s="125" t="s">
        <v>2710</v>
      </c>
      <c r="E1157" s="125" t="s">
        <v>2711</v>
      </c>
      <c r="F1157" s="125" t="s">
        <v>2712</v>
      </c>
      <c r="G1157" s="125" t="s">
        <v>2624</v>
      </c>
      <c r="H1157" s="125" t="s">
        <v>2915</v>
      </c>
      <c r="I1157" s="125" t="s">
        <v>2849</v>
      </c>
      <c r="J1157" s="125">
        <v>17</v>
      </c>
      <c r="K1157" s="125" t="s">
        <v>2628</v>
      </c>
      <c r="L1157" s="126" t="s">
        <v>2921</v>
      </c>
      <c r="M1157" s="607"/>
      <c r="N1157" s="608"/>
    </row>
    <row r="1158" spans="2:14" hidden="1" x14ac:dyDescent="0.3">
      <c r="B1158" s="124" t="s">
        <v>89</v>
      </c>
      <c r="C1158" s="127" t="s">
        <v>2709</v>
      </c>
      <c r="D1158" s="125" t="s">
        <v>2710</v>
      </c>
      <c r="E1158" s="125" t="s">
        <v>2711</v>
      </c>
      <c r="F1158" s="125" t="s">
        <v>2712</v>
      </c>
      <c r="G1158" s="125" t="s">
        <v>2624</v>
      </c>
      <c r="H1158" s="125" t="s">
        <v>2915</v>
      </c>
      <c r="I1158" s="125" t="s">
        <v>2849</v>
      </c>
      <c r="J1158" s="125">
        <v>18</v>
      </c>
      <c r="K1158" s="125" t="s">
        <v>142</v>
      </c>
      <c r="L1158" s="126" t="s">
        <v>598</v>
      </c>
      <c r="M1158" s="607"/>
      <c r="N1158" s="608"/>
    </row>
    <row r="1159" spans="2:14" hidden="1" x14ac:dyDescent="0.3">
      <c r="B1159" s="124" t="s">
        <v>89</v>
      </c>
      <c r="C1159" s="127" t="s">
        <v>2709</v>
      </c>
      <c r="D1159" s="125" t="s">
        <v>2710</v>
      </c>
      <c r="E1159" s="125" t="s">
        <v>2711</v>
      </c>
      <c r="F1159" s="125" t="s">
        <v>2712</v>
      </c>
      <c r="G1159" s="125" t="s">
        <v>2624</v>
      </c>
      <c r="H1159" s="125" t="s">
        <v>2915</v>
      </c>
      <c r="I1159" s="125" t="s">
        <v>2849</v>
      </c>
      <c r="J1159" s="125">
        <v>19</v>
      </c>
      <c r="K1159" s="125" t="s">
        <v>2109</v>
      </c>
      <c r="L1159" s="126" t="s">
        <v>2743</v>
      </c>
      <c r="M1159" s="607"/>
      <c r="N1159" s="608"/>
    </row>
    <row r="1160" spans="2:14" hidden="1" x14ac:dyDescent="0.3">
      <c r="B1160" s="124" t="s">
        <v>89</v>
      </c>
      <c r="C1160" s="127" t="s">
        <v>2709</v>
      </c>
      <c r="D1160" s="125" t="s">
        <v>2710</v>
      </c>
      <c r="E1160" s="125" t="s">
        <v>2711</v>
      </c>
      <c r="F1160" s="125" t="s">
        <v>2712</v>
      </c>
      <c r="G1160" s="125" t="s">
        <v>2624</v>
      </c>
      <c r="H1160" s="125" t="s">
        <v>2915</v>
      </c>
      <c r="I1160" s="125" t="s">
        <v>2849</v>
      </c>
      <c r="J1160" s="125">
        <v>20</v>
      </c>
      <c r="K1160" s="125" t="s">
        <v>2630</v>
      </c>
      <c r="L1160" s="126" t="s">
        <v>2922</v>
      </c>
      <c r="M1160" s="607"/>
      <c r="N1160" s="608"/>
    </row>
    <row r="1161" spans="2:14" hidden="1" x14ac:dyDescent="0.3">
      <c r="B1161" s="124" t="s">
        <v>89</v>
      </c>
      <c r="C1161" s="127" t="s">
        <v>2709</v>
      </c>
      <c r="D1161" s="125" t="s">
        <v>2710</v>
      </c>
      <c r="E1161" s="125" t="s">
        <v>2711</v>
      </c>
      <c r="F1161" s="125" t="s">
        <v>2712</v>
      </c>
      <c r="G1161" s="125" t="s">
        <v>2624</v>
      </c>
      <c r="H1161" s="125" t="s">
        <v>2915</v>
      </c>
      <c r="I1161" s="125" t="s">
        <v>2849</v>
      </c>
      <c r="J1161" s="125">
        <v>21</v>
      </c>
      <c r="K1161" s="125" t="s">
        <v>997</v>
      </c>
      <c r="L1161" s="126" t="s">
        <v>750</v>
      </c>
      <c r="M1161" s="607"/>
      <c r="N1161" s="608"/>
    </row>
    <row r="1162" spans="2:14" hidden="1" x14ac:dyDescent="0.3">
      <c r="B1162" s="124" t="s">
        <v>89</v>
      </c>
      <c r="C1162" s="127" t="s">
        <v>2709</v>
      </c>
      <c r="D1162" s="125" t="s">
        <v>2710</v>
      </c>
      <c r="E1162" s="125" t="s">
        <v>2711</v>
      </c>
      <c r="F1162" s="125" t="s">
        <v>2712</v>
      </c>
      <c r="G1162" s="125" t="s">
        <v>2624</v>
      </c>
      <c r="H1162" s="125" t="s">
        <v>2915</v>
      </c>
      <c r="I1162" s="125" t="s">
        <v>2849</v>
      </c>
      <c r="J1162" s="125">
        <v>22</v>
      </c>
      <c r="K1162" s="125" t="s">
        <v>998</v>
      </c>
      <c r="L1162" s="126" t="s">
        <v>750</v>
      </c>
      <c r="M1162" s="607"/>
      <c r="N1162" s="608"/>
    </row>
    <row r="1163" spans="2:14" hidden="1" x14ac:dyDescent="0.3">
      <c r="B1163" s="124" t="s">
        <v>89</v>
      </c>
      <c r="C1163" s="127" t="s">
        <v>2709</v>
      </c>
      <c r="D1163" s="125" t="s">
        <v>2710</v>
      </c>
      <c r="E1163" s="125" t="s">
        <v>2711</v>
      </c>
      <c r="F1163" s="125" t="s">
        <v>2712</v>
      </c>
      <c r="G1163" s="125" t="s">
        <v>2624</v>
      </c>
      <c r="H1163" s="125" t="s">
        <v>2915</v>
      </c>
      <c r="I1163" s="125" t="s">
        <v>2849</v>
      </c>
      <c r="J1163" s="125">
        <v>23</v>
      </c>
      <c r="K1163" s="125" t="s">
        <v>93</v>
      </c>
      <c r="L1163" s="126" t="s">
        <v>2923</v>
      </c>
      <c r="M1163" s="607"/>
      <c r="N1163" s="608"/>
    </row>
    <row r="1164" spans="2:14" hidden="1" x14ac:dyDescent="0.3">
      <c r="B1164" s="124" t="s">
        <v>89</v>
      </c>
      <c r="C1164" s="127" t="s">
        <v>2709</v>
      </c>
      <c r="D1164" s="125" t="s">
        <v>2710</v>
      </c>
      <c r="E1164" s="125" t="s">
        <v>2711</v>
      </c>
      <c r="F1164" s="125" t="s">
        <v>2712</v>
      </c>
      <c r="G1164" s="125" t="s">
        <v>2624</v>
      </c>
      <c r="H1164" s="125" t="s">
        <v>2915</v>
      </c>
      <c r="I1164" s="125" t="s">
        <v>2849</v>
      </c>
      <c r="J1164" s="125">
        <v>24</v>
      </c>
      <c r="K1164" s="125" t="s">
        <v>94</v>
      </c>
      <c r="L1164" s="126"/>
      <c r="M1164" s="607"/>
      <c r="N1164" s="608"/>
    </row>
    <row r="1165" spans="2:14" hidden="1" x14ac:dyDescent="0.3">
      <c r="B1165" s="124" t="s">
        <v>89</v>
      </c>
      <c r="C1165" s="127" t="s">
        <v>2709</v>
      </c>
      <c r="D1165" s="125" t="s">
        <v>2710</v>
      </c>
      <c r="E1165" s="125" t="s">
        <v>2711</v>
      </c>
      <c r="F1165" s="125" t="s">
        <v>2712</v>
      </c>
      <c r="G1165" s="125" t="s">
        <v>2624</v>
      </c>
      <c r="H1165" s="125" t="s">
        <v>2915</v>
      </c>
      <c r="I1165" s="125" t="s">
        <v>2849</v>
      </c>
      <c r="J1165" s="125">
        <v>25</v>
      </c>
      <c r="K1165" s="125" t="s">
        <v>388</v>
      </c>
      <c r="L1165" s="126" t="s">
        <v>46</v>
      </c>
      <c r="M1165" s="607"/>
      <c r="N1165" s="608"/>
    </row>
    <row r="1166" spans="2:14" hidden="1" x14ac:dyDescent="0.3">
      <c r="B1166" s="124" t="s">
        <v>89</v>
      </c>
      <c r="C1166" s="127" t="s">
        <v>2709</v>
      </c>
      <c r="D1166" s="125" t="s">
        <v>2710</v>
      </c>
      <c r="E1166" s="125" t="s">
        <v>2711</v>
      </c>
      <c r="F1166" s="125" t="s">
        <v>2712</v>
      </c>
      <c r="G1166" s="125" t="s">
        <v>2624</v>
      </c>
      <c r="H1166" s="125" t="s">
        <v>2915</v>
      </c>
      <c r="I1166" s="125" t="s">
        <v>2849</v>
      </c>
      <c r="J1166" s="125">
        <v>26</v>
      </c>
      <c r="K1166" s="125" t="s">
        <v>931</v>
      </c>
      <c r="L1166" s="126" t="s">
        <v>949</v>
      </c>
      <c r="M1166" s="607"/>
      <c r="N1166" s="608"/>
    </row>
    <row r="1167" spans="2:14" hidden="1" x14ac:dyDescent="0.3">
      <c r="B1167" s="124" t="s">
        <v>89</v>
      </c>
      <c r="C1167" s="127" t="s">
        <v>2709</v>
      </c>
      <c r="D1167" s="125" t="s">
        <v>2710</v>
      </c>
      <c r="E1167" s="125" t="s">
        <v>2711</v>
      </c>
      <c r="F1167" s="125" t="s">
        <v>2712</v>
      </c>
      <c r="G1167" s="125" t="s">
        <v>2624</v>
      </c>
      <c r="H1167" s="125" t="s">
        <v>2915</v>
      </c>
      <c r="I1167" s="125" t="s">
        <v>2849</v>
      </c>
      <c r="J1167" s="125">
        <v>27</v>
      </c>
      <c r="K1167" s="125" t="s">
        <v>932</v>
      </c>
      <c r="L1167" s="126" t="s">
        <v>12</v>
      </c>
      <c r="M1167" s="607"/>
      <c r="N1167" s="608"/>
    </row>
    <row r="1168" spans="2:14" x14ac:dyDescent="0.3">
      <c r="B1168" s="124" t="s">
        <v>89</v>
      </c>
      <c r="C1168" s="127" t="s">
        <v>2709</v>
      </c>
      <c r="D1168" s="125" t="s">
        <v>2710</v>
      </c>
      <c r="E1168" s="125" t="s">
        <v>2711</v>
      </c>
      <c r="F1168" s="125" t="s">
        <v>2712</v>
      </c>
      <c r="G1168" s="125" t="s">
        <v>2624</v>
      </c>
      <c r="H1168" s="125" t="s">
        <v>2924</v>
      </c>
      <c r="I1168" s="125" t="s">
        <v>2925</v>
      </c>
      <c r="J1168" s="125">
        <v>1</v>
      </c>
      <c r="K1168" s="125" t="s">
        <v>1891</v>
      </c>
      <c r="L1168" s="126" t="s">
        <v>2926</v>
      </c>
      <c r="M1168" s="607"/>
      <c r="N1168" s="608"/>
    </row>
    <row r="1169" spans="2:14" hidden="1" x14ac:dyDescent="0.3">
      <c r="B1169" s="124" t="s">
        <v>89</v>
      </c>
      <c r="C1169" s="127" t="s">
        <v>2709</v>
      </c>
      <c r="D1169" s="125" t="s">
        <v>2710</v>
      </c>
      <c r="E1169" s="125" t="s">
        <v>2711</v>
      </c>
      <c r="F1169" s="125" t="s">
        <v>2712</v>
      </c>
      <c r="G1169" s="125" t="s">
        <v>2624</v>
      </c>
      <c r="H1169" s="125" t="s">
        <v>2924</v>
      </c>
      <c r="I1169" s="125" t="s">
        <v>2925</v>
      </c>
      <c r="J1169" s="125">
        <v>2</v>
      </c>
      <c r="K1169" s="125" t="s">
        <v>389</v>
      </c>
      <c r="L1169" s="126" t="s">
        <v>29</v>
      </c>
      <c r="M1169" s="607"/>
      <c r="N1169" s="608"/>
    </row>
    <row r="1170" spans="2:14" hidden="1" x14ac:dyDescent="0.3">
      <c r="B1170" s="124" t="s">
        <v>89</v>
      </c>
      <c r="C1170" s="127" t="s">
        <v>2709</v>
      </c>
      <c r="D1170" s="125" t="s">
        <v>2710</v>
      </c>
      <c r="E1170" s="125" t="s">
        <v>2711</v>
      </c>
      <c r="F1170" s="125" t="s">
        <v>2712</v>
      </c>
      <c r="G1170" s="125" t="s">
        <v>2624</v>
      </c>
      <c r="H1170" s="125" t="s">
        <v>2924</v>
      </c>
      <c r="I1170" s="125" t="s">
        <v>2925</v>
      </c>
      <c r="J1170" s="125">
        <v>3</v>
      </c>
      <c r="K1170" s="125" t="s">
        <v>896</v>
      </c>
      <c r="L1170" s="126" t="s">
        <v>2789</v>
      </c>
      <c r="M1170" s="607"/>
      <c r="N1170" s="608"/>
    </row>
    <row r="1171" spans="2:14" hidden="1" x14ac:dyDescent="0.3">
      <c r="B1171" s="124" t="s">
        <v>89</v>
      </c>
      <c r="C1171" s="127" t="s">
        <v>2709</v>
      </c>
      <c r="D1171" s="125" t="s">
        <v>2710</v>
      </c>
      <c r="E1171" s="125" t="s">
        <v>2711</v>
      </c>
      <c r="F1171" s="125" t="s">
        <v>2712</v>
      </c>
      <c r="G1171" s="125" t="s">
        <v>2624</v>
      </c>
      <c r="H1171" s="125" t="s">
        <v>2924</v>
      </c>
      <c r="I1171" s="125" t="s">
        <v>2925</v>
      </c>
      <c r="J1171" s="125">
        <v>4</v>
      </c>
      <c r="K1171" s="125" t="s">
        <v>391</v>
      </c>
      <c r="L1171" s="126" t="s">
        <v>2927</v>
      </c>
      <c r="M1171" s="607"/>
      <c r="N1171" s="608"/>
    </row>
    <row r="1172" spans="2:14" hidden="1" x14ac:dyDescent="0.3">
      <c r="B1172" s="124" t="s">
        <v>89</v>
      </c>
      <c r="C1172" s="127" t="s">
        <v>2709</v>
      </c>
      <c r="D1172" s="125" t="s">
        <v>2710</v>
      </c>
      <c r="E1172" s="125" t="s">
        <v>2711</v>
      </c>
      <c r="F1172" s="125" t="s">
        <v>2712</v>
      </c>
      <c r="G1172" s="125" t="s">
        <v>2624</v>
      </c>
      <c r="H1172" s="125" t="s">
        <v>2924</v>
      </c>
      <c r="I1172" s="125" t="s">
        <v>2925</v>
      </c>
      <c r="J1172" s="125">
        <v>5</v>
      </c>
      <c r="K1172" s="125" t="s">
        <v>392</v>
      </c>
      <c r="L1172" s="126"/>
      <c r="M1172" s="607"/>
      <c r="N1172" s="608"/>
    </row>
    <row r="1173" spans="2:14" hidden="1" x14ac:dyDescent="0.3">
      <c r="B1173" s="124" t="s">
        <v>89</v>
      </c>
      <c r="C1173" s="127" t="s">
        <v>2709</v>
      </c>
      <c r="D1173" s="125" t="s">
        <v>2710</v>
      </c>
      <c r="E1173" s="125" t="s">
        <v>2711</v>
      </c>
      <c r="F1173" s="125" t="s">
        <v>2712</v>
      </c>
      <c r="G1173" s="125" t="s">
        <v>2624</v>
      </c>
      <c r="H1173" s="125" t="s">
        <v>2924</v>
      </c>
      <c r="I1173" s="125" t="s">
        <v>2925</v>
      </c>
      <c r="J1173" s="125">
        <v>6</v>
      </c>
      <c r="K1173" s="125" t="s">
        <v>393</v>
      </c>
      <c r="L1173" s="126" t="s">
        <v>2928</v>
      </c>
      <c r="M1173" s="607"/>
      <c r="N1173" s="608"/>
    </row>
    <row r="1174" spans="2:14" hidden="1" x14ac:dyDescent="0.3">
      <c r="B1174" s="124" t="s">
        <v>89</v>
      </c>
      <c r="C1174" s="127" t="s">
        <v>2709</v>
      </c>
      <c r="D1174" s="125" t="s">
        <v>2710</v>
      </c>
      <c r="E1174" s="125" t="s">
        <v>2711</v>
      </c>
      <c r="F1174" s="125" t="s">
        <v>2712</v>
      </c>
      <c r="G1174" s="125" t="s">
        <v>2624</v>
      </c>
      <c r="H1174" s="125" t="s">
        <v>2924</v>
      </c>
      <c r="I1174" s="125" t="s">
        <v>2925</v>
      </c>
      <c r="J1174" s="125">
        <v>7</v>
      </c>
      <c r="K1174" s="125" t="s">
        <v>394</v>
      </c>
      <c r="L1174" s="126" t="s">
        <v>2929</v>
      </c>
      <c r="M1174" s="607"/>
      <c r="N1174" s="608"/>
    </row>
    <row r="1175" spans="2:14" hidden="1" x14ac:dyDescent="0.3">
      <c r="B1175" s="124" t="s">
        <v>89</v>
      </c>
      <c r="C1175" s="127" t="s">
        <v>2709</v>
      </c>
      <c r="D1175" s="125" t="s">
        <v>2710</v>
      </c>
      <c r="E1175" s="125" t="s">
        <v>2711</v>
      </c>
      <c r="F1175" s="125" t="s">
        <v>2712</v>
      </c>
      <c r="G1175" s="125" t="s">
        <v>2624</v>
      </c>
      <c r="H1175" s="125" t="s">
        <v>2924</v>
      </c>
      <c r="I1175" s="125" t="s">
        <v>2925</v>
      </c>
      <c r="J1175" s="125">
        <v>8</v>
      </c>
      <c r="K1175" s="125" t="s">
        <v>3</v>
      </c>
      <c r="L1175" s="126" t="s">
        <v>2640</v>
      </c>
      <c r="M1175" s="607"/>
      <c r="N1175" s="608"/>
    </row>
    <row r="1176" spans="2:14" hidden="1" x14ac:dyDescent="0.3">
      <c r="B1176" s="124" t="s">
        <v>89</v>
      </c>
      <c r="C1176" s="127" t="s">
        <v>2709</v>
      </c>
      <c r="D1176" s="125" t="s">
        <v>2710</v>
      </c>
      <c r="E1176" s="125" t="s">
        <v>2711</v>
      </c>
      <c r="F1176" s="125" t="s">
        <v>2712</v>
      </c>
      <c r="G1176" s="125" t="s">
        <v>2624</v>
      </c>
      <c r="H1176" s="125" t="s">
        <v>2924</v>
      </c>
      <c r="I1176" s="125" t="s">
        <v>2925</v>
      </c>
      <c r="J1176" s="125">
        <v>9</v>
      </c>
      <c r="K1176" s="125" t="s">
        <v>128</v>
      </c>
      <c r="L1176" s="126" t="s">
        <v>2930</v>
      </c>
      <c r="M1176" s="607"/>
      <c r="N1176" s="608"/>
    </row>
    <row r="1177" spans="2:14" hidden="1" x14ac:dyDescent="0.3">
      <c r="B1177" s="124" t="s">
        <v>89</v>
      </c>
      <c r="C1177" s="127" t="s">
        <v>2709</v>
      </c>
      <c r="D1177" s="125" t="s">
        <v>2710</v>
      </c>
      <c r="E1177" s="125" t="s">
        <v>2711</v>
      </c>
      <c r="F1177" s="125" t="s">
        <v>2712</v>
      </c>
      <c r="G1177" s="125" t="s">
        <v>2624</v>
      </c>
      <c r="H1177" s="125" t="s">
        <v>2924</v>
      </c>
      <c r="I1177" s="125" t="s">
        <v>2925</v>
      </c>
      <c r="J1177" s="125">
        <v>10</v>
      </c>
      <c r="K1177" s="125" t="s">
        <v>2110</v>
      </c>
      <c r="L1177" s="126" t="s">
        <v>493</v>
      </c>
      <c r="M1177" s="607"/>
      <c r="N1177" s="608"/>
    </row>
    <row r="1178" spans="2:14" hidden="1" x14ac:dyDescent="0.3">
      <c r="B1178" s="124" t="s">
        <v>89</v>
      </c>
      <c r="C1178" s="127" t="s">
        <v>2709</v>
      </c>
      <c r="D1178" s="125" t="s">
        <v>2710</v>
      </c>
      <c r="E1178" s="125" t="s">
        <v>2711</v>
      </c>
      <c r="F1178" s="125" t="s">
        <v>2712</v>
      </c>
      <c r="G1178" s="125" t="s">
        <v>2624</v>
      </c>
      <c r="H1178" s="125" t="s">
        <v>2924</v>
      </c>
      <c r="I1178" s="125" t="s">
        <v>2925</v>
      </c>
      <c r="J1178" s="125">
        <v>11</v>
      </c>
      <c r="K1178" s="125" t="s">
        <v>141</v>
      </c>
      <c r="L1178" s="126" t="s">
        <v>2793</v>
      </c>
      <c r="M1178" s="607"/>
      <c r="N1178" s="608"/>
    </row>
    <row r="1179" spans="2:14" hidden="1" x14ac:dyDescent="0.3">
      <c r="B1179" s="124" t="s">
        <v>89</v>
      </c>
      <c r="C1179" s="127" t="s">
        <v>2709</v>
      </c>
      <c r="D1179" s="125" t="s">
        <v>2710</v>
      </c>
      <c r="E1179" s="125" t="s">
        <v>2711</v>
      </c>
      <c r="F1179" s="125" t="s">
        <v>2712</v>
      </c>
      <c r="G1179" s="125" t="s">
        <v>2624</v>
      </c>
      <c r="H1179" s="125" t="s">
        <v>2924</v>
      </c>
      <c r="I1179" s="125" t="s">
        <v>2925</v>
      </c>
      <c r="J1179" s="125">
        <v>12</v>
      </c>
      <c r="K1179" s="125" t="s">
        <v>999</v>
      </c>
      <c r="L1179" s="126" t="s">
        <v>989</v>
      </c>
      <c r="M1179" s="607"/>
      <c r="N1179" s="608"/>
    </row>
    <row r="1180" spans="2:14" hidden="1" x14ac:dyDescent="0.3">
      <c r="B1180" s="124" t="s">
        <v>89</v>
      </c>
      <c r="C1180" s="127" t="s">
        <v>2709</v>
      </c>
      <c r="D1180" s="125" t="s">
        <v>2710</v>
      </c>
      <c r="E1180" s="125" t="s">
        <v>2711</v>
      </c>
      <c r="F1180" s="125" t="s">
        <v>2712</v>
      </c>
      <c r="G1180" s="125" t="s">
        <v>2624</v>
      </c>
      <c r="H1180" s="125" t="s">
        <v>2924</v>
      </c>
      <c r="I1180" s="125" t="s">
        <v>2925</v>
      </c>
      <c r="J1180" s="125">
        <v>13</v>
      </c>
      <c r="K1180" s="125" t="s">
        <v>2625</v>
      </c>
      <c r="L1180" s="126" t="s">
        <v>2931</v>
      </c>
      <c r="M1180" s="607"/>
      <c r="N1180" s="608"/>
    </row>
    <row r="1181" spans="2:14" hidden="1" x14ac:dyDescent="0.3">
      <c r="B1181" s="124" t="s">
        <v>89</v>
      </c>
      <c r="C1181" s="127" t="s">
        <v>2709</v>
      </c>
      <c r="D1181" s="125" t="s">
        <v>2710</v>
      </c>
      <c r="E1181" s="125" t="s">
        <v>2711</v>
      </c>
      <c r="F1181" s="125" t="s">
        <v>2712</v>
      </c>
      <c r="G1181" s="125" t="s">
        <v>2624</v>
      </c>
      <c r="H1181" s="125" t="s">
        <v>2924</v>
      </c>
      <c r="I1181" s="125" t="s">
        <v>2925</v>
      </c>
      <c r="J1181" s="125">
        <v>14</v>
      </c>
      <c r="K1181" s="125" t="s">
        <v>2626</v>
      </c>
      <c r="L1181" s="126"/>
      <c r="M1181" s="607"/>
      <c r="N1181" s="608"/>
    </row>
    <row r="1182" spans="2:14" hidden="1" x14ac:dyDescent="0.3">
      <c r="B1182" s="124" t="s">
        <v>89</v>
      </c>
      <c r="C1182" s="127" t="s">
        <v>2709</v>
      </c>
      <c r="D1182" s="125" t="s">
        <v>2710</v>
      </c>
      <c r="E1182" s="125" t="s">
        <v>2711</v>
      </c>
      <c r="F1182" s="125" t="s">
        <v>2712</v>
      </c>
      <c r="G1182" s="125" t="s">
        <v>2624</v>
      </c>
      <c r="H1182" s="125" t="s">
        <v>2924</v>
      </c>
      <c r="I1182" s="125" t="s">
        <v>2925</v>
      </c>
      <c r="J1182" s="125">
        <v>15</v>
      </c>
      <c r="K1182" s="125" t="s">
        <v>992</v>
      </c>
      <c r="L1182" s="126" t="s">
        <v>750</v>
      </c>
      <c r="M1182" s="607"/>
      <c r="N1182" s="608"/>
    </row>
    <row r="1183" spans="2:14" hidden="1" x14ac:dyDescent="0.3">
      <c r="B1183" s="124" t="s">
        <v>89</v>
      </c>
      <c r="C1183" s="127" t="s">
        <v>2709</v>
      </c>
      <c r="D1183" s="125" t="s">
        <v>2710</v>
      </c>
      <c r="E1183" s="125" t="s">
        <v>2711</v>
      </c>
      <c r="F1183" s="125" t="s">
        <v>2712</v>
      </c>
      <c r="G1183" s="125" t="s">
        <v>2624</v>
      </c>
      <c r="H1183" s="125" t="s">
        <v>2924</v>
      </c>
      <c r="I1183" s="125" t="s">
        <v>2925</v>
      </c>
      <c r="J1183" s="125">
        <v>16</v>
      </c>
      <c r="K1183" s="125" t="s">
        <v>2627</v>
      </c>
      <c r="L1183" s="126" t="s">
        <v>33</v>
      </c>
      <c r="M1183" s="607"/>
      <c r="N1183" s="608"/>
    </row>
    <row r="1184" spans="2:14" hidden="1" x14ac:dyDescent="0.3">
      <c r="B1184" s="124" t="s">
        <v>89</v>
      </c>
      <c r="C1184" s="127" t="s">
        <v>2709</v>
      </c>
      <c r="D1184" s="125" t="s">
        <v>2710</v>
      </c>
      <c r="E1184" s="125" t="s">
        <v>2711</v>
      </c>
      <c r="F1184" s="125" t="s">
        <v>2712</v>
      </c>
      <c r="G1184" s="125" t="s">
        <v>2624</v>
      </c>
      <c r="H1184" s="125" t="s">
        <v>2924</v>
      </c>
      <c r="I1184" s="125" t="s">
        <v>2925</v>
      </c>
      <c r="J1184" s="125">
        <v>17</v>
      </c>
      <c r="K1184" s="125" t="s">
        <v>2628</v>
      </c>
      <c r="L1184" s="126" t="s">
        <v>2932</v>
      </c>
      <c r="M1184" s="607"/>
      <c r="N1184" s="608"/>
    </row>
    <row r="1185" spans="2:14" hidden="1" x14ac:dyDescent="0.3">
      <c r="B1185" s="124" t="s">
        <v>89</v>
      </c>
      <c r="C1185" s="127" t="s">
        <v>2709</v>
      </c>
      <c r="D1185" s="125" t="s">
        <v>2710</v>
      </c>
      <c r="E1185" s="125" t="s">
        <v>2711</v>
      </c>
      <c r="F1185" s="125" t="s">
        <v>2712</v>
      </c>
      <c r="G1185" s="125" t="s">
        <v>2624</v>
      </c>
      <c r="H1185" s="125" t="s">
        <v>2924</v>
      </c>
      <c r="I1185" s="125" t="s">
        <v>2925</v>
      </c>
      <c r="J1185" s="125">
        <v>18</v>
      </c>
      <c r="K1185" s="125" t="s">
        <v>142</v>
      </c>
      <c r="L1185" s="126" t="s">
        <v>1225</v>
      </c>
      <c r="M1185" s="607"/>
      <c r="N1185" s="608"/>
    </row>
    <row r="1186" spans="2:14" hidden="1" x14ac:dyDescent="0.3">
      <c r="B1186" s="124" t="s">
        <v>89</v>
      </c>
      <c r="C1186" s="127" t="s">
        <v>2709</v>
      </c>
      <c r="D1186" s="125" t="s">
        <v>2710</v>
      </c>
      <c r="E1186" s="125" t="s">
        <v>2711</v>
      </c>
      <c r="F1186" s="125" t="s">
        <v>2712</v>
      </c>
      <c r="G1186" s="125" t="s">
        <v>2624</v>
      </c>
      <c r="H1186" s="125" t="s">
        <v>2924</v>
      </c>
      <c r="I1186" s="125" t="s">
        <v>2925</v>
      </c>
      <c r="J1186" s="125">
        <v>19</v>
      </c>
      <c r="K1186" s="125" t="s">
        <v>2109</v>
      </c>
      <c r="L1186" s="126" t="s">
        <v>2894</v>
      </c>
      <c r="M1186" s="607"/>
      <c r="N1186" s="608"/>
    </row>
    <row r="1187" spans="2:14" hidden="1" x14ac:dyDescent="0.3">
      <c r="B1187" s="124" t="s">
        <v>89</v>
      </c>
      <c r="C1187" s="127" t="s">
        <v>2709</v>
      </c>
      <c r="D1187" s="125" t="s">
        <v>2710</v>
      </c>
      <c r="E1187" s="125" t="s">
        <v>2711</v>
      </c>
      <c r="F1187" s="125" t="s">
        <v>2712</v>
      </c>
      <c r="G1187" s="125" t="s">
        <v>2624</v>
      </c>
      <c r="H1187" s="125" t="s">
        <v>2924</v>
      </c>
      <c r="I1187" s="125" t="s">
        <v>2925</v>
      </c>
      <c r="J1187" s="125">
        <v>20</v>
      </c>
      <c r="K1187" s="125" t="s">
        <v>2630</v>
      </c>
      <c r="L1187" s="126" t="s">
        <v>2933</v>
      </c>
      <c r="M1187" s="607"/>
      <c r="N1187" s="608"/>
    </row>
    <row r="1188" spans="2:14" hidden="1" x14ac:dyDescent="0.3">
      <c r="B1188" s="124" t="s">
        <v>89</v>
      </c>
      <c r="C1188" s="127" t="s">
        <v>2709</v>
      </c>
      <c r="D1188" s="125" t="s">
        <v>2710</v>
      </c>
      <c r="E1188" s="125" t="s">
        <v>2711</v>
      </c>
      <c r="F1188" s="125" t="s">
        <v>2712</v>
      </c>
      <c r="G1188" s="125" t="s">
        <v>2624</v>
      </c>
      <c r="H1188" s="125" t="s">
        <v>2924</v>
      </c>
      <c r="I1188" s="125" t="s">
        <v>2925</v>
      </c>
      <c r="J1188" s="125">
        <v>21</v>
      </c>
      <c r="K1188" s="125" t="s">
        <v>997</v>
      </c>
      <c r="L1188" s="126" t="s">
        <v>750</v>
      </c>
      <c r="M1188" s="607"/>
      <c r="N1188" s="608"/>
    </row>
    <row r="1189" spans="2:14" hidden="1" x14ac:dyDescent="0.3">
      <c r="B1189" s="124" t="s">
        <v>89</v>
      </c>
      <c r="C1189" s="127" t="s">
        <v>2709</v>
      </c>
      <c r="D1189" s="125" t="s">
        <v>2710</v>
      </c>
      <c r="E1189" s="125" t="s">
        <v>2711</v>
      </c>
      <c r="F1189" s="125" t="s">
        <v>2712</v>
      </c>
      <c r="G1189" s="125" t="s">
        <v>2624</v>
      </c>
      <c r="H1189" s="125" t="s">
        <v>2924</v>
      </c>
      <c r="I1189" s="125" t="s">
        <v>2925</v>
      </c>
      <c r="J1189" s="125">
        <v>22</v>
      </c>
      <c r="K1189" s="125" t="s">
        <v>998</v>
      </c>
      <c r="L1189" s="126" t="s">
        <v>750</v>
      </c>
      <c r="M1189" s="607"/>
      <c r="N1189" s="608"/>
    </row>
    <row r="1190" spans="2:14" hidden="1" x14ac:dyDescent="0.3">
      <c r="B1190" s="124" t="s">
        <v>89</v>
      </c>
      <c r="C1190" s="127" t="s">
        <v>2709</v>
      </c>
      <c r="D1190" s="125" t="s">
        <v>2710</v>
      </c>
      <c r="E1190" s="125" t="s">
        <v>2711</v>
      </c>
      <c r="F1190" s="125" t="s">
        <v>2712</v>
      </c>
      <c r="G1190" s="125" t="s">
        <v>2624</v>
      </c>
      <c r="H1190" s="125" t="s">
        <v>2924</v>
      </c>
      <c r="I1190" s="125" t="s">
        <v>2925</v>
      </c>
      <c r="J1190" s="125">
        <v>23</v>
      </c>
      <c r="K1190" s="125" t="s">
        <v>93</v>
      </c>
      <c r="L1190" s="126" t="s">
        <v>2783</v>
      </c>
      <c r="M1190" s="607"/>
      <c r="N1190" s="608"/>
    </row>
    <row r="1191" spans="2:14" hidden="1" x14ac:dyDescent="0.3">
      <c r="B1191" s="124" t="s">
        <v>89</v>
      </c>
      <c r="C1191" s="127" t="s">
        <v>2709</v>
      </c>
      <c r="D1191" s="125" t="s">
        <v>2710</v>
      </c>
      <c r="E1191" s="125" t="s">
        <v>2711</v>
      </c>
      <c r="F1191" s="125" t="s">
        <v>2712</v>
      </c>
      <c r="G1191" s="125" t="s">
        <v>2624</v>
      </c>
      <c r="H1191" s="125" t="s">
        <v>2924</v>
      </c>
      <c r="I1191" s="125" t="s">
        <v>2925</v>
      </c>
      <c r="J1191" s="125">
        <v>24</v>
      </c>
      <c r="K1191" s="125" t="s">
        <v>94</v>
      </c>
      <c r="L1191" s="126"/>
      <c r="M1191" s="607"/>
      <c r="N1191" s="608"/>
    </row>
    <row r="1192" spans="2:14" hidden="1" x14ac:dyDescent="0.3">
      <c r="B1192" s="124" t="s">
        <v>89</v>
      </c>
      <c r="C1192" s="127" t="s">
        <v>2709</v>
      </c>
      <c r="D1192" s="125" t="s">
        <v>2710</v>
      </c>
      <c r="E1192" s="125" t="s">
        <v>2711</v>
      </c>
      <c r="F1192" s="125" t="s">
        <v>2712</v>
      </c>
      <c r="G1192" s="125" t="s">
        <v>2624</v>
      </c>
      <c r="H1192" s="125" t="s">
        <v>2924</v>
      </c>
      <c r="I1192" s="125" t="s">
        <v>2925</v>
      </c>
      <c r="J1192" s="125">
        <v>25</v>
      </c>
      <c r="K1192" s="125" t="s">
        <v>388</v>
      </c>
      <c r="L1192" s="126" t="s">
        <v>2926</v>
      </c>
      <c r="M1192" s="607"/>
      <c r="N1192" s="608"/>
    </row>
    <row r="1193" spans="2:14" hidden="1" x14ac:dyDescent="0.3">
      <c r="B1193" s="124" t="s">
        <v>89</v>
      </c>
      <c r="C1193" s="127" t="s">
        <v>2709</v>
      </c>
      <c r="D1193" s="125" t="s">
        <v>2710</v>
      </c>
      <c r="E1193" s="125" t="s">
        <v>2711</v>
      </c>
      <c r="F1193" s="125" t="s">
        <v>2712</v>
      </c>
      <c r="G1193" s="125" t="s">
        <v>2624</v>
      </c>
      <c r="H1193" s="125" t="s">
        <v>2924</v>
      </c>
      <c r="I1193" s="125" t="s">
        <v>2925</v>
      </c>
      <c r="J1193" s="125">
        <v>26</v>
      </c>
      <c r="K1193" s="125" t="s">
        <v>931</v>
      </c>
      <c r="L1193" s="126" t="s">
        <v>949</v>
      </c>
      <c r="M1193" s="607"/>
      <c r="N1193" s="608"/>
    </row>
    <row r="1194" spans="2:14" hidden="1" x14ac:dyDescent="0.3">
      <c r="B1194" s="124" t="s">
        <v>89</v>
      </c>
      <c r="C1194" s="127" t="s">
        <v>2709</v>
      </c>
      <c r="D1194" s="125" t="s">
        <v>2710</v>
      </c>
      <c r="E1194" s="125" t="s">
        <v>2711</v>
      </c>
      <c r="F1194" s="125" t="s">
        <v>2712</v>
      </c>
      <c r="G1194" s="125" t="s">
        <v>2624</v>
      </c>
      <c r="H1194" s="125" t="s">
        <v>2924</v>
      </c>
      <c r="I1194" s="125" t="s">
        <v>2925</v>
      </c>
      <c r="J1194" s="125">
        <v>27</v>
      </c>
      <c r="K1194" s="125" t="s">
        <v>932</v>
      </c>
      <c r="L1194" s="126" t="s">
        <v>750</v>
      </c>
      <c r="M1194" s="607"/>
      <c r="N1194" s="608"/>
    </row>
    <row r="1195" spans="2:14" x14ac:dyDescent="0.3">
      <c r="B1195" s="124" t="s">
        <v>367</v>
      </c>
      <c r="C1195" s="127" t="s">
        <v>2709</v>
      </c>
      <c r="D1195" s="125" t="s">
        <v>2710</v>
      </c>
      <c r="E1195" s="125" t="s">
        <v>2711</v>
      </c>
      <c r="F1195" s="125" t="s">
        <v>2712</v>
      </c>
      <c r="G1195" s="125" t="s">
        <v>2624</v>
      </c>
      <c r="H1195" s="125" t="s">
        <v>2934</v>
      </c>
      <c r="I1195" s="125" t="s">
        <v>2658</v>
      </c>
      <c r="J1195" s="125">
        <v>1</v>
      </c>
      <c r="K1195" s="125" t="s">
        <v>1891</v>
      </c>
      <c r="L1195" s="126" t="s">
        <v>29</v>
      </c>
      <c r="M1195" s="607"/>
      <c r="N1195" s="608"/>
    </row>
    <row r="1196" spans="2:14" hidden="1" x14ac:dyDescent="0.3">
      <c r="B1196" s="124" t="s">
        <v>367</v>
      </c>
      <c r="C1196" s="127" t="s">
        <v>2709</v>
      </c>
      <c r="D1196" s="125" t="s">
        <v>2710</v>
      </c>
      <c r="E1196" s="125" t="s">
        <v>2711</v>
      </c>
      <c r="F1196" s="125" t="s">
        <v>2712</v>
      </c>
      <c r="G1196" s="125" t="s">
        <v>2624</v>
      </c>
      <c r="H1196" s="125" t="s">
        <v>2934</v>
      </c>
      <c r="I1196" s="125" t="s">
        <v>2658</v>
      </c>
      <c r="J1196" s="125">
        <v>2</v>
      </c>
      <c r="K1196" s="125" t="s">
        <v>389</v>
      </c>
      <c r="L1196" s="126" t="s">
        <v>29</v>
      </c>
      <c r="M1196" s="607"/>
      <c r="N1196" s="608"/>
    </row>
    <row r="1197" spans="2:14" hidden="1" x14ac:dyDescent="0.3">
      <c r="B1197" s="124" t="s">
        <v>367</v>
      </c>
      <c r="C1197" s="127" t="s">
        <v>2709</v>
      </c>
      <c r="D1197" s="125" t="s">
        <v>2710</v>
      </c>
      <c r="E1197" s="125" t="s">
        <v>2711</v>
      </c>
      <c r="F1197" s="125" t="s">
        <v>2712</v>
      </c>
      <c r="G1197" s="125" t="s">
        <v>2624</v>
      </c>
      <c r="H1197" s="125" t="s">
        <v>2934</v>
      </c>
      <c r="I1197" s="125" t="s">
        <v>2658</v>
      </c>
      <c r="J1197" s="125">
        <v>3</v>
      </c>
      <c r="K1197" s="125" t="s">
        <v>896</v>
      </c>
      <c r="L1197" s="126" t="s">
        <v>2935</v>
      </c>
      <c r="M1197" s="607"/>
      <c r="N1197" s="608"/>
    </row>
    <row r="1198" spans="2:14" hidden="1" x14ac:dyDescent="0.3">
      <c r="B1198" s="124" t="s">
        <v>367</v>
      </c>
      <c r="C1198" s="127" t="s">
        <v>2709</v>
      </c>
      <c r="D1198" s="125" t="s">
        <v>2710</v>
      </c>
      <c r="E1198" s="125" t="s">
        <v>2711</v>
      </c>
      <c r="F1198" s="125" t="s">
        <v>2712</v>
      </c>
      <c r="G1198" s="125" t="s">
        <v>2624</v>
      </c>
      <c r="H1198" s="125" t="s">
        <v>2934</v>
      </c>
      <c r="I1198" s="125" t="s">
        <v>2658</v>
      </c>
      <c r="J1198" s="125">
        <v>4</v>
      </c>
      <c r="K1198" s="125" t="s">
        <v>391</v>
      </c>
      <c r="L1198" s="126" t="s">
        <v>2936</v>
      </c>
      <c r="M1198" s="607"/>
      <c r="N1198" s="608"/>
    </row>
    <row r="1199" spans="2:14" hidden="1" x14ac:dyDescent="0.3">
      <c r="B1199" s="124" t="s">
        <v>367</v>
      </c>
      <c r="C1199" s="127" t="s">
        <v>2709</v>
      </c>
      <c r="D1199" s="125" t="s">
        <v>2710</v>
      </c>
      <c r="E1199" s="125" t="s">
        <v>2711</v>
      </c>
      <c r="F1199" s="125" t="s">
        <v>2712</v>
      </c>
      <c r="G1199" s="125" t="s">
        <v>2624</v>
      </c>
      <c r="H1199" s="125" t="s">
        <v>2934</v>
      </c>
      <c r="I1199" s="125" t="s">
        <v>2658</v>
      </c>
      <c r="J1199" s="125">
        <v>5</v>
      </c>
      <c r="K1199" s="125" t="s">
        <v>392</v>
      </c>
      <c r="L1199" s="126" t="s">
        <v>2937</v>
      </c>
      <c r="M1199" s="607"/>
      <c r="N1199" s="608"/>
    </row>
    <row r="1200" spans="2:14" hidden="1" x14ac:dyDescent="0.3">
      <c r="B1200" s="124" t="s">
        <v>367</v>
      </c>
      <c r="C1200" s="127" t="s">
        <v>2709</v>
      </c>
      <c r="D1200" s="125" t="s">
        <v>2710</v>
      </c>
      <c r="E1200" s="125" t="s">
        <v>2711</v>
      </c>
      <c r="F1200" s="125" t="s">
        <v>2712</v>
      </c>
      <c r="G1200" s="125" t="s">
        <v>2624</v>
      </c>
      <c r="H1200" s="125" t="s">
        <v>2934</v>
      </c>
      <c r="I1200" s="125" t="s">
        <v>2658</v>
      </c>
      <c r="J1200" s="125">
        <v>6</v>
      </c>
      <c r="K1200" s="125" t="s">
        <v>393</v>
      </c>
      <c r="L1200" s="126"/>
      <c r="M1200" s="607"/>
      <c r="N1200" s="608"/>
    </row>
    <row r="1201" spans="2:14" hidden="1" x14ac:dyDescent="0.3">
      <c r="B1201" s="124" t="s">
        <v>367</v>
      </c>
      <c r="C1201" s="127" t="s">
        <v>2709</v>
      </c>
      <c r="D1201" s="125" t="s">
        <v>2710</v>
      </c>
      <c r="E1201" s="125" t="s">
        <v>2711</v>
      </c>
      <c r="F1201" s="125" t="s">
        <v>2712</v>
      </c>
      <c r="G1201" s="125" t="s">
        <v>2624</v>
      </c>
      <c r="H1201" s="125" t="s">
        <v>2934</v>
      </c>
      <c r="I1201" s="125" t="s">
        <v>2658</v>
      </c>
      <c r="J1201" s="125">
        <v>7</v>
      </c>
      <c r="K1201" s="125" t="s">
        <v>394</v>
      </c>
      <c r="L1201" s="126"/>
      <c r="M1201" s="607"/>
      <c r="N1201" s="608"/>
    </row>
    <row r="1202" spans="2:14" hidden="1" x14ac:dyDescent="0.3">
      <c r="B1202" s="124" t="s">
        <v>367</v>
      </c>
      <c r="C1202" s="127" t="s">
        <v>2709</v>
      </c>
      <c r="D1202" s="125" t="s">
        <v>2710</v>
      </c>
      <c r="E1202" s="125" t="s">
        <v>2711</v>
      </c>
      <c r="F1202" s="125" t="s">
        <v>2712</v>
      </c>
      <c r="G1202" s="125" t="s">
        <v>2624</v>
      </c>
      <c r="H1202" s="125" t="s">
        <v>2934</v>
      </c>
      <c r="I1202" s="125" t="s">
        <v>2658</v>
      </c>
      <c r="J1202" s="125">
        <v>8</v>
      </c>
      <c r="K1202" s="125" t="s">
        <v>3</v>
      </c>
      <c r="L1202" s="126" t="s">
        <v>2660</v>
      </c>
      <c r="M1202" s="607"/>
      <c r="N1202" s="608"/>
    </row>
    <row r="1203" spans="2:14" hidden="1" x14ac:dyDescent="0.3">
      <c r="B1203" s="124" t="s">
        <v>367</v>
      </c>
      <c r="C1203" s="127" t="s">
        <v>2709</v>
      </c>
      <c r="D1203" s="125" t="s">
        <v>2710</v>
      </c>
      <c r="E1203" s="125" t="s">
        <v>2711</v>
      </c>
      <c r="F1203" s="125" t="s">
        <v>2712</v>
      </c>
      <c r="G1203" s="125" t="s">
        <v>2624</v>
      </c>
      <c r="H1203" s="125" t="s">
        <v>2934</v>
      </c>
      <c r="I1203" s="125" t="s">
        <v>2658</v>
      </c>
      <c r="J1203" s="125">
        <v>9</v>
      </c>
      <c r="K1203" s="125" t="s">
        <v>128</v>
      </c>
      <c r="L1203" s="126" t="s">
        <v>2938</v>
      </c>
      <c r="M1203" s="607"/>
      <c r="N1203" s="608"/>
    </row>
    <row r="1204" spans="2:14" hidden="1" x14ac:dyDescent="0.3">
      <c r="B1204" s="124" t="s">
        <v>367</v>
      </c>
      <c r="C1204" s="127" t="s">
        <v>2709</v>
      </c>
      <c r="D1204" s="125" t="s">
        <v>2710</v>
      </c>
      <c r="E1204" s="125" t="s">
        <v>2711</v>
      </c>
      <c r="F1204" s="125" t="s">
        <v>2712</v>
      </c>
      <c r="G1204" s="125" t="s">
        <v>2624</v>
      </c>
      <c r="H1204" s="125" t="s">
        <v>2934</v>
      </c>
      <c r="I1204" s="125" t="s">
        <v>2658</v>
      </c>
      <c r="J1204" s="125">
        <v>10</v>
      </c>
      <c r="K1204" s="125" t="s">
        <v>2939</v>
      </c>
      <c r="L1204" s="126" t="s">
        <v>2940</v>
      </c>
      <c r="M1204" s="607"/>
      <c r="N1204" s="608"/>
    </row>
    <row r="1205" spans="2:14" hidden="1" x14ac:dyDescent="0.3">
      <c r="B1205" s="124" t="s">
        <v>367</v>
      </c>
      <c r="C1205" s="127" t="s">
        <v>2709</v>
      </c>
      <c r="D1205" s="125" t="s">
        <v>2710</v>
      </c>
      <c r="E1205" s="125" t="s">
        <v>2711</v>
      </c>
      <c r="F1205" s="125" t="s">
        <v>2712</v>
      </c>
      <c r="G1205" s="125" t="s">
        <v>2624</v>
      </c>
      <c r="H1205" s="125" t="s">
        <v>2934</v>
      </c>
      <c r="I1205" s="125" t="s">
        <v>2658</v>
      </c>
      <c r="J1205" s="125">
        <v>11</v>
      </c>
      <c r="K1205" s="125" t="s">
        <v>551</v>
      </c>
      <c r="L1205" s="126" t="s">
        <v>634</v>
      </c>
      <c r="M1205" s="607"/>
      <c r="N1205" s="608"/>
    </row>
    <row r="1206" spans="2:14" hidden="1" x14ac:dyDescent="0.3">
      <c r="B1206" s="124" t="s">
        <v>367</v>
      </c>
      <c r="C1206" s="127" t="s">
        <v>2709</v>
      </c>
      <c r="D1206" s="125" t="s">
        <v>2710</v>
      </c>
      <c r="E1206" s="125" t="s">
        <v>2711</v>
      </c>
      <c r="F1206" s="125" t="s">
        <v>2712</v>
      </c>
      <c r="G1206" s="125" t="s">
        <v>2624</v>
      </c>
      <c r="H1206" s="125" t="s">
        <v>2934</v>
      </c>
      <c r="I1206" s="125" t="s">
        <v>2658</v>
      </c>
      <c r="J1206" s="125">
        <v>12</v>
      </c>
      <c r="K1206" s="125" t="s">
        <v>2941</v>
      </c>
      <c r="L1206" s="126"/>
      <c r="M1206" s="607"/>
      <c r="N1206" s="608"/>
    </row>
    <row r="1207" spans="2:14" hidden="1" x14ac:dyDescent="0.3">
      <c r="B1207" s="124" t="s">
        <v>367</v>
      </c>
      <c r="C1207" s="127" t="s">
        <v>2709</v>
      </c>
      <c r="D1207" s="125" t="s">
        <v>2710</v>
      </c>
      <c r="E1207" s="125" t="s">
        <v>2711</v>
      </c>
      <c r="F1207" s="125" t="s">
        <v>2712</v>
      </c>
      <c r="G1207" s="125" t="s">
        <v>2624</v>
      </c>
      <c r="H1207" s="125" t="s">
        <v>2934</v>
      </c>
      <c r="I1207" s="125" t="s">
        <v>2658</v>
      </c>
      <c r="J1207" s="125">
        <v>13</v>
      </c>
      <c r="K1207" s="125" t="s">
        <v>931</v>
      </c>
      <c r="L1207" s="126" t="s">
        <v>949</v>
      </c>
      <c r="M1207" s="607"/>
      <c r="N1207" s="608"/>
    </row>
    <row r="1208" spans="2:14" hidden="1" x14ac:dyDescent="0.3">
      <c r="B1208" s="124" t="s">
        <v>367</v>
      </c>
      <c r="C1208" s="127" t="s">
        <v>2709</v>
      </c>
      <c r="D1208" s="125" t="s">
        <v>2710</v>
      </c>
      <c r="E1208" s="125" t="s">
        <v>2711</v>
      </c>
      <c r="F1208" s="125" t="s">
        <v>2712</v>
      </c>
      <c r="G1208" s="125" t="s">
        <v>2624</v>
      </c>
      <c r="H1208" s="125" t="s">
        <v>2934</v>
      </c>
      <c r="I1208" s="125" t="s">
        <v>2658</v>
      </c>
      <c r="J1208" s="125">
        <v>14</v>
      </c>
      <c r="K1208" s="125" t="s">
        <v>932</v>
      </c>
      <c r="L1208" s="126" t="s">
        <v>750</v>
      </c>
      <c r="M1208" s="607"/>
      <c r="N1208" s="608"/>
    </row>
    <row r="1209" spans="2:14" x14ac:dyDescent="0.3">
      <c r="B1209" s="124" t="s">
        <v>233</v>
      </c>
      <c r="C1209" s="127" t="s">
        <v>2709</v>
      </c>
      <c r="D1209" s="125" t="s">
        <v>2710</v>
      </c>
      <c r="E1209" s="125" t="s">
        <v>2711</v>
      </c>
      <c r="F1209" s="125" t="s">
        <v>2712</v>
      </c>
      <c r="G1209" s="125" t="s">
        <v>2670</v>
      </c>
      <c r="H1209" s="125" t="s">
        <v>2942</v>
      </c>
      <c r="I1209" s="125" t="s">
        <v>2636</v>
      </c>
      <c r="J1209" s="125">
        <v>1</v>
      </c>
      <c r="K1209" s="125" t="s">
        <v>1891</v>
      </c>
      <c r="L1209" s="126" t="s">
        <v>33</v>
      </c>
      <c r="M1209" s="607"/>
      <c r="N1209" s="608"/>
    </row>
    <row r="1210" spans="2:14" hidden="1" x14ac:dyDescent="0.3">
      <c r="B1210" s="124" t="s">
        <v>233</v>
      </c>
      <c r="C1210" s="127" t="s">
        <v>2709</v>
      </c>
      <c r="D1210" s="125" t="s">
        <v>2710</v>
      </c>
      <c r="E1210" s="125" t="s">
        <v>2711</v>
      </c>
      <c r="F1210" s="125" t="s">
        <v>2712</v>
      </c>
      <c r="G1210" s="125" t="s">
        <v>2670</v>
      </c>
      <c r="H1210" s="125" t="s">
        <v>2942</v>
      </c>
      <c r="I1210" s="125" t="s">
        <v>2636</v>
      </c>
      <c r="J1210" s="125">
        <v>2</v>
      </c>
      <c r="K1210" s="125" t="s">
        <v>389</v>
      </c>
      <c r="L1210" s="126" t="s">
        <v>29</v>
      </c>
      <c r="M1210" s="607"/>
      <c r="N1210" s="608"/>
    </row>
    <row r="1211" spans="2:14" hidden="1" x14ac:dyDescent="0.3">
      <c r="B1211" s="124" t="s">
        <v>233</v>
      </c>
      <c r="C1211" s="127" t="s">
        <v>2709</v>
      </c>
      <c r="D1211" s="125" t="s">
        <v>2710</v>
      </c>
      <c r="E1211" s="125" t="s">
        <v>2711</v>
      </c>
      <c r="F1211" s="125" t="s">
        <v>2712</v>
      </c>
      <c r="G1211" s="125" t="s">
        <v>2670</v>
      </c>
      <c r="H1211" s="125" t="s">
        <v>2942</v>
      </c>
      <c r="I1211" s="125" t="s">
        <v>2636</v>
      </c>
      <c r="J1211" s="125">
        <v>3</v>
      </c>
      <c r="K1211" s="125" t="s">
        <v>896</v>
      </c>
      <c r="L1211" s="126" t="s">
        <v>2943</v>
      </c>
      <c r="M1211" s="607"/>
      <c r="N1211" s="608"/>
    </row>
    <row r="1212" spans="2:14" hidden="1" x14ac:dyDescent="0.3">
      <c r="B1212" s="124" t="s">
        <v>233</v>
      </c>
      <c r="C1212" s="127" t="s">
        <v>2709</v>
      </c>
      <c r="D1212" s="125" t="s">
        <v>2710</v>
      </c>
      <c r="E1212" s="125" t="s">
        <v>2711</v>
      </c>
      <c r="F1212" s="125" t="s">
        <v>2712</v>
      </c>
      <c r="G1212" s="125" t="s">
        <v>2670</v>
      </c>
      <c r="H1212" s="125" t="s">
        <v>2942</v>
      </c>
      <c r="I1212" s="125" t="s">
        <v>2636</v>
      </c>
      <c r="J1212" s="125">
        <v>4</v>
      </c>
      <c r="K1212" s="125" t="s">
        <v>391</v>
      </c>
      <c r="L1212" s="126" t="s">
        <v>2944</v>
      </c>
      <c r="M1212" s="607"/>
      <c r="N1212" s="608"/>
    </row>
    <row r="1213" spans="2:14" hidden="1" x14ac:dyDescent="0.3">
      <c r="B1213" s="124" t="s">
        <v>233</v>
      </c>
      <c r="C1213" s="127" t="s">
        <v>2709</v>
      </c>
      <c r="D1213" s="125" t="s">
        <v>2710</v>
      </c>
      <c r="E1213" s="125" t="s">
        <v>2711</v>
      </c>
      <c r="F1213" s="125" t="s">
        <v>2712</v>
      </c>
      <c r="G1213" s="125" t="s">
        <v>2670</v>
      </c>
      <c r="H1213" s="125" t="s">
        <v>2942</v>
      </c>
      <c r="I1213" s="125" t="s">
        <v>2636</v>
      </c>
      <c r="J1213" s="125">
        <v>5</v>
      </c>
      <c r="K1213" s="125" t="s">
        <v>392</v>
      </c>
      <c r="L1213" s="126" t="s">
        <v>2945</v>
      </c>
      <c r="M1213" s="607"/>
      <c r="N1213" s="608"/>
    </row>
    <row r="1214" spans="2:14" hidden="1" x14ac:dyDescent="0.3">
      <c r="B1214" s="124" t="s">
        <v>233</v>
      </c>
      <c r="C1214" s="127" t="s">
        <v>2709</v>
      </c>
      <c r="D1214" s="125" t="s">
        <v>2710</v>
      </c>
      <c r="E1214" s="125" t="s">
        <v>2711</v>
      </c>
      <c r="F1214" s="125" t="s">
        <v>2712</v>
      </c>
      <c r="G1214" s="125" t="s">
        <v>2670</v>
      </c>
      <c r="H1214" s="125" t="s">
        <v>2942</v>
      </c>
      <c r="I1214" s="125" t="s">
        <v>2636</v>
      </c>
      <c r="J1214" s="125">
        <v>6</v>
      </c>
      <c r="K1214" s="125" t="s">
        <v>394</v>
      </c>
      <c r="L1214" s="126"/>
      <c r="M1214" s="607"/>
      <c r="N1214" s="608"/>
    </row>
    <row r="1215" spans="2:14" hidden="1" x14ac:dyDescent="0.3">
      <c r="B1215" s="124" t="s">
        <v>233</v>
      </c>
      <c r="C1215" s="127" t="s">
        <v>2709</v>
      </c>
      <c r="D1215" s="125" t="s">
        <v>2710</v>
      </c>
      <c r="E1215" s="125" t="s">
        <v>2711</v>
      </c>
      <c r="F1215" s="125" t="s">
        <v>2712</v>
      </c>
      <c r="G1215" s="125" t="s">
        <v>2670</v>
      </c>
      <c r="H1215" s="125" t="s">
        <v>2942</v>
      </c>
      <c r="I1215" s="125" t="s">
        <v>2636</v>
      </c>
      <c r="J1215" s="125">
        <v>7</v>
      </c>
      <c r="K1215" s="125" t="s">
        <v>3</v>
      </c>
      <c r="L1215" s="126" t="s">
        <v>1171</v>
      </c>
      <c r="M1215" s="607"/>
      <c r="N1215" s="608"/>
    </row>
    <row r="1216" spans="2:14" hidden="1" x14ac:dyDescent="0.3">
      <c r="B1216" s="124" t="s">
        <v>233</v>
      </c>
      <c r="C1216" s="127" t="s">
        <v>2709</v>
      </c>
      <c r="D1216" s="125" t="s">
        <v>2710</v>
      </c>
      <c r="E1216" s="125" t="s">
        <v>2711</v>
      </c>
      <c r="F1216" s="125" t="s">
        <v>2712</v>
      </c>
      <c r="G1216" s="125" t="s">
        <v>2670</v>
      </c>
      <c r="H1216" s="125" t="s">
        <v>2942</v>
      </c>
      <c r="I1216" s="125" t="s">
        <v>2636</v>
      </c>
      <c r="J1216" s="125">
        <v>8</v>
      </c>
      <c r="K1216" s="125" t="s">
        <v>128</v>
      </c>
      <c r="L1216" s="126"/>
      <c r="M1216" s="607"/>
      <c r="N1216" s="608"/>
    </row>
    <row r="1217" spans="2:14" hidden="1" x14ac:dyDescent="0.3">
      <c r="B1217" s="124" t="s">
        <v>233</v>
      </c>
      <c r="C1217" s="127" t="s">
        <v>2709</v>
      </c>
      <c r="D1217" s="125" t="s">
        <v>2710</v>
      </c>
      <c r="E1217" s="125" t="s">
        <v>2711</v>
      </c>
      <c r="F1217" s="125" t="s">
        <v>2712</v>
      </c>
      <c r="G1217" s="125" t="s">
        <v>2670</v>
      </c>
      <c r="H1217" s="125" t="s">
        <v>2942</v>
      </c>
      <c r="I1217" s="125" t="s">
        <v>2636</v>
      </c>
      <c r="J1217" s="125">
        <v>10</v>
      </c>
      <c r="K1217" s="125" t="s">
        <v>647</v>
      </c>
      <c r="L1217" s="126" t="s">
        <v>650</v>
      </c>
      <c r="M1217" s="607"/>
      <c r="N1217" s="608"/>
    </row>
    <row r="1218" spans="2:14" hidden="1" x14ac:dyDescent="0.3">
      <c r="B1218" s="124" t="s">
        <v>233</v>
      </c>
      <c r="C1218" s="127" t="s">
        <v>2709</v>
      </c>
      <c r="D1218" s="125" t="s">
        <v>2710</v>
      </c>
      <c r="E1218" s="125" t="s">
        <v>2711</v>
      </c>
      <c r="F1218" s="125" t="s">
        <v>2712</v>
      </c>
      <c r="G1218" s="125" t="s">
        <v>2670</v>
      </c>
      <c r="H1218" s="125" t="s">
        <v>2942</v>
      </c>
      <c r="I1218" s="125" t="s">
        <v>2636</v>
      </c>
      <c r="J1218" s="125">
        <v>11</v>
      </c>
      <c r="K1218" s="125" t="s">
        <v>651</v>
      </c>
      <c r="L1218" s="126" t="s">
        <v>654</v>
      </c>
      <c r="M1218" s="607"/>
      <c r="N1218" s="608"/>
    </row>
    <row r="1219" spans="2:14" hidden="1" x14ac:dyDescent="0.3">
      <c r="B1219" s="124" t="s">
        <v>233</v>
      </c>
      <c r="C1219" s="127" t="s">
        <v>2709</v>
      </c>
      <c r="D1219" s="125" t="s">
        <v>2710</v>
      </c>
      <c r="E1219" s="125" t="s">
        <v>2711</v>
      </c>
      <c r="F1219" s="125" t="s">
        <v>2712</v>
      </c>
      <c r="G1219" s="125" t="s">
        <v>2670</v>
      </c>
      <c r="H1219" s="125" t="s">
        <v>2942</v>
      </c>
      <c r="I1219" s="125" t="s">
        <v>2636</v>
      </c>
      <c r="J1219" s="125">
        <v>12</v>
      </c>
      <c r="K1219" s="125" t="s">
        <v>2644</v>
      </c>
      <c r="L1219" s="126" t="s">
        <v>2946</v>
      </c>
      <c r="M1219" s="607"/>
      <c r="N1219" s="608"/>
    </row>
    <row r="1220" spans="2:14" hidden="1" x14ac:dyDescent="0.3">
      <c r="B1220" s="124" t="s">
        <v>233</v>
      </c>
      <c r="C1220" s="127" t="s">
        <v>2709</v>
      </c>
      <c r="D1220" s="125" t="s">
        <v>2710</v>
      </c>
      <c r="E1220" s="125" t="s">
        <v>2711</v>
      </c>
      <c r="F1220" s="125" t="s">
        <v>2712</v>
      </c>
      <c r="G1220" s="125" t="s">
        <v>2670</v>
      </c>
      <c r="H1220" s="125" t="s">
        <v>2942</v>
      </c>
      <c r="I1220" s="125" t="s">
        <v>2636</v>
      </c>
      <c r="J1220" s="125">
        <v>15</v>
      </c>
      <c r="K1220" s="125" t="s">
        <v>1903</v>
      </c>
      <c r="L1220" s="126" t="s">
        <v>750</v>
      </c>
      <c r="M1220" s="607"/>
      <c r="N1220" s="608"/>
    </row>
    <row r="1221" spans="2:14" hidden="1" x14ac:dyDescent="0.3">
      <c r="B1221" s="124" t="s">
        <v>233</v>
      </c>
      <c r="C1221" s="127" t="s">
        <v>2709</v>
      </c>
      <c r="D1221" s="125" t="s">
        <v>2710</v>
      </c>
      <c r="E1221" s="125" t="s">
        <v>2711</v>
      </c>
      <c r="F1221" s="125" t="s">
        <v>2712</v>
      </c>
      <c r="G1221" s="125" t="s">
        <v>2670</v>
      </c>
      <c r="H1221" s="125" t="s">
        <v>2942</v>
      </c>
      <c r="I1221" s="125" t="s">
        <v>2636</v>
      </c>
      <c r="J1221" s="125">
        <v>16</v>
      </c>
      <c r="K1221" s="125" t="s">
        <v>942</v>
      </c>
      <c r="L1221" s="126"/>
      <c r="M1221" s="607"/>
      <c r="N1221" s="608"/>
    </row>
    <row r="1222" spans="2:14" hidden="1" x14ac:dyDescent="0.3">
      <c r="B1222" s="124" t="s">
        <v>233</v>
      </c>
      <c r="C1222" s="127" t="s">
        <v>2709</v>
      </c>
      <c r="D1222" s="125" t="s">
        <v>2710</v>
      </c>
      <c r="E1222" s="125" t="s">
        <v>2711</v>
      </c>
      <c r="F1222" s="125" t="s">
        <v>2712</v>
      </c>
      <c r="G1222" s="125" t="s">
        <v>2670</v>
      </c>
      <c r="H1222" s="125" t="s">
        <v>2942</v>
      </c>
      <c r="I1222" s="125" t="s">
        <v>2636</v>
      </c>
      <c r="J1222" s="125">
        <v>17</v>
      </c>
      <c r="K1222" s="125" t="s">
        <v>2645</v>
      </c>
      <c r="L1222" s="126"/>
      <c r="M1222" s="607"/>
      <c r="N1222" s="608"/>
    </row>
    <row r="1223" spans="2:14" hidden="1" x14ac:dyDescent="0.3">
      <c r="B1223" s="124" t="s">
        <v>233</v>
      </c>
      <c r="C1223" s="127" t="s">
        <v>2709</v>
      </c>
      <c r="D1223" s="125" t="s">
        <v>2710</v>
      </c>
      <c r="E1223" s="125" t="s">
        <v>2711</v>
      </c>
      <c r="F1223" s="125" t="s">
        <v>2712</v>
      </c>
      <c r="G1223" s="125" t="s">
        <v>2670</v>
      </c>
      <c r="H1223" s="125" t="s">
        <v>2942</v>
      </c>
      <c r="I1223" s="125" t="s">
        <v>2636</v>
      </c>
      <c r="J1223" s="125">
        <v>20</v>
      </c>
      <c r="K1223" s="125" t="s">
        <v>931</v>
      </c>
      <c r="L1223" s="126" t="s">
        <v>949</v>
      </c>
      <c r="M1223" s="607"/>
      <c r="N1223" s="608"/>
    </row>
    <row r="1224" spans="2:14" hidden="1" x14ac:dyDescent="0.3">
      <c r="B1224" s="124" t="s">
        <v>233</v>
      </c>
      <c r="C1224" s="127" t="s">
        <v>2709</v>
      </c>
      <c r="D1224" s="125" t="s">
        <v>2710</v>
      </c>
      <c r="E1224" s="125" t="s">
        <v>2711</v>
      </c>
      <c r="F1224" s="125" t="s">
        <v>2712</v>
      </c>
      <c r="G1224" s="125" t="s">
        <v>2670</v>
      </c>
      <c r="H1224" s="125" t="s">
        <v>2942</v>
      </c>
      <c r="I1224" s="125" t="s">
        <v>2636</v>
      </c>
      <c r="J1224" s="125">
        <v>21</v>
      </c>
      <c r="K1224" s="125" t="s">
        <v>932</v>
      </c>
      <c r="L1224" s="126" t="s">
        <v>750</v>
      </c>
      <c r="M1224" s="607"/>
      <c r="N1224" s="608"/>
    </row>
    <row r="1225" spans="2:14" hidden="1" x14ac:dyDescent="0.3">
      <c r="B1225" s="124" t="s">
        <v>233</v>
      </c>
      <c r="C1225" s="127" t="s">
        <v>2709</v>
      </c>
      <c r="D1225" s="125" t="s">
        <v>2710</v>
      </c>
      <c r="E1225" s="125" t="s">
        <v>2711</v>
      </c>
      <c r="F1225" s="125" t="s">
        <v>2712</v>
      </c>
      <c r="G1225" s="125" t="s">
        <v>2670</v>
      </c>
      <c r="H1225" s="125" t="s">
        <v>2942</v>
      </c>
      <c r="I1225" s="125" t="s">
        <v>2636</v>
      </c>
      <c r="J1225" s="125">
        <v>23</v>
      </c>
      <c r="K1225" s="125" t="s">
        <v>2646</v>
      </c>
      <c r="L1225" s="126"/>
      <c r="M1225" s="607"/>
      <c r="N1225" s="608"/>
    </row>
    <row r="1226" spans="2:14" hidden="1" x14ac:dyDescent="0.3">
      <c r="B1226" s="124" t="s">
        <v>233</v>
      </c>
      <c r="C1226" s="127" t="s">
        <v>2709</v>
      </c>
      <c r="D1226" s="125" t="s">
        <v>2710</v>
      </c>
      <c r="E1226" s="125" t="s">
        <v>2711</v>
      </c>
      <c r="F1226" s="125" t="s">
        <v>2712</v>
      </c>
      <c r="G1226" s="125" t="s">
        <v>2670</v>
      </c>
      <c r="H1226" s="125" t="s">
        <v>2942</v>
      </c>
      <c r="I1226" s="125" t="s">
        <v>2636</v>
      </c>
      <c r="J1226" s="125">
        <v>24</v>
      </c>
      <c r="K1226" s="125" t="s">
        <v>388</v>
      </c>
      <c r="L1226" s="126" t="s">
        <v>2707</v>
      </c>
      <c r="M1226" s="607"/>
      <c r="N1226" s="608"/>
    </row>
    <row r="1227" spans="2:14" x14ac:dyDescent="0.3">
      <c r="B1227" s="124" t="s">
        <v>1480</v>
      </c>
      <c r="C1227" s="127" t="s">
        <v>2709</v>
      </c>
      <c r="D1227" s="125" t="s">
        <v>2710</v>
      </c>
      <c r="E1227" s="125" t="s">
        <v>2711</v>
      </c>
      <c r="F1227" s="125" t="s">
        <v>2712</v>
      </c>
      <c r="G1227" s="125" t="s">
        <v>2670</v>
      </c>
      <c r="H1227" s="125" t="s">
        <v>2942</v>
      </c>
      <c r="I1227" s="125" t="s">
        <v>2636</v>
      </c>
      <c r="J1227" s="125">
        <v>1</v>
      </c>
      <c r="K1227" s="125" t="s">
        <v>1891</v>
      </c>
      <c r="L1227" s="126" t="s">
        <v>29</v>
      </c>
      <c r="M1227" s="607"/>
      <c r="N1227" s="608"/>
    </row>
    <row r="1228" spans="2:14" hidden="1" x14ac:dyDescent="0.3">
      <c r="B1228" s="124" t="s">
        <v>1480</v>
      </c>
      <c r="C1228" s="127" t="s">
        <v>2709</v>
      </c>
      <c r="D1228" s="125" t="s">
        <v>2710</v>
      </c>
      <c r="E1228" s="125" t="s">
        <v>2711</v>
      </c>
      <c r="F1228" s="125" t="s">
        <v>2712</v>
      </c>
      <c r="G1228" s="125" t="s">
        <v>2670</v>
      </c>
      <c r="H1228" s="125" t="s">
        <v>2942</v>
      </c>
      <c r="I1228" s="125" t="s">
        <v>2636</v>
      </c>
      <c r="J1228" s="125">
        <v>2</v>
      </c>
      <c r="K1228" s="125" t="s">
        <v>389</v>
      </c>
      <c r="L1228" s="126" t="s">
        <v>29</v>
      </c>
      <c r="M1228" s="607"/>
      <c r="N1228" s="608"/>
    </row>
    <row r="1229" spans="2:14" hidden="1" x14ac:dyDescent="0.3">
      <c r="B1229" s="124" t="s">
        <v>1480</v>
      </c>
      <c r="C1229" s="127" t="s">
        <v>2709</v>
      </c>
      <c r="D1229" s="125" t="s">
        <v>2710</v>
      </c>
      <c r="E1229" s="125" t="s">
        <v>2711</v>
      </c>
      <c r="F1229" s="125" t="s">
        <v>2712</v>
      </c>
      <c r="G1229" s="125" t="s">
        <v>2670</v>
      </c>
      <c r="H1229" s="125" t="s">
        <v>2942</v>
      </c>
      <c r="I1229" s="125" t="s">
        <v>2636</v>
      </c>
      <c r="J1229" s="125">
        <v>3</v>
      </c>
      <c r="K1229" s="125" t="s">
        <v>896</v>
      </c>
      <c r="L1229" s="126" t="s">
        <v>2947</v>
      </c>
      <c r="M1229" s="607"/>
      <c r="N1229" s="608"/>
    </row>
    <row r="1230" spans="2:14" hidden="1" x14ac:dyDescent="0.3">
      <c r="B1230" s="124" t="s">
        <v>1480</v>
      </c>
      <c r="C1230" s="127" t="s">
        <v>2709</v>
      </c>
      <c r="D1230" s="125" t="s">
        <v>2710</v>
      </c>
      <c r="E1230" s="125" t="s">
        <v>2711</v>
      </c>
      <c r="F1230" s="125" t="s">
        <v>2712</v>
      </c>
      <c r="G1230" s="125" t="s">
        <v>2670</v>
      </c>
      <c r="H1230" s="125" t="s">
        <v>2942</v>
      </c>
      <c r="I1230" s="125" t="s">
        <v>2636</v>
      </c>
      <c r="J1230" s="125">
        <v>4</v>
      </c>
      <c r="K1230" s="125" t="s">
        <v>391</v>
      </c>
      <c r="L1230" s="126"/>
      <c r="M1230" s="607"/>
      <c r="N1230" s="608"/>
    </row>
    <row r="1231" spans="2:14" hidden="1" x14ac:dyDescent="0.3">
      <c r="B1231" s="124" t="s">
        <v>1480</v>
      </c>
      <c r="C1231" s="127" t="s">
        <v>2709</v>
      </c>
      <c r="D1231" s="125" t="s">
        <v>2710</v>
      </c>
      <c r="E1231" s="125" t="s">
        <v>2711</v>
      </c>
      <c r="F1231" s="125" t="s">
        <v>2712</v>
      </c>
      <c r="G1231" s="125" t="s">
        <v>2670</v>
      </c>
      <c r="H1231" s="125" t="s">
        <v>2942</v>
      </c>
      <c r="I1231" s="125" t="s">
        <v>2636</v>
      </c>
      <c r="J1231" s="125">
        <v>5</v>
      </c>
      <c r="K1231" s="125" t="s">
        <v>394</v>
      </c>
      <c r="L1231" s="126"/>
      <c r="M1231" s="607"/>
      <c r="N1231" s="608"/>
    </row>
    <row r="1232" spans="2:14" hidden="1" x14ac:dyDescent="0.3">
      <c r="B1232" s="124" t="s">
        <v>1480</v>
      </c>
      <c r="C1232" s="127" t="s">
        <v>2709</v>
      </c>
      <c r="D1232" s="125" t="s">
        <v>2710</v>
      </c>
      <c r="E1232" s="125" t="s">
        <v>2711</v>
      </c>
      <c r="F1232" s="125" t="s">
        <v>2712</v>
      </c>
      <c r="G1232" s="125" t="s">
        <v>2670</v>
      </c>
      <c r="H1232" s="125" t="s">
        <v>2942</v>
      </c>
      <c r="I1232" s="125" t="s">
        <v>2636</v>
      </c>
      <c r="J1232" s="125">
        <v>6</v>
      </c>
      <c r="K1232" s="125" t="s">
        <v>3</v>
      </c>
      <c r="L1232" s="126" t="s">
        <v>2631</v>
      </c>
      <c r="M1232" s="607"/>
      <c r="N1232" s="608"/>
    </row>
    <row r="1233" spans="2:14" hidden="1" x14ac:dyDescent="0.3">
      <c r="B1233" s="124" t="s">
        <v>1480</v>
      </c>
      <c r="C1233" s="127" t="s">
        <v>2709</v>
      </c>
      <c r="D1233" s="125" t="s">
        <v>2710</v>
      </c>
      <c r="E1233" s="125" t="s">
        <v>2711</v>
      </c>
      <c r="F1233" s="125" t="s">
        <v>2712</v>
      </c>
      <c r="G1233" s="125" t="s">
        <v>2670</v>
      </c>
      <c r="H1233" s="125" t="s">
        <v>2942</v>
      </c>
      <c r="I1233" s="125" t="s">
        <v>2636</v>
      </c>
      <c r="J1233" s="125">
        <v>7</v>
      </c>
      <c r="K1233" s="125" t="s">
        <v>128</v>
      </c>
      <c r="L1233" s="126" t="s">
        <v>2948</v>
      </c>
      <c r="M1233" s="607"/>
      <c r="N1233" s="608"/>
    </row>
    <row r="1234" spans="2:14" hidden="1" x14ac:dyDescent="0.3">
      <c r="B1234" s="124" t="s">
        <v>1480</v>
      </c>
      <c r="C1234" s="127" t="s">
        <v>2709</v>
      </c>
      <c r="D1234" s="125" t="s">
        <v>2710</v>
      </c>
      <c r="E1234" s="125" t="s">
        <v>2711</v>
      </c>
      <c r="F1234" s="125" t="s">
        <v>2712</v>
      </c>
      <c r="G1234" s="125" t="s">
        <v>2670</v>
      </c>
      <c r="H1234" s="125" t="s">
        <v>2942</v>
      </c>
      <c r="I1234" s="125" t="s">
        <v>2636</v>
      </c>
      <c r="J1234" s="125">
        <v>8</v>
      </c>
      <c r="K1234" s="125" t="s">
        <v>388</v>
      </c>
      <c r="L1234" s="126" t="s">
        <v>29</v>
      </c>
      <c r="M1234" s="607"/>
      <c r="N1234" s="608"/>
    </row>
    <row r="1235" spans="2:14" hidden="1" x14ac:dyDescent="0.3">
      <c r="B1235" s="124" t="s">
        <v>1480</v>
      </c>
      <c r="C1235" s="127" t="s">
        <v>2709</v>
      </c>
      <c r="D1235" s="125" t="s">
        <v>2710</v>
      </c>
      <c r="E1235" s="125" t="s">
        <v>2711</v>
      </c>
      <c r="F1235" s="125" t="s">
        <v>2712</v>
      </c>
      <c r="G1235" s="125" t="s">
        <v>2670</v>
      </c>
      <c r="H1235" s="125" t="s">
        <v>2942</v>
      </c>
      <c r="I1235" s="125" t="s">
        <v>2636</v>
      </c>
      <c r="J1235" s="125">
        <v>9</v>
      </c>
      <c r="K1235" s="125" t="s">
        <v>899</v>
      </c>
      <c r="L1235" s="126" t="s">
        <v>2949</v>
      </c>
      <c r="M1235" s="607"/>
      <c r="N1235" s="608"/>
    </row>
    <row r="1236" spans="2:14" hidden="1" x14ac:dyDescent="0.3">
      <c r="B1236" s="124" t="s">
        <v>1480</v>
      </c>
      <c r="C1236" s="127" t="s">
        <v>2709</v>
      </c>
      <c r="D1236" s="125" t="s">
        <v>2710</v>
      </c>
      <c r="E1236" s="125" t="s">
        <v>2711</v>
      </c>
      <c r="F1236" s="125" t="s">
        <v>2712</v>
      </c>
      <c r="G1236" s="125" t="s">
        <v>2670</v>
      </c>
      <c r="H1236" s="125" t="s">
        <v>2942</v>
      </c>
      <c r="I1236" s="125" t="s">
        <v>2636</v>
      </c>
      <c r="J1236" s="125">
        <v>10</v>
      </c>
      <c r="K1236" s="125" t="s">
        <v>679</v>
      </c>
      <c r="L1236" s="126" t="s">
        <v>680</v>
      </c>
      <c r="M1236" s="607"/>
      <c r="N1236" s="608"/>
    </row>
    <row r="1237" spans="2:14" hidden="1" x14ac:dyDescent="0.3">
      <c r="B1237" s="124" t="s">
        <v>1480</v>
      </c>
      <c r="C1237" s="127" t="s">
        <v>2709</v>
      </c>
      <c r="D1237" s="125" t="s">
        <v>2710</v>
      </c>
      <c r="E1237" s="125" t="s">
        <v>2711</v>
      </c>
      <c r="F1237" s="125" t="s">
        <v>2712</v>
      </c>
      <c r="G1237" s="125" t="s">
        <v>2670</v>
      </c>
      <c r="H1237" s="125" t="s">
        <v>2942</v>
      </c>
      <c r="I1237" s="125" t="s">
        <v>2636</v>
      </c>
      <c r="J1237" s="125">
        <v>11</v>
      </c>
      <c r="K1237" s="125" t="s">
        <v>1484</v>
      </c>
      <c r="L1237" s="126" t="s">
        <v>1485</v>
      </c>
      <c r="M1237" s="607"/>
      <c r="N1237" s="608"/>
    </row>
    <row r="1238" spans="2:14" hidden="1" x14ac:dyDescent="0.3">
      <c r="B1238" s="124" t="s">
        <v>1480</v>
      </c>
      <c r="C1238" s="127" t="s">
        <v>2709</v>
      </c>
      <c r="D1238" s="125" t="s">
        <v>2710</v>
      </c>
      <c r="E1238" s="125" t="s">
        <v>2711</v>
      </c>
      <c r="F1238" s="125" t="s">
        <v>2712</v>
      </c>
      <c r="G1238" s="125" t="s">
        <v>2670</v>
      </c>
      <c r="H1238" s="125" t="s">
        <v>2942</v>
      </c>
      <c r="I1238" s="125" t="s">
        <v>2636</v>
      </c>
      <c r="J1238" s="125">
        <v>12</v>
      </c>
      <c r="K1238" s="125" t="s">
        <v>1493</v>
      </c>
      <c r="L1238" s="126" t="s">
        <v>1489</v>
      </c>
      <c r="M1238" s="607"/>
      <c r="N1238" s="608"/>
    </row>
    <row r="1239" spans="2:14" hidden="1" x14ac:dyDescent="0.3">
      <c r="B1239" s="124" t="s">
        <v>1480</v>
      </c>
      <c r="C1239" s="127" t="s">
        <v>2709</v>
      </c>
      <c r="D1239" s="125" t="s">
        <v>2710</v>
      </c>
      <c r="E1239" s="125" t="s">
        <v>2711</v>
      </c>
      <c r="F1239" s="125" t="s">
        <v>2712</v>
      </c>
      <c r="G1239" s="125" t="s">
        <v>2670</v>
      </c>
      <c r="H1239" s="125" t="s">
        <v>2942</v>
      </c>
      <c r="I1239" s="125" t="s">
        <v>2636</v>
      </c>
      <c r="J1239" s="125">
        <v>13</v>
      </c>
      <c r="K1239" s="125" t="s">
        <v>1494</v>
      </c>
      <c r="L1239" s="126" t="s">
        <v>1496</v>
      </c>
      <c r="M1239" s="607"/>
      <c r="N1239" s="608"/>
    </row>
    <row r="1240" spans="2:14" hidden="1" x14ac:dyDescent="0.3">
      <c r="B1240" s="124" t="s">
        <v>1480</v>
      </c>
      <c r="C1240" s="127" t="s">
        <v>2709</v>
      </c>
      <c r="D1240" s="125" t="s">
        <v>2710</v>
      </c>
      <c r="E1240" s="125" t="s">
        <v>2711</v>
      </c>
      <c r="F1240" s="125" t="s">
        <v>2712</v>
      </c>
      <c r="G1240" s="125" t="s">
        <v>2670</v>
      </c>
      <c r="H1240" s="125" t="s">
        <v>2942</v>
      </c>
      <c r="I1240" s="125" t="s">
        <v>2636</v>
      </c>
      <c r="J1240" s="125">
        <v>14</v>
      </c>
      <c r="K1240" s="125" t="s">
        <v>2950</v>
      </c>
      <c r="L1240" s="126" t="s">
        <v>1495</v>
      </c>
      <c r="M1240" s="607"/>
      <c r="N1240" s="608"/>
    </row>
    <row r="1241" spans="2:14" hidden="1" x14ac:dyDescent="0.3">
      <c r="B1241" s="124" t="s">
        <v>1480</v>
      </c>
      <c r="C1241" s="127" t="s">
        <v>2709</v>
      </c>
      <c r="D1241" s="125" t="s">
        <v>2710</v>
      </c>
      <c r="E1241" s="125" t="s">
        <v>2711</v>
      </c>
      <c r="F1241" s="125" t="s">
        <v>2712</v>
      </c>
      <c r="G1241" s="125" t="s">
        <v>2670</v>
      </c>
      <c r="H1241" s="125" t="s">
        <v>2942</v>
      </c>
      <c r="I1241" s="125" t="s">
        <v>2636</v>
      </c>
      <c r="J1241" s="125">
        <v>15</v>
      </c>
      <c r="K1241" s="125" t="s">
        <v>1503</v>
      </c>
      <c r="L1241" s="126" t="s">
        <v>1495</v>
      </c>
      <c r="M1241" s="607"/>
      <c r="N1241" s="608"/>
    </row>
    <row r="1242" spans="2:14" hidden="1" x14ac:dyDescent="0.3">
      <c r="B1242" s="124" t="s">
        <v>1480</v>
      </c>
      <c r="C1242" s="127" t="s">
        <v>2709</v>
      </c>
      <c r="D1242" s="125" t="s">
        <v>2710</v>
      </c>
      <c r="E1242" s="125" t="s">
        <v>2711</v>
      </c>
      <c r="F1242" s="125" t="s">
        <v>2712</v>
      </c>
      <c r="G1242" s="125" t="s">
        <v>2670</v>
      </c>
      <c r="H1242" s="125" t="s">
        <v>2942</v>
      </c>
      <c r="I1242" s="125" t="s">
        <v>2636</v>
      </c>
      <c r="J1242" s="125">
        <v>16</v>
      </c>
      <c r="K1242" s="125" t="s">
        <v>2951</v>
      </c>
      <c r="L1242" s="126" t="s">
        <v>1495</v>
      </c>
      <c r="M1242" s="607"/>
      <c r="N1242" s="608"/>
    </row>
    <row r="1243" spans="2:14" hidden="1" x14ac:dyDescent="0.3">
      <c r="B1243" s="124" t="s">
        <v>1480</v>
      </c>
      <c r="C1243" s="127" t="s">
        <v>2709</v>
      </c>
      <c r="D1243" s="125" t="s">
        <v>2710</v>
      </c>
      <c r="E1243" s="125" t="s">
        <v>2711</v>
      </c>
      <c r="F1243" s="125" t="s">
        <v>2712</v>
      </c>
      <c r="G1243" s="125" t="s">
        <v>2670</v>
      </c>
      <c r="H1243" s="125" t="s">
        <v>2942</v>
      </c>
      <c r="I1243" s="125" t="s">
        <v>2636</v>
      </c>
      <c r="J1243" s="125">
        <v>17</v>
      </c>
      <c r="K1243" s="125" t="s">
        <v>2952</v>
      </c>
      <c r="L1243" s="126" t="s">
        <v>750</v>
      </c>
      <c r="M1243" s="607"/>
      <c r="N1243" s="608"/>
    </row>
    <row r="1244" spans="2:14" hidden="1" x14ac:dyDescent="0.3">
      <c r="B1244" s="124" t="s">
        <v>1480</v>
      </c>
      <c r="C1244" s="127" t="s">
        <v>2709</v>
      </c>
      <c r="D1244" s="125" t="s">
        <v>2710</v>
      </c>
      <c r="E1244" s="125" t="s">
        <v>2711</v>
      </c>
      <c r="F1244" s="125" t="s">
        <v>2712</v>
      </c>
      <c r="G1244" s="125" t="s">
        <v>2670</v>
      </c>
      <c r="H1244" s="125" t="s">
        <v>2942</v>
      </c>
      <c r="I1244" s="125" t="s">
        <v>2636</v>
      </c>
      <c r="J1244" s="125">
        <v>18</v>
      </c>
      <c r="K1244" s="125" t="s">
        <v>931</v>
      </c>
      <c r="L1244" s="126" t="s">
        <v>949</v>
      </c>
      <c r="M1244" s="607"/>
      <c r="N1244" s="608"/>
    </row>
    <row r="1245" spans="2:14" hidden="1" x14ac:dyDescent="0.3">
      <c r="B1245" s="124" t="s">
        <v>1480</v>
      </c>
      <c r="C1245" s="127" t="s">
        <v>2709</v>
      </c>
      <c r="D1245" s="125" t="s">
        <v>2710</v>
      </c>
      <c r="E1245" s="125" t="s">
        <v>2711</v>
      </c>
      <c r="F1245" s="125" t="s">
        <v>2712</v>
      </c>
      <c r="G1245" s="125" t="s">
        <v>2670</v>
      </c>
      <c r="H1245" s="125" t="s">
        <v>2942</v>
      </c>
      <c r="I1245" s="125" t="s">
        <v>2636</v>
      </c>
      <c r="J1245" s="125">
        <v>19</v>
      </c>
      <c r="K1245" s="125" t="s">
        <v>932</v>
      </c>
      <c r="L1245" s="126" t="s">
        <v>750</v>
      </c>
      <c r="M1245" s="607"/>
      <c r="N1245" s="608"/>
    </row>
    <row r="1246" spans="2:14" x14ac:dyDescent="0.3">
      <c r="B1246" s="124" t="s">
        <v>664</v>
      </c>
      <c r="C1246" s="127" t="s">
        <v>2709</v>
      </c>
      <c r="D1246" s="125" t="s">
        <v>2710</v>
      </c>
      <c r="E1246" s="125" t="s">
        <v>2711</v>
      </c>
      <c r="F1246" s="125" t="s">
        <v>2712</v>
      </c>
      <c r="G1246" s="125" t="s">
        <v>2670</v>
      </c>
      <c r="H1246" s="125" t="s">
        <v>2953</v>
      </c>
      <c r="I1246" s="125" t="s">
        <v>2636</v>
      </c>
      <c r="J1246" s="125">
        <v>1</v>
      </c>
      <c r="K1246" s="125" t="s">
        <v>1891</v>
      </c>
      <c r="L1246" s="126" t="s">
        <v>29</v>
      </c>
      <c r="M1246" s="607"/>
      <c r="N1246" s="608"/>
    </row>
    <row r="1247" spans="2:14" hidden="1" x14ac:dyDescent="0.3">
      <c r="B1247" s="124" t="s">
        <v>664</v>
      </c>
      <c r="C1247" s="127" t="s">
        <v>2709</v>
      </c>
      <c r="D1247" s="125" t="s">
        <v>2710</v>
      </c>
      <c r="E1247" s="125" t="s">
        <v>2711</v>
      </c>
      <c r="F1247" s="125" t="s">
        <v>2712</v>
      </c>
      <c r="G1247" s="125" t="s">
        <v>2670</v>
      </c>
      <c r="H1247" s="125" t="s">
        <v>2953</v>
      </c>
      <c r="I1247" s="125" t="s">
        <v>2636</v>
      </c>
      <c r="J1247" s="125">
        <v>2</v>
      </c>
      <c r="K1247" s="125" t="s">
        <v>389</v>
      </c>
      <c r="L1247" s="126" t="s">
        <v>29</v>
      </c>
      <c r="M1247" s="607"/>
      <c r="N1247" s="608"/>
    </row>
    <row r="1248" spans="2:14" hidden="1" x14ac:dyDescent="0.3">
      <c r="B1248" s="124" t="s">
        <v>664</v>
      </c>
      <c r="C1248" s="127" t="s">
        <v>2709</v>
      </c>
      <c r="D1248" s="125" t="s">
        <v>2710</v>
      </c>
      <c r="E1248" s="125" t="s">
        <v>2711</v>
      </c>
      <c r="F1248" s="125" t="s">
        <v>2712</v>
      </c>
      <c r="G1248" s="125" t="s">
        <v>2670</v>
      </c>
      <c r="H1248" s="125" t="s">
        <v>2953</v>
      </c>
      <c r="I1248" s="125" t="s">
        <v>2636</v>
      </c>
      <c r="J1248" s="125">
        <v>3</v>
      </c>
      <c r="K1248" s="125" t="s">
        <v>896</v>
      </c>
      <c r="L1248" s="126"/>
      <c r="M1248" s="607"/>
      <c r="N1248" s="608"/>
    </row>
    <row r="1249" spans="2:14" hidden="1" x14ac:dyDescent="0.3">
      <c r="B1249" s="124" t="s">
        <v>664</v>
      </c>
      <c r="C1249" s="127" t="s">
        <v>2709</v>
      </c>
      <c r="D1249" s="125" t="s">
        <v>2710</v>
      </c>
      <c r="E1249" s="125" t="s">
        <v>2711</v>
      </c>
      <c r="F1249" s="125" t="s">
        <v>2712</v>
      </c>
      <c r="G1249" s="125" t="s">
        <v>2670</v>
      </c>
      <c r="H1249" s="125" t="s">
        <v>2953</v>
      </c>
      <c r="I1249" s="125" t="s">
        <v>2636</v>
      </c>
      <c r="J1249" s="125">
        <v>4</v>
      </c>
      <c r="K1249" s="125" t="s">
        <v>391</v>
      </c>
      <c r="L1249" s="126"/>
      <c r="M1249" s="607"/>
      <c r="N1249" s="608"/>
    </row>
    <row r="1250" spans="2:14" hidden="1" x14ac:dyDescent="0.3">
      <c r="B1250" s="124" t="s">
        <v>664</v>
      </c>
      <c r="C1250" s="127" t="s">
        <v>2709</v>
      </c>
      <c r="D1250" s="125" t="s">
        <v>2710</v>
      </c>
      <c r="E1250" s="125" t="s">
        <v>2711</v>
      </c>
      <c r="F1250" s="125" t="s">
        <v>2712</v>
      </c>
      <c r="G1250" s="125" t="s">
        <v>2670</v>
      </c>
      <c r="H1250" s="125" t="s">
        <v>2953</v>
      </c>
      <c r="I1250" s="125" t="s">
        <v>2636</v>
      </c>
      <c r="J1250" s="125">
        <v>5</v>
      </c>
      <c r="K1250" s="125" t="s">
        <v>392</v>
      </c>
      <c r="L1250" s="126"/>
      <c r="M1250" s="607"/>
      <c r="N1250" s="608"/>
    </row>
    <row r="1251" spans="2:14" hidden="1" x14ac:dyDescent="0.3">
      <c r="B1251" s="124" t="s">
        <v>664</v>
      </c>
      <c r="C1251" s="127" t="s">
        <v>2709</v>
      </c>
      <c r="D1251" s="125" t="s">
        <v>2710</v>
      </c>
      <c r="E1251" s="125" t="s">
        <v>2711</v>
      </c>
      <c r="F1251" s="125" t="s">
        <v>2712</v>
      </c>
      <c r="G1251" s="125" t="s">
        <v>2670</v>
      </c>
      <c r="H1251" s="125" t="s">
        <v>2953</v>
      </c>
      <c r="I1251" s="125" t="s">
        <v>2636</v>
      </c>
      <c r="J1251" s="125">
        <v>6</v>
      </c>
      <c r="K1251" s="125" t="s">
        <v>393</v>
      </c>
      <c r="L1251" s="126"/>
      <c r="M1251" s="607"/>
      <c r="N1251" s="608"/>
    </row>
    <row r="1252" spans="2:14" hidden="1" x14ac:dyDescent="0.3">
      <c r="B1252" s="124" t="s">
        <v>664</v>
      </c>
      <c r="C1252" s="127" t="s">
        <v>2709</v>
      </c>
      <c r="D1252" s="125" t="s">
        <v>2710</v>
      </c>
      <c r="E1252" s="125" t="s">
        <v>2711</v>
      </c>
      <c r="F1252" s="125" t="s">
        <v>2712</v>
      </c>
      <c r="G1252" s="125" t="s">
        <v>2670</v>
      </c>
      <c r="H1252" s="125" t="s">
        <v>2953</v>
      </c>
      <c r="I1252" s="125" t="s">
        <v>2636</v>
      </c>
      <c r="J1252" s="125">
        <v>7</v>
      </c>
      <c r="K1252" s="125" t="s">
        <v>394</v>
      </c>
      <c r="L1252" s="126"/>
      <c r="M1252" s="607"/>
      <c r="N1252" s="608"/>
    </row>
    <row r="1253" spans="2:14" hidden="1" x14ac:dyDescent="0.3">
      <c r="B1253" s="124" t="s">
        <v>664</v>
      </c>
      <c r="C1253" s="127" t="s">
        <v>2709</v>
      </c>
      <c r="D1253" s="125" t="s">
        <v>2710</v>
      </c>
      <c r="E1253" s="125" t="s">
        <v>2711</v>
      </c>
      <c r="F1253" s="125" t="s">
        <v>2712</v>
      </c>
      <c r="G1253" s="125" t="s">
        <v>2670</v>
      </c>
      <c r="H1253" s="125" t="s">
        <v>2953</v>
      </c>
      <c r="I1253" s="125" t="s">
        <v>2636</v>
      </c>
      <c r="J1253" s="125">
        <v>8</v>
      </c>
      <c r="K1253" s="125" t="s">
        <v>3</v>
      </c>
      <c r="L1253" s="126"/>
      <c r="M1253" s="607"/>
      <c r="N1253" s="608"/>
    </row>
    <row r="1254" spans="2:14" hidden="1" x14ac:dyDescent="0.3">
      <c r="B1254" s="124" t="s">
        <v>664</v>
      </c>
      <c r="C1254" s="127" t="s">
        <v>2709</v>
      </c>
      <c r="D1254" s="125" t="s">
        <v>2710</v>
      </c>
      <c r="E1254" s="125" t="s">
        <v>2711</v>
      </c>
      <c r="F1254" s="125" t="s">
        <v>2712</v>
      </c>
      <c r="G1254" s="125" t="s">
        <v>2670</v>
      </c>
      <c r="H1254" s="125" t="s">
        <v>2953</v>
      </c>
      <c r="I1254" s="125" t="s">
        <v>2636</v>
      </c>
      <c r="J1254" s="125">
        <v>9</v>
      </c>
      <c r="K1254" s="125" t="s">
        <v>128</v>
      </c>
      <c r="L1254" s="126"/>
      <c r="M1254" s="607"/>
      <c r="N1254" s="608"/>
    </row>
    <row r="1255" spans="2:14" hidden="1" x14ac:dyDescent="0.3">
      <c r="B1255" s="124" t="s">
        <v>664</v>
      </c>
      <c r="C1255" s="127" t="s">
        <v>2709</v>
      </c>
      <c r="D1255" s="125" t="s">
        <v>2710</v>
      </c>
      <c r="E1255" s="125" t="s">
        <v>2711</v>
      </c>
      <c r="F1255" s="125" t="s">
        <v>2712</v>
      </c>
      <c r="G1255" s="125" t="s">
        <v>2670</v>
      </c>
      <c r="H1255" s="125" t="s">
        <v>2953</v>
      </c>
      <c r="I1255" s="125" t="s">
        <v>2636</v>
      </c>
      <c r="J1255" s="125">
        <v>10</v>
      </c>
      <c r="K1255" s="125" t="s">
        <v>388</v>
      </c>
      <c r="L1255" s="126" t="s">
        <v>29</v>
      </c>
      <c r="M1255" s="607"/>
      <c r="N1255" s="608"/>
    </row>
    <row r="1256" spans="2:14" hidden="1" x14ac:dyDescent="0.3">
      <c r="B1256" s="124" t="s">
        <v>664</v>
      </c>
      <c r="C1256" s="127" t="s">
        <v>2709</v>
      </c>
      <c r="D1256" s="125" t="s">
        <v>2710</v>
      </c>
      <c r="E1256" s="125" t="s">
        <v>2711</v>
      </c>
      <c r="F1256" s="125" t="s">
        <v>2712</v>
      </c>
      <c r="G1256" s="125" t="s">
        <v>2670</v>
      </c>
      <c r="H1256" s="125" t="s">
        <v>2953</v>
      </c>
      <c r="I1256" s="125" t="s">
        <v>2636</v>
      </c>
      <c r="J1256" s="125">
        <v>11</v>
      </c>
      <c r="K1256" s="125" t="s">
        <v>157</v>
      </c>
      <c r="L1256" s="126" t="s">
        <v>2954</v>
      </c>
      <c r="M1256" s="607"/>
      <c r="N1256" s="608"/>
    </row>
    <row r="1257" spans="2:14" hidden="1" x14ac:dyDescent="0.3">
      <c r="B1257" s="124" t="s">
        <v>664</v>
      </c>
      <c r="C1257" s="127" t="s">
        <v>2709</v>
      </c>
      <c r="D1257" s="125" t="s">
        <v>2710</v>
      </c>
      <c r="E1257" s="125" t="s">
        <v>2711</v>
      </c>
      <c r="F1257" s="125" t="s">
        <v>2712</v>
      </c>
      <c r="G1257" s="125" t="s">
        <v>2670</v>
      </c>
      <c r="H1257" s="125" t="s">
        <v>2953</v>
      </c>
      <c r="I1257" s="125" t="s">
        <v>2636</v>
      </c>
      <c r="J1257" s="125">
        <v>12</v>
      </c>
      <c r="K1257" s="125" t="s">
        <v>1196</v>
      </c>
      <c r="L1257" s="126" t="s">
        <v>750</v>
      </c>
      <c r="M1257" s="607"/>
      <c r="N1257" s="608"/>
    </row>
    <row r="1258" spans="2:14" hidden="1" x14ac:dyDescent="0.3">
      <c r="B1258" s="124" t="s">
        <v>664</v>
      </c>
      <c r="C1258" s="127" t="s">
        <v>2709</v>
      </c>
      <c r="D1258" s="125" t="s">
        <v>2710</v>
      </c>
      <c r="E1258" s="125" t="s">
        <v>2711</v>
      </c>
      <c r="F1258" s="125" t="s">
        <v>2712</v>
      </c>
      <c r="G1258" s="125" t="s">
        <v>2670</v>
      </c>
      <c r="H1258" s="125" t="s">
        <v>2953</v>
      </c>
      <c r="I1258" s="125" t="s">
        <v>2636</v>
      </c>
      <c r="J1258" s="125">
        <v>13</v>
      </c>
      <c r="K1258" s="125" t="s">
        <v>1892</v>
      </c>
      <c r="L1258" s="126" t="s">
        <v>29</v>
      </c>
      <c r="M1258" s="607"/>
      <c r="N1258" s="608"/>
    </row>
    <row r="1259" spans="2:14" hidden="1" x14ac:dyDescent="0.3">
      <c r="B1259" s="124" t="s">
        <v>664</v>
      </c>
      <c r="C1259" s="127" t="s">
        <v>2709</v>
      </c>
      <c r="D1259" s="125" t="s">
        <v>2710</v>
      </c>
      <c r="E1259" s="125" t="s">
        <v>2711</v>
      </c>
      <c r="F1259" s="125" t="s">
        <v>2712</v>
      </c>
      <c r="G1259" s="125" t="s">
        <v>2670</v>
      </c>
      <c r="H1259" s="125" t="s">
        <v>2953</v>
      </c>
      <c r="I1259" s="125" t="s">
        <v>2636</v>
      </c>
      <c r="J1259" s="125">
        <v>14</v>
      </c>
      <c r="K1259" s="125" t="s">
        <v>1198</v>
      </c>
      <c r="L1259" s="126" t="s">
        <v>29</v>
      </c>
      <c r="M1259" s="607"/>
      <c r="N1259" s="608"/>
    </row>
    <row r="1260" spans="2:14" hidden="1" x14ac:dyDescent="0.3">
      <c r="B1260" s="124" t="s">
        <v>664</v>
      </c>
      <c r="C1260" s="127" t="s">
        <v>2709</v>
      </c>
      <c r="D1260" s="125" t="s">
        <v>2710</v>
      </c>
      <c r="E1260" s="125" t="s">
        <v>2711</v>
      </c>
      <c r="F1260" s="125" t="s">
        <v>2712</v>
      </c>
      <c r="G1260" s="125" t="s">
        <v>2670</v>
      </c>
      <c r="H1260" s="125" t="s">
        <v>2953</v>
      </c>
      <c r="I1260" s="125" t="s">
        <v>2636</v>
      </c>
      <c r="J1260" s="125">
        <v>15</v>
      </c>
      <c r="K1260" s="125" t="s">
        <v>1199</v>
      </c>
      <c r="L1260" s="126" t="s">
        <v>1202</v>
      </c>
      <c r="M1260" s="607"/>
      <c r="N1260" s="608"/>
    </row>
    <row r="1261" spans="2:14" hidden="1" x14ac:dyDescent="0.3">
      <c r="B1261" s="124" t="s">
        <v>664</v>
      </c>
      <c r="C1261" s="127" t="s">
        <v>2709</v>
      </c>
      <c r="D1261" s="125" t="s">
        <v>2710</v>
      </c>
      <c r="E1261" s="125" t="s">
        <v>2711</v>
      </c>
      <c r="F1261" s="125" t="s">
        <v>2712</v>
      </c>
      <c r="G1261" s="125" t="s">
        <v>2670</v>
      </c>
      <c r="H1261" s="125" t="s">
        <v>2953</v>
      </c>
      <c r="I1261" s="125" t="s">
        <v>2636</v>
      </c>
      <c r="J1261" s="125">
        <v>16</v>
      </c>
      <c r="K1261" s="125" t="s">
        <v>741</v>
      </c>
      <c r="L1261" s="126" t="s">
        <v>750</v>
      </c>
      <c r="M1261" s="607"/>
      <c r="N1261" s="608"/>
    </row>
    <row r="1262" spans="2:14" hidden="1" x14ac:dyDescent="0.3">
      <c r="B1262" s="124" t="s">
        <v>664</v>
      </c>
      <c r="C1262" s="127" t="s">
        <v>2709</v>
      </c>
      <c r="D1262" s="125" t="s">
        <v>2710</v>
      </c>
      <c r="E1262" s="125" t="s">
        <v>2711</v>
      </c>
      <c r="F1262" s="125" t="s">
        <v>2712</v>
      </c>
      <c r="G1262" s="125" t="s">
        <v>2670</v>
      </c>
      <c r="H1262" s="125" t="s">
        <v>2953</v>
      </c>
      <c r="I1262" s="125" t="s">
        <v>2636</v>
      </c>
      <c r="J1262" s="125">
        <v>17</v>
      </c>
      <c r="K1262" s="125" t="s">
        <v>1894</v>
      </c>
      <c r="L1262" s="126"/>
      <c r="M1262" s="607"/>
      <c r="N1262" s="608"/>
    </row>
    <row r="1263" spans="2:14" hidden="1" x14ac:dyDescent="0.3">
      <c r="B1263" s="124" t="s">
        <v>664</v>
      </c>
      <c r="C1263" s="127" t="s">
        <v>2709</v>
      </c>
      <c r="D1263" s="125" t="s">
        <v>2710</v>
      </c>
      <c r="E1263" s="125" t="s">
        <v>2711</v>
      </c>
      <c r="F1263" s="125" t="s">
        <v>2712</v>
      </c>
      <c r="G1263" s="125" t="s">
        <v>2670</v>
      </c>
      <c r="H1263" s="125" t="s">
        <v>2953</v>
      </c>
      <c r="I1263" s="125" t="s">
        <v>2636</v>
      </c>
      <c r="J1263" s="125">
        <v>18</v>
      </c>
      <c r="K1263" s="125" t="s">
        <v>1895</v>
      </c>
      <c r="L1263" s="126"/>
      <c r="M1263" s="607"/>
      <c r="N1263" s="608"/>
    </row>
    <row r="1264" spans="2:14" hidden="1" x14ac:dyDescent="0.3">
      <c r="B1264" s="124" t="s">
        <v>664</v>
      </c>
      <c r="C1264" s="127" t="s">
        <v>2709</v>
      </c>
      <c r="D1264" s="125" t="s">
        <v>2710</v>
      </c>
      <c r="E1264" s="125" t="s">
        <v>2711</v>
      </c>
      <c r="F1264" s="125" t="s">
        <v>2712</v>
      </c>
      <c r="G1264" s="125" t="s">
        <v>2670</v>
      </c>
      <c r="H1264" s="125" t="s">
        <v>2953</v>
      </c>
      <c r="I1264" s="125" t="s">
        <v>2636</v>
      </c>
      <c r="J1264" s="125">
        <v>19</v>
      </c>
      <c r="K1264" s="125" t="s">
        <v>1896</v>
      </c>
      <c r="L1264" s="126" t="s">
        <v>2955</v>
      </c>
      <c r="M1264" s="607"/>
      <c r="N1264" s="608"/>
    </row>
    <row r="1265" spans="2:14" hidden="1" x14ac:dyDescent="0.3">
      <c r="B1265" s="124" t="s">
        <v>664</v>
      </c>
      <c r="C1265" s="127" t="s">
        <v>2709</v>
      </c>
      <c r="D1265" s="125" t="s">
        <v>2710</v>
      </c>
      <c r="E1265" s="125" t="s">
        <v>2711</v>
      </c>
      <c r="F1265" s="125" t="s">
        <v>2712</v>
      </c>
      <c r="G1265" s="125" t="s">
        <v>2670</v>
      </c>
      <c r="H1265" s="125" t="s">
        <v>2953</v>
      </c>
      <c r="I1265" s="125" t="s">
        <v>2636</v>
      </c>
      <c r="J1265" s="125">
        <v>20</v>
      </c>
      <c r="K1265" s="125" t="s">
        <v>742</v>
      </c>
      <c r="L1265" s="126" t="s">
        <v>750</v>
      </c>
      <c r="M1265" s="607"/>
      <c r="N1265" s="608"/>
    </row>
    <row r="1266" spans="2:14" hidden="1" x14ac:dyDescent="0.3">
      <c r="B1266" s="124" t="s">
        <v>664</v>
      </c>
      <c r="C1266" s="127" t="s">
        <v>2709</v>
      </c>
      <c r="D1266" s="125" t="s">
        <v>2710</v>
      </c>
      <c r="E1266" s="125" t="s">
        <v>2711</v>
      </c>
      <c r="F1266" s="125" t="s">
        <v>2712</v>
      </c>
      <c r="G1266" s="125" t="s">
        <v>2670</v>
      </c>
      <c r="H1266" s="125" t="s">
        <v>2953</v>
      </c>
      <c r="I1266" s="125" t="s">
        <v>2636</v>
      </c>
      <c r="J1266" s="125">
        <v>21</v>
      </c>
      <c r="K1266" s="125" t="s">
        <v>1203</v>
      </c>
      <c r="L1266" s="126" t="s">
        <v>2956</v>
      </c>
      <c r="M1266" s="607"/>
      <c r="N1266" s="608"/>
    </row>
    <row r="1267" spans="2:14" hidden="1" x14ac:dyDescent="0.3">
      <c r="B1267" s="124" t="s">
        <v>664</v>
      </c>
      <c r="C1267" s="127" t="s">
        <v>2709</v>
      </c>
      <c r="D1267" s="125" t="s">
        <v>2710</v>
      </c>
      <c r="E1267" s="125" t="s">
        <v>2711</v>
      </c>
      <c r="F1267" s="125" t="s">
        <v>2712</v>
      </c>
      <c r="G1267" s="125" t="s">
        <v>2670</v>
      </c>
      <c r="H1267" s="125" t="s">
        <v>2953</v>
      </c>
      <c r="I1267" s="125" t="s">
        <v>2636</v>
      </c>
      <c r="J1267" s="125">
        <v>22</v>
      </c>
      <c r="K1267" s="125" t="s">
        <v>1204</v>
      </c>
      <c r="L1267" s="126" t="s">
        <v>1207</v>
      </c>
      <c r="M1267" s="607"/>
      <c r="N1267" s="608"/>
    </row>
    <row r="1268" spans="2:14" hidden="1" x14ac:dyDescent="0.3">
      <c r="B1268" s="124" t="s">
        <v>664</v>
      </c>
      <c r="C1268" s="127" t="s">
        <v>2709</v>
      </c>
      <c r="D1268" s="125" t="s">
        <v>2710</v>
      </c>
      <c r="E1268" s="125" t="s">
        <v>2711</v>
      </c>
      <c r="F1268" s="125" t="s">
        <v>2712</v>
      </c>
      <c r="G1268" s="125" t="s">
        <v>2670</v>
      </c>
      <c r="H1268" s="125" t="s">
        <v>2953</v>
      </c>
      <c r="I1268" s="125" t="s">
        <v>2636</v>
      </c>
      <c r="J1268" s="125">
        <v>23</v>
      </c>
      <c r="K1268" s="125" t="s">
        <v>931</v>
      </c>
      <c r="L1268" s="126" t="s">
        <v>949</v>
      </c>
      <c r="M1268" s="607"/>
      <c r="N1268" s="608"/>
    </row>
    <row r="1269" spans="2:14" hidden="1" x14ac:dyDescent="0.3">
      <c r="B1269" s="124" t="s">
        <v>664</v>
      </c>
      <c r="C1269" s="127" t="s">
        <v>2709</v>
      </c>
      <c r="D1269" s="125" t="s">
        <v>2710</v>
      </c>
      <c r="E1269" s="125" t="s">
        <v>2711</v>
      </c>
      <c r="F1269" s="125" t="s">
        <v>2712</v>
      </c>
      <c r="G1269" s="125" t="s">
        <v>2670</v>
      </c>
      <c r="H1269" s="125" t="s">
        <v>2953</v>
      </c>
      <c r="I1269" s="125" t="s">
        <v>2636</v>
      </c>
      <c r="J1269" s="125">
        <v>24</v>
      </c>
      <c r="K1269" s="125" t="s">
        <v>932</v>
      </c>
      <c r="L1269" s="126" t="s">
        <v>750</v>
      </c>
      <c r="M1269" s="607"/>
      <c r="N1269" s="608"/>
    </row>
    <row r="1270" spans="2:14" x14ac:dyDescent="0.3">
      <c r="B1270" s="694"/>
      <c r="C1270" s="123"/>
      <c r="D1270" s="119"/>
      <c r="E1270" s="119"/>
      <c r="F1270" s="119"/>
      <c r="G1270" s="119"/>
      <c r="H1270" s="119"/>
      <c r="I1270" s="119"/>
      <c r="J1270" s="119"/>
      <c r="K1270" s="119"/>
      <c r="L1270" s="119"/>
      <c r="M1270" s="607"/>
      <c r="N1270" s="608"/>
    </row>
    <row r="1271" spans="2:14" x14ac:dyDescent="0.3">
      <c r="B1271" s="119"/>
      <c r="C1271" s="123"/>
      <c r="D1271" s="119"/>
      <c r="E1271" s="119"/>
      <c r="F1271" s="119"/>
      <c r="G1271" s="119"/>
      <c r="H1271" s="119"/>
      <c r="I1271" s="119"/>
      <c r="J1271" s="119"/>
      <c r="K1271" s="119"/>
      <c r="L1271" s="119"/>
      <c r="M1271" s="607"/>
      <c r="N1271" s="608"/>
    </row>
    <row r="1272" spans="2:14" x14ac:dyDescent="0.3">
      <c r="B1272" s="119"/>
      <c r="C1272" s="123"/>
      <c r="D1272" s="119"/>
      <c r="E1272" s="119"/>
      <c r="F1272" s="119"/>
      <c r="G1272" s="119"/>
      <c r="H1272" s="119"/>
      <c r="I1272" s="119"/>
      <c r="J1272" s="119"/>
      <c r="K1272" s="119"/>
      <c r="L1272" s="119"/>
      <c r="M1272" s="607"/>
      <c r="N1272" s="608"/>
    </row>
    <row r="1273" spans="2:14" x14ac:dyDescent="0.3">
      <c r="B1273" s="119"/>
      <c r="C1273" s="123"/>
      <c r="D1273" s="119"/>
      <c r="E1273" s="119"/>
      <c r="F1273" s="119"/>
      <c r="G1273" s="119"/>
      <c r="H1273" s="119"/>
      <c r="I1273" s="119"/>
      <c r="J1273" s="119"/>
      <c r="K1273" s="119"/>
      <c r="L1273" s="119"/>
      <c r="M1273" s="607"/>
      <c r="N1273" s="608"/>
    </row>
    <row r="1274" spans="2:14" x14ac:dyDescent="0.3">
      <c r="B1274" s="119"/>
      <c r="C1274" s="123"/>
      <c r="D1274" s="119"/>
      <c r="E1274" s="119"/>
      <c r="F1274" s="119"/>
      <c r="G1274" s="119"/>
      <c r="H1274" s="119"/>
      <c r="I1274" s="119"/>
      <c r="J1274" s="119"/>
      <c r="K1274" s="119"/>
      <c r="L1274" s="119"/>
      <c r="M1274" s="607"/>
      <c r="N1274" s="608"/>
    </row>
    <row r="1275" spans="2:14" x14ac:dyDescent="0.3">
      <c r="B1275" s="119"/>
      <c r="C1275" s="123"/>
      <c r="D1275" s="119"/>
      <c r="E1275" s="119"/>
      <c r="F1275" s="119"/>
      <c r="G1275" s="119"/>
      <c r="H1275" s="119"/>
      <c r="I1275" s="119"/>
      <c r="J1275" s="119"/>
      <c r="K1275" s="119"/>
      <c r="L1275" s="119"/>
      <c r="M1275" s="607"/>
      <c r="N1275" s="608"/>
    </row>
    <row r="1276" spans="2:14" x14ac:dyDescent="0.3">
      <c r="B1276" s="119"/>
      <c r="C1276" s="123"/>
      <c r="D1276" s="119"/>
      <c r="E1276" s="119"/>
      <c r="F1276" s="119"/>
      <c r="G1276" s="119"/>
      <c r="H1276" s="119"/>
      <c r="I1276" s="119"/>
      <c r="J1276" s="119"/>
      <c r="K1276" s="119"/>
      <c r="L1276" s="119"/>
      <c r="M1276" s="607"/>
      <c r="N1276" s="608"/>
    </row>
    <row r="1277" spans="2:14" x14ac:dyDescent="0.3">
      <c r="B1277" s="119"/>
      <c r="C1277" s="123"/>
      <c r="D1277" s="119"/>
      <c r="E1277" s="119"/>
      <c r="F1277" s="119"/>
      <c r="G1277" s="119"/>
      <c r="H1277" s="119"/>
      <c r="I1277" s="119"/>
      <c r="J1277" s="119"/>
      <c r="K1277" s="119"/>
      <c r="L1277" s="119"/>
      <c r="M1277" s="607"/>
      <c r="N1277" s="608"/>
    </row>
    <row r="1278" spans="2:14" x14ac:dyDescent="0.3">
      <c r="B1278" s="119"/>
      <c r="C1278" s="123"/>
      <c r="D1278" s="119"/>
      <c r="E1278" s="119"/>
      <c r="F1278" s="119"/>
      <c r="G1278" s="119"/>
      <c r="H1278" s="119"/>
      <c r="I1278" s="119"/>
      <c r="J1278" s="119"/>
      <c r="K1278" s="119"/>
      <c r="L1278" s="119"/>
      <c r="M1278" s="607"/>
      <c r="N1278" s="608"/>
    </row>
    <row r="1279" spans="2:14" x14ac:dyDescent="0.3">
      <c r="B1279" s="119"/>
      <c r="C1279" s="123"/>
      <c r="D1279" s="119"/>
      <c r="E1279" s="119"/>
      <c r="F1279" s="119"/>
      <c r="G1279" s="119"/>
      <c r="H1279" s="119"/>
      <c r="I1279" s="119"/>
      <c r="J1279" s="119"/>
      <c r="K1279" s="119"/>
      <c r="L1279" s="119"/>
      <c r="M1279" s="607"/>
      <c r="N1279" s="608"/>
    </row>
    <row r="1280" spans="2:14" x14ac:dyDescent="0.3">
      <c r="B1280" s="119"/>
      <c r="C1280" s="123"/>
      <c r="D1280" s="119"/>
      <c r="E1280" s="119"/>
      <c r="F1280" s="119"/>
      <c r="G1280" s="119"/>
      <c r="H1280" s="119"/>
      <c r="I1280" s="119"/>
      <c r="J1280" s="119"/>
      <c r="K1280" s="119"/>
      <c r="L1280" s="119"/>
      <c r="M1280" s="607"/>
      <c r="N1280" s="608"/>
    </row>
    <row r="1281" spans="2:14" x14ac:dyDescent="0.3">
      <c r="B1281" s="119"/>
      <c r="C1281" s="123"/>
      <c r="D1281" s="119"/>
      <c r="E1281" s="119"/>
      <c r="F1281" s="119"/>
      <c r="G1281" s="119"/>
      <c r="H1281" s="119"/>
      <c r="I1281" s="119"/>
      <c r="J1281" s="119"/>
      <c r="K1281" s="119"/>
      <c r="L1281" s="119"/>
      <c r="M1281" s="607"/>
      <c r="N1281" s="608"/>
    </row>
    <row r="1282" spans="2:14" x14ac:dyDescent="0.3">
      <c r="B1282" s="119"/>
      <c r="C1282" s="123"/>
      <c r="D1282" s="119"/>
      <c r="E1282" s="119"/>
      <c r="F1282" s="119"/>
      <c r="G1282" s="119"/>
      <c r="H1282" s="119"/>
      <c r="I1282" s="119"/>
      <c r="J1282" s="119"/>
      <c r="K1282" s="119"/>
      <c r="L1282" s="119"/>
      <c r="M1282" s="607"/>
      <c r="N1282" s="608"/>
    </row>
    <row r="1283" spans="2:14" x14ac:dyDescent="0.3">
      <c r="B1283" s="119"/>
      <c r="C1283" s="123"/>
      <c r="D1283" s="119"/>
      <c r="E1283" s="119"/>
      <c r="F1283" s="119"/>
      <c r="G1283" s="119"/>
      <c r="H1283" s="119"/>
      <c r="I1283" s="119"/>
      <c r="J1283" s="119"/>
      <c r="K1283" s="119"/>
      <c r="L1283" s="119"/>
      <c r="M1283" s="607"/>
      <c r="N1283" s="608"/>
    </row>
    <row r="1284" spans="2:14" x14ac:dyDescent="0.3">
      <c r="B1284" s="119"/>
      <c r="C1284" s="123"/>
      <c r="D1284" s="119"/>
      <c r="E1284" s="119"/>
      <c r="F1284" s="119"/>
      <c r="G1284" s="119"/>
      <c r="H1284" s="119"/>
      <c r="I1284" s="119"/>
      <c r="J1284" s="119"/>
      <c r="K1284" s="119"/>
      <c r="L1284" s="119"/>
      <c r="M1284" s="607"/>
      <c r="N1284" s="608"/>
    </row>
    <row r="1285" spans="2:14" x14ac:dyDescent="0.3">
      <c r="B1285" s="119"/>
      <c r="C1285" s="123"/>
      <c r="D1285" s="119"/>
      <c r="E1285" s="119"/>
      <c r="F1285" s="119"/>
      <c r="G1285" s="119"/>
      <c r="H1285" s="119"/>
      <c r="I1285" s="119"/>
      <c r="J1285" s="119"/>
      <c r="K1285" s="119"/>
      <c r="L1285" s="119"/>
      <c r="M1285" s="607"/>
      <c r="N1285" s="608"/>
    </row>
    <row r="1286" spans="2:14" x14ac:dyDescent="0.3">
      <c r="B1286" s="119"/>
      <c r="C1286" s="123"/>
      <c r="D1286" s="119"/>
      <c r="E1286" s="119"/>
      <c r="F1286" s="119"/>
      <c r="G1286" s="119"/>
      <c r="H1286" s="119"/>
      <c r="I1286" s="119"/>
      <c r="J1286" s="119"/>
      <c r="K1286" s="119"/>
      <c r="L1286" s="119"/>
      <c r="M1286" s="607"/>
      <c r="N1286" s="608"/>
    </row>
    <row r="1287" spans="2:14" x14ac:dyDescent="0.3">
      <c r="B1287" s="119"/>
      <c r="C1287" s="123"/>
      <c r="D1287" s="119"/>
      <c r="E1287" s="119"/>
      <c r="F1287" s="119"/>
      <c r="G1287" s="119"/>
      <c r="H1287" s="119"/>
      <c r="I1287" s="119"/>
      <c r="J1287" s="119"/>
      <c r="K1287" s="119"/>
      <c r="L1287" s="119"/>
      <c r="M1287" s="607"/>
      <c r="N1287" s="608"/>
    </row>
    <row r="1288" spans="2:14" x14ac:dyDescent="0.3">
      <c r="B1288" s="119"/>
      <c r="C1288" s="123"/>
      <c r="D1288" s="119"/>
      <c r="E1288" s="119"/>
      <c r="F1288" s="119"/>
      <c r="G1288" s="119"/>
      <c r="H1288" s="119"/>
      <c r="I1288" s="119"/>
      <c r="J1288" s="119"/>
      <c r="K1288" s="119"/>
      <c r="L1288" s="119"/>
      <c r="M1288" s="607"/>
      <c r="N1288" s="608"/>
    </row>
    <row r="1289" spans="2:14" x14ac:dyDescent="0.3">
      <c r="B1289" s="119"/>
      <c r="C1289" s="123"/>
      <c r="D1289" s="119"/>
      <c r="E1289" s="119"/>
      <c r="F1289" s="119"/>
      <c r="G1289" s="119"/>
      <c r="H1289" s="119"/>
      <c r="I1289" s="119"/>
      <c r="J1289" s="119"/>
      <c r="K1289" s="119"/>
      <c r="L1289" s="119"/>
      <c r="M1289" s="607"/>
      <c r="N1289" s="608"/>
    </row>
    <row r="1290" spans="2:14" x14ac:dyDescent="0.3">
      <c r="B1290" s="119"/>
      <c r="C1290" s="123"/>
      <c r="D1290" s="119"/>
      <c r="E1290" s="119"/>
      <c r="F1290" s="119"/>
      <c r="G1290" s="119"/>
      <c r="H1290" s="119"/>
      <c r="I1290" s="119"/>
      <c r="J1290" s="119"/>
      <c r="K1290" s="119"/>
      <c r="L1290" s="119"/>
      <c r="M1290" s="607"/>
      <c r="N1290" s="608"/>
    </row>
    <row r="1291" spans="2:14" x14ac:dyDescent="0.3">
      <c r="B1291" s="119"/>
      <c r="C1291" s="123"/>
      <c r="D1291" s="119"/>
      <c r="E1291" s="119"/>
      <c r="F1291" s="119"/>
      <c r="G1291" s="119"/>
      <c r="H1291" s="119"/>
      <c r="I1291" s="119"/>
      <c r="J1291" s="119"/>
      <c r="K1291" s="119"/>
      <c r="L1291" s="119"/>
      <c r="M1291" s="607"/>
      <c r="N1291" s="608"/>
    </row>
    <row r="1292" spans="2:14" x14ac:dyDescent="0.3">
      <c r="B1292" s="119"/>
      <c r="C1292" s="123"/>
      <c r="D1292" s="119"/>
      <c r="E1292" s="119"/>
      <c r="F1292" s="119"/>
      <c r="G1292" s="119"/>
      <c r="H1292" s="119"/>
      <c r="I1292" s="119"/>
      <c r="J1292" s="119"/>
      <c r="K1292" s="119"/>
      <c r="L1292" s="119"/>
      <c r="M1292" s="607"/>
      <c r="N1292" s="608"/>
    </row>
    <row r="1293" spans="2:14" x14ac:dyDescent="0.3">
      <c r="B1293" s="119"/>
      <c r="C1293" s="123"/>
      <c r="D1293" s="119"/>
      <c r="E1293" s="119"/>
      <c r="F1293" s="119"/>
      <c r="G1293" s="119"/>
      <c r="H1293" s="119"/>
      <c r="I1293" s="119"/>
      <c r="J1293" s="119"/>
      <c r="K1293" s="119"/>
      <c r="L1293" s="119"/>
      <c r="M1293" s="607"/>
      <c r="N1293" s="608"/>
    </row>
    <row r="1294" spans="2:14" x14ac:dyDescent="0.3">
      <c r="B1294" s="119"/>
      <c r="C1294" s="123"/>
      <c r="D1294" s="119"/>
      <c r="E1294" s="119"/>
      <c r="F1294" s="119"/>
      <c r="G1294" s="119"/>
      <c r="H1294" s="119"/>
      <c r="I1294" s="119"/>
      <c r="J1294" s="119"/>
      <c r="K1294" s="119"/>
      <c r="L1294" s="119"/>
      <c r="M1294" s="607"/>
      <c r="N1294" s="608"/>
    </row>
    <row r="1295" spans="2:14" x14ac:dyDescent="0.3">
      <c r="B1295" s="119"/>
      <c r="C1295" s="123"/>
      <c r="D1295" s="119"/>
      <c r="E1295" s="119"/>
      <c r="F1295" s="119"/>
      <c r="G1295" s="119"/>
      <c r="H1295" s="119"/>
      <c r="I1295" s="119"/>
      <c r="J1295" s="119"/>
      <c r="K1295" s="119"/>
      <c r="L1295" s="119"/>
      <c r="M1295" s="607"/>
      <c r="N1295" s="608"/>
    </row>
    <row r="1296" spans="2:14" x14ac:dyDescent="0.3">
      <c r="B1296" s="119"/>
      <c r="C1296" s="123"/>
      <c r="D1296" s="119"/>
      <c r="E1296" s="119"/>
      <c r="F1296" s="119"/>
      <c r="G1296" s="119"/>
      <c r="H1296" s="119"/>
      <c r="I1296" s="119"/>
      <c r="J1296" s="119"/>
      <c r="K1296" s="119"/>
      <c r="L1296" s="119"/>
      <c r="M1296" s="607"/>
      <c r="N1296" s="608"/>
    </row>
    <row r="1297" spans="2:14" x14ac:dyDescent="0.3">
      <c r="B1297" s="119"/>
      <c r="C1297" s="123"/>
      <c r="D1297" s="119"/>
      <c r="E1297" s="119"/>
      <c r="F1297" s="119"/>
      <c r="G1297" s="119"/>
      <c r="H1297" s="119"/>
      <c r="I1297" s="119"/>
      <c r="J1297" s="119"/>
      <c r="K1297" s="119"/>
      <c r="L1297" s="119"/>
      <c r="M1297" s="607"/>
      <c r="N1297" s="608"/>
    </row>
    <row r="1298" spans="2:14" x14ac:dyDescent="0.3">
      <c r="B1298" s="119"/>
      <c r="C1298" s="123"/>
      <c r="D1298" s="119"/>
      <c r="E1298" s="119"/>
      <c r="F1298" s="119"/>
      <c r="G1298" s="119"/>
      <c r="H1298" s="119"/>
      <c r="I1298" s="119"/>
      <c r="J1298" s="119"/>
      <c r="K1298" s="119"/>
      <c r="L1298" s="119"/>
      <c r="M1298" s="607"/>
      <c r="N1298" s="608"/>
    </row>
    <row r="1299" spans="2:14" x14ac:dyDescent="0.3">
      <c r="B1299" s="119"/>
      <c r="C1299" s="123"/>
      <c r="D1299" s="119"/>
      <c r="E1299" s="119"/>
      <c r="F1299" s="119"/>
      <c r="G1299" s="119"/>
      <c r="H1299" s="119"/>
      <c r="I1299" s="119"/>
      <c r="J1299" s="119"/>
      <c r="K1299" s="119"/>
      <c r="L1299" s="119"/>
      <c r="M1299" s="607"/>
      <c r="N1299" s="608"/>
    </row>
    <row r="1300" spans="2:14" x14ac:dyDescent="0.3">
      <c r="B1300" s="119"/>
      <c r="C1300" s="123"/>
      <c r="D1300" s="119"/>
      <c r="E1300" s="119"/>
      <c r="F1300" s="119"/>
      <c r="G1300" s="119"/>
      <c r="H1300" s="119"/>
      <c r="I1300" s="119"/>
      <c r="J1300" s="119"/>
      <c r="K1300" s="119"/>
      <c r="L1300" s="119"/>
      <c r="M1300" s="607"/>
      <c r="N1300" s="608"/>
    </row>
    <row r="1301" spans="2:14" x14ac:dyDescent="0.3">
      <c r="B1301" s="119"/>
      <c r="C1301" s="123"/>
      <c r="D1301" s="119"/>
      <c r="E1301" s="119"/>
      <c r="F1301" s="119"/>
      <c r="G1301" s="119"/>
      <c r="H1301" s="119"/>
      <c r="I1301" s="119"/>
      <c r="J1301" s="119"/>
      <c r="K1301" s="119"/>
      <c r="L1301" s="119"/>
      <c r="M1301" s="607"/>
      <c r="N1301" s="608"/>
    </row>
    <row r="1302" spans="2:14" x14ac:dyDescent="0.3">
      <c r="B1302" s="119"/>
      <c r="C1302" s="123"/>
      <c r="D1302" s="119"/>
      <c r="E1302" s="119"/>
      <c r="F1302" s="119"/>
      <c r="G1302" s="119"/>
      <c r="H1302" s="119"/>
      <c r="I1302" s="119"/>
      <c r="J1302" s="119"/>
      <c r="K1302" s="119"/>
      <c r="L1302" s="119"/>
      <c r="M1302" s="607"/>
      <c r="N1302" s="608"/>
    </row>
    <row r="1303" spans="2:14" x14ac:dyDescent="0.3">
      <c r="B1303" s="119"/>
      <c r="C1303" s="123"/>
      <c r="D1303" s="119"/>
      <c r="E1303" s="119"/>
      <c r="F1303" s="119"/>
      <c r="G1303" s="119"/>
      <c r="H1303" s="119"/>
      <c r="I1303" s="119"/>
      <c r="J1303" s="119"/>
      <c r="K1303" s="119"/>
      <c r="L1303" s="119"/>
      <c r="M1303" s="607"/>
      <c r="N1303" s="608"/>
    </row>
    <row r="1304" spans="2:14" x14ac:dyDescent="0.3">
      <c r="B1304" s="119"/>
      <c r="C1304" s="123"/>
      <c r="D1304" s="119"/>
      <c r="E1304" s="119"/>
      <c r="F1304" s="119"/>
      <c r="G1304" s="119"/>
      <c r="H1304" s="119"/>
      <c r="I1304" s="119"/>
      <c r="J1304" s="119"/>
      <c r="K1304" s="119"/>
      <c r="L1304" s="119"/>
      <c r="M1304" s="607"/>
      <c r="N1304" s="608"/>
    </row>
    <row r="1305" spans="2:14" x14ac:dyDescent="0.3">
      <c r="B1305" s="119"/>
      <c r="C1305" s="123"/>
      <c r="D1305" s="119"/>
      <c r="E1305" s="119"/>
      <c r="F1305" s="119"/>
      <c r="G1305" s="119"/>
      <c r="H1305" s="119"/>
      <c r="I1305" s="119"/>
      <c r="J1305" s="119"/>
      <c r="K1305" s="119"/>
      <c r="L1305" s="119"/>
      <c r="M1305" s="607"/>
      <c r="N1305" s="608"/>
    </row>
    <row r="1306" spans="2:14" x14ac:dyDescent="0.3">
      <c r="B1306" s="119"/>
      <c r="C1306" s="123"/>
      <c r="D1306" s="119"/>
      <c r="E1306" s="119"/>
      <c r="F1306" s="119"/>
      <c r="G1306" s="119"/>
      <c r="H1306" s="119"/>
      <c r="I1306" s="119"/>
      <c r="J1306" s="119"/>
      <c r="K1306" s="119"/>
      <c r="L1306" s="119"/>
      <c r="M1306" s="607"/>
      <c r="N1306" s="608"/>
    </row>
    <row r="1307" spans="2:14" x14ac:dyDescent="0.3">
      <c r="B1307" s="119"/>
      <c r="C1307" s="123"/>
      <c r="D1307" s="119"/>
      <c r="E1307" s="119"/>
      <c r="F1307" s="119"/>
      <c r="G1307" s="119"/>
      <c r="H1307" s="119"/>
      <c r="I1307" s="119"/>
      <c r="J1307" s="119"/>
      <c r="K1307" s="119"/>
      <c r="L1307" s="119"/>
      <c r="M1307" s="607"/>
      <c r="N1307" s="608"/>
    </row>
    <row r="1308" spans="2:14" x14ac:dyDescent="0.3">
      <c r="B1308" s="119"/>
      <c r="C1308" s="123"/>
      <c r="D1308" s="119"/>
      <c r="E1308" s="119"/>
      <c r="F1308" s="119"/>
      <c r="G1308" s="119"/>
      <c r="H1308" s="119"/>
      <c r="I1308" s="119"/>
      <c r="J1308" s="119"/>
      <c r="K1308" s="119"/>
      <c r="L1308" s="119"/>
      <c r="M1308" s="607"/>
      <c r="N1308" s="608"/>
    </row>
    <row r="1309" spans="2:14" x14ac:dyDescent="0.3">
      <c r="B1309" s="119"/>
      <c r="C1309" s="123"/>
      <c r="D1309" s="119"/>
      <c r="E1309" s="119"/>
      <c r="F1309" s="119"/>
      <c r="G1309" s="119"/>
      <c r="H1309" s="119"/>
      <c r="I1309" s="119"/>
      <c r="J1309" s="119"/>
      <c r="K1309" s="119"/>
      <c r="L1309" s="119"/>
      <c r="M1309" s="607"/>
      <c r="N1309" s="608"/>
    </row>
    <row r="1310" spans="2:14" x14ac:dyDescent="0.3">
      <c r="B1310" s="119"/>
      <c r="C1310" s="123"/>
      <c r="D1310" s="119"/>
      <c r="E1310" s="119"/>
      <c r="F1310" s="119"/>
      <c r="G1310" s="119"/>
      <c r="H1310" s="119"/>
      <c r="I1310" s="119"/>
      <c r="J1310" s="119"/>
      <c r="K1310" s="119"/>
      <c r="L1310" s="119"/>
      <c r="M1310" s="607"/>
      <c r="N1310" s="608"/>
    </row>
    <row r="1311" spans="2:14" x14ac:dyDescent="0.3">
      <c r="B1311" s="119"/>
      <c r="C1311" s="123"/>
      <c r="D1311" s="119"/>
      <c r="E1311" s="119"/>
      <c r="F1311" s="119"/>
      <c r="G1311" s="119"/>
      <c r="H1311" s="119"/>
      <c r="I1311" s="119"/>
      <c r="J1311" s="119"/>
      <c r="K1311" s="119"/>
      <c r="L1311" s="119"/>
      <c r="M1311" s="607"/>
      <c r="N1311" s="608"/>
    </row>
    <row r="1312" spans="2:14" x14ac:dyDescent="0.3">
      <c r="B1312" s="119"/>
      <c r="C1312" s="123"/>
      <c r="D1312" s="119"/>
      <c r="E1312" s="119"/>
      <c r="F1312" s="119"/>
      <c r="G1312" s="119"/>
      <c r="H1312" s="119"/>
      <c r="I1312" s="119"/>
      <c r="J1312" s="119"/>
      <c r="K1312" s="119"/>
      <c r="L1312" s="119"/>
      <c r="M1312" s="607"/>
      <c r="N1312" s="608"/>
    </row>
    <row r="1313" spans="2:14" x14ac:dyDescent="0.3">
      <c r="B1313" s="119"/>
      <c r="C1313" s="123"/>
      <c r="D1313" s="119"/>
      <c r="E1313" s="119"/>
      <c r="F1313" s="119"/>
      <c r="G1313" s="119"/>
      <c r="H1313" s="119"/>
      <c r="I1313" s="119"/>
      <c r="J1313" s="119"/>
      <c r="K1313" s="119"/>
      <c r="L1313" s="119"/>
      <c r="M1313" s="607"/>
      <c r="N1313" s="608"/>
    </row>
    <row r="1314" spans="2:14" x14ac:dyDescent="0.3">
      <c r="B1314" s="119"/>
      <c r="C1314" s="123"/>
      <c r="D1314" s="119"/>
      <c r="E1314" s="119"/>
      <c r="F1314" s="119"/>
      <c r="G1314" s="119"/>
      <c r="H1314" s="119"/>
      <c r="I1314" s="119"/>
      <c r="J1314" s="119"/>
      <c r="K1314" s="119"/>
      <c r="L1314" s="119"/>
      <c r="M1314" s="607"/>
      <c r="N1314" s="608"/>
    </row>
    <row r="1315" spans="2:14" x14ac:dyDescent="0.3">
      <c r="B1315" s="119"/>
      <c r="C1315" s="123"/>
      <c r="D1315" s="119"/>
      <c r="E1315" s="119"/>
      <c r="F1315" s="119"/>
      <c r="G1315" s="119"/>
      <c r="H1315" s="119"/>
      <c r="I1315" s="119"/>
      <c r="J1315" s="119"/>
      <c r="K1315" s="119"/>
      <c r="L1315" s="119"/>
      <c r="M1315" s="607"/>
      <c r="N1315" s="608"/>
    </row>
    <row r="1316" spans="2:14" x14ac:dyDescent="0.3">
      <c r="B1316" s="119"/>
      <c r="C1316" s="123"/>
      <c r="D1316" s="119"/>
      <c r="E1316" s="119"/>
      <c r="F1316" s="119"/>
      <c r="G1316" s="119"/>
      <c r="H1316" s="119"/>
      <c r="I1316" s="119"/>
      <c r="J1316" s="119"/>
      <c r="K1316" s="119"/>
      <c r="L1316" s="119"/>
      <c r="M1316" s="607"/>
      <c r="N1316" s="608"/>
    </row>
    <row r="1317" spans="2:14" x14ac:dyDescent="0.3">
      <c r="B1317" s="119"/>
      <c r="C1317" s="123"/>
      <c r="D1317" s="119"/>
      <c r="E1317" s="119"/>
      <c r="F1317" s="119"/>
      <c r="G1317" s="119"/>
      <c r="H1317" s="119"/>
      <c r="I1317" s="119"/>
      <c r="J1317" s="119"/>
      <c r="K1317" s="119"/>
      <c r="L1317" s="119"/>
      <c r="M1317" s="607"/>
      <c r="N1317" s="608"/>
    </row>
    <row r="1318" spans="2:14" x14ac:dyDescent="0.3">
      <c r="B1318" s="119"/>
      <c r="C1318" s="123"/>
      <c r="D1318" s="119"/>
      <c r="E1318" s="119"/>
      <c r="F1318" s="119"/>
      <c r="G1318" s="119"/>
      <c r="H1318" s="119"/>
      <c r="I1318" s="119"/>
      <c r="J1318" s="119"/>
      <c r="K1318" s="119"/>
      <c r="L1318" s="119"/>
      <c r="M1318" s="607"/>
      <c r="N1318" s="608"/>
    </row>
    <row r="1319" spans="2:14" x14ac:dyDescent="0.3">
      <c r="B1319" s="119"/>
      <c r="C1319" s="123"/>
      <c r="D1319" s="119"/>
      <c r="E1319" s="119"/>
      <c r="F1319" s="119"/>
      <c r="G1319" s="119"/>
      <c r="H1319" s="119"/>
      <c r="I1319" s="119"/>
      <c r="J1319" s="119"/>
      <c r="K1319" s="119"/>
      <c r="L1319" s="119"/>
      <c r="M1319" s="607"/>
      <c r="N1319" s="608"/>
    </row>
    <row r="1320" spans="2:14" x14ac:dyDescent="0.3">
      <c r="B1320" s="119"/>
      <c r="C1320" s="123"/>
      <c r="D1320" s="119"/>
      <c r="E1320" s="119"/>
      <c r="F1320" s="119"/>
      <c r="G1320" s="119"/>
      <c r="H1320" s="119"/>
      <c r="I1320" s="119"/>
      <c r="J1320" s="119"/>
      <c r="K1320" s="119"/>
      <c r="L1320" s="119"/>
      <c r="M1320" s="607"/>
      <c r="N1320" s="608"/>
    </row>
    <row r="1321" spans="2:14" x14ac:dyDescent="0.3">
      <c r="B1321" s="119"/>
      <c r="C1321" s="123"/>
      <c r="D1321" s="119"/>
      <c r="E1321" s="119"/>
      <c r="F1321" s="119"/>
      <c r="G1321" s="119"/>
      <c r="H1321" s="119"/>
      <c r="I1321" s="119"/>
      <c r="J1321" s="119"/>
      <c r="K1321" s="119"/>
      <c r="L1321" s="119"/>
      <c r="M1321" s="607"/>
      <c r="N1321" s="608"/>
    </row>
    <row r="1322" spans="2:14" x14ac:dyDescent="0.3">
      <c r="B1322" s="119"/>
      <c r="C1322" s="123"/>
      <c r="D1322" s="119"/>
      <c r="E1322" s="119"/>
      <c r="F1322" s="119"/>
      <c r="G1322" s="119"/>
      <c r="H1322" s="119"/>
      <c r="I1322" s="119"/>
      <c r="J1322" s="119"/>
      <c r="K1322" s="119"/>
      <c r="L1322" s="119"/>
      <c r="M1322" s="607"/>
      <c r="N1322" s="608"/>
    </row>
    <row r="1323" spans="2:14" x14ac:dyDescent="0.3">
      <c r="B1323" s="119"/>
      <c r="C1323" s="123"/>
      <c r="D1323" s="119"/>
      <c r="E1323" s="119"/>
      <c r="F1323" s="119"/>
      <c r="G1323" s="119"/>
      <c r="H1323" s="119"/>
      <c r="I1323" s="119"/>
      <c r="J1323" s="119"/>
      <c r="K1323" s="119"/>
      <c r="L1323" s="119"/>
      <c r="M1323" s="607"/>
      <c r="N1323" s="608"/>
    </row>
    <row r="1324" spans="2:14" x14ac:dyDescent="0.3">
      <c r="B1324" s="119"/>
      <c r="C1324" s="123"/>
      <c r="D1324" s="119"/>
      <c r="E1324" s="119"/>
      <c r="F1324" s="119"/>
      <c r="G1324" s="119"/>
      <c r="H1324" s="119"/>
      <c r="I1324" s="119"/>
      <c r="J1324" s="119"/>
      <c r="K1324" s="119"/>
      <c r="L1324" s="119"/>
      <c r="M1324" s="607"/>
      <c r="N1324" s="608"/>
    </row>
    <row r="1325" spans="2:14" x14ac:dyDescent="0.3">
      <c r="B1325" s="119"/>
      <c r="C1325" s="123"/>
      <c r="D1325" s="119"/>
      <c r="E1325" s="119"/>
      <c r="F1325" s="119"/>
      <c r="G1325" s="119"/>
      <c r="H1325" s="119"/>
      <c r="I1325" s="119"/>
      <c r="J1325" s="119"/>
      <c r="K1325" s="119"/>
      <c r="L1325" s="119"/>
      <c r="M1325" s="607"/>
      <c r="N1325" s="608"/>
    </row>
    <row r="1326" spans="2:14" x14ac:dyDescent="0.3">
      <c r="B1326" s="119"/>
      <c r="C1326" s="123"/>
      <c r="D1326" s="119"/>
      <c r="E1326" s="119"/>
      <c r="F1326" s="119"/>
      <c r="G1326" s="119"/>
      <c r="H1326" s="119"/>
      <c r="I1326" s="119"/>
      <c r="J1326" s="119"/>
      <c r="K1326" s="119"/>
      <c r="L1326" s="119"/>
      <c r="M1326" s="607"/>
      <c r="N1326" s="608"/>
    </row>
    <row r="1327" spans="2:14" x14ac:dyDescent="0.3">
      <c r="B1327" s="119"/>
      <c r="C1327" s="123"/>
      <c r="D1327" s="119"/>
      <c r="E1327" s="119"/>
      <c r="F1327" s="119"/>
      <c r="G1327" s="119"/>
      <c r="H1327" s="119"/>
      <c r="I1327" s="119"/>
      <c r="J1327" s="119"/>
      <c r="K1327" s="119"/>
      <c r="L1327" s="119"/>
      <c r="M1327" s="607"/>
      <c r="N1327" s="608"/>
    </row>
    <row r="1328" spans="2:14" x14ac:dyDescent="0.3">
      <c r="B1328" s="119"/>
      <c r="C1328" s="123"/>
      <c r="D1328" s="119"/>
      <c r="E1328" s="119"/>
      <c r="F1328" s="119"/>
      <c r="G1328" s="119"/>
      <c r="H1328" s="119"/>
      <c r="I1328" s="119"/>
      <c r="J1328" s="119"/>
      <c r="K1328" s="119"/>
      <c r="L1328" s="119"/>
      <c r="M1328" s="607"/>
      <c r="N1328" s="608"/>
    </row>
    <row r="1329" spans="2:14" x14ac:dyDescent="0.3">
      <c r="B1329" s="119"/>
      <c r="C1329" s="123"/>
      <c r="D1329" s="119"/>
      <c r="E1329" s="119"/>
      <c r="F1329" s="119"/>
      <c r="G1329" s="119"/>
      <c r="H1329" s="119"/>
      <c r="I1329" s="119"/>
      <c r="J1329" s="119"/>
      <c r="K1329" s="119"/>
      <c r="L1329" s="119"/>
      <c r="M1329" s="607"/>
      <c r="N1329" s="608"/>
    </row>
    <row r="1330" spans="2:14" x14ac:dyDescent="0.3">
      <c r="B1330" s="119"/>
      <c r="C1330" s="123"/>
      <c r="D1330" s="119"/>
      <c r="E1330" s="119"/>
      <c r="F1330" s="119"/>
      <c r="G1330" s="119"/>
      <c r="H1330" s="119"/>
      <c r="I1330" s="119"/>
      <c r="J1330" s="119"/>
      <c r="K1330" s="119"/>
      <c r="L1330" s="119"/>
      <c r="M1330" s="607"/>
      <c r="N1330" s="608"/>
    </row>
    <row r="1331" spans="2:14" x14ac:dyDescent="0.3">
      <c r="B1331" s="119"/>
      <c r="C1331" s="123"/>
      <c r="D1331" s="119"/>
      <c r="E1331" s="119"/>
      <c r="F1331" s="119"/>
      <c r="G1331" s="119"/>
      <c r="H1331" s="119"/>
      <c r="I1331" s="119"/>
      <c r="J1331" s="119"/>
      <c r="K1331" s="119"/>
      <c r="L1331" s="119"/>
      <c r="M1331" s="607"/>
      <c r="N1331" s="608"/>
    </row>
    <row r="1332" spans="2:14" x14ac:dyDescent="0.3">
      <c r="B1332" s="119"/>
      <c r="C1332" s="123"/>
      <c r="D1332" s="119"/>
      <c r="E1332" s="119"/>
      <c r="F1332" s="119"/>
      <c r="G1332" s="119"/>
      <c r="H1332" s="119"/>
      <c r="I1332" s="119"/>
      <c r="J1332" s="119"/>
      <c r="K1332" s="119"/>
      <c r="L1332" s="119"/>
      <c r="M1332" s="607"/>
      <c r="N1332" s="608"/>
    </row>
    <row r="1333" spans="2:14" x14ac:dyDescent="0.3">
      <c r="B1333" s="119"/>
      <c r="C1333" s="123"/>
      <c r="D1333" s="119"/>
      <c r="E1333" s="119"/>
      <c r="F1333" s="119"/>
      <c r="G1333" s="119"/>
      <c r="H1333" s="119"/>
      <c r="I1333" s="119"/>
      <c r="J1333" s="119"/>
      <c r="K1333" s="119"/>
      <c r="L1333" s="119"/>
      <c r="M1333" s="607"/>
      <c r="N1333" s="608"/>
    </row>
    <row r="1334" spans="2:14" x14ac:dyDescent="0.3">
      <c r="B1334" s="119"/>
      <c r="C1334" s="123"/>
      <c r="D1334" s="119"/>
      <c r="E1334" s="119"/>
      <c r="F1334" s="119"/>
      <c r="G1334" s="119"/>
      <c r="H1334" s="119"/>
      <c r="I1334" s="119"/>
      <c r="J1334" s="119"/>
      <c r="K1334" s="119"/>
      <c r="L1334" s="119"/>
      <c r="M1334" s="607"/>
      <c r="N1334" s="608"/>
    </row>
    <row r="1335" spans="2:14" x14ac:dyDescent="0.3">
      <c r="B1335" s="119"/>
      <c r="C1335" s="123"/>
      <c r="D1335" s="119"/>
      <c r="E1335" s="119"/>
      <c r="F1335" s="119"/>
      <c r="G1335" s="119"/>
      <c r="H1335" s="119"/>
      <c r="I1335" s="119"/>
      <c r="J1335" s="119"/>
      <c r="K1335" s="119"/>
      <c r="L1335" s="119"/>
      <c r="M1335" s="607"/>
      <c r="N1335" s="608"/>
    </row>
    <row r="1336" spans="2:14" x14ac:dyDescent="0.3">
      <c r="B1336" s="119"/>
      <c r="C1336" s="123"/>
      <c r="D1336" s="119"/>
      <c r="E1336" s="119"/>
      <c r="F1336" s="119"/>
      <c r="G1336" s="119"/>
      <c r="H1336" s="119"/>
      <c r="I1336" s="119"/>
      <c r="J1336" s="119"/>
      <c r="K1336" s="119"/>
      <c r="L1336" s="119"/>
      <c r="M1336" s="607"/>
      <c r="N1336" s="608"/>
    </row>
    <row r="1337" spans="2:14" x14ac:dyDescent="0.3">
      <c r="B1337" s="119"/>
      <c r="C1337" s="123"/>
      <c r="D1337" s="119"/>
      <c r="E1337" s="119"/>
      <c r="F1337" s="119"/>
      <c r="G1337" s="119"/>
      <c r="H1337" s="119"/>
      <c r="I1337" s="119"/>
      <c r="J1337" s="119"/>
      <c r="K1337" s="119"/>
      <c r="L1337" s="119"/>
      <c r="M1337" s="607"/>
      <c r="N1337" s="608"/>
    </row>
    <row r="1338" spans="2:14" x14ac:dyDescent="0.3">
      <c r="B1338" s="119"/>
      <c r="C1338" s="123"/>
      <c r="D1338" s="119"/>
      <c r="E1338" s="119"/>
      <c r="F1338" s="119"/>
      <c r="G1338" s="119"/>
      <c r="H1338" s="119"/>
      <c r="I1338" s="119"/>
      <c r="J1338" s="119"/>
      <c r="K1338" s="119"/>
      <c r="L1338" s="119"/>
      <c r="M1338" s="607"/>
      <c r="N1338" s="608"/>
    </row>
    <row r="1339" spans="2:14" x14ac:dyDescent="0.3">
      <c r="B1339" s="119"/>
      <c r="C1339" s="123"/>
      <c r="D1339" s="119"/>
      <c r="E1339" s="119"/>
      <c r="F1339" s="119"/>
      <c r="G1339" s="119"/>
      <c r="H1339" s="119"/>
      <c r="I1339" s="119"/>
      <c r="J1339" s="119"/>
      <c r="K1339" s="119"/>
      <c r="L1339" s="119"/>
      <c r="M1339" s="607"/>
      <c r="N1339" s="608"/>
    </row>
    <row r="1340" spans="2:14" x14ac:dyDescent="0.3">
      <c r="B1340" s="119"/>
      <c r="C1340" s="123"/>
      <c r="D1340" s="119"/>
      <c r="E1340" s="119"/>
      <c r="F1340" s="119"/>
      <c r="G1340" s="119"/>
      <c r="H1340" s="119"/>
      <c r="I1340" s="119"/>
      <c r="J1340" s="119"/>
      <c r="K1340" s="119"/>
      <c r="L1340" s="119"/>
      <c r="M1340" s="607"/>
      <c r="N1340" s="608"/>
    </row>
    <row r="1341" spans="2:14" x14ac:dyDescent="0.3">
      <c r="B1341" s="119"/>
      <c r="C1341" s="123"/>
      <c r="D1341" s="119"/>
      <c r="E1341" s="119"/>
      <c r="F1341" s="119"/>
      <c r="G1341" s="119"/>
      <c r="H1341" s="119"/>
      <c r="I1341" s="119"/>
      <c r="J1341" s="119"/>
      <c r="K1341" s="119"/>
      <c r="L1341" s="119"/>
      <c r="M1341" s="607"/>
      <c r="N1341" s="608"/>
    </row>
    <row r="1342" spans="2:14" x14ac:dyDescent="0.3">
      <c r="B1342" s="119"/>
      <c r="C1342" s="123"/>
      <c r="D1342" s="119"/>
      <c r="E1342" s="119"/>
      <c r="F1342" s="119"/>
      <c r="G1342" s="119"/>
      <c r="H1342" s="119"/>
      <c r="I1342" s="119"/>
      <c r="J1342" s="119"/>
      <c r="K1342" s="119"/>
      <c r="L1342" s="119"/>
      <c r="M1342" s="607"/>
      <c r="N1342" s="608"/>
    </row>
    <row r="1343" spans="2:14" x14ac:dyDescent="0.3">
      <c r="B1343" s="119"/>
      <c r="C1343" s="123"/>
      <c r="D1343" s="119"/>
      <c r="E1343" s="119"/>
      <c r="F1343" s="119"/>
      <c r="G1343" s="119"/>
      <c r="H1343" s="119"/>
      <c r="I1343" s="119"/>
      <c r="J1343" s="119"/>
      <c r="K1343" s="119"/>
      <c r="L1343" s="119"/>
      <c r="M1343" s="607"/>
      <c r="N1343" s="608"/>
    </row>
    <row r="1344" spans="2:14" x14ac:dyDescent="0.3">
      <c r="B1344" s="119"/>
      <c r="C1344" s="123"/>
      <c r="D1344" s="119"/>
      <c r="E1344" s="119"/>
      <c r="F1344" s="119"/>
      <c r="G1344" s="119"/>
      <c r="H1344" s="119"/>
      <c r="I1344" s="119"/>
      <c r="J1344" s="119"/>
      <c r="K1344" s="119"/>
      <c r="L1344" s="119"/>
      <c r="M1344" s="607"/>
      <c r="N1344" s="608"/>
    </row>
    <row r="1345" spans="2:14" x14ac:dyDescent="0.3">
      <c r="B1345" s="119"/>
      <c r="C1345" s="123"/>
      <c r="D1345" s="119"/>
      <c r="E1345" s="119"/>
      <c r="F1345" s="119"/>
      <c r="G1345" s="119"/>
      <c r="H1345" s="119"/>
      <c r="I1345" s="119"/>
      <c r="J1345" s="119"/>
      <c r="K1345" s="119"/>
      <c r="L1345" s="119"/>
      <c r="M1345" s="607"/>
      <c r="N1345" s="608"/>
    </row>
    <row r="1346" spans="2:14" x14ac:dyDescent="0.3">
      <c r="B1346" s="119"/>
      <c r="C1346" s="123"/>
      <c r="D1346" s="119"/>
      <c r="E1346" s="119"/>
      <c r="F1346" s="119"/>
      <c r="G1346" s="119"/>
      <c r="H1346" s="119"/>
      <c r="I1346" s="119"/>
      <c r="J1346" s="119"/>
      <c r="K1346" s="119"/>
      <c r="L1346" s="119"/>
      <c r="M1346" s="607"/>
      <c r="N1346" s="608"/>
    </row>
    <row r="1347" spans="2:14" x14ac:dyDescent="0.3">
      <c r="B1347" s="119"/>
      <c r="C1347" s="123"/>
      <c r="D1347" s="119"/>
      <c r="E1347" s="119"/>
      <c r="F1347" s="119"/>
      <c r="G1347" s="119"/>
      <c r="H1347" s="119"/>
      <c r="I1347" s="119"/>
      <c r="J1347" s="119"/>
      <c r="K1347" s="119"/>
      <c r="L1347" s="119"/>
      <c r="M1347" s="607"/>
      <c r="N1347" s="608"/>
    </row>
    <row r="1348" spans="2:14" x14ac:dyDescent="0.3">
      <c r="B1348" s="119"/>
      <c r="C1348" s="123"/>
      <c r="D1348" s="119"/>
      <c r="E1348" s="119"/>
      <c r="F1348" s="119"/>
      <c r="G1348" s="119"/>
      <c r="H1348" s="119"/>
      <c r="I1348" s="119"/>
      <c r="J1348" s="119"/>
      <c r="K1348" s="119"/>
      <c r="L1348" s="119"/>
      <c r="M1348" s="607"/>
      <c r="N1348" s="608"/>
    </row>
    <row r="1349" spans="2:14" x14ac:dyDescent="0.3">
      <c r="B1349" s="119"/>
      <c r="C1349" s="123"/>
      <c r="D1349" s="119"/>
      <c r="E1349" s="119"/>
      <c r="F1349" s="119"/>
      <c r="G1349" s="119"/>
      <c r="H1349" s="119"/>
      <c r="I1349" s="119"/>
      <c r="J1349" s="119"/>
      <c r="K1349" s="119"/>
      <c r="L1349" s="119"/>
      <c r="M1349" s="607"/>
      <c r="N1349" s="608"/>
    </row>
    <row r="1350" spans="2:14" x14ac:dyDescent="0.3">
      <c r="B1350" s="119"/>
      <c r="C1350" s="123"/>
      <c r="D1350" s="119"/>
      <c r="E1350" s="119"/>
      <c r="F1350" s="119"/>
      <c r="G1350" s="119"/>
      <c r="H1350" s="119"/>
      <c r="I1350" s="119"/>
      <c r="J1350" s="119"/>
      <c r="K1350" s="119"/>
      <c r="L1350" s="119"/>
      <c r="M1350" s="607"/>
      <c r="N1350" s="608"/>
    </row>
    <row r="1351" spans="2:14" x14ac:dyDescent="0.3">
      <c r="B1351" s="119"/>
      <c r="C1351" s="123"/>
      <c r="D1351" s="119"/>
      <c r="E1351" s="119"/>
      <c r="F1351" s="119"/>
      <c r="G1351" s="119"/>
      <c r="H1351" s="119"/>
      <c r="I1351" s="119"/>
      <c r="J1351" s="119"/>
      <c r="K1351" s="119"/>
      <c r="L1351" s="119"/>
      <c r="M1351" s="607"/>
      <c r="N1351" s="608"/>
    </row>
    <row r="1352" spans="2:14" x14ac:dyDescent="0.3">
      <c r="B1352" s="119"/>
      <c r="C1352" s="123"/>
      <c r="D1352" s="119"/>
      <c r="E1352" s="119"/>
      <c r="F1352" s="119"/>
      <c r="G1352" s="119"/>
      <c r="H1352" s="119"/>
      <c r="I1352" s="119"/>
      <c r="J1352" s="119"/>
      <c r="K1352" s="119"/>
      <c r="L1352" s="119"/>
      <c r="M1352" s="607"/>
      <c r="N1352" s="608"/>
    </row>
    <row r="1353" spans="2:14" x14ac:dyDescent="0.3">
      <c r="B1353" s="119"/>
      <c r="C1353" s="123"/>
      <c r="D1353" s="119"/>
      <c r="E1353" s="119"/>
      <c r="F1353" s="119"/>
      <c r="G1353" s="119"/>
      <c r="H1353" s="119"/>
      <c r="I1353" s="119"/>
      <c r="J1353" s="119"/>
      <c r="K1353" s="119"/>
      <c r="L1353" s="119"/>
      <c r="M1353" s="607"/>
      <c r="N1353" s="608"/>
    </row>
    <row r="1354" spans="2:14" x14ac:dyDescent="0.3">
      <c r="B1354" s="119"/>
      <c r="C1354" s="123"/>
      <c r="D1354" s="119"/>
      <c r="E1354" s="119"/>
      <c r="F1354" s="119"/>
      <c r="G1354" s="119"/>
      <c r="H1354" s="119"/>
      <c r="I1354" s="119"/>
      <c r="J1354" s="119"/>
      <c r="K1354" s="119"/>
      <c r="L1354" s="119"/>
      <c r="M1354" s="607"/>
      <c r="N1354" s="608"/>
    </row>
    <row r="1355" spans="2:14" x14ac:dyDescent="0.3">
      <c r="B1355" s="119"/>
      <c r="C1355" s="123"/>
      <c r="D1355" s="119"/>
      <c r="E1355" s="119"/>
      <c r="F1355" s="119"/>
      <c r="G1355" s="119"/>
      <c r="H1355" s="119"/>
      <c r="I1355" s="119"/>
      <c r="J1355" s="119"/>
      <c r="K1355" s="119"/>
      <c r="L1355" s="119"/>
      <c r="M1355" s="607"/>
      <c r="N1355" s="608"/>
    </row>
    <row r="1356" spans="2:14" x14ac:dyDescent="0.3">
      <c r="B1356" s="119"/>
      <c r="C1356" s="123"/>
      <c r="D1356" s="119"/>
      <c r="E1356" s="119"/>
      <c r="F1356" s="119"/>
      <c r="G1356" s="119"/>
      <c r="H1356" s="119"/>
      <c r="I1356" s="119"/>
      <c r="J1356" s="119"/>
      <c r="K1356" s="119"/>
      <c r="L1356" s="119"/>
      <c r="M1356" s="607"/>
      <c r="N1356" s="608"/>
    </row>
    <row r="1357" spans="2:14" x14ac:dyDescent="0.3">
      <c r="B1357" s="119"/>
      <c r="C1357" s="123"/>
      <c r="D1357" s="119"/>
      <c r="E1357" s="119"/>
      <c r="F1357" s="119"/>
      <c r="G1357" s="119"/>
      <c r="H1357" s="119"/>
      <c r="I1357" s="119"/>
      <c r="J1357" s="119"/>
      <c r="K1357" s="119"/>
      <c r="L1357" s="119"/>
      <c r="M1357" s="607"/>
      <c r="N1357" s="608"/>
    </row>
    <row r="1358" spans="2:14" x14ac:dyDescent="0.3">
      <c r="B1358" s="119"/>
      <c r="C1358" s="123"/>
      <c r="D1358" s="119"/>
      <c r="E1358" s="119"/>
      <c r="F1358" s="119"/>
      <c r="G1358" s="119"/>
      <c r="H1358" s="119"/>
      <c r="I1358" s="119"/>
      <c r="J1358" s="119"/>
      <c r="K1358" s="119"/>
      <c r="L1358" s="119"/>
      <c r="M1358" s="607"/>
      <c r="N1358" s="608"/>
    </row>
    <row r="1359" spans="2:14" x14ac:dyDescent="0.3">
      <c r="B1359" s="119"/>
      <c r="C1359" s="123"/>
      <c r="D1359" s="119"/>
      <c r="E1359" s="119"/>
      <c r="F1359" s="119"/>
      <c r="G1359" s="119"/>
      <c r="H1359" s="119"/>
      <c r="I1359" s="119"/>
      <c r="J1359" s="119"/>
      <c r="K1359" s="119"/>
      <c r="L1359" s="119"/>
      <c r="M1359" s="607"/>
      <c r="N1359" s="608"/>
    </row>
    <row r="1360" spans="2:14" x14ac:dyDescent="0.3">
      <c r="B1360" s="119"/>
      <c r="C1360" s="123"/>
      <c r="D1360" s="119"/>
      <c r="E1360" s="119"/>
      <c r="F1360" s="119"/>
      <c r="G1360" s="119"/>
      <c r="H1360" s="119"/>
      <c r="I1360" s="119"/>
      <c r="J1360" s="119"/>
      <c r="K1360" s="119"/>
      <c r="L1360" s="119"/>
      <c r="M1360" s="607"/>
      <c r="N1360" s="608"/>
    </row>
    <row r="1361" spans="2:14" x14ac:dyDescent="0.3">
      <c r="B1361" s="119"/>
      <c r="C1361" s="123"/>
      <c r="D1361" s="119"/>
      <c r="E1361" s="119"/>
      <c r="F1361" s="119"/>
      <c r="G1361" s="119"/>
      <c r="H1361" s="119"/>
      <c r="I1361" s="119"/>
      <c r="J1361" s="119"/>
      <c r="K1361" s="119"/>
      <c r="L1361" s="119"/>
      <c r="M1361" s="607"/>
      <c r="N1361" s="608"/>
    </row>
    <row r="1362" spans="2:14" x14ac:dyDescent="0.3">
      <c r="B1362" s="119"/>
      <c r="C1362" s="123"/>
      <c r="D1362" s="119"/>
      <c r="E1362" s="119"/>
      <c r="F1362" s="119"/>
      <c r="G1362" s="119"/>
      <c r="H1362" s="119"/>
      <c r="I1362" s="119"/>
      <c r="J1362" s="119"/>
      <c r="K1362" s="119"/>
      <c r="L1362" s="119"/>
      <c r="M1362" s="607"/>
      <c r="N1362" s="608"/>
    </row>
    <row r="1363" spans="2:14" x14ac:dyDescent="0.3">
      <c r="B1363" s="119"/>
      <c r="C1363" s="123"/>
      <c r="D1363" s="119"/>
      <c r="E1363" s="119"/>
      <c r="F1363" s="119"/>
      <c r="G1363" s="119"/>
      <c r="H1363" s="119"/>
      <c r="I1363" s="119"/>
      <c r="J1363" s="119"/>
      <c r="K1363" s="119"/>
      <c r="L1363" s="119"/>
      <c r="M1363" s="607"/>
      <c r="N1363" s="608"/>
    </row>
    <row r="1364" spans="2:14" x14ac:dyDescent="0.3">
      <c r="B1364" s="119"/>
      <c r="C1364" s="123"/>
      <c r="D1364" s="119"/>
      <c r="E1364" s="119"/>
      <c r="F1364" s="119"/>
      <c r="G1364" s="119"/>
      <c r="H1364" s="119"/>
      <c r="I1364" s="119"/>
      <c r="J1364" s="119"/>
      <c r="K1364" s="119"/>
      <c r="L1364" s="119"/>
      <c r="M1364" s="607"/>
      <c r="N1364" s="608"/>
    </row>
    <row r="1365" spans="2:14" x14ac:dyDescent="0.3">
      <c r="B1365" s="119"/>
      <c r="C1365" s="123"/>
      <c r="D1365" s="119"/>
      <c r="E1365" s="119"/>
      <c r="F1365" s="119"/>
      <c r="G1365" s="119"/>
      <c r="H1365" s="119"/>
      <c r="I1365" s="119"/>
      <c r="J1365" s="119"/>
      <c r="K1365" s="119"/>
      <c r="L1365" s="119"/>
      <c r="M1365" s="607"/>
      <c r="N1365" s="608"/>
    </row>
    <row r="1366" spans="2:14" x14ac:dyDescent="0.3">
      <c r="B1366" s="119"/>
      <c r="C1366" s="123"/>
      <c r="D1366" s="119"/>
      <c r="E1366" s="119"/>
      <c r="F1366" s="119"/>
      <c r="G1366" s="119"/>
      <c r="H1366" s="119"/>
      <c r="I1366" s="119"/>
      <c r="J1366" s="119"/>
      <c r="K1366" s="119"/>
      <c r="L1366" s="119"/>
      <c r="M1366" s="607"/>
      <c r="N1366" s="608"/>
    </row>
    <row r="1367" spans="2:14" x14ac:dyDescent="0.3">
      <c r="B1367" s="119"/>
      <c r="C1367" s="123"/>
      <c r="D1367" s="119"/>
      <c r="E1367" s="119"/>
      <c r="F1367" s="119"/>
      <c r="G1367" s="119"/>
      <c r="H1367" s="119"/>
      <c r="I1367" s="119"/>
      <c r="J1367" s="119"/>
      <c r="K1367" s="119"/>
      <c r="L1367" s="119"/>
      <c r="M1367" s="607"/>
      <c r="N1367" s="608"/>
    </row>
    <row r="1368" spans="2:14" x14ac:dyDescent="0.3">
      <c r="B1368" s="119"/>
      <c r="C1368" s="123"/>
      <c r="D1368" s="119"/>
      <c r="E1368" s="119"/>
      <c r="F1368" s="119"/>
      <c r="G1368" s="119"/>
      <c r="H1368" s="119"/>
      <c r="I1368" s="119"/>
      <c r="J1368" s="119"/>
      <c r="K1368" s="119"/>
      <c r="L1368" s="119"/>
      <c r="M1368" s="607"/>
      <c r="N1368" s="608"/>
    </row>
    <row r="1369" spans="2:14" x14ac:dyDescent="0.3">
      <c r="B1369" s="119"/>
      <c r="C1369" s="123"/>
      <c r="D1369" s="119"/>
      <c r="E1369" s="119"/>
      <c r="F1369" s="119"/>
      <c r="G1369" s="119"/>
      <c r="H1369" s="119"/>
      <c r="I1369" s="119"/>
      <c r="J1369" s="119"/>
      <c r="K1369" s="119"/>
      <c r="L1369" s="119"/>
      <c r="M1369" s="607"/>
      <c r="N1369" s="608"/>
    </row>
    <row r="1370" spans="2:14" x14ac:dyDescent="0.3">
      <c r="B1370" s="119"/>
      <c r="C1370" s="123"/>
      <c r="D1370" s="119"/>
      <c r="E1370" s="119"/>
      <c r="F1370" s="119"/>
      <c r="G1370" s="119"/>
      <c r="H1370" s="119"/>
      <c r="I1370" s="119"/>
      <c r="J1370" s="119"/>
      <c r="K1370" s="119"/>
      <c r="L1370" s="119"/>
      <c r="M1370" s="607"/>
      <c r="N1370" s="608"/>
    </row>
    <row r="1371" spans="2:14" x14ac:dyDescent="0.3">
      <c r="B1371" s="119"/>
      <c r="C1371" s="123"/>
      <c r="D1371" s="119"/>
      <c r="E1371" s="119"/>
      <c r="F1371" s="119"/>
      <c r="G1371" s="119"/>
      <c r="H1371" s="119"/>
      <c r="I1371" s="119"/>
      <c r="J1371" s="119"/>
      <c r="K1371" s="119"/>
      <c r="L1371" s="119"/>
      <c r="M1371" s="607"/>
      <c r="N1371" s="608"/>
    </row>
    <row r="1372" spans="2:14" x14ac:dyDescent="0.3">
      <c r="B1372" s="119"/>
      <c r="C1372" s="123"/>
      <c r="D1372" s="119"/>
      <c r="E1372" s="119"/>
      <c r="F1372" s="119"/>
      <c r="G1372" s="119"/>
      <c r="H1372" s="119"/>
      <c r="I1372" s="119"/>
      <c r="J1372" s="119"/>
      <c r="K1372" s="119"/>
      <c r="L1372" s="119"/>
      <c r="M1372" s="607"/>
      <c r="N1372" s="608"/>
    </row>
    <row r="1373" spans="2:14" x14ac:dyDescent="0.3">
      <c r="B1373" s="119"/>
      <c r="C1373" s="123"/>
      <c r="D1373" s="119"/>
      <c r="E1373" s="119"/>
      <c r="F1373" s="119"/>
      <c r="G1373" s="119"/>
      <c r="H1373" s="119"/>
      <c r="I1373" s="119"/>
      <c r="J1373" s="119"/>
      <c r="K1373" s="119"/>
      <c r="L1373" s="119"/>
      <c r="M1373" s="607"/>
      <c r="N1373" s="608"/>
    </row>
    <row r="1374" spans="2:14" x14ac:dyDescent="0.3">
      <c r="B1374" s="119"/>
      <c r="C1374" s="123"/>
      <c r="D1374" s="119"/>
      <c r="E1374" s="119"/>
      <c r="F1374" s="119"/>
      <c r="G1374" s="119"/>
      <c r="H1374" s="119"/>
      <c r="I1374" s="119"/>
      <c r="J1374" s="119"/>
      <c r="K1374" s="119"/>
      <c r="L1374" s="119"/>
      <c r="M1374" s="607"/>
      <c r="N1374" s="608"/>
    </row>
    <row r="1375" spans="2:14" x14ac:dyDescent="0.3">
      <c r="B1375" s="119"/>
      <c r="C1375" s="123"/>
      <c r="D1375" s="119"/>
      <c r="E1375" s="119"/>
      <c r="F1375" s="119"/>
      <c r="G1375" s="119"/>
      <c r="H1375" s="119"/>
      <c r="I1375" s="119"/>
      <c r="J1375" s="119"/>
      <c r="K1375" s="119"/>
      <c r="L1375" s="119"/>
      <c r="M1375" s="607"/>
      <c r="N1375" s="608"/>
    </row>
    <row r="1376" spans="2:14" x14ac:dyDescent="0.3">
      <c r="B1376" s="119"/>
      <c r="C1376" s="123"/>
      <c r="D1376" s="119"/>
      <c r="E1376" s="119"/>
      <c r="F1376" s="119"/>
      <c r="G1376" s="119"/>
      <c r="H1376" s="119"/>
      <c r="I1376" s="119"/>
      <c r="J1376" s="119"/>
      <c r="K1376" s="119"/>
      <c r="L1376" s="119"/>
      <c r="M1376" s="607"/>
      <c r="N1376" s="608"/>
    </row>
    <row r="1377" spans="2:14" x14ac:dyDescent="0.3">
      <c r="B1377" s="119"/>
      <c r="C1377" s="123"/>
      <c r="D1377" s="119"/>
      <c r="E1377" s="119"/>
      <c r="F1377" s="119"/>
      <c r="G1377" s="119"/>
      <c r="H1377" s="119"/>
      <c r="I1377" s="119"/>
      <c r="J1377" s="119"/>
      <c r="K1377" s="119"/>
      <c r="L1377" s="119"/>
      <c r="M1377" s="607"/>
      <c r="N1377" s="608"/>
    </row>
    <row r="1378" spans="2:14" x14ac:dyDescent="0.3">
      <c r="B1378" s="119"/>
      <c r="C1378" s="123"/>
      <c r="D1378" s="119"/>
      <c r="E1378" s="119"/>
      <c r="F1378" s="119"/>
      <c r="G1378" s="119"/>
      <c r="H1378" s="119"/>
      <c r="I1378" s="119"/>
      <c r="J1378" s="119"/>
      <c r="K1378" s="119"/>
      <c r="L1378" s="119"/>
      <c r="M1378" s="607"/>
      <c r="N1378" s="608"/>
    </row>
    <row r="1379" spans="2:14" x14ac:dyDescent="0.3">
      <c r="B1379" s="119"/>
      <c r="C1379" s="123"/>
      <c r="D1379" s="119"/>
      <c r="E1379" s="119"/>
      <c r="F1379" s="119"/>
      <c r="G1379" s="119"/>
      <c r="H1379" s="119"/>
      <c r="I1379" s="119"/>
      <c r="J1379" s="119"/>
      <c r="K1379" s="119"/>
      <c r="L1379" s="119"/>
      <c r="M1379" s="607"/>
      <c r="N1379" s="608"/>
    </row>
    <row r="1380" spans="2:14" x14ac:dyDescent="0.3">
      <c r="B1380" s="119"/>
      <c r="C1380" s="123"/>
      <c r="D1380" s="119"/>
      <c r="E1380" s="119"/>
      <c r="F1380" s="119"/>
      <c r="G1380" s="119"/>
      <c r="H1380" s="119"/>
      <c r="I1380" s="119"/>
      <c r="J1380" s="119"/>
      <c r="K1380" s="119"/>
      <c r="L1380" s="119"/>
      <c r="M1380" s="607"/>
      <c r="N1380" s="608"/>
    </row>
    <row r="1381" spans="2:14" x14ac:dyDescent="0.3">
      <c r="B1381" s="119"/>
      <c r="C1381" s="123"/>
      <c r="D1381" s="119"/>
      <c r="E1381" s="119"/>
      <c r="F1381" s="119"/>
      <c r="G1381" s="119"/>
      <c r="H1381" s="119"/>
      <c r="I1381" s="119"/>
      <c r="J1381" s="119"/>
      <c r="K1381" s="119"/>
      <c r="L1381" s="119"/>
      <c r="M1381" s="607"/>
      <c r="N1381" s="608"/>
    </row>
    <row r="1382" spans="2:14" x14ac:dyDescent="0.3">
      <c r="B1382" s="119"/>
      <c r="C1382" s="123"/>
      <c r="D1382" s="119"/>
      <c r="E1382" s="119"/>
      <c r="F1382" s="119"/>
      <c r="G1382" s="119"/>
      <c r="H1382" s="119"/>
      <c r="I1382" s="119"/>
      <c r="J1382" s="119"/>
      <c r="K1382" s="119"/>
      <c r="L1382" s="119"/>
      <c r="M1382" s="607"/>
      <c r="N1382" s="608"/>
    </row>
    <row r="1383" spans="2:14" x14ac:dyDescent="0.3">
      <c r="B1383" s="119"/>
      <c r="C1383" s="123"/>
      <c r="D1383" s="119"/>
      <c r="E1383" s="119"/>
      <c r="F1383" s="119"/>
      <c r="G1383" s="119"/>
      <c r="H1383" s="119"/>
      <c r="I1383" s="119"/>
      <c r="J1383" s="119"/>
      <c r="K1383" s="119"/>
      <c r="L1383" s="119"/>
      <c r="M1383" s="607"/>
      <c r="N1383" s="608"/>
    </row>
    <row r="1384" spans="2:14" x14ac:dyDescent="0.3">
      <c r="B1384" s="119"/>
      <c r="C1384" s="123"/>
      <c r="D1384" s="119"/>
      <c r="E1384" s="119"/>
      <c r="F1384" s="119"/>
      <c r="G1384" s="119"/>
      <c r="H1384" s="119"/>
      <c r="I1384" s="119"/>
      <c r="J1384" s="119"/>
      <c r="K1384" s="119"/>
      <c r="L1384" s="119"/>
      <c r="M1384" s="607"/>
      <c r="N1384" s="608"/>
    </row>
    <row r="1385" spans="2:14" x14ac:dyDescent="0.3">
      <c r="B1385" s="119"/>
      <c r="C1385" s="123"/>
      <c r="D1385" s="119"/>
      <c r="E1385" s="119"/>
      <c r="F1385" s="119"/>
      <c r="G1385" s="119"/>
      <c r="H1385" s="119"/>
      <c r="I1385" s="119"/>
      <c r="J1385" s="119"/>
      <c r="K1385" s="119"/>
      <c r="L1385" s="119"/>
      <c r="M1385" s="607"/>
      <c r="N1385" s="608"/>
    </row>
    <row r="1386" spans="2:14" x14ac:dyDescent="0.3">
      <c r="B1386" s="119"/>
      <c r="C1386" s="123"/>
      <c r="D1386" s="119"/>
      <c r="E1386" s="119"/>
      <c r="F1386" s="119"/>
      <c r="G1386" s="119"/>
      <c r="H1386" s="119"/>
      <c r="I1386" s="119"/>
      <c r="J1386" s="119"/>
      <c r="K1386" s="119"/>
      <c r="L1386" s="119"/>
      <c r="M1386" s="607"/>
      <c r="N1386" s="608"/>
    </row>
    <row r="1387" spans="2:14" x14ac:dyDescent="0.3">
      <c r="B1387" s="119"/>
      <c r="C1387" s="123"/>
      <c r="D1387" s="119"/>
      <c r="E1387" s="119"/>
      <c r="F1387" s="119"/>
      <c r="G1387" s="119"/>
      <c r="H1387" s="119"/>
      <c r="I1387" s="119"/>
      <c r="J1387" s="119"/>
      <c r="K1387" s="119"/>
      <c r="L1387" s="119"/>
      <c r="M1387" s="607"/>
      <c r="N1387" s="608"/>
    </row>
    <row r="1388" spans="2:14" x14ac:dyDescent="0.3">
      <c r="B1388" s="119"/>
      <c r="C1388" s="123"/>
      <c r="D1388" s="119"/>
      <c r="E1388" s="119"/>
      <c r="F1388" s="119"/>
      <c r="G1388" s="119"/>
      <c r="H1388" s="119"/>
      <c r="I1388" s="119"/>
      <c r="J1388" s="119"/>
      <c r="K1388" s="119"/>
      <c r="L1388" s="119"/>
      <c r="M1388" s="607"/>
      <c r="N1388" s="608"/>
    </row>
    <row r="1389" spans="2:14" x14ac:dyDescent="0.3">
      <c r="B1389" s="119"/>
      <c r="C1389" s="123"/>
      <c r="D1389" s="119"/>
      <c r="E1389" s="119"/>
      <c r="F1389" s="119"/>
      <c r="G1389" s="119"/>
      <c r="H1389" s="119"/>
      <c r="I1389" s="119"/>
      <c r="J1389" s="119"/>
      <c r="K1389" s="119"/>
      <c r="L1389" s="119"/>
      <c r="M1389" s="607"/>
      <c r="N1389" s="608"/>
    </row>
    <row r="1390" spans="2:14" x14ac:dyDescent="0.3">
      <c r="B1390" s="119"/>
      <c r="C1390" s="123"/>
      <c r="D1390" s="119"/>
      <c r="E1390" s="119"/>
      <c r="F1390" s="119"/>
      <c r="G1390" s="119"/>
      <c r="H1390" s="119"/>
      <c r="I1390" s="119"/>
      <c r="J1390" s="119"/>
      <c r="K1390" s="119"/>
      <c r="L1390" s="119"/>
      <c r="M1390" s="607"/>
      <c r="N1390" s="608"/>
    </row>
    <row r="1391" spans="2:14" x14ac:dyDescent="0.3">
      <c r="B1391" s="119"/>
      <c r="C1391" s="123"/>
      <c r="D1391" s="119"/>
      <c r="E1391" s="119"/>
      <c r="F1391" s="119"/>
      <c r="G1391" s="119"/>
      <c r="H1391" s="119"/>
      <c r="I1391" s="119"/>
      <c r="J1391" s="119"/>
      <c r="K1391" s="119"/>
      <c r="L1391" s="119"/>
      <c r="M1391" s="607"/>
      <c r="N1391" s="608"/>
    </row>
    <row r="1392" spans="2:14" x14ac:dyDescent="0.3">
      <c r="B1392" s="119"/>
      <c r="C1392" s="123"/>
      <c r="D1392" s="119"/>
      <c r="E1392" s="119"/>
      <c r="F1392" s="119"/>
      <c r="G1392" s="119"/>
      <c r="H1392" s="119"/>
      <c r="I1392" s="119"/>
      <c r="J1392" s="119"/>
      <c r="K1392" s="119"/>
      <c r="L1392" s="119"/>
      <c r="M1392" s="607"/>
      <c r="N1392" s="608"/>
    </row>
    <row r="1393" spans="2:14" x14ac:dyDescent="0.3">
      <c r="B1393" s="119"/>
      <c r="C1393" s="123"/>
      <c r="D1393" s="119"/>
      <c r="E1393" s="119"/>
      <c r="F1393" s="119"/>
      <c r="G1393" s="119"/>
      <c r="H1393" s="119"/>
      <c r="I1393" s="119"/>
      <c r="J1393" s="119"/>
      <c r="K1393" s="119"/>
      <c r="L1393" s="119"/>
      <c r="M1393" s="607"/>
      <c r="N1393" s="608"/>
    </row>
    <row r="1394" spans="2:14" x14ac:dyDescent="0.3">
      <c r="B1394" s="119"/>
      <c r="C1394" s="123"/>
      <c r="D1394" s="119"/>
      <c r="E1394" s="119"/>
      <c r="F1394" s="119"/>
      <c r="G1394" s="119"/>
      <c r="H1394" s="119"/>
      <c r="I1394" s="119"/>
      <c r="J1394" s="119"/>
      <c r="K1394" s="119"/>
      <c r="L1394" s="119"/>
      <c r="M1394" s="607"/>
      <c r="N1394" s="608"/>
    </row>
    <row r="1395" spans="2:14" x14ac:dyDescent="0.3">
      <c r="B1395" s="119"/>
      <c r="C1395" s="123"/>
      <c r="D1395" s="119"/>
      <c r="E1395" s="119"/>
      <c r="F1395" s="119"/>
      <c r="G1395" s="119"/>
      <c r="H1395" s="119"/>
      <c r="I1395" s="119"/>
      <c r="J1395" s="119"/>
      <c r="K1395" s="119"/>
      <c r="L1395" s="119"/>
      <c r="M1395" s="607"/>
      <c r="N1395" s="608"/>
    </row>
    <row r="1396" spans="2:14" x14ac:dyDescent="0.3">
      <c r="B1396" s="119"/>
      <c r="C1396" s="123"/>
      <c r="D1396" s="119"/>
      <c r="E1396" s="119"/>
      <c r="F1396" s="119"/>
      <c r="G1396" s="119"/>
      <c r="H1396" s="119"/>
      <c r="I1396" s="119"/>
      <c r="J1396" s="119"/>
      <c r="K1396" s="119"/>
      <c r="L1396" s="119"/>
      <c r="M1396" s="607"/>
      <c r="N1396" s="608"/>
    </row>
    <row r="1397" spans="2:14" x14ac:dyDescent="0.3">
      <c r="B1397" s="119"/>
      <c r="C1397" s="123"/>
      <c r="D1397" s="119"/>
      <c r="E1397" s="119"/>
      <c r="F1397" s="119"/>
      <c r="G1397" s="119"/>
      <c r="H1397" s="119"/>
      <c r="I1397" s="119"/>
      <c r="J1397" s="119"/>
      <c r="K1397" s="119"/>
      <c r="L1397" s="119"/>
      <c r="M1397" s="607"/>
      <c r="N1397" s="608"/>
    </row>
    <row r="1398" spans="2:14" x14ac:dyDescent="0.3">
      <c r="B1398" s="119"/>
      <c r="C1398" s="123"/>
      <c r="D1398" s="119"/>
      <c r="E1398" s="119"/>
      <c r="F1398" s="119"/>
      <c r="G1398" s="119"/>
      <c r="H1398" s="119"/>
      <c r="I1398" s="119"/>
      <c r="J1398" s="119"/>
      <c r="K1398" s="119"/>
      <c r="L1398" s="119"/>
      <c r="M1398" s="607"/>
      <c r="N1398" s="608"/>
    </row>
    <row r="1399" spans="2:14" x14ac:dyDescent="0.3">
      <c r="B1399" s="119"/>
      <c r="C1399" s="123"/>
      <c r="D1399" s="119"/>
      <c r="E1399" s="119"/>
      <c r="F1399" s="119"/>
      <c r="G1399" s="119"/>
      <c r="H1399" s="119"/>
      <c r="I1399" s="119"/>
      <c r="J1399" s="119"/>
      <c r="K1399" s="119"/>
      <c r="L1399" s="119"/>
      <c r="M1399" s="607"/>
      <c r="N1399" s="608"/>
    </row>
    <row r="1400" spans="2:14" x14ac:dyDescent="0.3">
      <c r="B1400" s="119"/>
      <c r="C1400" s="123"/>
      <c r="D1400" s="119"/>
      <c r="E1400" s="119"/>
      <c r="F1400" s="119"/>
      <c r="G1400" s="119"/>
      <c r="H1400" s="119"/>
      <c r="I1400" s="119"/>
      <c r="J1400" s="119"/>
      <c r="K1400" s="119"/>
      <c r="L1400" s="119"/>
      <c r="M1400" s="607"/>
      <c r="N1400" s="608"/>
    </row>
    <row r="1401" spans="2:14" x14ac:dyDescent="0.3">
      <c r="B1401" s="119"/>
      <c r="C1401" s="123"/>
      <c r="D1401" s="119"/>
      <c r="E1401" s="119"/>
      <c r="F1401" s="119"/>
      <c r="G1401" s="119"/>
      <c r="H1401" s="119"/>
      <c r="I1401" s="119"/>
      <c r="J1401" s="119"/>
      <c r="K1401" s="119"/>
      <c r="L1401" s="119"/>
      <c r="M1401" s="607"/>
      <c r="N1401" s="608"/>
    </row>
    <row r="1402" spans="2:14" x14ac:dyDescent="0.3">
      <c r="B1402" s="119"/>
      <c r="C1402" s="123"/>
      <c r="D1402" s="119"/>
      <c r="E1402" s="119"/>
      <c r="F1402" s="119"/>
      <c r="G1402" s="119"/>
      <c r="H1402" s="119"/>
      <c r="I1402" s="119"/>
      <c r="J1402" s="119"/>
      <c r="K1402" s="119"/>
      <c r="L1402" s="119"/>
      <c r="M1402" s="607"/>
      <c r="N1402" s="608"/>
    </row>
    <row r="1403" spans="2:14" x14ac:dyDescent="0.3">
      <c r="B1403" s="119"/>
      <c r="C1403" s="123"/>
      <c r="D1403" s="119"/>
      <c r="E1403" s="119"/>
      <c r="F1403" s="119"/>
      <c r="G1403" s="119"/>
      <c r="H1403" s="119"/>
      <c r="I1403" s="119"/>
      <c r="J1403" s="119"/>
      <c r="K1403" s="119"/>
      <c r="L1403" s="119"/>
      <c r="M1403" s="607"/>
      <c r="N1403" s="608"/>
    </row>
    <row r="1404" spans="2:14" x14ac:dyDescent="0.3">
      <c r="B1404" s="119"/>
      <c r="C1404" s="123"/>
      <c r="D1404" s="119"/>
      <c r="E1404" s="119"/>
      <c r="F1404" s="119"/>
      <c r="G1404" s="119"/>
      <c r="H1404" s="119"/>
      <c r="I1404" s="119"/>
      <c r="J1404" s="119"/>
      <c r="K1404" s="119"/>
      <c r="L1404" s="119"/>
      <c r="M1404" s="607"/>
      <c r="N1404" s="608"/>
    </row>
    <row r="1405" spans="2:14" x14ac:dyDescent="0.3">
      <c r="B1405" s="119"/>
      <c r="C1405" s="123"/>
      <c r="D1405" s="119"/>
      <c r="E1405" s="119"/>
      <c r="F1405" s="119"/>
      <c r="G1405" s="119"/>
      <c r="H1405" s="119"/>
      <c r="I1405" s="119"/>
      <c r="J1405" s="119"/>
      <c r="K1405" s="119"/>
      <c r="L1405" s="119"/>
      <c r="M1405" s="607"/>
      <c r="N1405" s="608"/>
    </row>
    <row r="1406" spans="2:14" x14ac:dyDescent="0.3">
      <c r="B1406" s="119"/>
      <c r="C1406" s="123"/>
      <c r="D1406" s="119"/>
      <c r="E1406" s="119"/>
      <c r="F1406" s="119"/>
      <c r="G1406" s="119"/>
      <c r="H1406" s="119"/>
      <c r="I1406" s="119"/>
      <c r="J1406" s="119"/>
      <c r="K1406" s="119"/>
      <c r="L1406" s="119"/>
      <c r="M1406" s="607"/>
      <c r="N1406" s="608"/>
    </row>
    <row r="1407" spans="2:14" x14ac:dyDescent="0.3">
      <c r="B1407" s="119"/>
      <c r="C1407" s="123"/>
      <c r="D1407" s="119"/>
      <c r="E1407" s="119"/>
      <c r="F1407" s="119"/>
      <c r="G1407" s="119"/>
      <c r="H1407" s="119"/>
      <c r="I1407" s="119"/>
      <c r="J1407" s="119"/>
      <c r="K1407" s="119"/>
      <c r="L1407" s="119"/>
      <c r="M1407" s="607"/>
      <c r="N1407" s="608"/>
    </row>
    <row r="1408" spans="2:14" x14ac:dyDescent="0.3">
      <c r="B1408" s="119"/>
      <c r="C1408" s="123"/>
      <c r="D1408" s="119"/>
      <c r="E1408" s="119"/>
      <c r="F1408" s="119"/>
      <c r="G1408" s="119"/>
      <c r="H1408" s="119"/>
      <c r="I1408" s="119"/>
      <c r="J1408" s="119"/>
      <c r="K1408" s="119"/>
      <c r="L1408" s="119"/>
      <c r="M1408" s="607"/>
      <c r="N1408" s="608"/>
    </row>
    <row r="1409" spans="2:14" x14ac:dyDescent="0.3">
      <c r="B1409" s="119"/>
      <c r="C1409" s="123"/>
      <c r="D1409" s="119"/>
      <c r="E1409" s="119"/>
      <c r="F1409" s="119"/>
      <c r="G1409" s="119"/>
      <c r="H1409" s="119"/>
      <c r="I1409" s="119"/>
      <c r="J1409" s="119"/>
      <c r="K1409" s="119"/>
      <c r="L1409" s="119"/>
      <c r="M1409" s="607"/>
      <c r="N1409" s="608"/>
    </row>
    <row r="1410" spans="2:14" x14ac:dyDescent="0.3">
      <c r="B1410" s="119"/>
      <c r="C1410" s="123"/>
      <c r="D1410" s="119"/>
      <c r="E1410" s="119"/>
      <c r="F1410" s="119"/>
      <c r="G1410" s="119"/>
      <c r="H1410" s="119"/>
      <c r="I1410" s="119"/>
      <c r="J1410" s="119"/>
      <c r="K1410" s="119"/>
      <c r="L1410" s="119"/>
      <c r="M1410" s="607"/>
      <c r="N1410" s="608"/>
    </row>
    <row r="1411" spans="2:14" x14ac:dyDescent="0.3">
      <c r="B1411" s="119"/>
      <c r="C1411" s="123"/>
      <c r="D1411" s="119"/>
      <c r="E1411" s="119"/>
      <c r="F1411" s="119"/>
      <c r="G1411" s="119"/>
      <c r="H1411" s="119"/>
      <c r="I1411" s="119"/>
      <c r="J1411" s="119"/>
      <c r="K1411" s="119"/>
      <c r="L1411" s="119"/>
      <c r="M1411" s="607"/>
      <c r="N1411" s="608"/>
    </row>
    <row r="1412" spans="2:14" x14ac:dyDescent="0.3">
      <c r="B1412" s="119"/>
      <c r="C1412" s="123"/>
      <c r="D1412" s="119"/>
      <c r="E1412" s="119"/>
      <c r="F1412" s="119"/>
      <c r="G1412" s="119"/>
      <c r="H1412" s="119"/>
      <c r="I1412" s="119"/>
      <c r="J1412" s="119"/>
      <c r="K1412" s="119"/>
      <c r="L1412" s="119"/>
      <c r="M1412" s="607"/>
      <c r="N1412" s="608"/>
    </row>
    <row r="1413" spans="2:14" x14ac:dyDescent="0.3">
      <c r="B1413" s="119"/>
      <c r="C1413" s="123"/>
      <c r="D1413" s="119"/>
      <c r="E1413" s="119"/>
      <c r="F1413" s="119"/>
      <c r="G1413" s="119"/>
      <c r="H1413" s="119"/>
      <c r="I1413" s="119"/>
      <c r="J1413" s="119"/>
      <c r="K1413" s="119"/>
      <c r="L1413" s="119"/>
      <c r="M1413" s="607"/>
      <c r="N1413" s="608"/>
    </row>
    <row r="1414" spans="2:14" x14ac:dyDescent="0.3">
      <c r="B1414" s="119"/>
      <c r="C1414" s="123"/>
      <c r="D1414" s="119"/>
      <c r="E1414" s="119"/>
      <c r="F1414" s="119"/>
      <c r="G1414" s="119"/>
      <c r="H1414" s="119"/>
      <c r="I1414" s="119"/>
      <c r="J1414" s="119"/>
      <c r="K1414" s="119"/>
      <c r="L1414" s="119"/>
      <c r="M1414" s="607"/>
      <c r="N1414" s="608"/>
    </row>
    <row r="1415" spans="2:14" x14ac:dyDescent="0.3">
      <c r="B1415" s="119"/>
      <c r="C1415" s="123"/>
      <c r="D1415" s="119"/>
      <c r="E1415" s="119"/>
      <c r="F1415" s="119"/>
      <c r="G1415" s="119"/>
      <c r="H1415" s="119"/>
      <c r="I1415" s="119"/>
      <c r="J1415" s="119"/>
      <c r="K1415" s="119"/>
      <c r="L1415" s="119"/>
      <c r="M1415" s="607"/>
      <c r="N1415" s="608"/>
    </row>
    <row r="1416" spans="2:14" x14ac:dyDescent="0.3">
      <c r="B1416" s="119"/>
      <c r="C1416" s="123"/>
      <c r="D1416" s="119"/>
      <c r="E1416" s="119"/>
      <c r="F1416" s="119"/>
      <c r="G1416" s="119"/>
      <c r="H1416" s="119"/>
      <c r="I1416" s="119"/>
      <c r="J1416" s="119"/>
      <c r="K1416" s="119"/>
      <c r="L1416" s="119"/>
      <c r="M1416" s="607"/>
      <c r="N1416" s="608"/>
    </row>
    <row r="1417" spans="2:14" x14ac:dyDescent="0.3">
      <c r="B1417" s="119"/>
      <c r="C1417" s="123"/>
      <c r="D1417" s="119"/>
      <c r="E1417" s="119"/>
      <c r="F1417" s="119"/>
      <c r="G1417" s="119"/>
      <c r="H1417" s="119"/>
      <c r="I1417" s="119"/>
      <c r="J1417" s="119"/>
      <c r="K1417" s="119"/>
      <c r="L1417" s="119"/>
      <c r="M1417" s="607"/>
      <c r="N1417" s="608"/>
    </row>
    <row r="1418" spans="2:14" x14ac:dyDescent="0.3">
      <c r="B1418" s="119"/>
      <c r="C1418" s="123"/>
      <c r="D1418" s="119"/>
      <c r="E1418" s="119"/>
      <c r="F1418" s="119"/>
      <c r="G1418" s="119"/>
      <c r="H1418" s="119"/>
      <c r="I1418" s="119"/>
      <c r="J1418" s="119"/>
      <c r="K1418" s="119"/>
      <c r="L1418" s="119"/>
      <c r="M1418" s="607"/>
      <c r="N1418" s="608"/>
    </row>
    <row r="1419" spans="2:14" x14ac:dyDescent="0.3">
      <c r="B1419" s="119"/>
      <c r="C1419" s="123"/>
      <c r="D1419" s="119"/>
      <c r="E1419" s="119"/>
      <c r="F1419" s="119"/>
      <c r="G1419" s="119"/>
      <c r="H1419" s="119"/>
      <c r="I1419" s="119"/>
      <c r="J1419" s="119"/>
      <c r="K1419" s="119"/>
      <c r="L1419" s="119"/>
      <c r="M1419" s="607"/>
      <c r="N1419" s="608"/>
    </row>
    <row r="1420" spans="2:14" x14ac:dyDescent="0.3">
      <c r="B1420" s="119"/>
      <c r="C1420" s="123"/>
      <c r="D1420" s="119"/>
      <c r="E1420" s="119"/>
      <c r="F1420" s="119"/>
      <c r="G1420" s="119"/>
      <c r="H1420" s="119"/>
      <c r="I1420" s="119"/>
      <c r="J1420" s="119"/>
      <c r="K1420" s="119"/>
      <c r="L1420" s="119"/>
      <c r="M1420" s="607"/>
      <c r="N1420" s="608"/>
    </row>
    <row r="1421" spans="2:14" x14ac:dyDescent="0.3">
      <c r="B1421" s="119"/>
      <c r="C1421" s="123"/>
      <c r="D1421" s="119"/>
      <c r="E1421" s="119"/>
      <c r="F1421" s="119"/>
      <c r="G1421" s="119"/>
      <c r="H1421" s="119"/>
      <c r="I1421" s="119"/>
      <c r="J1421" s="119"/>
      <c r="K1421" s="119"/>
      <c r="L1421" s="119"/>
      <c r="M1421" s="607"/>
      <c r="N1421" s="608"/>
    </row>
    <row r="1422" spans="2:14" x14ac:dyDescent="0.3">
      <c r="B1422" s="119"/>
      <c r="C1422" s="123"/>
      <c r="D1422" s="119"/>
      <c r="E1422" s="119"/>
      <c r="F1422" s="119"/>
      <c r="G1422" s="119"/>
      <c r="H1422" s="119"/>
      <c r="I1422" s="119"/>
      <c r="J1422" s="119"/>
      <c r="K1422" s="119"/>
      <c r="L1422" s="119"/>
      <c r="M1422" s="607"/>
      <c r="N1422" s="608"/>
    </row>
    <row r="1423" spans="2:14" x14ac:dyDescent="0.3">
      <c r="B1423" s="119"/>
      <c r="C1423" s="123"/>
      <c r="D1423" s="119"/>
      <c r="E1423" s="119"/>
      <c r="F1423" s="119"/>
      <c r="G1423" s="119"/>
      <c r="H1423" s="119"/>
      <c r="I1423" s="119"/>
      <c r="J1423" s="119"/>
      <c r="K1423" s="119"/>
      <c r="L1423" s="119"/>
      <c r="M1423" s="607"/>
      <c r="N1423" s="608"/>
    </row>
    <row r="1424" spans="2:14" x14ac:dyDescent="0.3">
      <c r="B1424" s="119"/>
      <c r="C1424" s="123"/>
      <c r="D1424" s="119"/>
      <c r="E1424" s="119"/>
      <c r="F1424" s="119"/>
      <c r="G1424" s="119"/>
      <c r="H1424" s="119"/>
      <c r="I1424" s="119"/>
      <c r="J1424" s="119"/>
      <c r="K1424" s="119"/>
      <c r="L1424" s="119"/>
      <c r="M1424" s="607"/>
      <c r="N1424" s="608"/>
    </row>
    <row r="1425" spans="2:14" x14ac:dyDescent="0.3">
      <c r="B1425" s="119"/>
      <c r="C1425" s="123"/>
      <c r="D1425" s="119"/>
      <c r="E1425" s="119"/>
      <c r="F1425" s="119"/>
      <c r="G1425" s="119"/>
      <c r="H1425" s="119"/>
      <c r="I1425" s="119"/>
      <c r="J1425" s="119"/>
      <c r="K1425" s="119"/>
      <c r="L1425" s="119"/>
      <c r="M1425" s="607"/>
      <c r="N1425" s="608"/>
    </row>
    <row r="1426" spans="2:14" x14ac:dyDescent="0.3">
      <c r="B1426" s="119"/>
      <c r="C1426" s="123"/>
      <c r="D1426" s="119"/>
      <c r="E1426" s="119"/>
      <c r="F1426" s="119"/>
      <c r="G1426" s="119"/>
      <c r="H1426" s="119"/>
      <c r="I1426" s="119"/>
      <c r="J1426" s="119"/>
      <c r="K1426" s="119"/>
      <c r="L1426" s="119"/>
      <c r="M1426" s="607"/>
      <c r="N1426" s="608"/>
    </row>
    <row r="1427" spans="2:14" x14ac:dyDescent="0.3">
      <c r="B1427" s="119"/>
      <c r="C1427" s="123"/>
      <c r="D1427" s="119"/>
      <c r="E1427" s="119"/>
      <c r="F1427" s="119"/>
      <c r="G1427" s="119"/>
      <c r="H1427" s="119"/>
      <c r="I1427" s="119"/>
      <c r="J1427" s="119"/>
      <c r="K1427" s="119"/>
      <c r="L1427" s="119"/>
      <c r="M1427" s="607"/>
      <c r="N1427" s="608"/>
    </row>
    <row r="1428" spans="2:14" x14ac:dyDescent="0.3">
      <c r="B1428" s="119"/>
      <c r="C1428" s="123"/>
      <c r="D1428" s="119"/>
      <c r="E1428" s="119"/>
      <c r="F1428" s="119"/>
      <c r="G1428" s="119"/>
      <c r="H1428" s="119"/>
      <c r="I1428" s="119"/>
      <c r="J1428" s="119"/>
      <c r="K1428" s="119"/>
      <c r="L1428" s="119"/>
      <c r="M1428" s="607"/>
      <c r="N1428" s="608"/>
    </row>
    <row r="1429" spans="2:14" x14ac:dyDescent="0.3">
      <c r="B1429" s="119"/>
      <c r="C1429" s="123"/>
      <c r="D1429" s="119"/>
      <c r="E1429" s="119"/>
      <c r="F1429" s="119"/>
      <c r="G1429" s="119"/>
      <c r="H1429" s="119"/>
      <c r="I1429" s="119"/>
      <c r="J1429" s="119"/>
      <c r="K1429" s="119"/>
      <c r="L1429" s="119"/>
      <c r="M1429" s="607"/>
      <c r="N1429" s="608"/>
    </row>
    <row r="1430" spans="2:14" x14ac:dyDescent="0.3">
      <c r="B1430" s="119"/>
      <c r="C1430" s="123"/>
      <c r="D1430" s="119"/>
      <c r="E1430" s="119"/>
      <c r="F1430" s="119"/>
      <c r="G1430" s="119"/>
      <c r="H1430" s="119"/>
      <c r="I1430" s="119"/>
      <c r="J1430" s="119"/>
      <c r="K1430" s="119"/>
      <c r="L1430" s="119"/>
      <c r="M1430" s="607"/>
      <c r="N1430" s="608"/>
    </row>
    <row r="1431" spans="2:14" x14ac:dyDescent="0.3">
      <c r="B1431" s="119"/>
      <c r="C1431" s="123"/>
      <c r="D1431" s="119"/>
      <c r="E1431" s="119"/>
      <c r="F1431" s="119"/>
      <c r="G1431" s="119"/>
      <c r="H1431" s="119"/>
      <c r="I1431" s="119"/>
      <c r="J1431" s="119"/>
      <c r="K1431" s="119"/>
      <c r="L1431" s="119"/>
      <c r="M1431" s="607"/>
      <c r="N1431" s="608"/>
    </row>
    <row r="1432" spans="2:14" x14ac:dyDescent="0.3">
      <c r="B1432" s="119"/>
      <c r="C1432" s="123"/>
      <c r="D1432" s="119"/>
      <c r="E1432" s="119"/>
      <c r="F1432" s="119"/>
      <c r="G1432" s="119"/>
      <c r="H1432" s="119"/>
      <c r="I1432" s="119"/>
      <c r="J1432" s="119"/>
      <c r="K1432" s="119"/>
      <c r="L1432" s="119"/>
      <c r="M1432" s="607"/>
      <c r="N1432" s="608"/>
    </row>
    <row r="1433" spans="2:14" x14ac:dyDescent="0.3">
      <c r="B1433" s="119"/>
      <c r="C1433" s="123"/>
      <c r="D1433" s="119"/>
      <c r="E1433" s="119"/>
      <c r="F1433" s="119"/>
      <c r="G1433" s="119"/>
      <c r="H1433" s="119"/>
      <c r="I1433" s="119"/>
      <c r="J1433" s="119"/>
      <c r="K1433" s="119"/>
      <c r="L1433" s="119"/>
      <c r="M1433" s="607"/>
      <c r="N1433" s="608"/>
    </row>
    <row r="1434" spans="2:14" x14ac:dyDescent="0.3">
      <c r="B1434" s="119"/>
      <c r="C1434" s="123"/>
      <c r="D1434" s="119"/>
      <c r="E1434" s="119"/>
      <c r="F1434" s="119"/>
      <c r="G1434" s="119"/>
      <c r="H1434" s="119"/>
      <c r="I1434" s="119"/>
      <c r="J1434" s="119"/>
      <c r="K1434" s="119"/>
      <c r="L1434" s="119"/>
      <c r="M1434" s="607"/>
      <c r="N1434" s="608"/>
    </row>
    <row r="1435" spans="2:14" x14ac:dyDescent="0.3">
      <c r="B1435" s="119"/>
      <c r="C1435" s="123"/>
      <c r="D1435" s="119"/>
      <c r="E1435" s="119"/>
      <c r="F1435" s="119"/>
      <c r="G1435" s="119"/>
      <c r="H1435" s="119"/>
      <c r="I1435" s="119"/>
      <c r="J1435" s="119"/>
      <c r="K1435" s="119"/>
      <c r="L1435" s="119"/>
      <c r="M1435" s="607"/>
      <c r="N1435" s="608"/>
    </row>
    <row r="1436" spans="2:14" x14ac:dyDescent="0.3">
      <c r="B1436" s="119"/>
      <c r="C1436" s="123"/>
      <c r="D1436" s="119"/>
      <c r="E1436" s="119"/>
      <c r="F1436" s="119"/>
      <c r="G1436" s="119"/>
      <c r="H1436" s="119"/>
      <c r="I1436" s="119"/>
      <c r="J1436" s="119"/>
      <c r="K1436" s="119"/>
      <c r="L1436" s="119"/>
      <c r="M1436" s="607"/>
      <c r="N1436" s="608"/>
    </row>
    <row r="1437" spans="2:14" x14ac:dyDescent="0.3">
      <c r="B1437" s="119"/>
      <c r="C1437" s="123"/>
      <c r="D1437" s="119"/>
      <c r="E1437" s="119"/>
      <c r="F1437" s="119"/>
      <c r="G1437" s="119"/>
      <c r="H1437" s="119"/>
      <c r="I1437" s="119"/>
      <c r="J1437" s="119"/>
      <c r="K1437" s="119"/>
      <c r="L1437" s="119"/>
      <c r="M1437" s="607"/>
      <c r="N1437" s="608"/>
    </row>
    <row r="1438" spans="2:14" x14ac:dyDescent="0.3">
      <c r="B1438" s="119"/>
      <c r="C1438" s="123"/>
      <c r="D1438" s="119"/>
      <c r="E1438" s="119"/>
      <c r="F1438" s="119"/>
      <c r="G1438" s="119"/>
      <c r="H1438" s="119"/>
      <c r="I1438" s="119"/>
      <c r="J1438" s="119"/>
      <c r="K1438" s="119"/>
      <c r="L1438" s="119"/>
      <c r="M1438" s="607"/>
      <c r="N1438" s="608"/>
    </row>
    <row r="1439" spans="2:14" x14ac:dyDescent="0.3">
      <c r="B1439" s="119"/>
      <c r="C1439" s="123"/>
      <c r="D1439" s="119"/>
      <c r="E1439" s="119"/>
      <c r="F1439" s="119"/>
      <c r="G1439" s="119"/>
      <c r="H1439" s="119"/>
      <c r="I1439" s="119"/>
      <c r="J1439" s="119"/>
      <c r="K1439" s="119"/>
      <c r="L1439" s="119"/>
      <c r="M1439" s="607"/>
      <c r="N1439" s="608"/>
    </row>
    <row r="1440" spans="2:14" x14ac:dyDescent="0.3">
      <c r="B1440" s="119"/>
      <c r="C1440" s="123"/>
      <c r="D1440" s="119"/>
      <c r="E1440" s="119"/>
      <c r="F1440" s="119"/>
      <c r="G1440" s="119"/>
      <c r="H1440" s="119"/>
      <c r="I1440" s="119"/>
      <c r="J1440" s="119"/>
      <c r="K1440" s="119"/>
      <c r="L1440" s="119"/>
      <c r="M1440" s="607"/>
      <c r="N1440" s="608"/>
    </row>
    <row r="1441" spans="2:14" x14ac:dyDescent="0.3">
      <c r="B1441" s="119"/>
      <c r="C1441" s="123"/>
      <c r="D1441" s="119"/>
      <c r="E1441" s="119"/>
      <c r="F1441" s="119"/>
      <c r="G1441" s="119"/>
      <c r="H1441" s="119"/>
      <c r="I1441" s="119"/>
      <c r="J1441" s="119"/>
      <c r="K1441" s="119"/>
      <c r="L1441" s="119"/>
      <c r="M1441" s="607"/>
      <c r="N1441" s="608"/>
    </row>
    <row r="1442" spans="2:14" x14ac:dyDescent="0.3">
      <c r="B1442" s="119"/>
      <c r="C1442" s="123"/>
      <c r="D1442" s="119"/>
      <c r="E1442" s="119"/>
      <c r="F1442" s="119"/>
      <c r="G1442" s="119"/>
      <c r="H1442" s="119"/>
      <c r="I1442" s="119"/>
      <c r="J1442" s="119"/>
      <c r="K1442" s="119"/>
      <c r="L1442" s="119"/>
      <c r="M1442" s="607"/>
      <c r="N1442" s="608"/>
    </row>
    <row r="1443" spans="2:14" x14ac:dyDescent="0.3">
      <c r="B1443" s="119"/>
      <c r="C1443" s="123"/>
      <c r="D1443" s="119"/>
      <c r="E1443" s="119"/>
      <c r="F1443" s="119"/>
      <c r="G1443" s="119"/>
      <c r="H1443" s="119"/>
      <c r="I1443" s="119"/>
      <c r="J1443" s="119"/>
      <c r="K1443" s="119"/>
      <c r="L1443" s="119"/>
      <c r="M1443" s="607"/>
      <c r="N1443" s="608"/>
    </row>
    <row r="1444" spans="2:14" x14ac:dyDescent="0.3">
      <c r="B1444" s="119"/>
      <c r="C1444" s="123"/>
      <c r="D1444" s="119"/>
      <c r="E1444" s="119"/>
      <c r="F1444" s="119"/>
      <c r="G1444" s="119"/>
      <c r="H1444" s="119"/>
      <c r="I1444" s="119"/>
      <c r="J1444" s="119"/>
      <c r="K1444" s="119"/>
      <c r="L1444" s="119"/>
      <c r="M1444" s="607"/>
      <c r="N1444" s="608"/>
    </row>
    <row r="1445" spans="2:14" x14ac:dyDescent="0.3">
      <c r="B1445" s="119"/>
      <c r="C1445" s="123"/>
      <c r="D1445" s="119"/>
      <c r="E1445" s="119"/>
      <c r="F1445" s="119"/>
      <c r="G1445" s="119"/>
      <c r="H1445" s="119"/>
      <c r="I1445" s="119"/>
      <c r="J1445" s="119"/>
      <c r="K1445" s="119"/>
      <c r="L1445" s="119"/>
      <c r="M1445" s="607"/>
      <c r="N1445" s="608"/>
    </row>
    <row r="1446" spans="2:14" x14ac:dyDescent="0.3">
      <c r="B1446" s="119"/>
      <c r="C1446" s="123"/>
      <c r="D1446" s="119"/>
      <c r="E1446" s="119"/>
      <c r="F1446" s="119"/>
      <c r="G1446" s="119"/>
      <c r="H1446" s="119"/>
      <c r="I1446" s="119"/>
      <c r="J1446" s="119"/>
      <c r="K1446" s="119"/>
      <c r="L1446" s="119"/>
      <c r="M1446" s="607"/>
      <c r="N1446" s="608"/>
    </row>
    <row r="1447" spans="2:14" x14ac:dyDescent="0.3">
      <c r="B1447" s="119"/>
      <c r="C1447" s="123"/>
      <c r="D1447" s="119"/>
      <c r="E1447" s="119"/>
      <c r="F1447" s="119"/>
      <c r="G1447" s="119"/>
      <c r="H1447" s="119"/>
      <c r="I1447" s="119"/>
      <c r="J1447" s="119"/>
      <c r="K1447" s="119"/>
      <c r="L1447" s="119"/>
      <c r="M1447" s="607"/>
      <c r="N1447" s="608"/>
    </row>
    <row r="1448" spans="2:14" x14ac:dyDescent="0.3">
      <c r="B1448" s="119"/>
      <c r="C1448" s="123"/>
      <c r="D1448" s="119"/>
      <c r="E1448" s="119"/>
      <c r="F1448" s="119"/>
      <c r="G1448" s="119"/>
      <c r="H1448" s="119"/>
      <c r="I1448" s="119"/>
      <c r="J1448" s="119"/>
      <c r="K1448" s="119"/>
      <c r="L1448" s="119"/>
      <c r="M1448" s="607"/>
      <c r="N1448" s="608"/>
    </row>
    <row r="1449" spans="2:14" x14ac:dyDescent="0.3">
      <c r="B1449" s="119"/>
      <c r="C1449" s="123"/>
      <c r="D1449" s="119"/>
      <c r="E1449" s="119"/>
      <c r="F1449" s="119"/>
      <c r="G1449" s="119"/>
      <c r="H1449" s="119"/>
      <c r="I1449" s="119"/>
      <c r="J1449" s="119"/>
      <c r="K1449" s="119"/>
      <c r="L1449" s="119"/>
      <c r="M1449" s="607"/>
      <c r="N1449" s="608"/>
    </row>
    <row r="1450" spans="2:14" x14ac:dyDescent="0.3">
      <c r="B1450" s="119"/>
      <c r="C1450" s="123"/>
      <c r="D1450" s="119"/>
      <c r="E1450" s="119"/>
      <c r="F1450" s="119"/>
      <c r="G1450" s="119"/>
      <c r="H1450" s="119"/>
      <c r="I1450" s="119"/>
      <c r="J1450" s="119"/>
      <c r="K1450" s="119"/>
      <c r="L1450" s="119"/>
      <c r="M1450" s="607"/>
      <c r="N1450" s="608"/>
    </row>
    <row r="1451" spans="2:14" x14ac:dyDescent="0.3">
      <c r="B1451" s="119"/>
      <c r="C1451" s="123"/>
      <c r="D1451" s="119"/>
      <c r="E1451" s="119"/>
      <c r="F1451" s="119"/>
      <c r="G1451" s="119"/>
      <c r="H1451" s="119"/>
      <c r="I1451" s="119"/>
      <c r="J1451" s="119"/>
      <c r="K1451" s="119"/>
      <c r="L1451" s="119"/>
      <c r="M1451" s="607"/>
      <c r="N1451" s="608"/>
    </row>
    <row r="1452" spans="2:14" x14ac:dyDescent="0.3">
      <c r="B1452" s="119"/>
      <c r="C1452" s="123"/>
      <c r="D1452" s="119"/>
      <c r="E1452" s="119"/>
      <c r="F1452" s="119"/>
      <c r="G1452" s="119"/>
      <c r="H1452" s="119"/>
      <c r="I1452" s="119"/>
      <c r="J1452" s="119"/>
      <c r="K1452" s="119"/>
      <c r="L1452" s="119"/>
      <c r="M1452" s="607"/>
      <c r="N1452" s="608"/>
    </row>
    <row r="1453" spans="2:14" x14ac:dyDescent="0.3">
      <c r="B1453" s="119"/>
      <c r="C1453" s="123"/>
      <c r="D1453" s="119"/>
      <c r="E1453" s="119"/>
      <c r="F1453" s="119"/>
      <c r="G1453" s="119"/>
      <c r="H1453" s="119"/>
      <c r="I1453" s="119"/>
      <c r="J1453" s="119"/>
      <c r="K1453" s="119"/>
      <c r="L1453" s="119"/>
      <c r="M1453" s="607"/>
      <c r="N1453" s="608"/>
    </row>
    <row r="1454" spans="2:14" x14ac:dyDescent="0.3">
      <c r="B1454" s="119"/>
      <c r="C1454" s="123"/>
      <c r="D1454" s="119"/>
      <c r="E1454" s="119"/>
      <c r="F1454" s="119"/>
      <c r="G1454" s="119"/>
      <c r="H1454" s="119"/>
      <c r="I1454" s="119"/>
      <c r="J1454" s="119"/>
      <c r="K1454" s="119"/>
      <c r="L1454" s="119"/>
      <c r="M1454" s="607"/>
      <c r="N1454" s="608"/>
    </row>
    <row r="1455" spans="2:14" x14ac:dyDescent="0.3">
      <c r="B1455" s="119"/>
      <c r="C1455" s="123"/>
      <c r="D1455" s="119"/>
      <c r="E1455" s="119"/>
      <c r="F1455" s="119"/>
      <c r="G1455" s="119"/>
      <c r="H1455" s="119"/>
      <c r="I1455" s="119"/>
      <c r="J1455" s="119"/>
      <c r="K1455" s="119"/>
      <c r="L1455" s="119"/>
      <c r="M1455" s="607"/>
      <c r="N1455" s="608"/>
    </row>
    <row r="1456" spans="2:14" x14ac:dyDescent="0.3">
      <c r="B1456" s="119"/>
      <c r="C1456" s="123"/>
      <c r="D1456" s="119"/>
      <c r="E1456" s="119"/>
      <c r="F1456" s="119"/>
      <c r="G1456" s="119"/>
      <c r="H1456" s="119"/>
      <c r="I1456" s="119"/>
      <c r="J1456" s="119"/>
      <c r="K1456" s="119"/>
      <c r="L1456" s="119"/>
      <c r="M1456" s="607"/>
      <c r="N1456" s="608"/>
    </row>
    <row r="1457" spans="2:14" x14ac:dyDescent="0.3">
      <c r="B1457" s="119"/>
      <c r="C1457" s="123"/>
      <c r="D1457" s="119"/>
      <c r="E1457" s="119"/>
      <c r="F1457" s="119"/>
      <c r="G1457" s="119"/>
      <c r="H1457" s="119"/>
      <c r="I1457" s="119"/>
      <c r="J1457" s="119"/>
      <c r="K1457" s="119"/>
      <c r="L1457" s="119"/>
      <c r="M1457" s="607"/>
      <c r="N1457" s="608"/>
    </row>
    <row r="1458" spans="2:14" x14ac:dyDescent="0.3">
      <c r="B1458" s="119"/>
      <c r="C1458" s="123"/>
      <c r="D1458" s="119"/>
      <c r="E1458" s="119"/>
      <c r="F1458" s="119"/>
      <c r="G1458" s="119"/>
      <c r="H1458" s="119"/>
      <c r="I1458" s="119"/>
      <c r="J1458" s="119"/>
      <c r="K1458" s="119"/>
      <c r="L1458" s="119"/>
      <c r="M1458" s="607"/>
      <c r="N1458" s="608"/>
    </row>
    <row r="1459" spans="2:14" x14ac:dyDescent="0.3">
      <c r="B1459" s="119"/>
      <c r="C1459" s="123"/>
      <c r="D1459" s="119"/>
      <c r="E1459" s="119"/>
      <c r="F1459" s="119"/>
      <c r="G1459" s="119"/>
      <c r="H1459" s="119"/>
      <c r="I1459" s="119"/>
      <c r="J1459" s="119"/>
      <c r="K1459" s="119"/>
      <c r="L1459" s="119"/>
      <c r="M1459" s="607"/>
      <c r="N1459" s="608"/>
    </row>
    <row r="1460" spans="2:14" x14ac:dyDescent="0.3">
      <c r="B1460" s="119"/>
      <c r="C1460" s="123"/>
      <c r="D1460" s="119"/>
      <c r="E1460" s="119"/>
      <c r="F1460" s="119"/>
      <c r="G1460" s="119"/>
      <c r="H1460" s="119"/>
      <c r="I1460" s="119"/>
      <c r="J1460" s="119"/>
      <c r="K1460" s="119"/>
      <c r="L1460" s="119"/>
      <c r="M1460" s="607"/>
      <c r="N1460" s="608"/>
    </row>
    <row r="1461" spans="2:14" x14ac:dyDescent="0.3">
      <c r="B1461" s="119"/>
      <c r="C1461" s="123"/>
      <c r="D1461" s="119"/>
      <c r="E1461" s="119"/>
      <c r="F1461" s="119"/>
      <c r="G1461" s="119"/>
      <c r="H1461" s="119"/>
      <c r="I1461" s="119"/>
      <c r="J1461" s="119"/>
      <c r="K1461" s="119"/>
      <c r="L1461" s="119"/>
      <c r="M1461" s="607"/>
      <c r="N1461" s="608"/>
    </row>
    <row r="1462" spans="2:14" x14ac:dyDescent="0.3">
      <c r="B1462" s="119"/>
      <c r="C1462" s="123"/>
      <c r="D1462" s="119"/>
      <c r="E1462" s="119"/>
      <c r="F1462" s="119"/>
      <c r="G1462" s="119"/>
      <c r="H1462" s="119"/>
      <c r="I1462" s="119"/>
      <c r="J1462" s="119"/>
      <c r="K1462" s="119"/>
      <c r="L1462" s="119"/>
      <c r="M1462" s="607"/>
      <c r="N1462" s="608"/>
    </row>
    <row r="1463" spans="2:14" x14ac:dyDescent="0.3">
      <c r="B1463" s="119"/>
      <c r="C1463" s="123"/>
      <c r="D1463" s="119"/>
      <c r="E1463" s="119"/>
      <c r="F1463" s="119"/>
      <c r="G1463" s="119"/>
      <c r="H1463" s="119"/>
      <c r="I1463" s="119"/>
      <c r="J1463" s="119"/>
      <c r="K1463" s="119"/>
      <c r="L1463" s="119"/>
      <c r="M1463" s="607"/>
      <c r="N1463" s="608"/>
    </row>
    <row r="1464" spans="2:14" x14ac:dyDescent="0.3">
      <c r="B1464" s="119"/>
      <c r="C1464" s="123"/>
      <c r="D1464" s="119"/>
      <c r="E1464" s="119"/>
      <c r="F1464" s="119"/>
      <c r="G1464" s="119"/>
      <c r="H1464" s="119"/>
      <c r="I1464" s="119"/>
      <c r="J1464" s="119"/>
      <c r="K1464" s="119"/>
      <c r="L1464" s="119"/>
      <c r="M1464" s="607"/>
      <c r="N1464" s="608"/>
    </row>
    <row r="1465" spans="2:14" x14ac:dyDescent="0.3">
      <c r="B1465" s="119"/>
      <c r="C1465" s="123"/>
      <c r="D1465" s="119"/>
      <c r="E1465" s="119"/>
      <c r="F1465" s="119"/>
      <c r="G1465" s="119"/>
      <c r="H1465" s="119"/>
      <c r="I1465" s="119"/>
      <c r="J1465" s="119"/>
      <c r="K1465" s="119"/>
      <c r="L1465" s="119"/>
      <c r="M1465" s="607"/>
      <c r="N1465" s="608"/>
    </row>
    <row r="1466" spans="2:14" x14ac:dyDescent="0.3">
      <c r="B1466" s="119"/>
      <c r="C1466" s="123"/>
      <c r="D1466" s="119"/>
      <c r="E1466" s="119"/>
      <c r="F1466" s="119"/>
      <c r="G1466" s="119"/>
      <c r="H1466" s="119"/>
      <c r="I1466" s="119"/>
      <c r="J1466" s="119"/>
      <c r="K1466" s="119"/>
      <c r="L1466" s="119"/>
      <c r="M1466" s="607"/>
      <c r="N1466" s="608"/>
    </row>
    <row r="1467" spans="2:14" x14ac:dyDescent="0.3">
      <c r="B1467" s="119"/>
      <c r="C1467" s="123"/>
      <c r="D1467" s="119"/>
      <c r="E1467" s="119"/>
      <c r="F1467" s="119"/>
      <c r="G1467" s="119"/>
      <c r="H1467" s="119"/>
      <c r="I1467" s="119"/>
      <c r="J1467" s="119"/>
      <c r="K1467" s="119"/>
      <c r="L1467" s="119"/>
      <c r="M1467" s="607"/>
      <c r="N1467" s="608"/>
    </row>
    <row r="1468" spans="2:14" x14ac:dyDescent="0.3">
      <c r="B1468" s="119"/>
      <c r="C1468" s="123"/>
      <c r="D1468" s="119"/>
      <c r="E1468" s="119"/>
      <c r="F1468" s="119"/>
      <c r="G1468" s="119"/>
      <c r="H1468" s="119"/>
      <c r="I1468" s="119"/>
      <c r="J1468" s="119"/>
      <c r="K1468" s="119"/>
      <c r="L1468" s="119"/>
      <c r="M1468" s="607"/>
      <c r="N1468" s="608"/>
    </row>
    <row r="1469" spans="2:14" x14ac:dyDescent="0.3">
      <c r="B1469" s="119"/>
      <c r="C1469" s="123"/>
      <c r="D1469" s="119"/>
      <c r="E1469" s="119"/>
      <c r="F1469" s="119"/>
      <c r="G1469" s="119"/>
      <c r="H1469" s="119"/>
      <c r="I1469" s="119"/>
      <c r="J1469" s="119"/>
      <c r="K1469" s="119"/>
      <c r="L1469" s="119"/>
      <c r="M1469" s="607"/>
      <c r="N1469" s="608"/>
    </row>
    <row r="1470" spans="2:14" x14ac:dyDescent="0.3">
      <c r="B1470" s="119"/>
      <c r="C1470" s="123"/>
      <c r="D1470" s="119"/>
      <c r="E1470" s="119"/>
      <c r="F1470" s="119"/>
      <c r="G1470" s="119"/>
      <c r="H1470" s="119"/>
      <c r="I1470" s="119"/>
      <c r="J1470" s="119"/>
      <c r="K1470" s="119"/>
      <c r="L1470" s="119"/>
      <c r="M1470" s="607"/>
      <c r="N1470" s="608"/>
    </row>
    <row r="1471" spans="2:14" x14ac:dyDescent="0.3">
      <c r="B1471" s="119"/>
      <c r="C1471" s="123"/>
      <c r="D1471" s="119"/>
      <c r="E1471" s="119"/>
      <c r="F1471" s="119"/>
      <c r="G1471" s="119"/>
      <c r="H1471" s="119"/>
      <c r="I1471" s="119"/>
      <c r="J1471" s="119"/>
      <c r="K1471" s="119"/>
      <c r="L1471" s="119"/>
      <c r="M1471" s="607"/>
      <c r="N1471" s="608"/>
    </row>
    <row r="1472" spans="2:14" x14ac:dyDescent="0.3">
      <c r="B1472" s="119"/>
      <c r="C1472" s="123"/>
      <c r="D1472" s="119"/>
      <c r="E1472" s="119"/>
      <c r="F1472" s="119"/>
      <c r="G1472" s="119"/>
      <c r="H1472" s="119"/>
      <c r="I1472" s="119"/>
      <c r="J1472" s="119"/>
      <c r="K1472" s="119"/>
      <c r="L1472" s="119"/>
      <c r="M1472" s="607"/>
      <c r="N1472" s="608"/>
    </row>
    <row r="1473" spans="2:14" x14ac:dyDescent="0.3">
      <c r="B1473" s="119"/>
      <c r="C1473" s="123"/>
      <c r="D1473" s="119"/>
      <c r="E1473" s="119"/>
      <c r="F1473" s="119"/>
      <c r="G1473" s="119"/>
      <c r="H1473" s="119"/>
      <c r="I1473" s="119"/>
      <c r="J1473" s="119"/>
      <c r="K1473" s="119"/>
      <c r="L1473" s="119"/>
      <c r="M1473" s="607"/>
      <c r="N1473" s="608"/>
    </row>
    <row r="1474" spans="2:14" x14ac:dyDescent="0.3">
      <c r="B1474" s="119"/>
      <c r="C1474" s="123"/>
      <c r="D1474" s="119"/>
      <c r="E1474" s="119"/>
      <c r="F1474" s="119"/>
      <c r="G1474" s="119"/>
      <c r="H1474" s="119"/>
      <c r="I1474" s="119"/>
      <c r="J1474" s="119"/>
      <c r="K1474" s="119"/>
      <c r="L1474" s="119"/>
      <c r="M1474" s="607"/>
      <c r="N1474" s="608"/>
    </row>
    <row r="1475" spans="2:14" x14ac:dyDescent="0.3">
      <c r="B1475" s="119"/>
      <c r="C1475" s="123"/>
      <c r="D1475" s="119"/>
      <c r="E1475" s="119"/>
      <c r="F1475" s="119"/>
      <c r="G1475" s="119"/>
      <c r="H1475" s="119"/>
      <c r="I1475" s="119"/>
      <c r="J1475" s="119"/>
      <c r="K1475" s="119"/>
      <c r="L1475" s="119"/>
      <c r="M1475" s="607"/>
      <c r="N1475" s="608"/>
    </row>
    <row r="1476" spans="2:14" x14ac:dyDescent="0.3">
      <c r="B1476" s="119"/>
      <c r="C1476" s="123"/>
      <c r="D1476" s="119"/>
      <c r="E1476" s="119"/>
      <c r="F1476" s="119"/>
      <c r="G1476" s="119"/>
      <c r="H1476" s="119"/>
      <c r="I1476" s="119"/>
      <c r="J1476" s="119"/>
      <c r="K1476" s="119"/>
      <c r="L1476" s="119"/>
      <c r="M1476" s="607"/>
      <c r="N1476" s="608"/>
    </row>
    <row r="1477" spans="2:14" x14ac:dyDescent="0.3">
      <c r="B1477" s="119"/>
      <c r="C1477" s="123"/>
      <c r="D1477" s="119"/>
      <c r="E1477" s="119"/>
      <c r="F1477" s="119"/>
      <c r="G1477" s="119"/>
      <c r="H1477" s="119"/>
      <c r="I1477" s="119"/>
      <c r="J1477" s="119"/>
      <c r="K1477" s="119"/>
      <c r="L1477" s="119"/>
      <c r="M1477" s="607"/>
      <c r="N1477" s="608"/>
    </row>
    <row r="1478" spans="2:14" x14ac:dyDescent="0.3">
      <c r="B1478" s="119"/>
      <c r="C1478" s="123"/>
      <c r="D1478" s="119"/>
      <c r="E1478" s="119"/>
      <c r="F1478" s="119"/>
      <c r="G1478" s="119"/>
      <c r="H1478" s="119"/>
      <c r="I1478" s="119"/>
      <c r="J1478" s="119"/>
      <c r="K1478" s="119"/>
      <c r="L1478" s="119"/>
      <c r="M1478" s="607"/>
      <c r="N1478" s="608"/>
    </row>
    <row r="1479" spans="2:14" x14ac:dyDescent="0.3">
      <c r="B1479" s="119"/>
      <c r="C1479" s="123"/>
      <c r="D1479" s="119"/>
      <c r="E1479" s="119"/>
      <c r="F1479" s="119"/>
      <c r="G1479" s="119"/>
      <c r="H1479" s="119"/>
      <c r="I1479" s="119"/>
      <c r="J1479" s="119"/>
      <c r="K1479" s="119"/>
      <c r="L1479" s="119"/>
      <c r="M1479" s="607"/>
      <c r="N1479" s="608"/>
    </row>
    <row r="1480" spans="2:14" x14ac:dyDescent="0.3">
      <c r="B1480" s="119"/>
      <c r="C1480" s="123"/>
      <c r="D1480" s="119"/>
      <c r="E1480" s="119"/>
      <c r="F1480" s="119"/>
      <c r="G1480" s="119"/>
      <c r="H1480" s="119"/>
      <c r="I1480" s="119"/>
      <c r="J1480" s="119"/>
      <c r="K1480" s="119"/>
      <c r="L1480" s="119"/>
      <c r="M1480" s="607"/>
      <c r="N1480" s="608"/>
    </row>
    <row r="1481" spans="2:14" x14ac:dyDescent="0.3">
      <c r="B1481" s="119"/>
      <c r="C1481" s="123"/>
      <c r="D1481" s="119"/>
      <c r="E1481" s="119"/>
      <c r="F1481" s="119"/>
      <c r="G1481" s="119"/>
      <c r="H1481" s="119"/>
      <c r="I1481" s="119"/>
      <c r="J1481" s="119"/>
      <c r="K1481" s="119"/>
      <c r="L1481" s="119"/>
      <c r="M1481" s="607"/>
      <c r="N1481" s="608"/>
    </row>
    <row r="1482" spans="2:14" x14ac:dyDescent="0.3">
      <c r="B1482" s="119"/>
      <c r="C1482" s="123"/>
      <c r="D1482" s="119"/>
      <c r="E1482" s="119"/>
      <c r="F1482" s="119"/>
      <c r="G1482" s="119"/>
      <c r="H1482" s="119"/>
      <c r="I1482" s="119"/>
      <c r="J1482" s="119"/>
      <c r="K1482" s="119"/>
      <c r="L1482" s="119"/>
      <c r="M1482" s="607"/>
      <c r="N1482" s="608"/>
    </row>
    <row r="1483" spans="2:14" x14ac:dyDescent="0.3">
      <c r="B1483" s="119"/>
      <c r="C1483" s="123"/>
      <c r="D1483" s="119"/>
      <c r="E1483" s="119"/>
      <c r="F1483" s="119"/>
      <c r="G1483" s="119"/>
      <c r="H1483" s="119"/>
      <c r="I1483" s="119"/>
      <c r="J1483" s="119"/>
      <c r="K1483" s="119"/>
      <c r="L1483" s="119"/>
      <c r="M1483" s="607"/>
      <c r="N1483" s="608"/>
    </row>
    <row r="1484" spans="2:14" x14ac:dyDescent="0.3">
      <c r="B1484" s="119"/>
      <c r="C1484" s="123"/>
      <c r="D1484" s="119"/>
      <c r="E1484" s="119"/>
      <c r="F1484" s="119"/>
      <c r="G1484" s="119"/>
      <c r="H1484" s="119"/>
      <c r="I1484" s="119"/>
      <c r="J1484" s="119"/>
      <c r="K1484" s="119"/>
      <c r="L1484" s="119"/>
      <c r="M1484" s="607"/>
      <c r="N1484" s="608"/>
    </row>
    <row r="1485" spans="2:14" x14ac:dyDescent="0.3">
      <c r="B1485" s="119"/>
      <c r="C1485" s="123"/>
      <c r="D1485" s="119"/>
      <c r="E1485" s="119"/>
      <c r="F1485" s="119"/>
      <c r="G1485" s="119"/>
      <c r="H1485" s="119"/>
      <c r="I1485" s="119"/>
      <c r="J1485" s="119"/>
      <c r="K1485" s="119"/>
      <c r="L1485" s="119"/>
      <c r="M1485" s="607"/>
      <c r="N1485" s="608"/>
    </row>
    <row r="1486" spans="2:14" x14ac:dyDescent="0.3">
      <c r="B1486" s="119"/>
      <c r="C1486" s="123"/>
      <c r="D1486" s="119"/>
      <c r="E1486" s="119"/>
      <c r="F1486" s="119"/>
      <c r="G1486" s="119"/>
      <c r="H1486" s="119"/>
      <c r="I1486" s="119"/>
      <c r="J1486" s="119"/>
      <c r="K1486" s="119"/>
      <c r="L1486" s="119"/>
      <c r="M1486" s="607"/>
      <c r="N1486" s="608"/>
    </row>
    <row r="1487" spans="2:14" x14ac:dyDescent="0.3">
      <c r="B1487" s="119"/>
      <c r="C1487" s="123"/>
      <c r="D1487" s="119"/>
      <c r="E1487" s="119"/>
      <c r="F1487" s="119"/>
      <c r="G1487" s="119"/>
      <c r="H1487" s="119"/>
      <c r="I1487" s="119"/>
      <c r="J1487" s="119"/>
      <c r="K1487" s="119"/>
      <c r="L1487" s="119"/>
      <c r="M1487" s="607"/>
      <c r="N1487" s="608"/>
    </row>
    <row r="1488" spans="2:14" x14ac:dyDescent="0.3">
      <c r="B1488" s="119"/>
      <c r="C1488" s="123"/>
      <c r="D1488" s="119"/>
      <c r="E1488" s="119"/>
      <c r="F1488" s="119"/>
      <c r="G1488" s="119"/>
      <c r="H1488" s="119"/>
      <c r="I1488" s="119"/>
      <c r="J1488" s="119"/>
      <c r="K1488" s="119"/>
      <c r="L1488" s="119"/>
      <c r="M1488" s="607"/>
      <c r="N1488" s="608"/>
    </row>
    <row r="1489" spans="2:14" x14ac:dyDescent="0.3">
      <c r="B1489" s="119"/>
      <c r="C1489" s="123"/>
      <c r="D1489" s="119"/>
      <c r="E1489" s="119"/>
      <c r="F1489" s="119"/>
      <c r="G1489" s="119"/>
      <c r="H1489" s="119"/>
      <c r="I1489" s="119"/>
      <c r="J1489" s="119"/>
      <c r="K1489" s="119"/>
      <c r="L1489" s="119"/>
      <c r="M1489" s="607"/>
      <c r="N1489" s="608"/>
    </row>
    <row r="1490" spans="2:14" x14ac:dyDescent="0.3">
      <c r="B1490" s="119"/>
      <c r="C1490" s="123"/>
      <c r="D1490" s="119"/>
      <c r="E1490" s="119"/>
      <c r="F1490" s="119"/>
      <c r="G1490" s="119"/>
      <c r="H1490" s="119"/>
      <c r="I1490" s="119"/>
      <c r="J1490" s="119"/>
      <c r="K1490" s="119"/>
      <c r="L1490" s="119"/>
      <c r="M1490" s="607"/>
      <c r="N1490" s="608"/>
    </row>
    <row r="1491" spans="2:14" x14ac:dyDescent="0.3">
      <c r="B1491" s="119"/>
      <c r="C1491" s="123"/>
      <c r="D1491" s="119"/>
      <c r="E1491" s="119"/>
      <c r="F1491" s="119"/>
      <c r="G1491" s="119"/>
      <c r="H1491" s="119"/>
      <c r="I1491" s="119"/>
      <c r="J1491" s="119"/>
      <c r="K1491" s="119"/>
      <c r="L1491" s="119"/>
      <c r="M1491" s="607"/>
      <c r="N1491" s="608"/>
    </row>
    <row r="1492" spans="2:14" x14ac:dyDescent="0.3">
      <c r="B1492" s="119"/>
      <c r="C1492" s="123"/>
      <c r="D1492" s="119"/>
      <c r="E1492" s="119"/>
      <c r="F1492" s="119"/>
      <c r="G1492" s="119"/>
      <c r="H1492" s="119"/>
      <c r="I1492" s="119"/>
      <c r="J1492" s="119"/>
      <c r="K1492" s="119"/>
      <c r="L1492" s="119"/>
      <c r="M1492" s="607"/>
      <c r="N1492" s="608"/>
    </row>
    <row r="1493" spans="2:14" x14ac:dyDescent="0.3">
      <c r="B1493" s="119"/>
      <c r="C1493" s="123"/>
      <c r="D1493" s="119"/>
      <c r="E1493" s="119"/>
      <c r="F1493" s="119"/>
      <c r="G1493" s="119"/>
      <c r="H1493" s="119"/>
      <c r="I1493" s="119"/>
      <c r="J1493" s="119"/>
      <c r="K1493" s="119"/>
      <c r="L1493" s="119"/>
      <c r="M1493" s="607"/>
      <c r="N1493" s="608"/>
    </row>
    <row r="1494" spans="2:14" x14ac:dyDescent="0.3">
      <c r="B1494" s="119"/>
      <c r="C1494" s="123"/>
      <c r="D1494" s="119"/>
      <c r="E1494" s="119"/>
      <c r="F1494" s="119"/>
      <c r="G1494" s="119"/>
      <c r="H1494" s="119"/>
      <c r="I1494" s="119"/>
      <c r="J1494" s="119"/>
      <c r="K1494" s="119"/>
      <c r="L1494" s="119"/>
      <c r="M1494" s="607"/>
      <c r="N1494" s="608"/>
    </row>
    <row r="1495" spans="2:14" x14ac:dyDescent="0.3">
      <c r="B1495" s="119"/>
      <c r="C1495" s="123"/>
      <c r="D1495" s="119"/>
      <c r="E1495" s="119"/>
      <c r="F1495" s="119"/>
      <c r="G1495" s="119"/>
      <c r="H1495" s="119"/>
      <c r="I1495" s="119"/>
      <c r="J1495" s="119"/>
      <c r="K1495" s="119"/>
      <c r="L1495" s="119"/>
      <c r="M1495" s="607"/>
      <c r="N1495" s="608"/>
    </row>
    <row r="1496" spans="2:14" x14ac:dyDescent="0.3">
      <c r="B1496" s="119"/>
      <c r="C1496" s="123"/>
      <c r="D1496" s="119"/>
      <c r="E1496" s="119"/>
      <c r="F1496" s="119"/>
      <c r="G1496" s="119"/>
      <c r="H1496" s="119"/>
      <c r="I1496" s="119"/>
      <c r="J1496" s="119"/>
      <c r="K1496" s="119"/>
      <c r="L1496" s="119"/>
      <c r="M1496" s="607"/>
      <c r="N1496" s="608"/>
    </row>
    <row r="1497" spans="2:14" x14ac:dyDescent="0.3">
      <c r="B1497" s="119"/>
      <c r="C1497" s="123"/>
      <c r="D1497" s="119"/>
      <c r="E1497" s="119"/>
      <c r="F1497" s="119"/>
      <c r="G1497" s="119"/>
      <c r="H1497" s="119"/>
      <c r="I1497" s="119"/>
      <c r="J1497" s="119"/>
      <c r="K1497" s="119"/>
      <c r="L1497" s="119"/>
      <c r="M1497" s="607"/>
      <c r="N1497" s="608"/>
    </row>
    <row r="1498" spans="2:14" x14ac:dyDescent="0.3">
      <c r="B1498" s="119"/>
      <c r="C1498" s="123"/>
      <c r="D1498" s="119"/>
      <c r="E1498" s="119"/>
      <c r="F1498" s="119"/>
      <c r="G1498" s="119"/>
      <c r="H1498" s="119"/>
      <c r="I1498" s="119"/>
      <c r="J1498" s="119"/>
      <c r="K1498" s="119"/>
      <c r="L1498" s="119"/>
      <c r="M1498" s="607"/>
      <c r="N1498" s="608"/>
    </row>
    <row r="1499" spans="2:14" x14ac:dyDescent="0.3">
      <c r="B1499" s="119"/>
      <c r="C1499" s="123"/>
      <c r="D1499" s="119"/>
      <c r="E1499" s="119"/>
      <c r="F1499" s="119"/>
      <c r="G1499" s="119"/>
      <c r="H1499" s="119"/>
      <c r="I1499" s="119"/>
      <c r="J1499" s="119"/>
      <c r="K1499" s="119"/>
      <c r="L1499" s="119"/>
      <c r="M1499" s="607"/>
      <c r="N1499" s="608"/>
    </row>
    <row r="1500" spans="2:14" x14ac:dyDescent="0.3">
      <c r="B1500" s="119"/>
      <c r="C1500" s="123"/>
      <c r="D1500" s="119"/>
      <c r="E1500" s="119"/>
      <c r="F1500" s="119"/>
      <c r="G1500" s="119"/>
      <c r="H1500" s="119"/>
      <c r="I1500" s="119"/>
      <c r="J1500" s="119"/>
      <c r="K1500" s="119"/>
      <c r="L1500" s="119"/>
      <c r="M1500" s="607"/>
      <c r="N1500" s="608"/>
    </row>
    <row r="1501" spans="2:14" x14ac:dyDescent="0.3">
      <c r="B1501" s="119"/>
      <c r="C1501" s="123"/>
      <c r="D1501" s="119"/>
      <c r="E1501" s="119"/>
      <c r="F1501" s="119"/>
      <c r="G1501" s="119"/>
      <c r="H1501" s="119"/>
      <c r="I1501" s="119"/>
      <c r="J1501" s="119"/>
      <c r="K1501" s="119"/>
      <c r="L1501" s="119"/>
      <c r="M1501" s="607"/>
      <c r="N1501" s="608"/>
    </row>
    <row r="1502" spans="2:14" x14ac:dyDescent="0.3">
      <c r="B1502" s="119"/>
      <c r="C1502" s="123"/>
      <c r="D1502" s="119"/>
      <c r="E1502" s="119"/>
      <c r="F1502" s="119"/>
      <c r="G1502" s="119"/>
      <c r="H1502" s="119"/>
      <c r="I1502" s="119"/>
      <c r="J1502" s="119"/>
      <c r="K1502" s="119"/>
      <c r="L1502" s="119"/>
      <c r="M1502" s="607"/>
      <c r="N1502" s="608"/>
    </row>
    <row r="1503" spans="2:14" x14ac:dyDescent="0.3">
      <c r="B1503" s="119"/>
      <c r="C1503" s="123"/>
      <c r="D1503" s="119"/>
      <c r="E1503" s="119"/>
      <c r="F1503" s="119"/>
      <c r="G1503" s="119"/>
      <c r="H1503" s="119"/>
      <c r="I1503" s="119"/>
      <c r="J1503" s="119"/>
      <c r="K1503" s="119"/>
      <c r="L1503" s="119"/>
      <c r="M1503" s="607"/>
      <c r="N1503" s="608"/>
    </row>
    <row r="1504" spans="2:14" x14ac:dyDescent="0.3">
      <c r="B1504" s="119"/>
      <c r="C1504" s="123"/>
      <c r="D1504" s="119"/>
      <c r="E1504" s="119"/>
      <c r="F1504" s="119"/>
      <c r="G1504" s="119"/>
      <c r="H1504" s="119"/>
      <c r="I1504" s="119"/>
      <c r="J1504" s="119"/>
      <c r="K1504" s="119"/>
      <c r="L1504" s="119"/>
      <c r="M1504" s="607"/>
      <c r="N1504" s="608"/>
    </row>
    <row r="1505" spans="2:14" x14ac:dyDescent="0.3">
      <c r="B1505" s="119"/>
      <c r="C1505" s="123"/>
      <c r="D1505" s="119"/>
      <c r="E1505" s="119"/>
      <c r="F1505" s="119"/>
      <c r="G1505" s="119"/>
      <c r="H1505" s="119"/>
      <c r="I1505" s="119"/>
      <c r="J1505" s="119"/>
      <c r="K1505" s="119"/>
      <c r="L1505" s="119"/>
      <c r="M1505" s="607"/>
      <c r="N1505" s="608"/>
    </row>
    <row r="1506" spans="2:14" x14ac:dyDescent="0.3">
      <c r="B1506" s="119"/>
      <c r="C1506" s="123"/>
      <c r="D1506" s="119"/>
      <c r="E1506" s="119"/>
      <c r="F1506" s="119"/>
      <c r="G1506" s="119"/>
      <c r="H1506" s="119"/>
      <c r="I1506" s="119"/>
      <c r="J1506" s="119"/>
      <c r="K1506" s="119"/>
      <c r="L1506" s="119"/>
      <c r="M1506" s="607"/>
      <c r="N1506" s="608"/>
    </row>
    <row r="1507" spans="2:14" x14ac:dyDescent="0.3">
      <c r="B1507" s="119"/>
      <c r="C1507" s="123"/>
      <c r="D1507" s="119"/>
      <c r="E1507" s="119"/>
      <c r="F1507" s="119"/>
      <c r="G1507" s="119"/>
      <c r="H1507" s="119"/>
      <c r="I1507" s="119"/>
      <c r="J1507" s="119"/>
      <c r="K1507" s="119"/>
      <c r="L1507" s="119"/>
      <c r="M1507" s="607"/>
      <c r="N1507" s="608"/>
    </row>
    <row r="1508" spans="2:14" x14ac:dyDescent="0.3">
      <c r="B1508" s="119"/>
      <c r="C1508" s="123"/>
      <c r="D1508" s="119"/>
      <c r="E1508" s="119"/>
      <c r="F1508" s="119"/>
      <c r="G1508" s="119"/>
      <c r="H1508" s="119"/>
      <c r="I1508" s="119"/>
      <c r="J1508" s="119"/>
      <c r="K1508" s="119"/>
      <c r="L1508" s="119"/>
      <c r="M1508" s="607"/>
      <c r="N1508" s="608"/>
    </row>
    <row r="1509" spans="2:14" x14ac:dyDescent="0.3">
      <c r="B1509" s="119"/>
      <c r="C1509" s="123"/>
      <c r="D1509" s="119"/>
      <c r="E1509" s="119"/>
      <c r="F1509" s="119"/>
      <c r="G1509" s="119"/>
      <c r="H1509" s="119"/>
      <c r="I1509" s="119"/>
      <c r="J1509" s="119"/>
      <c r="K1509" s="119"/>
      <c r="L1509" s="119"/>
      <c r="M1509" s="607"/>
      <c r="N1509" s="608"/>
    </row>
    <row r="1510" spans="2:14" x14ac:dyDescent="0.3">
      <c r="B1510" s="119"/>
      <c r="C1510" s="123"/>
      <c r="D1510" s="119"/>
      <c r="E1510" s="119"/>
      <c r="F1510" s="119"/>
      <c r="G1510" s="119"/>
      <c r="H1510" s="119"/>
      <c r="I1510" s="119"/>
      <c r="J1510" s="119"/>
      <c r="K1510" s="119"/>
      <c r="L1510" s="119"/>
      <c r="M1510" s="607"/>
      <c r="N1510" s="608"/>
    </row>
    <row r="1511" spans="2:14" x14ac:dyDescent="0.3">
      <c r="B1511" s="119"/>
      <c r="C1511" s="123"/>
      <c r="D1511" s="119"/>
      <c r="E1511" s="119"/>
      <c r="F1511" s="119"/>
      <c r="G1511" s="119"/>
      <c r="H1511" s="119"/>
      <c r="I1511" s="119"/>
      <c r="J1511" s="119"/>
      <c r="K1511" s="119"/>
      <c r="L1511" s="119"/>
      <c r="M1511" s="607"/>
      <c r="N1511" s="608"/>
    </row>
    <row r="1512" spans="2:14" x14ac:dyDescent="0.3">
      <c r="B1512" s="119"/>
      <c r="C1512" s="123"/>
      <c r="D1512" s="119"/>
      <c r="E1512" s="119"/>
      <c r="F1512" s="119"/>
      <c r="G1512" s="119"/>
      <c r="H1512" s="119"/>
      <c r="I1512" s="119"/>
      <c r="J1512" s="119"/>
      <c r="K1512" s="119"/>
      <c r="L1512" s="119"/>
      <c r="M1512" s="607"/>
      <c r="N1512" s="608"/>
    </row>
    <row r="1513" spans="2:14" x14ac:dyDescent="0.3">
      <c r="B1513" s="119"/>
      <c r="C1513" s="123"/>
      <c r="D1513" s="119"/>
      <c r="E1513" s="119"/>
      <c r="F1513" s="119"/>
      <c r="G1513" s="119"/>
      <c r="H1513" s="119"/>
      <c r="I1513" s="119"/>
      <c r="J1513" s="119"/>
      <c r="K1513" s="119"/>
      <c r="L1513" s="119"/>
      <c r="M1513" s="607"/>
      <c r="N1513" s="608"/>
    </row>
    <row r="1514" spans="2:14" x14ac:dyDescent="0.3">
      <c r="B1514" s="119"/>
      <c r="C1514" s="123"/>
      <c r="D1514" s="119"/>
      <c r="E1514" s="119"/>
      <c r="F1514" s="119"/>
      <c r="G1514" s="119"/>
      <c r="H1514" s="119"/>
      <c r="I1514" s="119"/>
      <c r="J1514" s="119"/>
      <c r="K1514" s="119"/>
      <c r="L1514" s="119"/>
      <c r="M1514" s="607"/>
      <c r="N1514" s="608"/>
    </row>
    <row r="1515" spans="2:14" x14ac:dyDescent="0.3">
      <c r="B1515" s="119"/>
      <c r="C1515" s="123"/>
      <c r="D1515" s="119"/>
      <c r="E1515" s="119"/>
      <c r="F1515" s="119"/>
      <c r="G1515" s="119"/>
      <c r="H1515" s="119"/>
      <c r="I1515" s="119"/>
      <c r="J1515" s="119"/>
      <c r="K1515" s="119"/>
      <c r="L1515" s="119"/>
      <c r="M1515" s="607"/>
      <c r="N1515" s="608"/>
    </row>
    <row r="1516" spans="2:14" x14ac:dyDescent="0.3">
      <c r="B1516" s="119"/>
      <c r="C1516" s="123"/>
      <c r="D1516" s="119"/>
      <c r="E1516" s="119"/>
      <c r="F1516" s="119"/>
      <c r="G1516" s="119"/>
      <c r="H1516" s="119"/>
      <c r="I1516" s="119"/>
      <c r="J1516" s="119"/>
      <c r="K1516" s="119"/>
      <c r="L1516" s="119"/>
      <c r="M1516" s="607"/>
      <c r="N1516" s="608"/>
    </row>
    <row r="1517" spans="2:14" x14ac:dyDescent="0.3">
      <c r="B1517" s="119"/>
      <c r="C1517" s="123"/>
      <c r="D1517" s="119"/>
      <c r="E1517" s="119"/>
      <c r="F1517" s="119"/>
      <c r="G1517" s="119"/>
      <c r="H1517" s="119"/>
      <c r="I1517" s="119"/>
      <c r="J1517" s="119"/>
      <c r="K1517" s="119"/>
      <c r="L1517" s="119"/>
      <c r="M1517" s="607"/>
      <c r="N1517" s="608"/>
    </row>
    <row r="1518" spans="2:14" x14ac:dyDescent="0.3">
      <c r="B1518" s="119"/>
      <c r="C1518" s="123"/>
      <c r="D1518" s="119"/>
      <c r="E1518" s="119"/>
      <c r="F1518" s="119"/>
      <c r="G1518" s="119"/>
      <c r="H1518" s="119"/>
      <c r="I1518" s="119"/>
      <c r="J1518" s="119"/>
      <c r="K1518" s="119"/>
      <c r="L1518" s="119"/>
      <c r="M1518" s="607"/>
      <c r="N1518" s="608"/>
    </row>
    <row r="1519" spans="2:14" x14ac:dyDescent="0.3">
      <c r="B1519" s="119"/>
      <c r="C1519" s="123"/>
      <c r="D1519" s="119"/>
      <c r="E1519" s="119"/>
      <c r="F1519" s="119"/>
      <c r="G1519" s="119"/>
      <c r="H1519" s="119"/>
      <c r="I1519" s="119"/>
      <c r="J1519" s="119"/>
      <c r="K1519" s="119"/>
      <c r="L1519" s="119"/>
      <c r="M1519" s="607"/>
      <c r="N1519" s="608"/>
    </row>
    <row r="1520" spans="2:14" x14ac:dyDescent="0.3">
      <c r="B1520" s="119"/>
      <c r="C1520" s="123"/>
      <c r="D1520" s="119"/>
      <c r="E1520" s="119"/>
      <c r="F1520" s="119"/>
      <c r="G1520" s="119"/>
      <c r="H1520" s="119"/>
      <c r="I1520" s="119"/>
      <c r="J1520" s="119"/>
      <c r="K1520" s="119"/>
      <c r="L1520" s="119"/>
      <c r="M1520" s="607"/>
      <c r="N1520" s="608"/>
    </row>
    <row r="1521" spans="2:14" x14ac:dyDescent="0.3">
      <c r="B1521" s="119"/>
      <c r="C1521" s="123"/>
      <c r="D1521" s="119"/>
      <c r="E1521" s="119"/>
      <c r="F1521" s="119"/>
      <c r="G1521" s="119"/>
      <c r="H1521" s="119"/>
      <c r="I1521" s="119"/>
      <c r="J1521" s="119"/>
      <c r="K1521" s="119"/>
      <c r="L1521" s="119"/>
      <c r="M1521" s="607"/>
      <c r="N1521" s="608"/>
    </row>
    <row r="1522" spans="2:14" x14ac:dyDescent="0.3">
      <c r="B1522" s="119"/>
      <c r="C1522" s="123"/>
      <c r="D1522" s="119"/>
      <c r="E1522" s="119"/>
      <c r="F1522" s="119"/>
      <c r="G1522" s="119"/>
      <c r="H1522" s="119"/>
      <c r="I1522" s="119"/>
      <c r="J1522" s="119"/>
      <c r="K1522" s="119"/>
      <c r="L1522" s="119"/>
      <c r="M1522" s="607"/>
      <c r="N1522" s="608"/>
    </row>
    <row r="1523" spans="2:14" x14ac:dyDescent="0.3">
      <c r="B1523" s="119"/>
      <c r="C1523" s="123"/>
      <c r="D1523" s="119"/>
      <c r="E1523" s="119"/>
      <c r="F1523" s="119"/>
      <c r="G1523" s="119"/>
      <c r="H1523" s="119"/>
      <c r="I1523" s="119"/>
      <c r="J1523" s="119"/>
      <c r="K1523" s="119"/>
      <c r="L1523" s="119"/>
      <c r="M1523" s="607"/>
      <c r="N1523" s="608"/>
    </row>
    <row r="1524" spans="2:14" x14ac:dyDescent="0.3">
      <c r="B1524" s="119"/>
      <c r="C1524" s="123"/>
      <c r="D1524" s="119"/>
      <c r="E1524" s="119"/>
      <c r="F1524" s="119"/>
      <c r="G1524" s="119"/>
      <c r="H1524" s="119"/>
      <c r="I1524" s="119"/>
      <c r="J1524" s="119"/>
      <c r="K1524" s="119"/>
      <c r="L1524" s="119"/>
      <c r="M1524" s="607"/>
      <c r="N1524" s="608"/>
    </row>
    <row r="1525" spans="2:14" x14ac:dyDescent="0.3">
      <c r="B1525" s="119"/>
      <c r="C1525" s="123"/>
      <c r="D1525" s="119"/>
      <c r="E1525" s="119"/>
      <c r="F1525" s="119"/>
      <c r="G1525" s="119"/>
      <c r="H1525" s="119"/>
      <c r="I1525" s="119"/>
      <c r="J1525" s="119"/>
      <c r="K1525" s="119"/>
      <c r="L1525" s="119"/>
      <c r="M1525" s="607"/>
      <c r="N1525" s="608"/>
    </row>
    <row r="1526" spans="2:14" x14ac:dyDescent="0.3">
      <c r="B1526" s="119"/>
      <c r="C1526" s="123"/>
      <c r="D1526" s="119"/>
      <c r="E1526" s="119"/>
      <c r="F1526" s="119"/>
      <c r="G1526" s="119"/>
      <c r="H1526" s="119"/>
      <c r="I1526" s="119"/>
      <c r="J1526" s="119"/>
      <c r="K1526" s="119"/>
      <c r="L1526" s="119"/>
      <c r="M1526" s="607"/>
      <c r="N1526" s="608"/>
    </row>
    <row r="1527" spans="2:14" x14ac:dyDescent="0.3">
      <c r="B1527" s="119"/>
      <c r="C1527" s="123"/>
      <c r="D1527" s="119"/>
      <c r="E1527" s="119"/>
      <c r="F1527" s="119"/>
      <c r="G1527" s="119"/>
      <c r="H1527" s="119"/>
      <c r="I1527" s="119"/>
      <c r="J1527" s="119"/>
      <c r="K1527" s="119"/>
      <c r="L1527" s="119"/>
      <c r="M1527" s="607"/>
      <c r="N1527" s="608"/>
    </row>
    <row r="1528" spans="2:14" x14ac:dyDescent="0.3">
      <c r="B1528" s="119"/>
      <c r="C1528" s="123"/>
      <c r="D1528" s="119"/>
      <c r="E1528" s="119"/>
      <c r="F1528" s="119"/>
      <c r="G1528" s="119"/>
      <c r="H1528" s="119"/>
      <c r="I1528" s="119"/>
      <c r="J1528" s="119"/>
      <c r="K1528" s="119"/>
      <c r="L1528" s="119"/>
      <c r="M1528" s="607"/>
      <c r="N1528" s="608"/>
    </row>
    <row r="1529" spans="2:14" x14ac:dyDescent="0.3">
      <c r="B1529" s="119"/>
      <c r="C1529" s="123"/>
      <c r="D1529" s="119"/>
      <c r="E1529" s="119"/>
      <c r="F1529" s="119"/>
      <c r="G1529" s="119"/>
      <c r="H1529" s="119"/>
      <c r="I1529" s="119"/>
      <c r="J1529" s="119"/>
      <c r="K1529" s="119"/>
      <c r="L1529" s="119"/>
      <c r="M1529" s="607"/>
      <c r="N1529" s="608"/>
    </row>
    <row r="1530" spans="2:14" x14ac:dyDescent="0.3">
      <c r="B1530" s="119"/>
      <c r="C1530" s="123"/>
      <c r="D1530" s="119"/>
      <c r="E1530" s="119"/>
      <c r="F1530" s="119"/>
      <c r="G1530" s="119"/>
      <c r="H1530" s="119"/>
      <c r="I1530" s="119"/>
      <c r="J1530" s="119"/>
      <c r="K1530" s="119"/>
      <c r="L1530" s="119"/>
      <c r="M1530" s="607"/>
      <c r="N1530" s="608"/>
    </row>
    <row r="1531" spans="2:14" x14ac:dyDescent="0.3">
      <c r="B1531" s="119"/>
      <c r="C1531" s="123"/>
      <c r="D1531" s="119"/>
      <c r="E1531" s="119"/>
      <c r="F1531" s="119"/>
      <c r="G1531" s="119"/>
      <c r="H1531" s="119"/>
      <c r="I1531" s="119"/>
      <c r="J1531" s="119"/>
      <c r="K1531" s="119"/>
      <c r="L1531" s="119"/>
      <c r="M1531" s="607"/>
      <c r="N1531" s="608"/>
    </row>
    <row r="1532" spans="2:14" x14ac:dyDescent="0.3">
      <c r="B1532" s="119"/>
      <c r="C1532" s="123"/>
      <c r="D1532" s="119"/>
      <c r="E1532" s="119"/>
      <c r="F1532" s="119"/>
      <c r="G1532" s="119"/>
      <c r="H1532" s="119"/>
      <c r="I1532" s="119"/>
      <c r="J1532" s="119"/>
      <c r="K1532" s="119"/>
      <c r="L1532" s="119"/>
      <c r="M1532" s="607"/>
      <c r="N1532" s="608"/>
    </row>
    <row r="1533" spans="2:14" x14ac:dyDescent="0.3">
      <c r="B1533" s="119"/>
      <c r="C1533" s="123"/>
      <c r="D1533" s="119"/>
      <c r="E1533" s="119"/>
      <c r="F1533" s="119"/>
      <c r="G1533" s="119"/>
      <c r="H1533" s="119"/>
      <c r="I1533" s="119"/>
      <c r="J1533" s="119"/>
      <c r="K1533" s="119"/>
      <c r="L1533" s="119"/>
      <c r="M1533" s="607"/>
      <c r="N1533" s="608"/>
    </row>
    <row r="1534" spans="2:14" x14ac:dyDescent="0.3">
      <c r="B1534" s="119"/>
      <c r="C1534" s="123"/>
      <c r="D1534" s="119"/>
      <c r="E1534" s="119"/>
      <c r="F1534" s="119"/>
      <c r="G1534" s="119"/>
      <c r="H1534" s="119"/>
      <c r="I1534" s="119"/>
      <c r="J1534" s="119"/>
      <c r="K1534" s="119"/>
      <c r="L1534" s="119"/>
      <c r="M1534" s="607"/>
      <c r="N1534" s="608"/>
    </row>
    <row r="1535" spans="2:14" x14ac:dyDescent="0.3">
      <c r="B1535" s="119"/>
      <c r="C1535" s="123"/>
      <c r="D1535" s="119"/>
      <c r="E1535" s="119"/>
      <c r="F1535" s="119"/>
      <c r="G1535" s="119"/>
      <c r="H1535" s="119"/>
      <c r="I1535" s="119"/>
      <c r="J1535" s="119"/>
      <c r="K1535" s="119"/>
      <c r="L1535" s="119"/>
      <c r="M1535" s="607"/>
      <c r="N1535" s="608"/>
    </row>
    <row r="1536" spans="2:14" x14ac:dyDescent="0.3">
      <c r="B1536" s="119"/>
      <c r="C1536" s="123"/>
      <c r="D1536" s="119"/>
      <c r="E1536" s="119"/>
      <c r="F1536" s="119"/>
      <c r="G1536" s="119"/>
      <c r="H1536" s="119"/>
      <c r="I1536" s="119"/>
      <c r="J1536" s="119"/>
      <c r="K1536" s="119"/>
      <c r="L1536" s="119"/>
      <c r="M1536" s="607"/>
      <c r="N1536" s="608"/>
    </row>
    <row r="1537" spans="2:14" x14ac:dyDescent="0.3">
      <c r="B1537" s="119"/>
      <c r="C1537" s="123"/>
      <c r="D1537" s="119"/>
      <c r="E1537" s="119"/>
      <c r="F1537" s="119"/>
      <c r="G1537" s="119"/>
      <c r="H1537" s="119"/>
      <c r="I1537" s="119"/>
      <c r="J1537" s="119"/>
      <c r="K1537" s="119"/>
      <c r="L1537" s="119"/>
      <c r="M1537" s="607"/>
      <c r="N1537" s="608"/>
    </row>
    <row r="1538" spans="2:14" x14ac:dyDescent="0.3">
      <c r="B1538" s="119"/>
      <c r="C1538" s="123"/>
      <c r="D1538" s="119"/>
      <c r="E1538" s="119"/>
      <c r="F1538" s="119"/>
      <c r="G1538" s="119"/>
      <c r="H1538" s="119"/>
      <c r="I1538" s="119"/>
      <c r="J1538" s="119"/>
      <c r="K1538" s="119"/>
      <c r="L1538" s="119"/>
      <c r="M1538" s="607"/>
      <c r="N1538" s="608"/>
    </row>
    <row r="1539" spans="2:14" x14ac:dyDescent="0.3">
      <c r="B1539" s="119"/>
      <c r="C1539" s="123"/>
      <c r="D1539" s="119"/>
      <c r="E1539" s="119"/>
      <c r="F1539" s="119"/>
      <c r="G1539" s="119"/>
      <c r="H1539" s="119"/>
      <c r="I1539" s="119"/>
      <c r="J1539" s="119"/>
      <c r="K1539" s="119"/>
      <c r="L1539" s="119"/>
      <c r="M1539" s="607"/>
      <c r="N1539" s="608"/>
    </row>
    <row r="1540" spans="2:14" x14ac:dyDescent="0.3">
      <c r="B1540" s="119"/>
      <c r="C1540" s="123"/>
      <c r="D1540" s="119"/>
      <c r="E1540" s="119"/>
      <c r="F1540" s="119"/>
      <c r="G1540" s="119"/>
      <c r="H1540" s="119"/>
      <c r="I1540" s="119"/>
      <c r="J1540" s="119"/>
      <c r="K1540" s="119"/>
      <c r="L1540" s="119"/>
      <c r="M1540" s="607"/>
      <c r="N1540" s="608"/>
    </row>
    <row r="1541" spans="2:14" x14ac:dyDescent="0.3">
      <c r="B1541" s="119"/>
      <c r="C1541" s="123"/>
      <c r="D1541" s="119"/>
      <c r="E1541" s="119"/>
      <c r="F1541" s="119"/>
      <c r="G1541" s="119"/>
      <c r="H1541" s="119"/>
      <c r="I1541" s="119"/>
      <c r="J1541" s="119"/>
      <c r="K1541" s="119"/>
      <c r="L1541" s="119"/>
      <c r="M1541" s="607"/>
      <c r="N1541" s="608"/>
    </row>
    <row r="1542" spans="2:14" x14ac:dyDescent="0.3">
      <c r="B1542" s="119"/>
      <c r="C1542" s="123"/>
      <c r="D1542" s="119"/>
      <c r="E1542" s="119"/>
      <c r="F1542" s="119"/>
      <c r="G1542" s="119"/>
      <c r="H1542" s="119"/>
      <c r="I1542" s="119"/>
      <c r="J1542" s="119"/>
      <c r="K1542" s="119"/>
      <c r="L1542" s="119"/>
      <c r="M1542" s="607"/>
      <c r="N1542" s="608"/>
    </row>
    <row r="1543" spans="2:14" x14ac:dyDescent="0.3">
      <c r="B1543" s="119"/>
      <c r="C1543" s="123"/>
      <c r="D1543" s="119"/>
      <c r="E1543" s="119"/>
      <c r="F1543" s="119"/>
      <c r="G1543" s="119"/>
      <c r="H1543" s="119"/>
      <c r="I1543" s="119"/>
      <c r="J1543" s="119"/>
      <c r="K1543" s="119"/>
      <c r="L1543" s="119"/>
      <c r="M1543" s="607"/>
      <c r="N1543" s="608"/>
    </row>
    <row r="1544" spans="2:14" x14ac:dyDescent="0.3">
      <c r="B1544" s="119"/>
      <c r="C1544" s="123"/>
      <c r="D1544" s="119"/>
      <c r="E1544" s="119"/>
      <c r="F1544" s="119"/>
      <c r="G1544" s="119"/>
      <c r="H1544" s="119"/>
      <c r="I1544" s="119"/>
      <c r="J1544" s="119"/>
      <c r="K1544" s="119"/>
      <c r="L1544" s="119"/>
      <c r="M1544" s="607"/>
      <c r="N1544" s="608"/>
    </row>
    <row r="1545" spans="2:14" x14ac:dyDescent="0.3">
      <c r="B1545" s="119"/>
      <c r="C1545" s="123"/>
      <c r="D1545" s="119"/>
      <c r="E1545" s="119"/>
      <c r="F1545" s="119"/>
      <c r="G1545" s="119"/>
      <c r="H1545" s="119"/>
      <c r="I1545" s="119"/>
      <c r="J1545" s="119"/>
      <c r="K1545" s="119"/>
      <c r="L1545" s="119"/>
      <c r="M1545" s="607"/>
      <c r="N1545" s="608"/>
    </row>
    <row r="1546" spans="2:14" x14ac:dyDescent="0.3">
      <c r="B1546" s="119"/>
      <c r="C1546" s="123"/>
      <c r="D1546" s="119"/>
      <c r="E1546" s="119"/>
      <c r="F1546" s="119"/>
      <c r="G1546" s="119"/>
      <c r="H1546" s="119"/>
      <c r="I1546" s="119"/>
      <c r="J1546" s="119"/>
      <c r="K1546" s="119"/>
      <c r="L1546" s="119"/>
      <c r="M1546" s="607"/>
      <c r="N1546" s="608"/>
    </row>
    <row r="1547" spans="2:14" x14ac:dyDescent="0.3">
      <c r="B1547" s="119"/>
      <c r="C1547" s="123"/>
      <c r="D1547" s="119"/>
      <c r="E1547" s="119"/>
      <c r="F1547" s="119"/>
      <c r="G1547" s="119"/>
      <c r="H1547" s="119"/>
      <c r="I1547" s="119"/>
      <c r="J1547" s="119"/>
      <c r="K1547" s="119"/>
      <c r="L1547" s="119"/>
      <c r="M1547" s="607"/>
      <c r="N1547" s="608"/>
    </row>
    <row r="1548" spans="2:14" x14ac:dyDescent="0.3">
      <c r="B1548" s="119"/>
      <c r="C1548" s="123"/>
      <c r="D1548" s="119"/>
      <c r="E1548" s="119"/>
      <c r="F1548" s="119"/>
      <c r="G1548" s="119"/>
      <c r="H1548" s="119"/>
      <c r="I1548" s="119"/>
      <c r="J1548" s="119"/>
      <c r="K1548" s="119"/>
      <c r="L1548" s="119"/>
      <c r="M1548" s="607"/>
      <c r="N1548" s="608"/>
    </row>
    <row r="1549" spans="2:14" x14ac:dyDescent="0.3">
      <c r="B1549" s="119"/>
      <c r="C1549" s="123"/>
      <c r="D1549" s="119"/>
      <c r="E1549" s="119"/>
      <c r="F1549" s="119"/>
      <c r="G1549" s="119"/>
      <c r="H1549" s="119"/>
      <c r="I1549" s="119"/>
      <c r="J1549" s="119"/>
      <c r="K1549" s="119"/>
      <c r="L1549" s="119"/>
      <c r="M1549" s="607"/>
      <c r="N1549" s="608"/>
    </row>
    <row r="1550" spans="2:14" x14ac:dyDescent="0.3">
      <c r="B1550" s="119"/>
      <c r="C1550" s="123"/>
      <c r="D1550" s="119"/>
      <c r="E1550" s="119"/>
      <c r="F1550" s="119"/>
      <c r="G1550" s="119"/>
      <c r="H1550" s="119"/>
      <c r="I1550" s="119"/>
      <c r="J1550" s="119"/>
      <c r="K1550" s="119"/>
      <c r="L1550" s="119"/>
      <c r="M1550" s="607"/>
      <c r="N1550" s="608"/>
    </row>
    <row r="1551" spans="2:14" x14ac:dyDescent="0.3">
      <c r="B1551" s="119"/>
      <c r="C1551" s="123"/>
      <c r="D1551" s="119"/>
      <c r="E1551" s="119"/>
      <c r="F1551" s="119"/>
      <c r="G1551" s="119"/>
      <c r="H1551" s="119"/>
      <c r="I1551" s="119"/>
      <c r="J1551" s="119"/>
      <c r="K1551" s="119"/>
      <c r="L1551" s="119"/>
      <c r="M1551" s="607"/>
      <c r="N1551" s="608"/>
    </row>
    <row r="1552" spans="2:14" x14ac:dyDescent="0.3">
      <c r="B1552" s="119"/>
      <c r="C1552" s="123"/>
      <c r="D1552" s="119"/>
      <c r="E1552" s="119"/>
      <c r="F1552" s="119"/>
      <c r="G1552" s="119"/>
      <c r="H1552" s="119"/>
      <c r="I1552" s="119"/>
      <c r="J1552" s="119"/>
      <c r="K1552" s="119"/>
      <c r="L1552" s="119"/>
      <c r="M1552" s="607"/>
      <c r="N1552" s="608"/>
    </row>
    <row r="1553" spans="2:14" x14ac:dyDescent="0.3">
      <c r="B1553" s="119"/>
      <c r="C1553" s="123"/>
      <c r="D1553" s="119"/>
      <c r="E1553" s="119"/>
      <c r="F1553" s="119"/>
      <c r="G1553" s="119"/>
      <c r="H1553" s="119"/>
      <c r="I1553" s="119"/>
      <c r="J1553" s="119"/>
      <c r="K1553" s="119"/>
      <c r="L1553" s="119"/>
      <c r="M1553" s="607"/>
      <c r="N1553" s="608"/>
    </row>
    <row r="1554" spans="2:14" x14ac:dyDescent="0.3">
      <c r="B1554" s="119"/>
      <c r="C1554" s="123"/>
      <c r="D1554" s="119"/>
      <c r="E1554" s="119"/>
      <c r="F1554" s="119"/>
      <c r="G1554" s="119"/>
      <c r="H1554" s="119"/>
      <c r="I1554" s="119"/>
      <c r="J1554" s="119"/>
      <c r="K1554" s="119"/>
      <c r="L1554" s="119"/>
      <c r="M1554" s="607"/>
      <c r="N1554" s="608"/>
    </row>
    <row r="1555" spans="2:14" x14ac:dyDescent="0.3">
      <c r="B1555" s="119"/>
      <c r="C1555" s="123"/>
      <c r="D1555" s="119"/>
      <c r="E1555" s="119"/>
      <c r="F1555" s="119"/>
      <c r="G1555" s="119"/>
      <c r="H1555" s="119"/>
      <c r="I1555" s="119"/>
      <c r="J1555" s="119"/>
      <c r="K1555" s="119"/>
      <c r="L1555" s="119"/>
      <c r="M1555" s="607"/>
      <c r="N1555" s="608"/>
    </row>
    <row r="1556" spans="2:14" x14ac:dyDescent="0.3">
      <c r="B1556" s="119"/>
      <c r="C1556" s="123"/>
      <c r="D1556" s="119"/>
      <c r="E1556" s="119"/>
      <c r="F1556" s="119"/>
      <c r="G1556" s="119"/>
      <c r="H1556" s="119"/>
      <c r="I1556" s="119"/>
      <c r="J1556" s="119"/>
      <c r="K1556" s="119"/>
      <c r="L1556" s="119"/>
      <c r="M1556" s="607"/>
      <c r="N1556" s="608"/>
    </row>
    <row r="1557" spans="2:14" x14ac:dyDescent="0.3">
      <c r="B1557" s="119"/>
      <c r="C1557" s="123"/>
      <c r="D1557" s="119"/>
      <c r="E1557" s="119"/>
      <c r="F1557" s="119"/>
      <c r="G1557" s="119"/>
      <c r="H1557" s="119"/>
      <c r="I1557" s="119"/>
      <c r="J1557" s="119"/>
      <c r="K1557" s="119"/>
      <c r="L1557" s="119"/>
      <c r="M1557" s="607"/>
      <c r="N1557" s="608"/>
    </row>
    <row r="1558" spans="2:14" x14ac:dyDescent="0.3">
      <c r="B1558" s="119"/>
      <c r="C1558" s="123"/>
      <c r="D1558" s="119"/>
      <c r="E1558" s="119"/>
      <c r="F1558" s="119"/>
      <c r="G1558" s="119"/>
      <c r="H1558" s="119"/>
      <c r="I1558" s="119"/>
      <c r="J1558" s="119"/>
      <c r="K1558" s="119"/>
      <c r="L1558" s="119"/>
      <c r="M1558" s="607"/>
      <c r="N1558" s="608"/>
    </row>
    <row r="1559" spans="2:14" x14ac:dyDescent="0.3">
      <c r="B1559" s="119"/>
      <c r="C1559" s="123"/>
      <c r="D1559" s="119"/>
      <c r="E1559" s="119"/>
      <c r="F1559" s="119"/>
      <c r="G1559" s="119"/>
      <c r="H1559" s="119"/>
      <c r="I1559" s="119"/>
      <c r="J1559" s="119"/>
      <c r="K1559" s="119"/>
      <c r="L1559" s="119"/>
      <c r="M1559" s="607"/>
      <c r="N1559" s="608"/>
    </row>
    <row r="1560" spans="2:14" x14ac:dyDescent="0.3">
      <c r="B1560" s="119"/>
      <c r="C1560" s="123"/>
      <c r="D1560" s="119"/>
      <c r="E1560" s="119"/>
      <c r="F1560" s="119"/>
      <c r="G1560" s="119"/>
      <c r="H1560" s="119"/>
      <c r="I1560" s="119"/>
      <c r="J1560" s="119"/>
      <c r="K1560" s="119"/>
      <c r="L1560" s="119"/>
      <c r="M1560" s="607"/>
      <c r="N1560" s="608"/>
    </row>
    <row r="1561" spans="2:14" x14ac:dyDescent="0.3">
      <c r="B1561" s="119"/>
      <c r="C1561" s="123"/>
      <c r="D1561" s="119"/>
      <c r="E1561" s="119"/>
      <c r="F1561" s="119"/>
      <c r="G1561" s="119"/>
      <c r="H1561" s="119"/>
      <c r="I1561" s="119"/>
      <c r="J1561" s="119"/>
      <c r="K1561" s="119"/>
      <c r="L1561" s="119"/>
      <c r="M1561" s="607"/>
      <c r="N1561" s="608"/>
    </row>
    <row r="1562" spans="2:14" x14ac:dyDescent="0.3">
      <c r="B1562" s="119"/>
      <c r="C1562" s="123"/>
      <c r="D1562" s="119"/>
      <c r="E1562" s="119"/>
      <c r="F1562" s="119"/>
      <c r="G1562" s="119"/>
      <c r="H1562" s="119"/>
      <c r="I1562" s="119"/>
      <c r="J1562" s="119"/>
      <c r="K1562" s="119"/>
      <c r="L1562" s="119"/>
      <c r="M1562" s="607"/>
      <c r="N1562" s="608"/>
    </row>
    <row r="1563" spans="2:14" x14ac:dyDescent="0.3">
      <c r="B1563" s="119"/>
      <c r="C1563" s="123"/>
      <c r="D1563" s="119"/>
      <c r="E1563" s="119"/>
      <c r="F1563" s="119"/>
      <c r="G1563" s="119"/>
      <c r="H1563" s="119"/>
      <c r="I1563" s="119"/>
      <c r="J1563" s="119"/>
      <c r="K1563" s="119"/>
      <c r="L1563" s="119"/>
      <c r="M1563" s="607"/>
      <c r="N1563" s="608"/>
    </row>
    <row r="1564" spans="2:14" x14ac:dyDescent="0.3">
      <c r="B1564" s="119"/>
      <c r="C1564" s="123"/>
      <c r="D1564" s="119"/>
      <c r="E1564" s="119"/>
      <c r="F1564" s="119"/>
      <c r="G1564" s="119"/>
      <c r="H1564" s="119"/>
      <c r="I1564" s="119"/>
      <c r="J1564" s="119"/>
      <c r="K1564" s="119"/>
      <c r="L1564" s="119"/>
      <c r="M1564" s="607"/>
      <c r="N1564" s="608"/>
    </row>
    <row r="1565" spans="2:14" x14ac:dyDescent="0.3">
      <c r="B1565" s="119"/>
      <c r="C1565" s="123"/>
      <c r="D1565" s="119"/>
      <c r="E1565" s="119"/>
      <c r="F1565" s="119"/>
      <c r="G1565" s="119"/>
      <c r="H1565" s="119"/>
      <c r="I1565" s="119"/>
      <c r="J1565" s="119"/>
      <c r="K1565" s="119"/>
      <c r="L1565" s="119"/>
      <c r="M1565" s="607"/>
      <c r="N1565" s="608"/>
    </row>
    <row r="1566" spans="2:14" x14ac:dyDescent="0.3">
      <c r="B1566" s="119"/>
      <c r="C1566" s="123"/>
      <c r="D1566" s="119"/>
      <c r="E1566" s="119"/>
      <c r="F1566" s="119"/>
      <c r="G1566" s="119"/>
      <c r="H1566" s="119"/>
      <c r="I1566" s="119"/>
      <c r="J1566" s="119"/>
      <c r="K1566" s="119"/>
      <c r="L1566" s="119"/>
      <c r="M1566" s="607"/>
      <c r="N1566" s="608"/>
    </row>
    <row r="1567" spans="2:14" x14ac:dyDescent="0.3">
      <c r="B1567" s="119"/>
      <c r="C1567" s="123"/>
      <c r="D1567" s="119"/>
      <c r="E1567" s="119"/>
      <c r="F1567" s="119"/>
      <c r="G1567" s="119"/>
      <c r="H1567" s="119"/>
      <c r="I1567" s="119"/>
      <c r="J1567" s="119"/>
      <c r="K1567" s="119"/>
      <c r="L1567" s="119"/>
      <c r="M1567" s="607"/>
      <c r="N1567" s="608"/>
    </row>
    <row r="1568" spans="2:14" x14ac:dyDescent="0.3">
      <c r="B1568" s="119"/>
      <c r="C1568" s="123"/>
      <c r="D1568" s="119"/>
      <c r="E1568" s="119"/>
      <c r="F1568" s="119"/>
      <c r="G1568" s="119"/>
      <c r="H1568" s="119"/>
      <c r="I1568" s="119"/>
      <c r="J1568" s="119"/>
      <c r="K1568" s="119"/>
      <c r="L1568" s="119"/>
      <c r="M1568" s="607"/>
      <c r="N1568" s="608"/>
    </row>
    <row r="1569" spans="2:14" x14ac:dyDescent="0.3">
      <c r="B1569" s="119"/>
      <c r="C1569" s="123"/>
      <c r="D1569" s="119"/>
      <c r="E1569" s="119"/>
      <c r="F1569" s="119"/>
      <c r="G1569" s="119"/>
      <c r="H1569" s="119"/>
      <c r="I1569" s="119"/>
      <c r="J1569" s="119"/>
      <c r="K1569" s="119"/>
      <c r="L1569" s="119"/>
      <c r="M1569" s="607"/>
      <c r="N1569" s="608"/>
    </row>
    <row r="1570" spans="2:14" x14ac:dyDescent="0.3">
      <c r="B1570" s="119"/>
      <c r="C1570" s="123"/>
      <c r="D1570" s="119"/>
      <c r="E1570" s="119"/>
      <c r="F1570" s="119"/>
      <c r="G1570" s="119"/>
      <c r="H1570" s="119"/>
      <c r="I1570" s="119"/>
      <c r="J1570" s="119"/>
      <c r="K1570" s="119"/>
      <c r="L1570" s="119"/>
      <c r="M1570" s="607"/>
      <c r="N1570" s="608"/>
    </row>
    <row r="1571" spans="2:14" x14ac:dyDescent="0.3">
      <c r="B1571" s="119"/>
      <c r="C1571" s="123"/>
      <c r="D1571" s="119"/>
      <c r="E1571" s="119"/>
      <c r="F1571" s="119"/>
      <c r="G1571" s="119"/>
      <c r="H1571" s="119"/>
      <c r="I1571" s="119"/>
      <c r="J1571" s="119"/>
      <c r="K1571" s="119"/>
      <c r="L1571" s="119"/>
      <c r="M1571" s="607"/>
      <c r="N1571" s="608"/>
    </row>
    <row r="1572" spans="2:14" x14ac:dyDescent="0.3">
      <c r="B1572" s="119"/>
      <c r="C1572" s="123"/>
      <c r="D1572" s="119"/>
      <c r="E1572" s="119"/>
      <c r="F1572" s="119"/>
      <c r="G1572" s="119"/>
      <c r="H1572" s="119"/>
      <c r="I1572" s="119"/>
      <c r="J1572" s="119"/>
      <c r="K1572" s="119"/>
      <c r="L1572" s="119"/>
      <c r="M1572" s="607"/>
      <c r="N1572" s="608"/>
    </row>
    <row r="1573" spans="2:14" x14ac:dyDescent="0.3">
      <c r="B1573" s="119"/>
      <c r="C1573" s="123"/>
      <c r="D1573" s="119"/>
      <c r="E1573" s="119"/>
      <c r="F1573" s="119"/>
      <c r="G1573" s="119"/>
      <c r="H1573" s="119"/>
      <c r="I1573" s="119"/>
      <c r="J1573" s="119"/>
      <c r="K1573" s="119"/>
      <c r="L1573" s="119"/>
      <c r="M1573" s="607"/>
      <c r="N1573" s="608"/>
    </row>
    <row r="1574" spans="2:14" x14ac:dyDescent="0.3">
      <c r="B1574" s="119"/>
      <c r="C1574" s="123"/>
      <c r="D1574" s="119"/>
      <c r="E1574" s="119"/>
      <c r="F1574" s="119"/>
      <c r="G1574" s="119"/>
      <c r="H1574" s="119"/>
      <c r="I1574" s="119"/>
      <c r="J1574" s="119"/>
      <c r="K1574" s="119"/>
      <c r="L1574" s="119"/>
      <c r="M1574" s="607"/>
      <c r="N1574" s="608"/>
    </row>
    <row r="1575" spans="2:14" x14ac:dyDescent="0.3">
      <c r="B1575" s="119"/>
      <c r="C1575" s="123"/>
      <c r="D1575" s="119"/>
      <c r="E1575" s="119"/>
      <c r="F1575" s="119"/>
      <c r="G1575" s="119"/>
      <c r="H1575" s="119"/>
      <c r="I1575" s="119"/>
      <c r="J1575" s="119"/>
      <c r="K1575" s="119"/>
      <c r="L1575" s="119"/>
      <c r="M1575" s="607"/>
      <c r="N1575" s="608"/>
    </row>
    <row r="1576" spans="2:14" x14ac:dyDescent="0.3">
      <c r="B1576" s="119"/>
      <c r="C1576" s="123"/>
      <c r="D1576" s="119"/>
      <c r="E1576" s="119"/>
      <c r="F1576" s="119"/>
      <c r="G1576" s="119"/>
      <c r="H1576" s="119"/>
      <c r="I1576" s="119"/>
      <c r="J1576" s="119"/>
      <c r="K1576" s="119"/>
      <c r="L1576" s="119"/>
      <c r="M1576" s="607"/>
      <c r="N1576" s="608"/>
    </row>
    <row r="1577" spans="2:14" x14ac:dyDescent="0.3">
      <c r="B1577" s="119"/>
      <c r="C1577" s="123"/>
      <c r="D1577" s="119"/>
      <c r="E1577" s="119"/>
      <c r="F1577" s="119"/>
      <c r="G1577" s="119"/>
      <c r="H1577" s="119"/>
      <c r="I1577" s="119"/>
      <c r="J1577" s="119"/>
      <c r="K1577" s="119"/>
      <c r="L1577" s="119"/>
      <c r="M1577" s="607"/>
      <c r="N1577" s="608"/>
    </row>
    <row r="1578" spans="2:14" x14ac:dyDescent="0.3">
      <c r="B1578" s="119"/>
      <c r="C1578" s="123"/>
      <c r="D1578" s="119"/>
      <c r="E1578" s="119"/>
      <c r="F1578" s="119"/>
      <c r="G1578" s="119"/>
      <c r="H1578" s="119"/>
      <c r="I1578" s="119"/>
      <c r="J1578" s="119"/>
      <c r="K1578" s="119"/>
      <c r="L1578" s="119"/>
      <c r="M1578" s="607"/>
      <c r="N1578" s="608"/>
    </row>
    <row r="1579" spans="2:14" x14ac:dyDescent="0.3">
      <c r="B1579" s="119"/>
      <c r="C1579" s="123"/>
      <c r="D1579" s="119"/>
      <c r="E1579" s="119"/>
      <c r="F1579" s="119"/>
      <c r="G1579" s="119"/>
      <c r="H1579" s="119"/>
      <c r="I1579" s="119"/>
      <c r="J1579" s="119"/>
      <c r="K1579" s="119"/>
      <c r="L1579" s="119"/>
      <c r="M1579" s="607"/>
      <c r="N1579" s="608"/>
    </row>
    <row r="1580" spans="2:14" x14ac:dyDescent="0.3">
      <c r="B1580" s="119"/>
      <c r="C1580" s="123"/>
      <c r="D1580" s="119"/>
      <c r="E1580" s="119"/>
      <c r="F1580" s="119"/>
      <c r="G1580" s="119"/>
      <c r="H1580" s="119"/>
      <c r="I1580" s="119"/>
      <c r="J1580" s="119"/>
      <c r="K1580" s="119"/>
      <c r="L1580" s="119"/>
      <c r="M1580" s="607"/>
      <c r="N1580" s="608"/>
    </row>
    <row r="1581" spans="2:14" x14ac:dyDescent="0.3">
      <c r="B1581" s="119"/>
      <c r="C1581" s="123"/>
      <c r="D1581" s="119"/>
      <c r="E1581" s="119"/>
      <c r="F1581" s="119"/>
      <c r="G1581" s="119"/>
      <c r="H1581" s="119"/>
      <c r="I1581" s="119"/>
      <c r="J1581" s="119"/>
      <c r="K1581" s="119"/>
      <c r="L1581" s="119"/>
      <c r="M1581" s="607"/>
      <c r="N1581" s="608"/>
    </row>
    <row r="1582" spans="2:14" x14ac:dyDescent="0.3">
      <c r="B1582" s="119"/>
      <c r="C1582" s="123"/>
      <c r="D1582" s="119"/>
      <c r="E1582" s="119"/>
      <c r="F1582" s="119"/>
      <c r="G1582" s="119"/>
      <c r="H1582" s="119"/>
      <c r="I1582" s="119"/>
      <c r="J1582" s="119"/>
      <c r="K1582" s="119"/>
      <c r="L1582" s="119"/>
      <c r="M1582" s="607"/>
      <c r="N1582" s="608"/>
    </row>
    <row r="1583" spans="2:14" x14ac:dyDescent="0.3">
      <c r="B1583" s="119"/>
      <c r="C1583" s="123"/>
      <c r="D1583" s="119"/>
      <c r="E1583" s="119"/>
      <c r="F1583" s="119"/>
      <c r="G1583" s="119"/>
      <c r="H1583" s="119"/>
      <c r="I1583" s="119"/>
      <c r="J1583" s="119"/>
      <c r="K1583" s="119"/>
      <c r="L1583" s="119"/>
      <c r="M1583" s="607"/>
      <c r="N1583" s="608"/>
    </row>
    <row r="1584" spans="2:14" x14ac:dyDescent="0.3">
      <c r="B1584" s="119"/>
      <c r="C1584" s="123"/>
      <c r="D1584" s="119"/>
      <c r="E1584" s="119"/>
      <c r="F1584" s="119"/>
      <c r="G1584" s="119"/>
      <c r="H1584" s="119"/>
      <c r="I1584" s="119"/>
      <c r="J1584" s="119"/>
      <c r="K1584" s="119"/>
      <c r="L1584" s="119"/>
      <c r="M1584" s="607"/>
      <c r="N1584" s="608"/>
    </row>
    <row r="1585" spans="2:14" x14ac:dyDescent="0.3">
      <c r="B1585" s="119"/>
      <c r="C1585" s="123"/>
      <c r="D1585" s="119"/>
      <c r="E1585" s="119"/>
      <c r="F1585" s="119"/>
      <c r="G1585" s="119"/>
      <c r="H1585" s="119"/>
      <c r="I1585" s="119"/>
      <c r="J1585" s="119"/>
      <c r="K1585" s="119"/>
      <c r="L1585" s="119"/>
      <c r="M1585" s="607"/>
      <c r="N1585" s="608"/>
    </row>
    <row r="1586" spans="2:14" x14ac:dyDescent="0.3">
      <c r="B1586" s="119"/>
      <c r="C1586" s="123"/>
      <c r="D1586" s="119"/>
      <c r="E1586" s="119"/>
      <c r="F1586" s="119"/>
      <c r="G1586" s="119"/>
      <c r="H1586" s="119"/>
      <c r="I1586" s="119"/>
      <c r="J1586" s="119"/>
      <c r="K1586" s="119"/>
      <c r="L1586" s="119"/>
      <c r="M1586" s="607"/>
      <c r="N1586" s="608"/>
    </row>
    <row r="1587" spans="2:14" x14ac:dyDescent="0.3">
      <c r="B1587" s="119"/>
      <c r="C1587" s="123"/>
      <c r="D1587" s="119"/>
      <c r="E1587" s="119"/>
      <c r="F1587" s="119"/>
      <c r="G1587" s="119"/>
      <c r="H1587" s="119"/>
      <c r="I1587" s="119"/>
      <c r="J1587" s="119"/>
      <c r="K1587" s="119"/>
      <c r="L1587" s="119"/>
      <c r="M1587" s="607"/>
      <c r="N1587" s="608"/>
    </row>
    <row r="1588" spans="2:14" x14ac:dyDescent="0.3">
      <c r="B1588" s="119"/>
      <c r="C1588" s="123"/>
      <c r="D1588" s="119"/>
      <c r="E1588" s="119"/>
      <c r="F1588" s="119"/>
      <c r="G1588" s="119"/>
      <c r="H1588" s="119"/>
      <c r="I1588" s="119"/>
      <c r="J1588" s="119"/>
      <c r="K1588" s="119"/>
      <c r="L1588" s="119"/>
      <c r="M1588" s="607"/>
      <c r="N1588" s="608"/>
    </row>
    <row r="1589" spans="2:14" x14ac:dyDescent="0.3">
      <c r="B1589" s="119"/>
      <c r="C1589" s="123"/>
      <c r="D1589" s="119"/>
      <c r="E1589" s="119"/>
      <c r="F1589" s="119"/>
      <c r="G1589" s="119"/>
      <c r="H1589" s="119"/>
      <c r="I1589" s="119"/>
      <c r="J1589" s="119"/>
      <c r="K1589" s="119"/>
      <c r="L1589" s="119"/>
      <c r="M1589" s="607"/>
      <c r="N1589" s="608"/>
    </row>
    <row r="1590" spans="2:14" x14ac:dyDescent="0.3">
      <c r="B1590" s="119"/>
      <c r="C1590" s="123"/>
      <c r="D1590" s="119"/>
      <c r="E1590" s="119"/>
      <c r="F1590" s="119"/>
      <c r="G1590" s="119"/>
      <c r="H1590" s="119"/>
      <c r="I1590" s="119"/>
      <c r="J1590" s="119"/>
      <c r="K1590" s="119"/>
      <c r="L1590" s="119"/>
      <c r="M1590" s="607"/>
      <c r="N1590" s="608"/>
    </row>
    <row r="1591" spans="2:14" x14ac:dyDescent="0.3">
      <c r="B1591" s="119"/>
      <c r="C1591" s="123"/>
      <c r="D1591" s="119"/>
      <c r="E1591" s="119"/>
      <c r="F1591" s="119"/>
      <c r="G1591" s="119"/>
      <c r="H1591" s="119"/>
      <c r="I1591" s="119"/>
      <c r="J1591" s="119"/>
      <c r="K1591" s="119"/>
      <c r="L1591" s="119"/>
      <c r="M1591" s="607"/>
      <c r="N1591" s="608"/>
    </row>
    <row r="1592" spans="2:14" x14ac:dyDescent="0.3">
      <c r="B1592" s="119"/>
      <c r="C1592" s="123"/>
      <c r="D1592" s="119"/>
      <c r="E1592" s="119"/>
      <c r="F1592" s="119"/>
      <c r="G1592" s="119"/>
      <c r="H1592" s="119"/>
      <c r="I1592" s="119"/>
      <c r="J1592" s="119"/>
      <c r="K1592" s="119"/>
      <c r="L1592" s="119"/>
      <c r="M1592" s="607"/>
      <c r="N1592" s="608"/>
    </row>
    <row r="1593" spans="2:14" x14ac:dyDescent="0.3">
      <c r="B1593" s="119"/>
      <c r="C1593" s="123"/>
      <c r="D1593" s="119"/>
      <c r="E1593" s="119"/>
      <c r="F1593" s="119"/>
      <c r="G1593" s="119"/>
      <c r="H1593" s="119"/>
      <c r="I1593" s="119"/>
      <c r="J1593" s="119"/>
      <c r="K1593" s="119"/>
      <c r="L1593" s="119"/>
      <c r="M1593" s="607"/>
      <c r="N1593" s="608"/>
    </row>
    <row r="1594" spans="2:14" x14ac:dyDescent="0.3">
      <c r="B1594" s="119"/>
      <c r="C1594" s="123"/>
      <c r="D1594" s="119"/>
      <c r="E1594" s="119"/>
      <c r="F1594" s="119"/>
      <c r="G1594" s="119"/>
      <c r="H1594" s="119"/>
      <c r="I1594" s="119"/>
      <c r="J1594" s="119"/>
      <c r="K1594" s="119"/>
      <c r="L1594" s="119"/>
      <c r="M1594" s="607"/>
      <c r="N1594" s="608"/>
    </row>
    <row r="1595" spans="2:14" x14ac:dyDescent="0.3">
      <c r="B1595" s="119"/>
      <c r="C1595" s="123"/>
      <c r="D1595" s="119"/>
      <c r="E1595" s="119"/>
      <c r="F1595" s="119"/>
      <c r="G1595" s="119"/>
      <c r="H1595" s="119"/>
      <c r="I1595" s="119"/>
      <c r="J1595" s="119"/>
      <c r="K1595" s="119"/>
      <c r="L1595" s="119"/>
      <c r="M1595" s="607"/>
      <c r="N1595" s="608"/>
    </row>
    <row r="1596" spans="2:14" x14ac:dyDescent="0.3">
      <c r="B1596" s="119"/>
      <c r="C1596" s="123"/>
      <c r="D1596" s="119"/>
      <c r="E1596" s="119"/>
      <c r="F1596" s="119"/>
      <c r="G1596" s="119"/>
      <c r="H1596" s="119"/>
      <c r="I1596" s="119"/>
      <c r="J1596" s="119"/>
      <c r="K1596" s="119"/>
      <c r="L1596" s="119"/>
      <c r="M1596" s="607"/>
      <c r="N1596" s="608"/>
    </row>
    <row r="1597" spans="2:14" x14ac:dyDescent="0.3">
      <c r="B1597" s="119"/>
      <c r="C1597" s="123"/>
      <c r="D1597" s="119"/>
      <c r="E1597" s="119"/>
      <c r="F1597" s="119"/>
      <c r="G1597" s="119"/>
      <c r="H1597" s="119"/>
      <c r="I1597" s="119"/>
      <c r="J1597" s="119"/>
      <c r="K1597" s="119"/>
      <c r="L1597" s="119"/>
      <c r="M1597" s="607"/>
      <c r="N1597" s="608"/>
    </row>
    <row r="1598" spans="2:14" x14ac:dyDescent="0.3">
      <c r="B1598" s="119"/>
      <c r="C1598" s="123"/>
      <c r="D1598" s="119"/>
      <c r="E1598" s="119"/>
      <c r="F1598" s="119"/>
      <c r="G1598" s="119"/>
      <c r="H1598" s="119"/>
      <c r="I1598" s="119"/>
      <c r="J1598" s="119"/>
      <c r="K1598" s="119"/>
      <c r="L1598" s="119"/>
      <c r="M1598" s="607"/>
      <c r="N1598" s="608"/>
    </row>
    <row r="1599" spans="2:14" x14ac:dyDescent="0.3">
      <c r="B1599" s="119"/>
      <c r="C1599" s="123"/>
      <c r="D1599" s="119"/>
      <c r="E1599" s="119"/>
      <c r="F1599" s="119"/>
      <c r="G1599" s="119"/>
      <c r="H1599" s="119"/>
      <c r="I1599" s="119"/>
      <c r="J1599" s="119"/>
      <c r="K1599" s="119"/>
      <c r="L1599" s="119"/>
      <c r="M1599" s="607"/>
      <c r="N1599" s="608"/>
    </row>
    <row r="1600" spans="2:14" x14ac:dyDescent="0.3">
      <c r="B1600" s="119"/>
      <c r="C1600" s="123"/>
      <c r="D1600" s="119"/>
      <c r="E1600" s="119"/>
      <c r="F1600" s="119"/>
      <c r="G1600" s="119"/>
      <c r="H1600" s="119"/>
      <c r="I1600" s="119"/>
      <c r="J1600" s="119"/>
      <c r="K1600" s="119"/>
      <c r="L1600" s="119"/>
      <c r="M1600" s="607"/>
      <c r="N1600" s="608"/>
    </row>
    <row r="1601" spans="2:14" x14ac:dyDescent="0.3">
      <c r="B1601" s="119"/>
      <c r="C1601" s="123"/>
      <c r="D1601" s="119"/>
      <c r="E1601" s="119"/>
      <c r="F1601" s="119"/>
      <c r="G1601" s="119"/>
      <c r="H1601" s="119"/>
      <c r="I1601" s="119"/>
      <c r="J1601" s="119"/>
      <c r="K1601" s="119"/>
      <c r="L1601" s="119"/>
      <c r="M1601" s="607"/>
      <c r="N1601" s="608"/>
    </row>
    <row r="1602" spans="2:14" x14ac:dyDescent="0.3">
      <c r="B1602" s="119"/>
      <c r="C1602" s="123"/>
      <c r="D1602" s="119"/>
      <c r="E1602" s="119"/>
      <c r="F1602" s="119"/>
      <c r="G1602" s="119"/>
      <c r="H1602" s="119"/>
      <c r="I1602" s="119"/>
      <c r="J1602" s="119"/>
      <c r="K1602" s="119"/>
      <c r="L1602" s="119"/>
      <c r="M1602" s="607"/>
      <c r="N1602" s="608"/>
    </row>
    <row r="1603" spans="2:14" x14ac:dyDescent="0.3">
      <c r="B1603" s="119"/>
      <c r="C1603" s="123"/>
      <c r="D1603" s="119"/>
      <c r="E1603" s="119"/>
      <c r="F1603" s="119"/>
      <c r="G1603" s="119"/>
      <c r="H1603" s="119"/>
      <c r="I1603" s="119"/>
      <c r="J1603" s="119"/>
      <c r="K1603" s="119"/>
      <c r="L1603" s="119"/>
      <c r="M1603" s="607"/>
      <c r="N1603" s="608"/>
    </row>
    <row r="1604" spans="2:14" x14ac:dyDescent="0.3">
      <c r="B1604" s="119"/>
      <c r="C1604" s="123"/>
      <c r="D1604" s="119"/>
      <c r="E1604" s="119"/>
      <c r="F1604" s="119"/>
      <c r="G1604" s="119"/>
      <c r="H1604" s="119"/>
      <c r="I1604" s="119"/>
      <c r="J1604" s="119"/>
      <c r="K1604" s="119"/>
      <c r="L1604" s="119"/>
      <c r="M1604" s="607"/>
      <c r="N1604" s="608"/>
    </row>
    <row r="1605" spans="2:14" x14ac:dyDescent="0.3">
      <c r="B1605" s="119"/>
      <c r="C1605" s="123"/>
      <c r="D1605" s="119"/>
      <c r="E1605" s="119"/>
      <c r="F1605" s="119"/>
      <c r="G1605" s="119"/>
      <c r="H1605" s="119"/>
      <c r="I1605" s="119"/>
      <c r="J1605" s="119"/>
      <c r="K1605" s="119"/>
      <c r="L1605" s="119"/>
      <c r="M1605" s="607"/>
      <c r="N1605" s="608"/>
    </row>
    <row r="1606" spans="2:14" x14ac:dyDescent="0.3">
      <c r="B1606" s="119"/>
      <c r="C1606" s="123"/>
      <c r="D1606" s="119"/>
      <c r="E1606" s="119"/>
      <c r="F1606" s="119"/>
      <c r="G1606" s="119"/>
      <c r="H1606" s="119"/>
      <c r="I1606" s="119"/>
      <c r="J1606" s="119"/>
      <c r="K1606" s="119"/>
      <c r="L1606" s="119"/>
      <c r="M1606" s="607"/>
      <c r="N1606" s="608"/>
    </row>
    <row r="1607" spans="2:14" x14ac:dyDescent="0.3">
      <c r="B1607" s="119"/>
      <c r="C1607" s="123"/>
      <c r="D1607" s="119"/>
      <c r="E1607" s="119"/>
      <c r="F1607" s="119"/>
      <c r="G1607" s="119"/>
      <c r="H1607" s="119"/>
      <c r="I1607" s="119"/>
      <c r="J1607" s="119"/>
      <c r="K1607" s="119"/>
      <c r="L1607" s="119"/>
      <c r="M1607" s="607"/>
      <c r="N1607" s="608"/>
    </row>
    <row r="1608" spans="2:14" x14ac:dyDescent="0.3">
      <c r="B1608" s="119"/>
      <c r="C1608" s="123"/>
      <c r="D1608" s="119"/>
      <c r="E1608" s="119"/>
      <c r="F1608" s="119"/>
      <c r="G1608" s="119"/>
      <c r="H1608" s="119"/>
      <c r="I1608" s="119"/>
      <c r="J1608" s="119"/>
      <c r="K1608" s="119"/>
      <c r="L1608" s="119"/>
      <c r="M1608" s="607"/>
      <c r="N1608" s="608"/>
    </row>
    <row r="1609" spans="2:14" x14ac:dyDescent="0.3">
      <c r="B1609" s="119"/>
      <c r="C1609" s="123"/>
      <c r="D1609" s="119"/>
      <c r="E1609" s="119"/>
      <c r="F1609" s="119"/>
      <c r="G1609" s="119"/>
      <c r="H1609" s="119"/>
      <c r="I1609" s="119"/>
      <c r="J1609" s="119"/>
      <c r="K1609" s="119"/>
      <c r="L1609" s="119"/>
      <c r="M1609" s="607"/>
      <c r="N1609" s="608"/>
    </row>
    <row r="1610" spans="2:14" x14ac:dyDescent="0.3">
      <c r="B1610" s="119"/>
      <c r="C1610" s="123"/>
      <c r="D1610" s="119"/>
      <c r="E1610" s="119"/>
      <c r="F1610" s="119"/>
      <c r="G1610" s="119"/>
      <c r="H1610" s="119"/>
      <c r="I1610" s="119"/>
      <c r="J1610" s="119"/>
      <c r="K1610" s="119"/>
      <c r="L1610" s="119"/>
      <c r="M1610" s="607"/>
      <c r="N1610" s="608"/>
    </row>
    <row r="1611" spans="2:14" x14ac:dyDescent="0.3">
      <c r="B1611" s="119"/>
      <c r="C1611" s="123"/>
      <c r="D1611" s="119"/>
      <c r="E1611" s="119"/>
      <c r="F1611" s="119"/>
      <c r="G1611" s="119"/>
      <c r="H1611" s="119"/>
      <c r="I1611" s="119"/>
      <c r="J1611" s="119"/>
      <c r="K1611" s="119"/>
      <c r="L1611" s="119"/>
      <c r="M1611" s="607"/>
      <c r="N1611" s="608"/>
    </row>
    <row r="1612" spans="2:14" x14ac:dyDescent="0.3">
      <c r="B1612" s="119"/>
      <c r="C1612" s="123"/>
      <c r="D1612" s="119"/>
      <c r="E1612" s="119"/>
      <c r="F1612" s="119"/>
      <c r="G1612" s="119"/>
      <c r="H1612" s="119"/>
      <c r="I1612" s="119"/>
      <c r="J1612" s="119"/>
      <c r="K1612" s="119"/>
      <c r="L1612" s="119"/>
      <c r="M1612" s="607"/>
      <c r="N1612" s="608"/>
    </row>
    <row r="1613" spans="2:14" x14ac:dyDescent="0.3">
      <c r="B1613" s="119"/>
      <c r="C1613" s="123"/>
      <c r="D1613" s="119"/>
      <c r="E1613" s="119"/>
      <c r="F1613" s="119"/>
      <c r="G1613" s="119"/>
      <c r="H1613" s="119"/>
      <c r="I1613" s="119"/>
      <c r="J1613" s="119"/>
      <c r="K1613" s="119"/>
      <c r="L1613" s="119"/>
      <c r="M1613" s="607"/>
      <c r="N1613" s="608"/>
    </row>
    <row r="1614" spans="2:14" x14ac:dyDescent="0.3">
      <c r="B1614" s="119"/>
      <c r="C1614" s="123"/>
      <c r="D1614" s="119"/>
      <c r="E1614" s="119"/>
      <c r="F1614" s="119"/>
      <c r="G1614" s="119"/>
      <c r="H1614" s="119"/>
      <c r="I1614" s="119"/>
      <c r="J1614" s="119"/>
      <c r="K1614" s="119"/>
      <c r="L1614" s="119"/>
      <c r="M1614" s="607"/>
      <c r="N1614" s="608"/>
    </row>
    <row r="1615" spans="2:14" x14ac:dyDescent="0.3">
      <c r="B1615" s="119"/>
      <c r="C1615" s="123"/>
      <c r="D1615" s="119"/>
      <c r="E1615" s="119"/>
      <c r="F1615" s="119"/>
      <c r="G1615" s="119"/>
      <c r="H1615" s="119"/>
      <c r="I1615" s="119"/>
      <c r="J1615" s="119"/>
      <c r="K1615" s="119"/>
      <c r="L1615" s="119"/>
      <c r="M1615" s="607"/>
      <c r="N1615" s="608"/>
    </row>
    <row r="1616" spans="2:14" x14ac:dyDescent="0.3">
      <c r="B1616" s="119"/>
      <c r="C1616" s="123"/>
      <c r="D1616" s="119"/>
      <c r="E1616" s="119"/>
      <c r="F1616" s="119"/>
      <c r="G1616" s="119"/>
      <c r="H1616" s="119"/>
      <c r="I1616" s="119"/>
      <c r="J1616" s="119"/>
      <c r="K1616" s="119"/>
      <c r="L1616" s="119"/>
      <c r="M1616" s="607"/>
      <c r="N1616" s="608"/>
    </row>
    <row r="1617" spans="2:14" x14ac:dyDescent="0.3">
      <c r="B1617" s="119"/>
      <c r="C1617" s="123"/>
      <c r="D1617" s="119"/>
      <c r="E1617" s="119"/>
      <c r="F1617" s="119"/>
      <c r="G1617" s="119"/>
      <c r="H1617" s="119"/>
      <c r="I1617" s="119"/>
      <c r="J1617" s="119"/>
      <c r="K1617" s="119"/>
      <c r="L1617" s="119"/>
      <c r="M1617" s="607"/>
      <c r="N1617" s="608"/>
    </row>
    <row r="1618" spans="2:14" x14ac:dyDescent="0.3">
      <c r="B1618" s="119"/>
      <c r="C1618" s="123"/>
      <c r="D1618" s="119"/>
      <c r="E1618" s="119"/>
      <c r="F1618" s="119"/>
      <c r="G1618" s="119"/>
      <c r="H1618" s="119"/>
      <c r="I1618" s="119"/>
      <c r="J1618" s="119"/>
      <c r="K1618" s="119"/>
      <c r="L1618" s="119"/>
      <c r="M1618" s="607"/>
      <c r="N1618" s="608"/>
    </row>
    <row r="1619" spans="2:14" x14ac:dyDescent="0.3">
      <c r="B1619" s="119"/>
      <c r="C1619" s="123"/>
      <c r="D1619" s="119"/>
      <c r="E1619" s="119"/>
      <c r="F1619" s="119"/>
      <c r="G1619" s="119"/>
      <c r="H1619" s="119"/>
      <c r="I1619" s="119"/>
      <c r="J1619" s="119"/>
      <c r="K1619" s="119"/>
      <c r="L1619" s="119"/>
      <c r="M1619" s="607"/>
      <c r="N1619" s="608"/>
    </row>
    <row r="1620" spans="2:14" x14ac:dyDescent="0.3">
      <c r="B1620" s="119"/>
      <c r="C1620" s="123"/>
      <c r="D1620" s="119"/>
      <c r="E1620" s="119"/>
      <c r="F1620" s="119"/>
      <c r="G1620" s="119"/>
      <c r="H1620" s="119"/>
      <c r="I1620" s="119"/>
      <c r="J1620" s="119"/>
      <c r="K1620" s="119"/>
      <c r="L1620" s="119"/>
      <c r="M1620" s="607"/>
      <c r="N1620" s="608"/>
    </row>
    <row r="1621" spans="2:14" x14ac:dyDescent="0.3">
      <c r="B1621" s="119"/>
      <c r="C1621" s="123"/>
      <c r="D1621" s="119"/>
      <c r="E1621" s="119"/>
      <c r="F1621" s="119"/>
      <c r="G1621" s="119"/>
      <c r="H1621" s="119"/>
      <c r="I1621" s="119"/>
      <c r="J1621" s="119"/>
      <c r="K1621" s="119"/>
      <c r="L1621" s="119"/>
      <c r="M1621" s="607"/>
      <c r="N1621" s="608"/>
    </row>
    <row r="1622" spans="2:14" x14ac:dyDescent="0.3">
      <c r="B1622" s="119"/>
      <c r="C1622" s="123"/>
      <c r="D1622" s="119"/>
      <c r="E1622" s="119"/>
      <c r="F1622" s="119"/>
      <c r="G1622" s="119"/>
      <c r="H1622" s="119"/>
      <c r="I1622" s="119"/>
      <c r="J1622" s="119"/>
      <c r="K1622" s="119"/>
      <c r="L1622" s="119"/>
      <c r="M1622" s="607"/>
      <c r="N1622" s="608"/>
    </row>
    <row r="1623" spans="2:14" x14ac:dyDescent="0.3">
      <c r="B1623" s="119"/>
      <c r="C1623" s="123"/>
      <c r="D1623" s="119"/>
      <c r="E1623" s="119"/>
      <c r="F1623" s="119"/>
      <c r="G1623" s="119"/>
      <c r="H1623" s="119"/>
      <c r="I1623" s="119"/>
      <c r="J1623" s="119"/>
      <c r="K1623" s="119"/>
      <c r="L1623" s="119"/>
      <c r="M1623" s="607"/>
      <c r="N1623" s="608"/>
    </row>
    <row r="1624" spans="2:14" x14ac:dyDescent="0.3">
      <c r="B1624" s="119"/>
      <c r="C1624" s="123"/>
      <c r="D1624" s="119"/>
      <c r="E1624" s="119"/>
      <c r="F1624" s="119"/>
      <c r="G1624" s="119"/>
      <c r="H1624" s="119"/>
      <c r="I1624" s="119"/>
      <c r="J1624" s="119"/>
      <c r="K1624" s="119"/>
      <c r="L1624" s="119"/>
      <c r="M1624" s="607"/>
      <c r="N1624" s="608"/>
    </row>
    <row r="1625" spans="2:14" x14ac:dyDescent="0.3">
      <c r="B1625" s="119"/>
      <c r="C1625" s="123"/>
      <c r="D1625" s="119"/>
      <c r="E1625" s="119"/>
      <c r="F1625" s="119"/>
      <c r="G1625" s="119"/>
      <c r="H1625" s="119"/>
      <c r="I1625" s="119"/>
      <c r="J1625" s="119"/>
      <c r="K1625" s="119"/>
      <c r="L1625" s="119"/>
      <c r="M1625" s="607"/>
      <c r="N1625" s="608"/>
    </row>
    <row r="1626" spans="2:14" x14ac:dyDescent="0.3">
      <c r="B1626" s="119"/>
      <c r="C1626" s="123"/>
      <c r="D1626" s="119"/>
      <c r="E1626" s="119"/>
      <c r="F1626" s="119"/>
      <c r="G1626" s="119"/>
      <c r="H1626" s="119"/>
      <c r="I1626" s="119"/>
      <c r="J1626" s="119"/>
      <c r="K1626" s="119"/>
      <c r="L1626" s="119"/>
      <c r="M1626" s="607"/>
      <c r="N1626" s="608"/>
    </row>
    <row r="1627" spans="2:14" x14ac:dyDescent="0.3">
      <c r="B1627" s="119"/>
      <c r="C1627" s="123"/>
      <c r="D1627" s="119"/>
      <c r="E1627" s="119"/>
      <c r="F1627" s="119"/>
      <c r="G1627" s="119"/>
      <c r="H1627" s="119"/>
      <c r="I1627" s="119"/>
      <c r="J1627" s="119"/>
      <c r="K1627" s="119"/>
      <c r="L1627" s="119"/>
      <c r="M1627" s="607"/>
      <c r="N1627" s="608"/>
    </row>
    <row r="1628" spans="2:14" x14ac:dyDescent="0.3">
      <c r="B1628" s="119"/>
      <c r="C1628" s="123"/>
      <c r="D1628" s="119"/>
      <c r="E1628" s="119"/>
      <c r="F1628" s="119"/>
      <c r="G1628" s="119"/>
      <c r="H1628" s="119"/>
      <c r="I1628" s="119"/>
      <c r="J1628" s="119"/>
      <c r="K1628" s="119"/>
      <c r="L1628" s="119"/>
      <c r="M1628" s="607"/>
      <c r="N1628" s="608"/>
    </row>
    <row r="1629" spans="2:14" x14ac:dyDescent="0.3">
      <c r="B1629" s="119"/>
      <c r="C1629" s="123"/>
      <c r="D1629" s="119"/>
      <c r="E1629" s="119"/>
      <c r="F1629" s="119"/>
      <c r="G1629" s="119"/>
      <c r="H1629" s="119"/>
      <c r="I1629" s="119"/>
      <c r="J1629" s="119"/>
      <c r="K1629" s="119"/>
      <c r="L1629" s="119"/>
      <c r="M1629" s="607"/>
      <c r="N1629" s="608"/>
    </row>
    <row r="1630" spans="2:14" x14ac:dyDescent="0.3">
      <c r="B1630" s="119"/>
      <c r="C1630" s="123"/>
      <c r="D1630" s="119"/>
      <c r="E1630" s="119"/>
      <c r="F1630" s="119"/>
      <c r="G1630" s="119"/>
      <c r="H1630" s="119"/>
      <c r="I1630" s="119"/>
      <c r="J1630" s="119"/>
      <c r="K1630" s="119"/>
      <c r="L1630" s="119"/>
      <c r="M1630" s="607"/>
      <c r="N1630" s="608"/>
    </row>
    <row r="1631" spans="2:14" x14ac:dyDescent="0.3">
      <c r="B1631" s="119"/>
      <c r="C1631" s="123"/>
      <c r="D1631" s="119"/>
      <c r="E1631" s="119"/>
      <c r="F1631" s="119"/>
      <c r="G1631" s="119"/>
      <c r="H1631" s="119"/>
      <c r="I1631" s="119"/>
      <c r="J1631" s="119"/>
      <c r="K1631" s="119"/>
      <c r="L1631" s="119"/>
      <c r="M1631" s="607"/>
      <c r="N1631" s="608"/>
    </row>
    <row r="1632" spans="2:14" x14ac:dyDescent="0.3">
      <c r="B1632" s="119"/>
      <c r="C1632" s="123"/>
      <c r="D1632" s="119"/>
      <c r="E1632" s="119"/>
      <c r="F1632" s="119"/>
      <c r="G1632" s="119"/>
      <c r="H1632" s="119"/>
      <c r="I1632" s="119"/>
      <c r="J1632" s="119"/>
      <c r="K1632" s="119"/>
      <c r="L1632" s="119"/>
      <c r="M1632" s="607"/>
      <c r="N1632" s="608"/>
    </row>
    <row r="1633" spans="2:14" x14ac:dyDescent="0.3">
      <c r="B1633" s="119"/>
      <c r="C1633" s="123"/>
      <c r="D1633" s="119"/>
      <c r="E1633" s="119"/>
      <c r="F1633" s="119"/>
      <c r="G1633" s="119"/>
      <c r="H1633" s="119"/>
      <c r="I1633" s="119"/>
      <c r="J1633" s="119"/>
      <c r="K1633" s="119"/>
      <c r="L1633" s="119"/>
      <c r="M1633" s="607"/>
      <c r="N1633" s="608"/>
    </row>
    <row r="1634" spans="2:14" x14ac:dyDescent="0.3">
      <c r="B1634" s="119"/>
      <c r="C1634" s="123"/>
      <c r="D1634" s="119"/>
      <c r="E1634" s="119"/>
      <c r="F1634" s="119"/>
      <c r="G1634" s="119"/>
      <c r="H1634" s="119"/>
      <c r="I1634" s="119"/>
      <c r="J1634" s="119"/>
      <c r="K1634" s="119"/>
      <c r="L1634" s="119"/>
      <c r="M1634" s="607"/>
      <c r="N1634" s="608"/>
    </row>
    <row r="1635" spans="2:14" x14ac:dyDescent="0.3">
      <c r="B1635" s="119"/>
      <c r="C1635" s="123"/>
      <c r="D1635" s="119"/>
      <c r="E1635" s="119"/>
      <c r="F1635" s="119"/>
      <c r="G1635" s="119"/>
      <c r="H1635" s="119"/>
      <c r="I1635" s="119"/>
      <c r="J1635" s="119"/>
      <c r="K1635" s="119"/>
      <c r="L1635" s="119"/>
      <c r="M1635" s="607"/>
      <c r="N1635" s="608"/>
    </row>
    <row r="1636" spans="2:14" x14ac:dyDescent="0.3">
      <c r="B1636" s="119"/>
      <c r="C1636" s="123"/>
      <c r="D1636" s="119"/>
      <c r="E1636" s="119"/>
      <c r="F1636" s="119"/>
      <c r="G1636" s="119"/>
      <c r="H1636" s="119"/>
      <c r="I1636" s="119"/>
      <c r="J1636" s="119"/>
      <c r="K1636" s="119"/>
      <c r="L1636" s="119"/>
      <c r="M1636" s="607"/>
      <c r="N1636" s="608"/>
    </row>
    <row r="1637" spans="2:14" x14ac:dyDescent="0.3">
      <c r="B1637" s="119"/>
      <c r="C1637" s="123"/>
      <c r="D1637" s="119"/>
      <c r="E1637" s="119"/>
      <c r="F1637" s="119"/>
      <c r="G1637" s="119"/>
      <c r="H1637" s="119"/>
      <c r="I1637" s="119"/>
      <c r="J1637" s="119"/>
      <c r="K1637" s="119"/>
      <c r="L1637" s="119"/>
      <c r="M1637" s="607"/>
      <c r="N1637" s="608"/>
    </row>
    <row r="1638" spans="2:14" x14ac:dyDescent="0.3">
      <c r="B1638" s="119"/>
      <c r="C1638" s="123"/>
      <c r="D1638" s="119"/>
      <c r="E1638" s="119"/>
      <c r="F1638" s="119"/>
      <c r="G1638" s="119"/>
      <c r="H1638" s="119"/>
      <c r="I1638" s="119"/>
      <c r="J1638" s="119"/>
      <c r="K1638" s="119"/>
      <c r="L1638" s="119"/>
      <c r="M1638" s="607"/>
      <c r="N1638" s="608"/>
    </row>
    <row r="1639" spans="2:14" x14ac:dyDescent="0.3">
      <c r="B1639" s="119"/>
      <c r="C1639" s="123"/>
      <c r="D1639" s="119"/>
      <c r="E1639" s="119"/>
      <c r="F1639" s="119"/>
      <c r="G1639" s="119"/>
      <c r="H1639" s="119"/>
      <c r="I1639" s="119"/>
      <c r="J1639" s="119"/>
      <c r="K1639" s="119"/>
      <c r="L1639" s="119"/>
      <c r="M1639" s="607"/>
      <c r="N1639" s="608"/>
    </row>
    <row r="1640" spans="2:14" x14ac:dyDescent="0.3">
      <c r="B1640" s="119"/>
      <c r="C1640" s="123"/>
      <c r="D1640" s="119"/>
      <c r="E1640" s="119"/>
      <c r="F1640" s="119"/>
      <c r="G1640" s="119"/>
      <c r="H1640" s="119"/>
      <c r="I1640" s="119"/>
      <c r="J1640" s="119"/>
      <c r="K1640" s="119"/>
      <c r="L1640" s="119"/>
      <c r="M1640" s="607"/>
      <c r="N1640" s="608"/>
    </row>
    <row r="1641" spans="2:14" x14ac:dyDescent="0.3">
      <c r="B1641" s="119"/>
      <c r="C1641" s="123"/>
      <c r="D1641" s="119"/>
      <c r="E1641" s="119"/>
      <c r="F1641" s="119"/>
      <c r="G1641" s="119"/>
      <c r="H1641" s="119"/>
      <c r="I1641" s="119"/>
      <c r="J1641" s="119"/>
      <c r="K1641" s="119"/>
      <c r="L1641" s="119"/>
      <c r="M1641" s="607"/>
      <c r="N1641" s="608"/>
    </row>
    <row r="1642" spans="2:14" x14ac:dyDescent="0.3">
      <c r="B1642" s="119"/>
      <c r="C1642" s="123"/>
      <c r="D1642" s="119"/>
      <c r="E1642" s="119"/>
      <c r="F1642" s="119"/>
      <c r="G1642" s="119"/>
      <c r="H1642" s="119"/>
      <c r="I1642" s="119"/>
      <c r="J1642" s="119"/>
      <c r="K1642" s="119"/>
      <c r="L1642" s="119"/>
      <c r="M1642" s="607"/>
      <c r="N1642" s="608"/>
    </row>
    <row r="1643" spans="2:14" x14ac:dyDescent="0.3">
      <c r="B1643" s="119"/>
      <c r="C1643" s="123"/>
      <c r="D1643" s="119"/>
      <c r="E1643" s="119"/>
      <c r="F1643" s="119"/>
      <c r="G1643" s="119"/>
      <c r="H1643" s="119"/>
      <c r="I1643" s="119"/>
      <c r="J1643" s="119"/>
      <c r="K1643" s="119"/>
      <c r="L1643" s="119"/>
      <c r="M1643" s="607"/>
      <c r="N1643" s="608"/>
    </row>
    <row r="1644" spans="2:14" x14ac:dyDescent="0.3">
      <c r="B1644" s="119"/>
      <c r="C1644" s="123"/>
      <c r="D1644" s="119"/>
      <c r="E1644" s="119"/>
      <c r="F1644" s="119"/>
      <c r="G1644" s="119"/>
      <c r="H1644" s="119"/>
      <c r="I1644" s="119"/>
      <c r="J1644" s="119"/>
      <c r="K1644" s="119"/>
      <c r="L1644" s="119"/>
      <c r="M1644" s="607"/>
      <c r="N1644" s="608"/>
    </row>
    <row r="1645" spans="2:14" x14ac:dyDescent="0.3">
      <c r="B1645" s="119"/>
      <c r="C1645" s="123"/>
      <c r="D1645" s="119"/>
      <c r="E1645" s="119"/>
      <c r="F1645" s="119"/>
      <c r="G1645" s="119"/>
      <c r="H1645" s="119"/>
      <c r="I1645" s="119"/>
      <c r="J1645" s="119"/>
      <c r="K1645" s="119"/>
      <c r="L1645" s="119"/>
      <c r="M1645" s="607"/>
      <c r="N1645" s="608"/>
    </row>
    <row r="1646" spans="2:14" x14ac:dyDescent="0.3">
      <c r="B1646" s="119"/>
      <c r="C1646" s="123"/>
      <c r="D1646" s="119"/>
      <c r="E1646" s="119"/>
      <c r="F1646" s="119"/>
      <c r="G1646" s="119"/>
      <c r="H1646" s="119"/>
      <c r="I1646" s="119"/>
      <c r="J1646" s="119"/>
      <c r="K1646" s="119"/>
      <c r="L1646" s="119"/>
      <c r="M1646" s="607"/>
      <c r="N1646" s="608"/>
    </row>
    <row r="1647" spans="2:14" x14ac:dyDescent="0.3">
      <c r="B1647" s="119"/>
      <c r="C1647" s="123"/>
      <c r="D1647" s="119"/>
      <c r="E1647" s="119"/>
      <c r="F1647" s="119"/>
      <c r="G1647" s="119"/>
      <c r="H1647" s="119"/>
      <c r="I1647" s="119"/>
      <c r="J1647" s="119"/>
      <c r="K1647" s="119"/>
      <c r="L1647" s="119"/>
      <c r="M1647" s="607"/>
      <c r="N1647" s="608"/>
    </row>
    <row r="1648" spans="2:14" x14ac:dyDescent="0.3">
      <c r="B1648" s="119"/>
      <c r="C1648" s="123"/>
      <c r="D1648" s="119"/>
      <c r="E1648" s="119"/>
      <c r="F1648" s="119"/>
      <c r="G1648" s="119"/>
      <c r="H1648" s="119"/>
      <c r="I1648" s="119"/>
      <c r="J1648" s="119"/>
      <c r="K1648" s="119"/>
      <c r="L1648" s="119"/>
      <c r="M1648" s="607"/>
      <c r="N1648" s="608"/>
    </row>
    <row r="1649" spans="2:14" x14ac:dyDescent="0.3">
      <c r="B1649" s="119"/>
      <c r="C1649" s="123"/>
      <c r="D1649" s="119"/>
      <c r="E1649" s="119"/>
      <c r="F1649" s="119"/>
      <c r="G1649" s="119"/>
      <c r="H1649" s="119"/>
      <c r="I1649" s="119"/>
      <c r="J1649" s="119"/>
      <c r="K1649" s="119"/>
      <c r="L1649" s="119"/>
      <c r="M1649" s="607"/>
      <c r="N1649" s="608"/>
    </row>
    <row r="1650" spans="2:14" x14ac:dyDescent="0.3">
      <c r="B1650" s="119"/>
      <c r="C1650" s="123"/>
      <c r="D1650" s="119"/>
      <c r="E1650" s="119"/>
      <c r="F1650" s="119"/>
      <c r="G1650" s="119"/>
      <c r="H1650" s="119"/>
      <c r="I1650" s="119"/>
      <c r="J1650" s="119"/>
      <c r="K1650" s="119"/>
      <c r="L1650" s="119"/>
      <c r="M1650" s="607"/>
      <c r="N1650" s="608"/>
    </row>
    <row r="1651" spans="2:14" x14ac:dyDescent="0.3">
      <c r="B1651" s="119"/>
      <c r="C1651" s="123"/>
      <c r="D1651" s="119"/>
      <c r="E1651" s="119"/>
      <c r="F1651" s="119"/>
      <c r="G1651" s="119"/>
      <c r="H1651" s="119"/>
      <c r="I1651" s="119"/>
      <c r="J1651" s="119"/>
      <c r="K1651" s="119"/>
      <c r="L1651" s="119"/>
      <c r="M1651" s="607"/>
      <c r="N1651" s="608"/>
    </row>
    <row r="1652" spans="2:14" x14ac:dyDescent="0.3">
      <c r="B1652" s="119"/>
      <c r="C1652" s="123"/>
      <c r="D1652" s="119"/>
      <c r="E1652" s="119"/>
      <c r="F1652" s="119"/>
      <c r="G1652" s="119"/>
      <c r="H1652" s="119"/>
      <c r="I1652" s="119"/>
      <c r="J1652" s="119"/>
      <c r="K1652" s="119"/>
      <c r="L1652" s="119"/>
      <c r="M1652" s="607"/>
      <c r="N1652" s="608"/>
    </row>
    <row r="1653" spans="2:14" x14ac:dyDescent="0.3">
      <c r="B1653" s="119"/>
      <c r="C1653" s="123"/>
      <c r="D1653" s="119"/>
      <c r="E1653" s="119"/>
      <c r="F1653" s="119"/>
      <c r="G1653" s="119"/>
      <c r="H1653" s="119"/>
      <c r="I1653" s="119"/>
      <c r="J1653" s="119"/>
      <c r="K1653" s="119"/>
      <c r="L1653" s="119"/>
      <c r="M1653" s="607"/>
      <c r="N1653" s="608"/>
    </row>
    <row r="1654" spans="2:14" x14ac:dyDescent="0.3">
      <c r="B1654" s="119"/>
      <c r="C1654" s="123"/>
      <c r="D1654" s="119"/>
      <c r="E1654" s="119"/>
      <c r="F1654" s="119"/>
      <c r="G1654" s="119"/>
      <c r="H1654" s="119"/>
      <c r="I1654" s="119"/>
      <c r="J1654" s="119"/>
      <c r="K1654" s="119"/>
      <c r="L1654" s="119"/>
      <c r="M1654" s="607"/>
      <c r="N1654" s="608"/>
    </row>
    <row r="1655" spans="2:14" x14ac:dyDescent="0.3">
      <c r="B1655" s="119"/>
      <c r="C1655" s="123"/>
      <c r="D1655" s="119"/>
      <c r="E1655" s="119"/>
      <c r="F1655" s="119"/>
      <c r="G1655" s="119"/>
      <c r="H1655" s="119"/>
      <c r="I1655" s="119"/>
      <c r="J1655" s="119"/>
      <c r="K1655" s="119"/>
      <c r="L1655" s="119"/>
      <c r="M1655" s="607"/>
      <c r="N1655" s="608"/>
    </row>
    <row r="1656" spans="2:14" x14ac:dyDescent="0.3">
      <c r="B1656" s="119"/>
      <c r="C1656" s="123"/>
      <c r="D1656" s="119"/>
      <c r="E1656" s="119"/>
      <c r="F1656" s="119"/>
      <c r="G1656" s="119"/>
      <c r="H1656" s="119"/>
      <c r="I1656" s="119"/>
      <c r="J1656" s="119"/>
      <c r="K1656" s="119"/>
      <c r="L1656" s="119"/>
      <c r="M1656" s="607"/>
      <c r="N1656" s="608"/>
    </row>
    <row r="1657" spans="2:14" x14ac:dyDescent="0.3">
      <c r="B1657" s="119"/>
      <c r="C1657" s="123"/>
      <c r="D1657" s="119"/>
      <c r="E1657" s="119"/>
      <c r="F1657" s="119"/>
      <c r="G1657" s="119"/>
      <c r="H1657" s="119"/>
      <c r="I1657" s="119"/>
      <c r="J1657" s="119"/>
      <c r="K1657" s="119"/>
      <c r="L1657" s="119"/>
      <c r="M1657" s="607"/>
      <c r="N1657" s="608"/>
    </row>
    <row r="1658" spans="2:14" x14ac:dyDescent="0.3">
      <c r="B1658" s="119"/>
      <c r="C1658" s="123"/>
      <c r="D1658" s="119"/>
      <c r="E1658" s="119"/>
      <c r="F1658" s="119"/>
      <c r="G1658" s="119"/>
      <c r="H1658" s="119"/>
      <c r="I1658" s="119"/>
      <c r="J1658" s="119"/>
      <c r="K1658" s="119"/>
      <c r="L1658" s="119"/>
      <c r="M1658" s="607"/>
      <c r="N1658" s="608"/>
    </row>
    <row r="1659" spans="2:14" x14ac:dyDescent="0.3">
      <c r="B1659" s="119"/>
      <c r="C1659" s="123"/>
      <c r="D1659" s="119"/>
      <c r="E1659" s="119"/>
      <c r="F1659" s="119"/>
      <c r="G1659" s="119"/>
      <c r="H1659" s="119"/>
      <c r="I1659" s="119"/>
      <c r="J1659" s="119"/>
      <c r="K1659" s="119"/>
      <c r="L1659" s="119"/>
      <c r="M1659" s="607"/>
      <c r="N1659" s="608"/>
    </row>
    <row r="1660" spans="2:14" x14ac:dyDescent="0.3">
      <c r="B1660" s="119"/>
      <c r="C1660" s="123"/>
      <c r="D1660" s="119"/>
      <c r="E1660" s="119"/>
      <c r="F1660" s="119"/>
      <c r="G1660" s="119"/>
      <c r="H1660" s="119"/>
      <c r="I1660" s="119"/>
      <c r="J1660" s="119"/>
      <c r="K1660" s="119"/>
      <c r="L1660" s="119"/>
      <c r="M1660" s="607"/>
      <c r="N1660" s="608"/>
    </row>
    <row r="1661" spans="2:14" x14ac:dyDescent="0.3">
      <c r="B1661" s="119"/>
      <c r="C1661" s="123"/>
      <c r="D1661" s="119"/>
      <c r="E1661" s="119"/>
      <c r="F1661" s="119"/>
      <c r="G1661" s="119"/>
      <c r="H1661" s="119"/>
      <c r="I1661" s="119"/>
      <c r="J1661" s="119"/>
      <c r="K1661" s="119"/>
      <c r="L1661" s="119"/>
      <c r="M1661" s="607"/>
      <c r="N1661" s="608"/>
    </row>
    <row r="1662" spans="2:14" x14ac:dyDescent="0.3">
      <c r="B1662" s="119"/>
      <c r="C1662" s="123"/>
      <c r="D1662" s="119"/>
      <c r="E1662" s="119"/>
      <c r="F1662" s="119"/>
      <c r="G1662" s="119"/>
      <c r="H1662" s="119"/>
      <c r="I1662" s="119"/>
      <c r="J1662" s="119"/>
      <c r="K1662" s="119"/>
      <c r="L1662" s="119"/>
      <c r="M1662" s="607"/>
      <c r="N1662" s="608"/>
    </row>
    <row r="1663" spans="2:14" x14ac:dyDescent="0.3">
      <c r="B1663" s="119"/>
      <c r="C1663" s="123"/>
      <c r="D1663" s="119"/>
      <c r="E1663" s="119"/>
      <c r="F1663" s="119"/>
      <c r="G1663" s="119"/>
      <c r="H1663" s="119"/>
      <c r="I1663" s="119"/>
      <c r="J1663" s="119"/>
      <c r="K1663" s="119"/>
      <c r="L1663" s="119"/>
      <c r="M1663" s="607"/>
      <c r="N1663" s="608"/>
    </row>
    <row r="1664" spans="2:14" x14ac:dyDescent="0.3">
      <c r="B1664" s="119"/>
      <c r="C1664" s="123"/>
      <c r="D1664" s="119"/>
      <c r="E1664" s="119"/>
      <c r="F1664" s="119"/>
      <c r="G1664" s="119"/>
      <c r="H1664" s="119"/>
      <c r="I1664" s="119"/>
      <c r="J1664" s="119"/>
      <c r="K1664" s="119"/>
      <c r="L1664" s="119"/>
      <c r="M1664" s="607"/>
      <c r="N1664" s="608"/>
    </row>
    <row r="1665" spans="2:14" x14ac:dyDescent="0.3">
      <c r="B1665" s="119"/>
      <c r="C1665" s="123"/>
      <c r="D1665" s="119"/>
      <c r="E1665" s="119"/>
      <c r="F1665" s="119"/>
      <c r="G1665" s="119"/>
      <c r="H1665" s="119"/>
      <c r="I1665" s="119"/>
      <c r="J1665" s="119"/>
      <c r="K1665" s="119"/>
      <c r="L1665" s="119"/>
      <c r="M1665" s="607"/>
      <c r="N1665" s="608"/>
    </row>
    <row r="1666" spans="2:14" x14ac:dyDescent="0.3">
      <c r="B1666" s="119"/>
      <c r="C1666" s="123"/>
      <c r="D1666" s="119"/>
      <c r="E1666" s="119"/>
      <c r="F1666" s="119"/>
      <c r="G1666" s="119"/>
      <c r="H1666" s="119"/>
      <c r="I1666" s="119"/>
      <c r="J1666" s="119"/>
      <c r="K1666" s="119"/>
      <c r="L1666" s="119"/>
      <c r="M1666" s="607"/>
      <c r="N1666" s="608"/>
    </row>
    <row r="1667" spans="2:14" x14ac:dyDescent="0.3">
      <c r="B1667" s="119"/>
      <c r="C1667" s="123"/>
      <c r="D1667" s="119"/>
      <c r="E1667" s="119"/>
      <c r="F1667" s="119"/>
      <c r="G1667" s="119"/>
      <c r="H1667" s="119"/>
      <c r="I1667" s="119"/>
      <c r="J1667" s="119"/>
      <c r="K1667" s="119"/>
      <c r="L1667" s="119"/>
      <c r="M1667" s="607"/>
      <c r="N1667" s="608"/>
    </row>
    <row r="1668" spans="2:14" x14ac:dyDescent="0.3">
      <c r="B1668" s="119"/>
      <c r="C1668" s="123"/>
      <c r="D1668" s="119"/>
      <c r="E1668" s="119"/>
      <c r="F1668" s="119"/>
      <c r="G1668" s="119"/>
      <c r="H1668" s="119"/>
      <c r="I1668" s="119"/>
      <c r="J1668" s="119"/>
      <c r="K1668" s="119"/>
      <c r="L1668" s="119"/>
      <c r="M1668" s="607"/>
      <c r="N1668" s="608"/>
    </row>
    <row r="1669" spans="2:14" x14ac:dyDescent="0.3">
      <c r="B1669" s="119"/>
      <c r="C1669" s="123"/>
      <c r="D1669" s="119"/>
      <c r="E1669" s="119"/>
      <c r="F1669" s="119"/>
      <c r="G1669" s="119"/>
      <c r="H1669" s="119"/>
      <c r="I1669" s="119"/>
      <c r="J1669" s="119"/>
      <c r="K1669" s="119"/>
      <c r="L1669" s="119"/>
      <c r="M1669" s="607"/>
      <c r="N1669" s="608"/>
    </row>
    <row r="1670" spans="2:14" x14ac:dyDescent="0.3">
      <c r="B1670" s="119"/>
      <c r="C1670" s="123"/>
      <c r="D1670" s="119"/>
      <c r="E1670" s="119"/>
      <c r="F1670" s="119"/>
      <c r="G1670" s="119"/>
      <c r="H1670" s="119"/>
      <c r="I1670" s="119"/>
      <c r="J1670" s="119"/>
      <c r="K1670" s="119"/>
      <c r="L1670" s="119"/>
      <c r="M1670" s="607"/>
      <c r="N1670" s="608"/>
    </row>
    <row r="1671" spans="2:14" x14ac:dyDescent="0.3">
      <c r="B1671" s="119"/>
      <c r="C1671" s="123"/>
      <c r="D1671" s="119"/>
      <c r="E1671" s="119"/>
      <c r="F1671" s="119"/>
      <c r="G1671" s="119"/>
      <c r="H1671" s="119"/>
      <c r="I1671" s="119"/>
      <c r="J1671" s="119"/>
      <c r="K1671" s="119"/>
      <c r="L1671" s="119"/>
      <c r="M1671" s="607"/>
      <c r="N1671" s="608"/>
    </row>
    <row r="1672" spans="2:14" x14ac:dyDescent="0.3">
      <c r="B1672" s="119"/>
      <c r="C1672" s="123"/>
      <c r="D1672" s="119"/>
      <c r="E1672" s="119"/>
      <c r="F1672" s="119"/>
      <c r="G1672" s="119"/>
      <c r="H1672" s="119"/>
      <c r="I1672" s="119"/>
      <c r="J1672" s="119"/>
      <c r="K1672" s="119"/>
      <c r="L1672" s="119"/>
      <c r="M1672" s="607"/>
      <c r="N1672" s="608"/>
    </row>
    <row r="1673" spans="2:14" x14ac:dyDescent="0.3">
      <c r="B1673" s="119"/>
      <c r="C1673" s="123"/>
      <c r="D1673" s="119"/>
      <c r="E1673" s="119"/>
      <c r="F1673" s="119"/>
      <c r="G1673" s="119"/>
      <c r="H1673" s="119"/>
      <c r="I1673" s="119"/>
      <c r="J1673" s="119"/>
      <c r="K1673" s="119"/>
      <c r="L1673" s="119"/>
      <c r="M1673" s="607"/>
      <c r="N1673" s="608"/>
    </row>
    <row r="1674" spans="2:14" x14ac:dyDescent="0.3">
      <c r="B1674" s="119"/>
      <c r="C1674" s="123"/>
      <c r="D1674" s="119"/>
      <c r="E1674" s="119"/>
      <c r="F1674" s="119"/>
      <c r="G1674" s="119"/>
      <c r="H1674" s="119"/>
      <c r="I1674" s="119"/>
      <c r="J1674" s="119"/>
      <c r="K1674" s="119"/>
      <c r="L1674" s="119"/>
      <c r="M1674" s="607"/>
      <c r="N1674" s="608"/>
    </row>
    <row r="1675" spans="2:14" x14ac:dyDescent="0.3">
      <c r="B1675" s="119"/>
      <c r="C1675" s="123"/>
      <c r="D1675" s="119"/>
      <c r="E1675" s="119"/>
      <c r="F1675" s="119"/>
      <c r="G1675" s="119"/>
      <c r="H1675" s="119"/>
      <c r="I1675" s="119"/>
      <c r="J1675" s="119"/>
      <c r="K1675" s="119"/>
      <c r="L1675" s="119"/>
      <c r="M1675" s="607"/>
      <c r="N1675" s="608"/>
    </row>
    <row r="1676" spans="2:14" x14ac:dyDescent="0.3">
      <c r="B1676" s="119"/>
      <c r="C1676" s="123"/>
      <c r="D1676" s="119"/>
      <c r="E1676" s="119"/>
      <c r="F1676" s="119"/>
      <c r="G1676" s="119"/>
      <c r="H1676" s="119"/>
      <c r="I1676" s="119"/>
      <c r="J1676" s="119"/>
      <c r="K1676" s="119"/>
      <c r="L1676" s="119"/>
      <c r="M1676" s="607"/>
      <c r="N1676" s="608"/>
    </row>
    <row r="1677" spans="2:14" x14ac:dyDescent="0.3">
      <c r="B1677" s="119"/>
      <c r="C1677" s="123"/>
      <c r="D1677" s="119"/>
      <c r="E1677" s="119"/>
      <c r="F1677" s="119"/>
      <c r="G1677" s="119"/>
      <c r="H1677" s="119"/>
      <c r="I1677" s="119"/>
      <c r="J1677" s="119"/>
      <c r="K1677" s="119"/>
      <c r="L1677" s="119"/>
      <c r="M1677" s="607"/>
      <c r="N1677" s="608"/>
    </row>
    <row r="1678" spans="2:14" x14ac:dyDescent="0.3">
      <c r="B1678" s="119"/>
      <c r="C1678" s="123"/>
      <c r="D1678" s="119"/>
      <c r="E1678" s="119"/>
      <c r="F1678" s="119"/>
      <c r="G1678" s="119"/>
      <c r="H1678" s="119"/>
      <c r="I1678" s="119"/>
      <c r="J1678" s="119"/>
      <c r="K1678" s="119"/>
      <c r="L1678" s="119"/>
      <c r="M1678" s="607"/>
      <c r="N1678" s="608"/>
    </row>
    <row r="1679" spans="2:14" x14ac:dyDescent="0.3">
      <c r="B1679" s="119"/>
      <c r="C1679" s="123"/>
      <c r="D1679" s="119"/>
      <c r="E1679" s="119"/>
      <c r="F1679" s="119"/>
      <c r="G1679" s="119"/>
      <c r="H1679" s="119"/>
      <c r="I1679" s="119"/>
      <c r="J1679" s="119"/>
      <c r="K1679" s="119"/>
      <c r="L1679" s="119"/>
      <c r="M1679" s="607"/>
      <c r="N1679" s="608"/>
    </row>
    <row r="1680" spans="2:14" x14ac:dyDescent="0.3">
      <c r="B1680" s="119"/>
      <c r="C1680" s="123"/>
      <c r="D1680" s="119"/>
      <c r="E1680" s="119"/>
      <c r="F1680" s="119"/>
      <c r="G1680" s="119"/>
      <c r="H1680" s="119"/>
      <c r="I1680" s="119"/>
      <c r="J1680" s="119"/>
      <c r="K1680" s="119"/>
      <c r="L1680" s="119"/>
      <c r="M1680" s="607"/>
      <c r="N1680" s="608"/>
    </row>
    <row r="1681" spans="2:14" x14ac:dyDescent="0.3">
      <c r="B1681" s="119"/>
      <c r="C1681" s="123"/>
      <c r="D1681" s="119"/>
      <c r="E1681" s="119"/>
      <c r="F1681" s="119"/>
      <c r="G1681" s="119"/>
      <c r="H1681" s="119"/>
      <c r="I1681" s="119"/>
      <c r="J1681" s="119"/>
      <c r="K1681" s="119"/>
      <c r="L1681" s="119"/>
      <c r="M1681" s="607"/>
      <c r="N1681" s="608"/>
    </row>
    <row r="1682" spans="2:14" x14ac:dyDescent="0.3">
      <c r="B1682" s="119"/>
      <c r="C1682" s="123"/>
      <c r="D1682" s="119"/>
      <c r="E1682" s="119"/>
      <c r="F1682" s="119"/>
      <c r="G1682" s="119"/>
      <c r="H1682" s="119"/>
      <c r="I1682" s="119"/>
      <c r="J1682" s="119"/>
      <c r="K1682" s="119"/>
      <c r="L1682" s="119"/>
      <c r="M1682" s="607"/>
      <c r="N1682" s="608"/>
    </row>
    <row r="1683" spans="2:14" x14ac:dyDescent="0.3">
      <c r="B1683" s="119"/>
      <c r="C1683" s="123"/>
      <c r="D1683" s="119"/>
      <c r="E1683" s="119"/>
      <c r="F1683" s="119"/>
      <c r="G1683" s="119"/>
      <c r="H1683" s="119"/>
      <c r="I1683" s="119"/>
      <c r="J1683" s="119"/>
      <c r="K1683" s="119"/>
      <c r="L1683" s="119"/>
      <c r="M1683" s="607"/>
      <c r="N1683" s="608"/>
    </row>
    <row r="1684" spans="2:14" x14ac:dyDescent="0.3">
      <c r="B1684" s="119"/>
      <c r="C1684" s="123"/>
      <c r="D1684" s="119"/>
      <c r="E1684" s="119"/>
      <c r="F1684" s="119"/>
      <c r="G1684" s="119"/>
      <c r="H1684" s="119"/>
      <c r="I1684" s="119"/>
      <c r="J1684" s="119"/>
      <c r="K1684" s="119"/>
      <c r="L1684" s="119"/>
      <c r="M1684" s="607"/>
      <c r="N1684" s="608"/>
    </row>
    <row r="1685" spans="2:14" x14ac:dyDescent="0.3">
      <c r="B1685" s="119"/>
      <c r="C1685" s="123"/>
      <c r="D1685" s="119"/>
      <c r="E1685" s="119"/>
      <c r="F1685" s="119"/>
      <c r="G1685" s="119"/>
      <c r="H1685" s="119"/>
      <c r="I1685" s="119"/>
      <c r="J1685" s="119"/>
      <c r="K1685" s="119"/>
      <c r="L1685" s="119"/>
      <c r="M1685" s="607"/>
      <c r="N1685" s="608"/>
    </row>
    <row r="1686" spans="2:14" x14ac:dyDescent="0.3">
      <c r="B1686" s="119"/>
      <c r="C1686" s="123"/>
      <c r="D1686" s="119"/>
      <c r="E1686" s="119"/>
      <c r="F1686" s="119"/>
      <c r="G1686" s="119"/>
      <c r="H1686" s="119"/>
      <c r="I1686" s="119"/>
      <c r="J1686" s="119"/>
      <c r="K1686" s="119"/>
      <c r="L1686" s="119"/>
      <c r="M1686" s="607"/>
      <c r="N1686" s="608"/>
    </row>
    <row r="1687" spans="2:14" x14ac:dyDescent="0.3">
      <c r="B1687" s="119"/>
      <c r="C1687" s="123"/>
      <c r="D1687" s="119"/>
      <c r="E1687" s="119"/>
      <c r="F1687" s="119"/>
      <c r="G1687" s="119"/>
      <c r="H1687" s="119"/>
      <c r="I1687" s="119"/>
      <c r="J1687" s="119"/>
      <c r="K1687" s="119"/>
      <c r="L1687" s="119"/>
      <c r="M1687" s="607"/>
      <c r="N1687" s="608"/>
    </row>
    <row r="1688" spans="2:14" x14ac:dyDescent="0.3">
      <c r="B1688" s="119"/>
      <c r="C1688" s="123"/>
      <c r="D1688" s="119"/>
      <c r="E1688" s="119"/>
      <c r="F1688" s="119"/>
      <c r="G1688" s="119"/>
      <c r="H1688" s="119"/>
      <c r="I1688" s="119"/>
      <c r="J1688" s="119"/>
      <c r="K1688" s="119"/>
      <c r="L1688" s="119"/>
      <c r="M1688" s="607"/>
      <c r="N1688" s="608"/>
    </row>
    <row r="1689" spans="2:14" x14ac:dyDescent="0.3">
      <c r="B1689" s="119"/>
      <c r="C1689" s="123"/>
      <c r="D1689" s="119"/>
      <c r="E1689" s="119"/>
      <c r="F1689" s="119"/>
      <c r="G1689" s="119"/>
      <c r="H1689" s="119"/>
      <c r="I1689" s="119"/>
      <c r="J1689" s="119"/>
      <c r="K1689" s="119"/>
      <c r="L1689" s="119"/>
      <c r="M1689" s="607"/>
      <c r="N1689" s="608"/>
    </row>
    <row r="1690" spans="2:14" x14ac:dyDescent="0.3">
      <c r="B1690" s="119"/>
      <c r="C1690" s="123"/>
      <c r="D1690" s="119"/>
      <c r="E1690" s="119"/>
      <c r="F1690" s="119"/>
      <c r="G1690" s="119"/>
      <c r="H1690" s="119"/>
      <c r="I1690" s="119"/>
      <c r="J1690" s="119"/>
      <c r="K1690" s="119"/>
      <c r="L1690" s="119"/>
      <c r="M1690" s="607"/>
      <c r="N1690" s="608"/>
    </row>
    <row r="1691" spans="2:14" x14ac:dyDescent="0.3">
      <c r="B1691" s="119"/>
      <c r="C1691" s="123"/>
      <c r="D1691" s="119"/>
      <c r="E1691" s="119"/>
      <c r="F1691" s="119"/>
      <c r="G1691" s="119"/>
      <c r="H1691" s="119"/>
      <c r="I1691" s="119"/>
      <c r="J1691" s="119"/>
      <c r="K1691" s="119"/>
      <c r="L1691" s="119"/>
      <c r="M1691" s="607"/>
      <c r="N1691" s="608"/>
    </row>
    <row r="1692" spans="2:14" x14ac:dyDescent="0.3">
      <c r="B1692" s="119"/>
      <c r="C1692" s="123"/>
      <c r="D1692" s="119"/>
      <c r="E1692" s="119"/>
      <c r="F1692" s="119"/>
      <c r="G1692" s="119"/>
      <c r="H1692" s="119"/>
      <c r="I1692" s="119"/>
      <c r="J1692" s="119"/>
      <c r="K1692" s="119"/>
      <c r="L1692" s="119"/>
      <c r="M1692" s="607"/>
      <c r="N1692" s="608"/>
    </row>
    <row r="1693" spans="2:14" x14ac:dyDescent="0.3">
      <c r="B1693" s="119"/>
      <c r="C1693" s="123"/>
      <c r="D1693" s="119"/>
      <c r="E1693" s="119"/>
      <c r="F1693" s="119"/>
      <c r="G1693" s="119"/>
      <c r="H1693" s="119"/>
      <c r="I1693" s="119"/>
      <c r="J1693" s="119"/>
      <c r="K1693" s="119"/>
      <c r="L1693" s="119"/>
      <c r="M1693" s="607"/>
      <c r="N1693" s="608"/>
    </row>
    <row r="1694" spans="2:14" x14ac:dyDescent="0.3">
      <c r="B1694" s="119"/>
      <c r="C1694" s="123"/>
      <c r="D1694" s="119"/>
      <c r="E1694" s="119"/>
      <c r="F1694" s="119"/>
      <c r="G1694" s="119"/>
      <c r="H1694" s="119"/>
      <c r="I1694" s="119"/>
      <c r="J1694" s="119"/>
      <c r="K1694" s="119"/>
      <c r="L1694" s="119"/>
      <c r="M1694" s="607"/>
      <c r="N1694" s="608"/>
    </row>
    <row r="1695" spans="2:14" x14ac:dyDescent="0.3">
      <c r="B1695" s="119"/>
      <c r="C1695" s="123"/>
      <c r="D1695" s="119"/>
      <c r="E1695" s="119"/>
      <c r="F1695" s="119"/>
      <c r="G1695" s="119"/>
      <c r="H1695" s="119"/>
      <c r="I1695" s="119"/>
      <c r="J1695" s="119"/>
      <c r="K1695" s="119"/>
      <c r="L1695" s="119"/>
      <c r="M1695" s="607"/>
      <c r="N1695" s="608"/>
    </row>
    <row r="1696" spans="2:14" x14ac:dyDescent="0.3">
      <c r="B1696" s="119"/>
      <c r="C1696" s="123"/>
      <c r="D1696" s="119"/>
      <c r="E1696" s="119"/>
      <c r="F1696" s="119"/>
      <c r="G1696" s="119"/>
      <c r="H1696" s="119"/>
      <c r="I1696" s="119"/>
      <c r="J1696" s="119"/>
      <c r="K1696" s="119"/>
      <c r="L1696" s="119"/>
      <c r="M1696" s="607"/>
      <c r="N1696" s="608"/>
    </row>
    <row r="1697" spans="2:14" x14ac:dyDescent="0.3">
      <c r="B1697" s="119"/>
      <c r="C1697" s="123"/>
      <c r="D1697" s="119"/>
      <c r="E1697" s="119"/>
      <c r="F1697" s="119"/>
      <c r="G1697" s="119"/>
      <c r="H1697" s="119"/>
      <c r="I1697" s="119"/>
      <c r="J1697" s="119"/>
      <c r="K1697" s="119"/>
      <c r="L1697" s="119"/>
      <c r="M1697" s="607"/>
      <c r="N1697" s="608"/>
    </row>
    <row r="1698" spans="2:14" x14ac:dyDescent="0.3">
      <c r="B1698" s="119"/>
      <c r="C1698" s="123"/>
      <c r="D1698" s="119"/>
      <c r="E1698" s="119"/>
      <c r="F1698" s="119"/>
      <c r="G1698" s="119"/>
      <c r="H1698" s="119"/>
      <c r="I1698" s="119"/>
      <c r="J1698" s="119"/>
      <c r="K1698" s="119"/>
      <c r="L1698" s="119"/>
      <c r="M1698" s="607"/>
      <c r="N1698" s="608"/>
    </row>
    <row r="1699" spans="2:14" x14ac:dyDescent="0.3">
      <c r="B1699" s="119"/>
      <c r="C1699" s="123"/>
      <c r="D1699" s="119"/>
      <c r="E1699" s="119"/>
      <c r="F1699" s="119"/>
      <c r="G1699" s="119"/>
      <c r="H1699" s="119"/>
      <c r="I1699" s="119"/>
      <c r="J1699" s="119"/>
      <c r="K1699" s="119"/>
      <c r="L1699" s="119"/>
      <c r="M1699" s="607"/>
      <c r="N1699" s="608"/>
    </row>
    <row r="1700" spans="2:14" x14ac:dyDescent="0.3">
      <c r="B1700" s="119"/>
      <c r="C1700" s="123"/>
      <c r="D1700" s="119"/>
      <c r="E1700" s="119"/>
      <c r="F1700" s="119"/>
      <c r="G1700" s="119"/>
      <c r="H1700" s="119"/>
      <c r="I1700" s="119"/>
      <c r="J1700" s="119"/>
      <c r="K1700" s="119"/>
      <c r="L1700" s="119"/>
      <c r="M1700" s="607"/>
      <c r="N1700" s="608"/>
    </row>
    <row r="1701" spans="2:14" x14ac:dyDescent="0.3">
      <c r="B1701" s="119"/>
      <c r="C1701" s="123"/>
      <c r="D1701" s="119"/>
      <c r="E1701" s="119"/>
      <c r="F1701" s="119"/>
      <c r="G1701" s="119"/>
      <c r="H1701" s="119"/>
      <c r="I1701" s="119"/>
      <c r="J1701" s="119"/>
      <c r="K1701" s="119"/>
      <c r="L1701" s="119"/>
      <c r="M1701" s="607"/>
      <c r="N1701" s="608"/>
    </row>
    <row r="1702" spans="2:14" x14ac:dyDescent="0.3">
      <c r="B1702" s="119"/>
      <c r="C1702" s="123"/>
      <c r="D1702" s="119"/>
      <c r="E1702" s="119"/>
      <c r="F1702" s="119"/>
      <c r="G1702" s="119"/>
      <c r="H1702" s="119"/>
      <c r="I1702" s="119"/>
      <c r="J1702" s="119"/>
      <c r="K1702" s="119"/>
      <c r="L1702" s="119"/>
      <c r="M1702" s="607"/>
      <c r="N1702" s="608"/>
    </row>
    <row r="1703" spans="2:14" x14ac:dyDescent="0.3">
      <c r="B1703" s="119"/>
      <c r="C1703" s="123"/>
      <c r="D1703" s="119"/>
      <c r="E1703" s="119"/>
      <c r="F1703" s="119"/>
      <c r="G1703" s="119"/>
      <c r="H1703" s="119"/>
      <c r="I1703" s="119"/>
      <c r="J1703" s="119"/>
      <c r="K1703" s="119"/>
      <c r="L1703" s="119"/>
      <c r="M1703" s="607"/>
      <c r="N1703" s="608"/>
    </row>
    <row r="1704" spans="2:14" x14ac:dyDescent="0.3">
      <c r="B1704" s="119"/>
      <c r="C1704" s="123"/>
      <c r="D1704" s="119"/>
      <c r="E1704" s="119"/>
      <c r="F1704" s="119"/>
      <c r="G1704" s="119"/>
      <c r="H1704" s="119"/>
      <c r="I1704" s="119"/>
      <c r="J1704" s="119"/>
      <c r="K1704" s="119"/>
      <c r="L1704" s="119"/>
      <c r="M1704" s="607"/>
      <c r="N1704" s="608"/>
    </row>
    <row r="1705" spans="2:14" x14ac:dyDescent="0.3">
      <c r="B1705" s="119"/>
      <c r="C1705" s="123"/>
      <c r="D1705" s="119"/>
      <c r="E1705" s="119"/>
      <c r="F1705" s="119"/>
      <c r="G1705" s="119"/>
      <c r="H1705" s="119"/>
      <c r="I1705" s="119"/>
      <c r="J1705" s="119"/>
      <c r="K1705" s="119"/>
      <c r="L1705" s="119"/>
      <c r="M1705" s="607"/>
      <c r="N1705" s="608"/>
    </row>
    <row r="1706" spans="2:14" x14ac:dyDescent="0.3">
      <c r="B1706" s="119"/>
      <c r="C1706" s="123"/>
      <c r="D1706" s="119"/>
      <c r="E1706" s="119"/>
      <c r="F1706" s="119"/>
      <c r="G1706" s="119"/>
      <c r="H1706" s="119"/>
      <c r="I1706" s="119"/>
      <c r="J1706" s="119"/>
      <c r="K1706" s="119"/>
      <c r="L1706" s="119"/>
      <c r="M1706" s="607"/>
      <c r="N1706" s="608"/>
    </row>
    <row r="1707" spans="2:14" x14ac:dyDescent="0.3">
      <c r="B1707" s="119"/>
      <c r="C1707" s="123"/>
      <c r="D1707" s="119"/>
      <c r="E1707" s="119"/>
      <c r="F1707" s="119"/>
      <c r="G1707" s="119"/>
      <c r="H1707" s="119"/>
      <c r="I1707" s="119"/>
      <c r="J1707" s="119"/>
      <c r="K1707" s="119"/>
      <c r="L1707" s="119"/>
      <c r="M1707" s="607"/>
      <c r="N1707" s="608"/>
    </row>
    <row r="1708" spans="2:14" x14ac:dyDescent="0.3">
      <c r="B1708" s="119"/>
      <c r="C1708" s="123"/>
      <c r="D1708" s="119"/>
      <c r="E1708" s="119"/>
      <c r="F1708" s="119"/>
      <c r="G1708" s="119"/>
      <c r="H1708" s="119"/>
      <c r="I1708" s="119"/>
      <c r="J1708" s="119"/>
      <c r="K1708" s="119"/>
      <c r="L1708" s="119"/>
      <c r="M1708" s="607"/>
      <c r="N1708" s="608"/>
    </row>
    <row r="1709" spans="2:14" x14ac:dyDescent="0.3">
      <c r="B1709" s="119"/>
      <c r="C1709" s="123"/>
      <c r="D1709" s="119"/>
      <c r="E1709" s="119"/>
      <c r="F1709" s="119"/>
      <c r="G1709" s="119"/>
      <c r="H1709" s="119"/>
      <c r="I1709" s="119"/>
      <c r="J1709" s="119"/>
      <c r="K1709" s="119"/>
      <c r="L1709" s="119"/>
      <c r="M1709" s="607"/>
      <c r="N1709" s="608"/>
    </row>
    <row r="1710" spans="2:14" x14ac:dyDescent="0.3">
      <c r="B1710" s="119"/>
      <c r="C1710" s="123"/>
      <c r="D1710" s="119"/>
      <c r="E1710" s="119"/>
      <c r="F1710" s="119"/>
      <c r="G1710" s="119"/>
      <c r="H1710" s="119"/>
      <c r="I1710" s="119"/>
      <c r="J1710" s="119"/>
      <c r="K1710" s="119"/>
      <c r="L1710" s="119"/>
      <c r="M1710" s="607"/>
      <c r="N1710" s="608"/>
    </row>
    <row r="1711" spans="2:14" x14ac:dyDescent="0.3">
      <c r="B1711" s="119"/>
      <c r="C1711" s="123"/>
      <c r="D1711" s="119"/>
      <c r="E1711" s="119"/>
      <c r="F1711" s="119"/>
      <c r="G1711" s="119"/>
      <c r="H1711" s="119"/>
      <c r="I1711" s="119"/>
      <c r="J1711" s="119"/>
      <c r="K1711" s="119"/>
      <c r="L1711" s="119"/>
      <c r="M1711" s="607"/>
      <c r="N1711" s="608"/>
    </row>
    <row r="1712" spans="2:14" x14ac:dyDescent="0.3">
      <c r="B1712" s="119"/>
      <c r="C1712" s="123"/>
      <c r="D1712" s="119"/>
      <c r="E1712" s="119"/>
      <c r="F1712" s="119"/>
      <c r="G1712" s="119"/>
      <c r="H1712" s="119"/>
      <c r="I1712" s="119"/>
      <c r="J1712" s="119"/>
      <c r="K1712" s="119"/>
      <c r="L1712" s="119"/>
      <c r="M1712" s="607"/>
      <c r="N1712" s="608"/>
    </row>
    <row r="1713" spans="2:14" x14ac:dyDescent="0.3">
      <c r="B1713" s="119"/>
      <c r="C1713" s="123"/>
      <c r="D1713" s="119"/>
      <c r="E1713" s="119"/>
      <c r="F1713" s="119"/>
      <c r="G1713" s="119"/>
      <c r="H1713" s="119"/>
      <c r="I1713" s="119"/>
      <c r="J1713" s="119"/>
      <c r="K1713" s="119"/>
      <c r="L1713" s="119"/>
      <c r="M1713" s="607"/>
      <c r="N1713" s="608"/>
    </row>
    <row r="1714" spans="2:14" x14ac:dyDescent="0.3">
      <c r="B1714" s="119"/>
      <c r="C1714" s="123"/>
      <c r="D1714" s="119"/>
      <c r="E1714" s="119"/>
      <c r="F1714" s="119"/>
      <c r="G1714" s="119"/>
      <c r="H1714" s="119"/>
      <c r="I1714" s="119"/>
      <c r="J1714" s="119"/>
      <c r="K1714" s="119"/>
      <c r="L1714" s="119"/>
      <c r="M1714" s="607"/>
      <c r="N1714" s="608"/>
    </row>
    <row r="1715" spans="2:14" x14ac:dyDescent="0.3">
      <c r="B1715" s="119"/>
      <c r="C1715" s="123"/>
      <c r="D1715" s="119"/>
      <c r="E1715" s="119"/>
      <c r="F1715" s="119"/>
      <c r="G1715" s="119"/>
      <c r="H1715" s="119"/>
      <c r="I1715" s="119"/>
      <c r="J1715" s="119"/>
      <c r="K1715" s="119"/>
      <c r="L1715" s="119"/>
      <c r="M1715" s="607"/>
      <c r="N1715" s="608"/>
    </row>
    <row r="1716" spans="2:14" x14ac:dyDescent="0.3">
      <c r="B1716" s="119"/>
      <c r="C1716" s="123"/>
      <c r="D1716" s="119"/>
      <c r="E1716" s="119"/>
      <c r="F1716" s="119"/>
      <c r="G1716" s="119"/>
      <c r="H1716" s="119"/>
      <c r="I1716" s="119"/>
      <c r="J1716" s="119"/>
      <c r="K1716" s="119"/>
      <c r="L1716" s="119"/>
      <c r="M1716" s="607"/>
      <c r="N1716" s="608"/>
    </row>
    <row r="1717" spans="2:14" x14ac:dyDescent="0.3">
      <c r="B1717" s="119"/>
      <c r="C1717" s="123"/>
      <c r="D1717" s="119"/>
      <c r="E1717" s="119"/>
      <c r="F1717" s="119"/>
      <c r="G1717" s="119"/>
      <c r="H1717" s="119"/>
      <c r="I1717" s="119"/>
      <c r="J1717" s="119"/>
      <c r="K1717" s="119"/>
      <c r="L1717" s="119"/>
      <c r="M1717" s="607"/>
      <c r="N1717" s="608"/>
    </row>
    <row r="1718" spans="2:14" x14ac:dyDescent="0.3">
      <c r="B1718" s="119"/>
      <c r="C1718" s="123"/>
      <c r="D1718" s="119"/>
      <c r="E1718" s="119"/>
      <c r="F1718" s="119"/>
      <c r="G1718" s="119"/>
      <c r="H1718" s="119"/>
      <c r="I1718" s="119"/>
      <c r="J1718" s="119"/>
      <c r="K1718" s="119"/>
      <c r="L1718" s="119"/>
      <c r="M1718" s="607"/>
      <c r="N1718" s="608"/>
    </row>
    <row r="1719" spans="2:14" x14ac:dyDescent="0.3">
      <c r="B1719" s="119"/>
      <c r="C1719" s="123"/>
      <c r="D1719" s="119"/>
      <c r="E1719" s="119"/>
      <c r="F1719" s="119"/>
      <c r="G1719" s="119"/>
      <c r="H1719" s="119"/>
      <c r="I1719" s="119"/>
      <c r="J1719" s="119"/>
      <c r="K1719" s="119"/>
      <c r="L1719" s="119"/>
      <c r="M1719" s="607"/>
      <c r="N1719" s="608"/>
    </row>
    <row r="1720" spans="2:14" x14ac:dyDescent="0.3">
      <c r="B1720" s="119"/>
      <c r="C1720" s="123"/>
      <c r="D1720" s="119"/>
      <c r="E1720" s="119"/>
      <c r="F1720" s="119"/>
      <c r="G1720" s="119"/>
      <c r="H1720" s="119"/>
      <c r="I1720" s="119"/>
      <c r="J1720" s="119"/>
      <c r="K1720" s="119"/>
      <c r="L1720" s="119"/>
      <c r="M1720" s="607"/>
      <c r="N1720" s="608"/>
    </row>
    <row r="1721" spans="2:14" x14ac:dyDescent="0.3">
      <c r="B1721" s="119"/>
      <c r="C1721" s="123"/>
      <c r="D1721" s="119"/>
      <c r="E1721" s="119"/>
      <c r="F1721" s="119"/>
      <c r="G1721" s="119"/>
      <c r="H1721" s="119"/>
      <c r="I1721" s="119"/>
      <c r="J1721" s="119"/>
      <c r="K1721" s="119"/>
      <c r="L1721" s="119"/>
      <c r="M1721" s="607"/>
      <c r="N1721" s="608"/>
    </row>
    <row r="1722" spans="2:14" x14ac:dyDescent="0.3">
      <c r="B1722" s="119"/>
      <c r="C1722" s="123"/>
      <c r="D1722" s="119"/>
      <c r="E1722" s="119"/>
      <c r="F1722" s="119"/>
      <c r="G1722" s="119"/>
      <c r="H1722" s="119"/>
      <c r="I1722" s="119"/>
      <c r="J1722" s="119"/>
      <c r="K1722" s="119"/>
      <c r="L1722" s="119"/>
      <c r="M1722" s="607"/>
      <c r="N1722" s="608"/>
    </row>
    <row r="1723" spans="2:14" x14ac:dyDescent="0.3">
      <c r="B1723" s="119"/>
      <c r="C1723" s="123"/>
      <c r="D1723" s="119"/>
      <c r="E1723" s="119"/>
      <c r="F1723" s="119"/>
      <c r="G1723" s="119"/>
      <c r="H1723" s="119"/>
      <c r="I1723" s="119"/>
      <c r="J1723" s="119"/>
      <c r="K1723" s="119"/>
      <c r="L1723" s="119"/>
      <c r="M1723" s="607"/>
      <c r="N1723" s="608"/>
    </row>
    <row r="1724" spans="2:14" x14ac:dyDescent="0.3">
      <c r="B1724" s="119"/>
      <c r="C1724" s="123"/>
      <c r="D1724" s="119"/>
      <c r="E1724" s="119"/>
      <c r="F1724" s="119"/>
      <c r="G1724" s="119"/>
      <c r="H1724" s="119"/>
      <c r="I1724" s="119"/>
      <c r="J1724" s="119"/>
      <c r="K1724" s="119"/>
      <c r="L1724" s="119"/>
      <c r="M1724" s="607"/>
      <c r="N1724" s="608"/>
    </row>
    <row r="1725" spans="2:14" x14ac:dyDescent="0.3">
      <c r="B1725" s="119"/>
      <c r="C1725" s="123"/>
      <c r="D1725" s="119"/>
      <c r="E1725" s="119"/>
      <c r="F1725" s="119"/>
      <c r="G1725" s="119"/>
      <c r="H1725" s="119"/>
      <c r="I1725" s="119"/>
      <c r="J1725" s="119"/>
      <c r="K1725" s="119"/>
      <c r="L1725" s="119"/>
      <c r="M1725" s="607"/>
      <c r="N1725" s="608"/>
    </row>
    <row r="1726" spans="2:14" x14ac:dyDescent="0.3">
      <c r="B1726" s="119"/>
      <c r="C1726" s="123"/>
      <c r="D1726" s="119"/>
      <c r="E1726" s="119"/>
      <c r="F1726" s="119"/>
      <c r="G1726" s="119"/>
      <c r="H1726" s="119"/>
      <c r="I1726" s="119"/>
      <c r="J1726" s="119"/>
      <c r="K1726" s="119"/>
      <c r="L1726" s="119"/>
      <c r="M1726" s="607"/>
      <c r="N1726" s="608"/>
    </row>
    <row r="1727" spans="2:14" x14ac:dyDescent="0.3">
      <c r="B1727" s="119"/>
      <c r="C1727" s="123"/>
      <c r="D1727" s="119"/>
      <c r="E1727" s="119"/>
      <c r="F1727" s="119"/>
      <c r="G1727" s="119"/>
      <c r="H1727" s="119"/>
      <c r="I1727" s="119"/>
      <c r="J1727" s="119"/>
      <c r="K1727" s="119"/>
      <c r="L1727" s="119"/>
      <c r="M1727" s="607"/>
      <c r="N1727" s="608"/>
    </row>
    <row r="1728" spans="2:14" x14ac:dyDescent="0.3">
      <c r="B1728" s="119"/>
      <c r="C1728" s="123"/>
      <c r="D1728" s="119"/>
      <c r="E1728" s="119"/>
      <c r="F1728" s="119"/>
      <c r="G1728" s="119"/>
      <c r="H1728" s="119"/>
      <c r="I1728" s="119"/>
      <c r="J1728" s="119"/>
      <c r="K1728" s="119"/>
      <c r="L1728" s="119"/>
      <c r="M1728" s="607"/>
      <c r="N1728" s="608"/>
    </row>
    <row r="1729" spans="2:14" x14ac:dyDescent="0.3">
      <c r="B1729" s="119"/>
      <c r="C1729" s="123"/>
      <c r="D1729" s="119"/>
      <c r="E1729" s="119"/>
      <c r="F1729" s="119"/>
      <c r="G1729" s="119"/>
      <c r="H1729" s="119"/>
      <c r="I1729" s="119"/>
      <c r="J1729" s="119"/>
      <c r="K1729" s="119"/>
      <c r="L1729" s="119"/>
      <c r="M1729" s="607"/>
      <c r="N1729" s="608"/>
    </row>
    <row r="1730" spans="2:14" x14ac:dyDescent="0.3">
      <c r="B1730" s="119"/>
      <c r="C1730" s="123"/>
      <c r="D1730" s="119"/>
      <c r="E1730" s="119"/>
      <c r="F1730" s="119"/>
      <c r="G1730" s="119"/>
      <c r="H1730" s="119"/>
      <c r="I1730" s="119"/>
      <c r="J1730" s="119"/>
      <c r="K1730" s="119"/>
      <c r="L1730" s="119"/>
      <c r="M1730" s="607"/>
      <c r="N1730" s="608"/>
    </row>
    <row r="1731" spans="2:14" x14ac:dyDescent="0.3">
      <c r="B1731" s="119"/>
      <c r="C1731" s="123"/>
      <c r="D1731" s="119"/>
      <c r="E1731" s="119"/>
      <c r="F1731" s="119"/>
      <c r="G1731" s="119"/>
      <c r="H1731" s="119"/>
      <c r="I1731" s="119"/>
      <c r="J1731" s="119"/>
      <c r="K1731" s="119"/>
      <c r="L1731" s="119"/>
      <c r="M1731" s="607"/>
      <c r="N1731" s="608"/>
    </row>
    <row r="1732" spans="2:14" x14ac:dyDescent="0.3">
      <c r="B1732" s="119"/>
      <c r="C1732" s="123"/>
      <c r="D1732" s="119"/>
      <c r="E1732" s="119"/>
      <c r="F1732" s="119"/>
      <c r="G1732" s="119"/>
      <c r="H1732" s="119"/>
      <c r="I1732" s="119"/>
      <c r="J1732" s="119"/>
      <c r="K1732" s="119"/>
      <c r="L1732" s="119"/>
      <c r="M1732" s="607"/>
      <c r="N1732" s="608"/>
    </row>
    <row r="1733" spans="2:14" x14ac:dyDescent="0.3">
      <c r="B1733" s="119"/>
      <c r="C1733" s="123"/>
      <c r="D1733" s="119"/>
      <c r="E1733" s="119"/>
      <c r="F1733" s="119"/>
      <c r="G1733" s="119"/>
      <c r="H1733" s="119"/>
      <c r="I1733" s="119"/>
      <c r="J1733" s="119"/>
      <c r="K1733" s="119"/>
      <c r="L1733" s="119"/>
      <c r="M1733" s="607"/>
      <c r="N1733" s="608"/>
    </row>
    <row r="1734" spans="2:14" x14ac:dyDescent="0.3">
      <c r="B1734" s="119"/>
      <c r="C1734" s="123"/>
      <c r="D1734" s="119"/>
      <c r="E1734" s="119"/>
      <c r="F1734" s="119"/>
      <c r="G1734" s="119"/>
      <c r="H1734" s="119"/>
      <c r="I1734" s="119"/>
      <c r="J1734" s="119"/>
      <c r="K1734" s="119"/>
      <c r="L1734" s="119"/>
      <c r="M1734" s="607"/>
      <c r="N1734" s="608"/>
    </row>
    <row r="1735" spans="2:14" x14ac:dyDescent="0.3">
      <c r="B1735" s="119"/>
      <c r="C1735" s="123"/>
      <c r="D1735" s="119"/>
      <c r="E1735" s="119"/>
      <c r="F1735" s="119"/>
      <c r="G1735" s="119"/>
      <c r="H1735" s="119"/>
      <c r="I1735" s="119"/>
      <c r="J1735" s="119"/>
      <c r="K1735" s="119"/>
      <c r="L1735" s="119"/>
      <c r="M1735" s="607"/>
      <c r="N1735" s="608"/>
    </row>
    <row r="1736" spans="2:14" x14ac:dyDescent="0.3">
      <c r="B1736" s="119"/>
      <c r="C1736" s="123"/>
      <c r="D1736" s="119"/>
      <c r="E1736" s="119"/>
      <c r="F1736" s="119"/>
      <c r="G1736" s="119"/>
      <c r="H1736" s="119"/>
      <c r="I1736" s="119"/>
      <c r="J1736" s="119"/>
      <c r="K1736" s="119"/>
      <c r="L1736" s="119"/>
      <c r="M1736" s="607"/>
      <c r="N1736" s="608"/>
    </row>
    <row r="1737" spans="2:14" x14ac:dyDescent="0.3">
      <c r="B1737" s="119"/>
      <c r="C1737" s="123"/>
      <c r="D1737" s="119"/>
      <c r="E1737" s="119"/>
      <c r="F1737" s="119"/>
      <c r="G1737" s="119"/>
      <c r="H1737" s="119"/>
      <c r="I1737" s="119"/>
      <c r="J1737" s="119"/>
      <c r="K1737" s="119"/>
      <c r="L1737" s="119"/>
      <c r="M1737" s="607"/>
      <c r="N1737" s="608"/>
    </row>
    <row r="1738" spans="2:14" x14ac:dyDescent="0.3">
      <c r="B1738" s="119"/>
      <c r="C1738" s="123"/>
      <c r="D1738" s="119"/>
      <c r="E1738" s="119"/>
      <c r="F1738" s="119"/>
      <c r="G1738" s="119"/>
      <c r="H1738" s="119"/>
      <c r="I1738" s="119"/>
      <c r="J1738" s="119"/>
      <c r="K1738" s="119"/>
      <c r="L1738" s="119"/>
      <c r="M1738" s="607"/>
      <c r="N1738" s="608"/>
    </row>
    <row r="1739" spans="2:14" x14ac:dyDescent="0.3">
      <c r="B1739" s="119"/>
      <c r="C1739" s="123"/>
      <c r="D1739" s="119"/>
      <c r="E1739" s="119"/>
      <c r="F1739" s="119"/>
      <c r="G1739" s="119"/>
      <c r="H1739" s="119"/>
      <c r="I1739" s="119"/>
      <c r="J1739" s="119"/>
      <c r="K1739" s="119"/>
      <c r="L1739" s="119"/>
      <c r="M1739" s="607"/>
      <c r="N1739" s="608"/>
    </row>
    <row r="1740" spans="2:14" x14ac:dyDescent="0.3">
      <c r="B1740" s="119"/>
      <c r="C1740" s="123"/>
      <c r="D1740" s="119"/>
      <c r="E1740" s="119"/>
      <c r="F1740" s="119"/>
      <c r="G1740" s="119"/>
      <c r="H1740" s="119"/>
      <c r="I1740" s="119"/>
      <c r="J1740" s="119"/>
      <c r="K1740" s="119"/>
      <c r="L1740" s="119"/>
      <c r="M1740" s="607"/>
      <c r="N1740" s="608"/>
    </row>
    <row r="1741" spans="2:14" x14ac:dyDescent="0.3">
      <c r="B1741" s="119"/>
      <c r="C1741" s="123"/>
      <c r="D1741" s="119"/>
      <c r="E1741" s="119"/>
      <c r="F1741" s="119"/>
      <c r="G1741" s="119"/>
      <c r="H1741" s="119"/>
      <c r="I1741" s="119"/>
      <c r="J1741" s="119"/>
      <c r="K1741" s="119"/>
      <c r="L1741" s="119"/>
      <c r="M1741" s="607"/>
      <c r="N1741" s="608"/>
    </row>
    <row r="1742" spans="2:14" x14ac:dyDescent="0.3">
      <c r="B1742" s="119"/>
      <c r="C1742" s="123"/>
      <c r="D1742" s="119"/>
      <c r="E1742" s="119"/>
      <c r="F1742" s="119"/>
      <c r="G1742" s="119"/>
      <c r="H1742" s="119"/>
      <c r="I1742" s="119"/>
      <c r="J1742" s="119"/>
      <c r="K1742" s="119"/>
      <c r="L1742" s="119"/>
      <c r="M1742" s="607"/>
      <c r="N1742" s="608"/>
    </row>
    <row r="1743" spans="2:14" x14ac:dyDescent="0.3">
      <c r="B1743" s="119"/>
      <c r="C1743" s="123"/>
      <c r="D1743" s="119"/>
      <c r="E1743" s="119"/>
      <c r="F1743" s="119"/>
      <c r="G1743" s="119"/>
      <c r="H1743" s="119"/>
      <c r="I1743" s="119"/>
      <c r="J1743" s="119"/>
      <c r="K1743" s="119"/>
      <c r="L1743" s="119"/>
      <c r="M1743" s="607"/>
      <c r="N1743" s="608"/>
    </row>
    <row r="1744" spans="2:14" x14ac:dyDescent="0.3">
      <c r="B1744" s="119"/>
      <c r="C1744" s="123"/>
      <c r="D1744" s="119"/>
      <c r="E1744" s="119"/>
      <c r="F1744" s="119"/>
      <c r="G1744" s="119"/>
      <c r="H1744" s="119"/>
      <c r="I1744" s="119"/>
      <c r="J1744" s="119"/>
      <c r="K1744" s="119"/>
      <c r="L1744" s="119"/>
    </row>
    <row r="1745" spans="2:12" x14ac:dyDescent="0.3">
      <c r="B1745" s="119"/>
      <c r="C1745" s="123"/>
      <c r="D1745" s="119"/>
      <c r="E1745" s="119"/>
      <c r="F1745" s="119"/>
      <c r="G1745" s="119"/>
      <c r="H1745" s="119"/>
      <c r="I1745" s="119"/>
      <c r="J1745" s="119"/>
      <c r="K1745" s="119"/>
      <c r="L1745" s="119"/>
    </row>
    <row r="1746" spans="2:12" x14ac:dyDescent="0.3">
      <c r="B1746" s="119"/>
      <c r="C1746" s="123"/>
      <c r="D1746" s="119"/>
      <c r="E1746" s="119"/>
      <c r="F1746" s="119"/>
      <c r="G1746" s="119"/>
      <c r="H1746" s="119"/>
      <c r="I1746" s="119"/>
      <c r="J1746" s="119"/>
      <c r="K1746" s="119"/>
      <c r="L1746" s="119"/>
    </row>
    <row r="1747" spans="2:12" x14ac:dyDescent="0.3">
      <c r="B1747" s="119"/>
      <c r="C1747" s="123"/>
      <c r="D1747" s="119"/>
      <c r="E1747" s="119"/>
      <c r="F1747" s="119"/>
      <c r="G1747" s="119"/>
      <c r="H1747" s="119"/>
      <c r="I1747" s="119"/>
      <c r="J1747" s="119"/>
      <c r="K1747" s="119"/>
      <c r="L1747" s="119"/>
    </row>
    <row r="1748" spans="2:12" x14ac:dyDescent="0.3">
      <c r="B1748" s="119"/>
      <c r="C1748" s="123"/>
      <c r="D1748" s="119"/>
      <c r="E1748" s="119"/>
      <c r="F1748" s="119"/>
      <c r="G1748" s="119"/>
      <c r="H1748" s="119"/>
      <c r="I1748" s="119"/>
      <c r="J1748" s="119"/>
      <c r="K1748" s="119"/>
      <c r="L1748" s="119"/>
    </row>
    <row r="1749" spans="2:12" x14ac:dyDescent="0.3">
      <c r="B1749" s="119"/>
      <c r="C1749" s="123"/>
      <c r="D1749" s="119"/>
      <c r="E1749" s="119"/>
      <c r="F1749" s="119"/>
      <c r="G1749" s="119"/>
      <c r="H1749" s="119"/>
      <c r="I1749" s="119"/>
      <c r="J1749" s="119"/>
      <c r="K1749" s="119"/>
      <c r="L1749" s="119"/>
    </row>
    <row r="1750" spans="2:12" x14ac:dyDescent="0.3">
      <c r="B1750" s="119"/>
      <c r="C1750" s="123"/>
      <c r="D1750" s="119"/>
      <c r="E1750" s="119"/>
      <c r="F1750" s="119"/>
      <c r="G1750" s="119"/>
      <c r="H1750" s="119"/>
      <c r="I1750" s="119"/>
      <c r="J1750" s="119"/>
      <c r="K1750" s="119"/>
      <c r="L1750" s="119"/>
    </row>
    <row r="1751" spans="2:12" x14ac:dyDescent="0.3">
      <c r="B1751" s="119"/>
      <c r="C1751" s="123"/>
      <c r="D1751" s="119"/>
      <c r="E1751" s="119"/>
      <c r="F1751" s="119"/>
      <c r="G1751" s="119"/>
      <c r="H1751" s="119"/>
      <c r="I1751" s="119"/>
      <c r="J1751" s="119"/>
      <c r="K1751" s="119"/>
      <c r="L1751" s="119"/>
    </row>
    <row r="1752" spans="2:12" x14ac:dyDescent="0.3">
      <c r="B1752" s="119"/>
      <c r="C1752" s="123"/>
      <c r="D1752" s="119"/>
      <c r="E1752" s="119"/>
      <c r="F1752" s="119"/>
      <c r="G1752" s="119"/>
      <c r="H1752" s="119"/>
      <c r="I1752" s="119"/>
      <c r="J1752" s="119"/>
      <c r="K1752" s="119"/>
      <c r="L1752" s="119"/>
    </row>
    <row r="1753" spans="2:12" x14ac:dyDescent="0.3">
      <c r="B1753" s="119"/>
      <c r="C1753" s="123"/>
      <c r="D1753" s="119"/>
      <c r="E1753" s="119"/>
      <c r="F1753" s="119"/>
      <c r="G1753" s="119"/>
      <c r="H1753" s="119"/>
      <c r="I1753" s="119"/>
      <c r="J1753" s="119"/>
      <c r="K1753" s="119"/>
      <c r="L1753" s="119"/>
    </row>
    <row r="1754" spans="2:12" x14ac:dyDescent="0.3">
      <c r="B1754" s="119"/>
      <c r="C1754" s="123"/>
      <c r="D1754" s="119"/>
      <c r="E1754" s="119"/>
      <c r="F1754" s="119"/>
      <c r="G1754" s="119"/>
      <c r="H1754" s="119"/>
      <c r="I1754" s="119"/>
      <c r="J1754" s="119"/>
      <c r="K1754" s="119"/>
      <c r="L1754" s="119"/>
    </row>
    <row r="1755" spans="2:12" x14ac:dyDescent="0.3">
      <c r="B1755" s="119"/>
      <c r="C1755" s="123"/>
      <c r="D1755" s="119"/>
      <c r="E1755" s="119"/>
      <c r="F1755" s="119"/>
      <c r="G1755" s="119"/>
      <c r="H1755" s="119"/>
      <c r="I1755" s="119"/>
      <c r="J1755" s="119"/>
      <c r="K1755" s="119"/>
      <c r="L1755" s="119"/>
    </row>
    <row r="1756" spans="2:12" x14ac:dyDescent="0.3">
      <c r="B1756" s="119"/>
      <c r="C1756" s="123"/>
      <c r="D1756" s="119"/>
      <c r="E1756" s="119"/>
      <c r="F1756" s="119"/>
      <c r="G1756" s="119"/>
      <c r="H1756" s="119"/>
      <c r="I1756" s="119"/>
      <c r="J1756" s="119"/>
      <c r="K1756" s="119"/>
      <c r="L1756" s="119"/>
    </row>
    <row r="1757" spans="2:12" x14ac:dyDescent="0.3">
      <c r="B1757" s="119"/>
      <c r="C1757" s="123"/>
      <c r="D1757" s="119"/>
      <c r="E1757" s="119"/>
      <c r="F1757" s="119"/>
      <c r="G1757" s="119"/>
      <c r="H1757" s="119"/>
      <c r="I1757" s="119"/>
      <c r="J1757" s="119"/>
      <c r="K1757" s="119"/>
      <c r="L1757" s="119"/>
    </row>
    <row r="1758" spans="2:12" x14ac:dyDescent="0.3">
      <c r="B1758" s="119"/>
      <c r="C1758" s="123"/>
      <c r="D1758" s="119"/>
      <c r="E1758" s="119"/>
      <c r="F1758" s="119"/>
      <c r="G1758" s="119"/>
      <c r="H1758" s="119"/>
      <c r="I1758" s="119"/>
      <c r="J1758" s="119"/>
      <c r="K1758" s="119"/>
      <c r="L1758" s="119"/>
    </row>
    <row r="1759" spans="2:12" x14ac:dyDescent="0.3">
      <c r="B1759" s="119"/>
      <c r="C1759" s="123"/>
      <c r="D1759" s="119"/>
      <c r="E1759" s="119"/>
      <c r="F1759" s="119"/>
      <c r="G1759" s="119"/>
      <c r="H1759" s="119"/>
      <c r="I1759" s="119"/>
      <c r="J1759" s="119"/>
      <c r="K1759" s="119"/>
      <c r="L1759" s="119"/>
    </row>
    <row r="1760" spans="2:12" x14ac:dyDescent="0.3">
      <c r="B1760" s="119"/>
      <c r="C1760" s="123"/>
      <c r="D1760" s="119"/>
      <c r="E1760" s="119"/>
      <c r="F1760" s="119"/>
      <c r="G1760" s="119"/>
      <c r="H1760" s="119"/>
      <c r="I1760" s="119"/>
      <c r="J1760" s="119"/>
      <c r="K1760" s="119"/>
      <c r="L1760" s="119"/>
    </row>
    <row r="1761" spans="2:12" x14ac:dyDescent="0.3">
      <c r="B1761" s="119"/>
      <c r="C1761" s="123"/>
      <c r="D1761" s="119"/>
      <c r="E1761" s="119"/>
      <c r="F1761" s="119"/>
      <c r="G1761" s="119"/>
      <c r="H1761" s="119"/>
      <c r="I1761" s="119"/>
      <c r="J1761" s="119"/>
      <c r="K1761" s="119"/>
      <c r="L1761" s="119"/>
    </row>
    <row r="1762" spans="2:12" x14ac:dyDescent="0.3">
      <c r="B1762" s="119"/>
      <c r="C1762" s="123"/>
      <c r="D1762" s="119"/>
      <c r="E1762" s="119"/>
      <c r="F1762" s="119"/>
      <c r="G1762" s="119"/>
      <c r="H1762" s="119"/>
      <c r="I1762" s="119"/>
      <c r="J1762" s="119"/>
      <c r="K1762" s="119"/>
      <c r="L1762" s="119"/>
    </row>
    <row r="1763" spans="2:12" x14ac:dyDescent="0.3">
      <c r="B1763" s="119"/>
      <c r="C1763" s="123"/>
      <c r="D1763" s="119"/>
      <c r="E1763" s="119"/>
      <c r="F1763" s="119"/>
      <c r="G1763" s="119"/>
      <c r="H1763" s="119"/>
      <c r="I1763" s="119"/>
      <c r="J1763" s="119"/>
      <c r="K1763" s="119"/>
      <c r="L1763" s="119"/>
    </row>
    <row r="1764" spans="2:12" x14ac:dyDescent="0.3">
      <c r="B1764" s="119"/>
      <c r="C1764" s="123"/>
      <c r="D1764" s="119"/>
      <c r="E1764" s="119"/>
      <c r="F1764" s="119"/>
      <c r="G1764" s="119"/>
      <c r="H1764" s="119"/>
      <c r="I1764" s="119"/>
      <c r="J1764" s="119"/>
      <c r="K1764" s="119"/>
      <c r="L1764" s="119"/>
    </row>
    <row r="1765" spans="2:12" x14ac:dyDescent="0.3">
      <c r="B1765" s="119"/>
      <c r="C1765" s="123"/>
      <c r="D1765" s="119"/>
      <c r="E1765" s="119"/>
      <c r="F1765" s="119"/>
      <c r="G1765" s="119"/>
      <c r="H1765" s="119"/>
      <c r="I1765" s="119"/>
      <c r="J1765" s="119"/>
      <c r="K1765" s="119"/>
      <c r="L1765" s="119"/>
    </row>
    <row r="1766" spans="2:12" x14ac:dyDescent="0.3">
      <c r="B1766" s="119"/>
      <c r="C1766" s="123"/>
      <c r="D1766" s="119"/>
      <c r="E1766" s="119"/>
      <c r="F1766" s="119"/>
      <c r="G1766" s="119"/>
      <c r="H1766" s="119"/>
      <c r="I1766" s="119"/>
      <c r="J1766" s="119"/>
      <c r="K1766" s="119"/>
      <c r="L1766" s="119"/>
    </row>
    <row r="1767" spans="2:12" x14ac:dyDescent="0.3">
      <c r="B1767" s="119"/>
      <c r="C1767" s="123"/>
      <c r="D1767" s="119"/>
      <c r="E1767" s="119"/>
      <c r="F1767" s="119"/>
      <c r="G1767" s="119"/>
      <c r="H1767" s="119"/>
      <c r="I1767" s="119"/>
      <c r="J1767" s="119"/>
      <c r="K1767" s="119"/>
      <c r="L1767" s="119"/>
    </row>
    <row r="1768" spans="2:12" x14ac:dyDescent="0.3">
      <c r="B1768" s="119"/>
      <c r="C1768" s="123"/>
      <c r="D1768" s="119"/>
      <c r="E1768" s="119"/>
      <c r="F1768" s="119"/>
      <c r="G1768" s="119"/>
      <c r="H1768" s="119"/>
      <c r="I1768" s="119"/>
      <c r="J1768" s="119"/>
      <c r="K1768" s="119"/>
      <c r="L1768" s="119"/>
    </row>
    <row r="1769" spans="2:12" x14ac:dyDescent="0.3">
      <c r="B1769" s="119"/>
      <c r="C1769" s="123"/>
      <c r="D1769" s="119"/>
      <c r="E1769" s="119"/>
      <c r="F1769" s="119"/>
      <c r="G1769" s="119"/>
      <c r="H1769" s="119"/>
      <c r="I1769" s="119"/>
      <c r="J1769" s="119"/>
      <c r="K1769" s="119"/>
      <c r="L1769" s="119"/>
    </row>
    <row r="1770" spans="2:12" x14ac:dyDescent="0.3">
      <c r="B1770" s="119"/>
      <c r="C1770" s="123"/>
      <c r="D1770" s="119"/>
      <c r="E1770" s="119"/>
      <c r="F1770" s="119"/>
      <c r="G1770" s="119"/>
      <c r="H1770" s="119"/>
      <c r="I1770" s="119"/>
      <c r="J1770" s="119"/>
      <c r="K1770" s="119"/>
      <c r="L1770" s="119"/>
    </row>
    <row r="1771" spans="2:12" x14ac:dyDescent="0.3">
      <c r="B1771" s="119"/>
      <c r="C1771" s="123"/>
      <c r="D1771" s="119"/>
      <c r="E1771" s="119"/>
      <c r="F1771" s="119"/>
      <c r="G1771" s="119"/>
      <c r="H1771" s="119"/>
      <c r="I1771" s="119"/>
      <c r="J1771" s="119"/>
      <c r="K1771" s="119"/>
      <c r="L1771" s="119"/>
    </row>
    <row r="1772" spans="2:12" x14ac:dyDescent="0.3">
      <c r="B1772" s="119"/>
      <c r="C1772" s="123"/>
      <c r="D1772" s="119"/>
      <c r="E1772" s="119"/>
      <c r="F1772" s="119"/>
      <c r="G1772" s="119"/>
      <c r="H1772" s="119"/>
      <c r="I1772" s="119"/>
      <c r="J1772" s="119"/>
      <c r="K1772" s="119"/>
      <c r="L1772" s="119"/>
    </row>
    <row r="1773" spans="2:12" x14ac:dyDescent="0.3">
      <c r="B1773" s="119"/>
      <c r="C1773" s="123"/>
      <c r="D1773" s="119"/>
      <c r="E1773" s="119"/>
      <c r="F1773" s="119"/>
      <c r="G1773" s="119"/>
      <c r="H1773" s="119"/>
      <c r="I1773" s="119"/>
      <c r="J1773" s="119"/>
      <c r="K1773" s="119"/>
      <c r="L1773" s="119"/>
    </row>
    <row r="1774" spans="2:12" x14ac:dyDescent="0.3">
      <c r="B1774" s="119"/>
      <c r="C1774" s="123"/>
      <c r="D1774" s="119"/>
      <c r="E1774" s="119"/>
      <c r="F1774" s="119"/>
      <c r="G1774" s="119"/>
      <c r="H1774" s="119"/>
      <c r="I1774" s="119"/>
      <c r="J1774" s="119"/>
      <c r="K1774" s="119"/>
      <c r="L1774" s="119"/>
    </row>
    <row r="1775" spans="2:12" x14ac:dyDescent="0.3">
      <c r="B1775" s="119"/>
      <c r="C1775" s="123"/>
      <c r="D1775" s="119"/>
      <c r="E1775" s="119"/>
      <c r="F1775" s="119"/>
      <c r="G1775" s="119"/>
      <c r="H1775" s="119"/>
      <c r="I1775" s="119"/>
      <c r="J1775" s="119"/>
      <c r="K1775" s="119"/>
      <c r="L1775" s="119"/>
    </row>
    <row r="1776" spans="2:12" x14ac:dyDescent="0.3">
      <c r="B1776" s="119"/>
      <c r="C1776" s="123"/>
      <c r="D1776" s="119"/>
      <c r="E1776" s="119"/>
      <c r="F1776" s="119"/>
      <c r="G1776" s="119"/>
      <c r="H1776" s="119"/>
      <c r="I1776" s="119"/>
      <c r="J1776" s="119"/>
      <c r="K1776" s="119"/>
      <c r="L1776" s="119"/>
    </row>
    <row r="1777" spans="2:12" x14ac:dyDescent="0.3">
      <c r="B1777" s="119"/>
      <c r="C1777" s="123"/>
      <c r="D1777" s="119"/>
      <c r="E1777" s="119"/>
      <c r="F1777" s="119"/>
      <c r="G1777" s="119"/>
      <c r="H1777" s="119"/>
      <c r="I1777" s="119"/>
      <c r="J1777" s="119"/>
      <c r="K1777" s="119"/>
      <c r="L1777" s="119"/>
    </row>
    <row r="1778" spans="2:12" x14ac:dyDescent="0.3">
      <c r="B1778" s="119"/>
      <c r="C1778" s="123"/>
      <c r="D1778" s="119"/>
      <c r="E1778" s="119"/>
      <c r="F1778" s="119"/>
      <c r="G1778" s="119"/>
      <c r="H1778" s="119"/>
      <c r="I1778" s="119"/>
      <c r="J1778" s="119"/>
      <c r="K1778" s="119"/>
      <c r="L1778" s="119"/>
    </row>
    <row r="1779" spans="2:12" x14ac:dyDescent="0.3">
      <c r="B1779" s="119"/>
      <c r="C1779" s="123"/>
      <c r="D1779" s="119"/>
      <c r="E1779" s="119"/>
      <c r="F1779" s="119"/>
      <c r="G1779" s="119"/>
      <c r="H1779" s="119"/>
      <c r="I1779" s="119"/>
      <c r="J1779" s="119"/>
      <c r="K1779" s="119"/>
      <c r="L1779" s="119"/>
    </row>
    <row r="1780" spans="2:12" x14ac:dyDescent="0.3">
      <c r="B1780" s="119"/>
      <c r="C1780" s="123"/>
      <c r="D1780" s="119"/>
      <c r="E1780" s="119"/>
      <c r="F1780" s="119"/>
      <c r="G1780" s="119"/>
      <c r="H1780" s="119"/>
      <c r="I1780" s="119"/>
      <c r="J1780" s="119"/>
      <c r="K1780" s="119"/>
      <c r="L1780" s="119"/>
    </row>
    <row r="1781" spans="2:12" x14ac:dyDescent="0.3">
      <c r="B1781" s="119"/>
      <c r="C1781" s="123"/>
      <c r="D1781" s="119"/>
      <c r="E1781" s="119"/>
      <c r="F1781" s="119"/>
      <c r="G1781" s="119"/>
      <c r="H1781" s="119"/>
      <c r="I1781" s="119"/>
      <c r="J1781" s="119"/>
      <c r="K1781" s="119"/>
      <c r="L1781" s="119"/>
    </row>
    <row r="1782" spans="2:12" x14ac:dyDescent="0.3">
      <c r="B1782" s="119"/>
      <c r="C1782" s="123"/>
      <c r="D1782" s="119"/>
      <c r="E1782" s="119"/>
      <c r="F1782" s="119"/>
      <c r="G1782" s="119"/>
      <c r="H1782" s="119"/>
      <c r="I1782" s="119"/>
      <c r="J1782" s="119"/>
      <c r="K1782" s="119"/>
      <c r="L1782" s="119"/>
    </row>
    <row r="1783" spans="2:12" x14ac:dyDescent="0.3">
      <c r="B1783" s="119"/>
      <c r="C1783" s="123"/>
      <c r="D1783" s="119"/>
      <c r="E1783" s="119"/>
      <c r="F1783" s="119"/>
      <c r="G1783" s="119"/>
      <c r="H1783" s="119"/>
      <c r="I1783" s="119"/>
      <c r="J1783" s="119"/>
      <c r="K1783" s="119"/>
      <c r="L1783" s="119"/>
    </row>
    <row r="1784" spans="2:12" x14ac:dyDescent="0.3">
      <c r="B1784" s="119"/>
      <c r="C1784" s="123"/>
      <c r="D1784" s="119"/>
      <c r="E1784" s="119"/>
      <c r="F1784" s="119"/>
      <c r="G1784" s="119"/>
      <c r="H1784" s="119"/>
      <c r="I1784" s="119"/>
      <c r="J1784" s="119"/>
      <c r="K1784" s="119"/>
      <c r="L1784" s="119"/>
    </row>
    <row r="1785" spans="2:12" x14ac:dyDescent="0.3">
      <c r="B1785" s="119"/>
      <c r="C1785" s="123"/>
      <c r="D1785" s="119"/>
      <c r="E1785" s="119"/>
      <c r="F1785" s="119"/>
      <c r="G1785" s="119"/>
      <c r="H1785" s="119"/>
      <c r="I1785" s="119"/>
      <c r="J1785" s="119"/>
      <c r="K1785" s="119"/>
      <c r="L1785" s="119"/>
    </row>
    <row r="1786" spans="2:12" x14ac:dyDescent="0.3">
      <c r="B1786" s="119"/>
      <c r="C1786" s="123"/>
      <c r="D1786" s="119"/>
      <c r="E1786" s="119"/>
      <c r="F1786" s="119"/>
      <c r="G1786" s="119"/>
      <c r="H1786" s="119"/>
      <c r="I1786" s="119"/>
      <c r="J1786" s="119"/>
      <c r="K1786" s="119"/>
      <c r="L1786" s="119"/>
    </row>
    <row r="1787" spans="2:12" x14ac:dyDescent="0.3">
      <c r="B1787" s="119"/>
      <c r="C1787" s="123"/>
      <c r="D1787" s="119"/>
      <c r="E1787" s="119"/>
      <c r="F1787" s="119"/>
      <c r="G1787" s="119"/>
      <c r="H1787" s="119"/>
      <c r="I1787" s="119"/>
      <c r="J1787" s="119"/>
      <c r="K1787" s="119"/>
      <c r="L1787" s="119"/>
    </row>
    <row r="1788" spans="2:12" x14ac:dyDescent="0.3">
      <c r="B1788" s="119"/>
      <c r="C1788" s="123"/>
      <c r="D1788" s="119"/>
      <c r="E1788" s="119"/>
      <c r="F1788" s="119"/>
      <c r="G1788" s="119"/>
      <c r="H1788" s="119"/>
      <c r="I1788" s="119"/>
      <c r="J1788" s="119"/>
      <c r="K1788" s="119"/>
      <c r="L1788" s="119"/>
    </row>
    <row r="1789" spans="2:12" x14ac:dyDescent="0.3">
      <c r="B1789" s="119"/>
      <c r="C1789" s="123"/>
      <c r="D1789" s="119"/>
      <c r="E1789" s="119"/>
      <c r="F1789" s="119"/>
      <c r="G1789" s="119"/>
      <c r="H1789" s="119"/>
      <c r="I1789" s="119"/>
      <c r="J1789" s="119"/>
      <c r="K1789" s="119"/>
      <c r="L1789" s="119"/>
    </row>
    <row r="1790" spans="2:12" x14ac:dyDescent="0.3">
      <c r="B1790" s="119"/>
      <c r="C1790" s="123"/>
      <c r="D1790" s="119"/>
      <c r="E1790" s="119"/>
      <c r="F1790" s="119"/>
      <c r="G1790" s="119"/>
      <c r="H1790" s="119"/>
      <c r="I1790" s="119"/>
      <c r="J1790" s="119"/>
      <c r="K1790" s="119"/>
      <c r="L1790" s="119"/>
    </row>
    <row r="1791" spans="2:12" x14ac:dyDescent="0.3">
      <c r="B1791" s="119"/>
      <c r="C1791" s="123"/>
      <c r="D1791" s="119"/>
      <c r="E1791" s="119"/>
      <c r="F1791" s="119"/>
      <c r="G1791" s="119"/>
      <c r="H1791" s="119"/>
      <c r="I1791" s="119"/>
      <c r="J1791" s="119"/>
      <c r="K1791" s="119"/>
      <c r="L1791" s="119"/>
    </row>
    <row r="1792" spans="2:12" x14ac:dyDescent="0.3">
      <c r="B1792" s="119"/>
      <c r="C1792" s="123"/>
      <c r="D1792" s="119"/>
      <c r="E1792" s="119"/>
      <c r="F1792" s="119"/>
      <c r="G1792" s="119"/>
      <c r="H1792" s="119"/>
      <c r="I1792" s="119"/>
      <c r="J1792" s="119"/>
      <c r="K1792" s="119"/>
      <c r="L1792" s="119"/>
    </row>
    <row r="1793" spans="2:12" x14ac:dyDescent="0.3">
      <c r="B1793" s="119"/>
      <c r="C1793" s="123"/>
      <c r="D1793" s="119"/>
      <c r="E1793" s="119"/>
      <c r="F1793" s="119"/>
      <c r="G1793" s="119"/>
      <c r="H1793" s="119"/>
      <c r="I1793" s="119"/>
      <c r="J1793" s="119"/>
      <c r="K1793" s="119"/>
      <c r="L1793" s="119"/>
    </row>
    <row r="1794" spans="2:12" x14ac:dyDescent="0.3">
      <c r="B1794" s="119"/>
      <c r="C1794" s="123"/>
      <c r="D1794" s="119"/>
      <c r="E1794" s="119"/>
      <c r="F1794" s="119"/>
      <c r="G1794" s="119"/>
      <c r="H1794" s="119"/>
      <c r="I1794" s="119"/>
      <c r="J1794" s="119"/>
      <c r="K1794" s="119"/>
      <c r="L1794" s="119"/>
    </row>
    <row r="1795" spans="2:12" x14ac:dyDescent="0.3">
      <c r="B1795" s="119"/>
      <c r="C1795" s="123"/>
      <c r="D1795" s="119"/>
      <c r="E1795" s="119"/>
      <c r="F1795" s="119"/>
      <c r="G1795" s="119"/>
      <c r="H1795" s="119"/>
      <c r="I1795" s="119"/>
      <c r="J1795" s="119"/>
      <c r="K1795" s="119"/>
      <c r="L1795" s="119"/>
    </row>
    <row r="1796" spans="2:12" x14ac:dyDescent="0.3">
      <c r="B1796" s="119"/>
      <c r="C1796" s="123"/>
      <c r="D1796" s="119"/>
      <c r="E1796" s="119"/>
      <c r="F1796" s="119"/>
      <c r="G1796" s="119"/>
      <c r="H1796" s="119"/>
      <c r="I1796" s="119"/>
      <c r="J1796" s="119"/>
      <c r="K1796" s="119"/>
      <c r="L1796" s="119"/>
    </row>
    <row r="1797" spans="2:12" x14ac:dyDescent="0.3">
      <c r="B1797" s="119"/>
      <c r="C1797" s="123"/>
      <c r="D1797" s="119"/>
      <c r="E1797" s="119"/>
      <c r="F1797" s="119"/>
      <c r="G1797" s="119"/>
      <c r="H1797" s="119"/>
      <c r="I1797" s="119"/>
      <c r="J1797" s="119"/>
      <c r="K1797" s="119"/>
      <c r="L1797" s="119"/>
    </row>
    <row r="1798" spans="2:12" x14ac:dyDescent="0.3">
      <c r="B1798" s="119"/>
      <c r="C1798" s="123"/>
      <c r="D1798" s="119"/>
      <c r="E1798" s="119"/>
      <c r="F1798" s="119"/>
      <c r="G1798" s="119"/>
      <c r="H1798" s="119"/>
      <c r="I1798" s="119"/>
      <c r="J1798" s="119"/>
      <c r="K1798" s="119"/>
      <c r="L1798" s="119"/>
    </row>
    <row r="1799" spans="2:12" x14ac:dyDescent="0.3">
      <c r="B1799" s="119"/>
      <c r="C1799" s="123"/>
      <c r="D1799" s="119"/>
      <c r="E1799" s="119"/>
      <c r="F1799" s="119"/>
      <c r="G1799" s="119"/>
      <c r="H1799" s="119"/>
      <c r="I1799" s="119"/>
      <c r="J1799" s="119"/>
      <c r="K1799" s="119"/>
      <c r="L1799" s="119"/>
    </row>
    <row r="1800" spans="2:12" x14ac:dyDescent="0.3">
      <c r="B1800" s="119"/>
      <c r="C1800" s="123"/>
      <c r="D1800" s="119"/>
      <c r="E1800" s="119"/>
      <c r="F1800" s="119"/>
      <c r="G1800" s="119"/>
      <c r="H1800" s="119"/>
      <c r="I1800" s="119"/>
      <c r="J1800" s="119"/>
      <c r="K1800" s="119"/>
      <c r="L1800" s="119"/>
    </row>
    <row r="1801" spans="2:12" x14ac:dyDescent="0.3">
      <c r="B1801" s="119"/>
      <c r="C1801" s="123"/>
      <c r="D1801" s="119"/>
      <c r="E1801" s="119"/>
      <c r="F1801" s="119"/>
      <c r="G1801" s="119"/>
      <c r="H1801" s="119"/>
      <c r="I1801" s="119"/>
      <c r="J1801" s="119"/>
      <c r="K1801" s="119"/>
      <c r="L1801" s="119"/>
    </row>
    <row r="1802" spans="2:12" x14ac:dyDescent="0.3">
      <c r="B1802" s="119"/>
      <c r="C1802" s="123"/>
      <c r="D1802" s="119"/>
      <c r="E1802" s="119"/>
      <c r="F1802" s="119"/>
      <c r="G1802" s="119"/>
      <c r="H1802" s="119"/>
      <c r="I1802" s="119"/>
      <c r="J1802" s="119"/>
      <c r="K1802" s="119"/>
      <c r="L1802" s="119"/>
    </row>
    <row r="1803" spans="2:12" x14ac:dyDescent="0.3">
      <c r="B1803" s="119"/>
      <c r="C1803" s="123"/>
      <c r="D1803" s="119"/>
      <c r="E1803" s="119"/>
      <c r="F1803" s="119"/>
      <c r="G1803" s="119"/>
      <c r="H1803" s="119"/>
      <c r="I1803" s="119"/>
      <c r="J1803" s="119"/>
      <c r="K1803" s="119"/>
      <c r="L1803" s="119"/>
    </row>
    <row r="1804" spans="2:12" x14ac:dyDescent="0.3">
      <c r="B1804" s="119"/>
      <c r="C1804" s="123"/>
      <c r="D1804" s="119"/>
      <c r="E1804" s="119"/>
      <c r="F1804" s="119"/>
      <c r="G1804" s="119"/>
      <c r="H1804" s="119"/>
      <c r="I1804" s="119"/>
      <c r="J1804" s="119"/>
      <c r="K1804" s="119"/>
      <c r="L1804" s="119"/>
    </row>
    <row r="1805" spans="2:12" x14ac:dyDescent="0.3">
      <c r="B1805" s="119"/>
      <c r="C1805" s="123"/>
      <c r="D1805" s="119"/>
      <c r="E1805" s="119"/>
      <c r="F1805" s="119"/>
      <c r="G1805" s="119"/>
      <c r="H1805" s="119"/>
      <c r="I1805" s="119"/>
      <c r="J1805" s="119"/>
      <c r="K1805" s="119"/>
      <c r="L1805" s="119"/>
    </row>
    <row r="1806" spans="2:12" x14ac:dyDescent="0.3">
      <c r="B1806" s="119"/>
      <c r="C1806" s="123"/>
      <c r="D1806" s="119"/>
      <c r="E1806" s="119"/>
      <c r="F1806" s="119"/>
      <c r="G1806" s="119"/>
      <c r="H1806" s="119"/>
      <c r="I1806" s="119"/>
      <c r="J1806" s="119"/>
      <c r="K1806" s="119"/>
      <c r="L1806" s="119"/>
    </row>
    <row r="1807" spans="2:12" x14ac:dyDescent="0.3">
      <c r="B1807" s="119"/>
      <c r="C1807" s="123"/>
      <c r="D1807" s="119"/>
      <c r="E1807" s="119"/>
      <c r="F1807" s="119"/>
      <c r="G1807" s="119"/>
      <c r="H1807" s="119"/>
      <c r="I1807" s="119"/>
      <c r="J1807" s="119"/>
      <c r="K1807" s="119"/>
      <c r="L1807" s="119"/>
    </row>
    <row r="1808" spans="2:12" x14ac:dyDescent="0.3">
      <c r="B1808" s="119"/>
      <c r="C1808" s="123"/>
      <c r="D1808" s="119"/>
      <c r="E1808" s="119"/>
      <c r="F1808" s="119"/>
      <c r="G1808" s="119"/>
      <c r="H1808" s="119"/>
      <c r="I1808" s="119"/>
      <c r="J1808" s="119"/>
      <c r="K1808" s="119"/>
      <c r="L1808" s="119"/>
    </row>
    <row r="1809" spans="2:12" x14ac:dyDescent="0.3">
      <c r="B1809" s="119"/>
      <c r="C1809" s="123"/>
      <c r="D1809" s="119"/>
      <c r="E1809" s="119"/>
      <c r="F1809" s="119"/>
      <c r="G1809" s="119"/>
      <c r="H1809" s="119"/>
      <c r="I1809" s="119"/>
      <c r="J1809" s="119"/>
      <c r="K1809" s="119"/>
      <c r="L1809" s="119"/>
    </row>
    <row r="1810" spans="2:12" x14ac:dyDescent="0.3">
      <c r="B1810" s="119"/>
      <c r="C1810" s="123"/>
      <c r="D1810" s="119"/>
      <c r="E1810" s="119"/>
      <c r="F1810" s="119"/>
      <c r="G1810" s="119"/>
      <c r="H1810" s="119"/>
      <c r="I1810" s="119"/>
      <c r="J1810" s="119"/>
      <c r="K1810" s="119"/>
      <c r="L1810" s="119"/>
    </row>
    <row r="1811" spans="2:12" x14ac:dyDescent="0.3">
      <c r="B1811" s="119"/>
      <c r="C1811" s="123"/>
      <c r="D1811" s="119"/>
      <c r="E1811" s="119"/>
      <c r="F1811" s="119"/>
      <c r="G1811" s="119"/>
      <c r="H1811" s="119"/>
      <c r="I1811" s="119"/>
      <c r="J1811" s="119"/>
      <c r="K1811" s="119"/>
      <c r="L1811" s="119"/>
    </row>
    <row r="1812" spans="2:12" x14ac:dyDescent="0.3">
      <c r="B1812" s="119"/>
      <c r="C1812" s="123"/>
      <c r="D1812" s="119"/>
      <c r="E1812" s="119"/>
      <c r="F1812" s="119"/>
      <c r="G1812" s="119"/>
      <c r="H1812" s="119"/>
      <c r="I1812" s="119"/>
      <c r="J1812" s="119"/>
      <c r="K1812" s="119"/>
      <c r="L1812" s="119"/>
    </row>
    <row r="1813" spans="2:12" x14ac:dyDescent="0.3">
      <c r="B1813" s="119"/>
      <c r="C1813" s="123"/>
      <c r="D1813" s="119"/>
      <c r="E1813" s="119"/>
      <c r="F1813" s="119"/>
      <c r="G1813" s="119"/>
      <c r="H1813" s="119"/>
      <c r="I1813" s="119"/>
      <c r="J1813" s="119"/>
      <c r="K1813" s="119"/>
      <c r="L1813" s="119"/>
    </row>
    <row r="1814" spans="2:12" x14ac:dyDescent="0.3">
      <c r="B1814" s="119"/>
      <c r="C1814" s="123"/>
      <c r="D1814" s="119"/>
      <c r="E1814" s="119"/>
      <c r="F1814" s="119"/>
      <c r="G1814" s="119"/>
      <c r="H1814" s="119"/>
      <c r="I1814" s="119"/>
      <c r="J1814" s="119"/>
      <c r="K1814" s="119"/>
      <c r="L1814" s="119"/>
    </row>
    <row r="1815" spans="2:12" x14ac:dyDescent="0.3">
      <c r="B1815" s="119"/>
      <c r="C1815" s="123"/>
      <c r="D1815" s="119"/>
      <c r="E1815" s="119"/>
      <c r="F1815" s="119"/>
      <c r="G1815" s="119"/>
      <c r="H1815" s="119"/>
      <c r="I1815" s="119"/>
      <c r="J1815" s="119"/>
      <c r="K1815" s="119"/>
      <c r="L1815" s="119"/>
    </row>
    <row r="1816" spans="2:12" x14ac:dyDescent="0.3">
      <c r="B1816" s="119"/>
      <c r="C1816" s="123"/>
      <c r="D1816" s="119"/>
      <c r="E1816" s="119"/>
      <c r="F1816" s="119"/>
      <c r="G1816" s="119"/>
      <c r="H1816" s="119"/>
      <c r="I1816" s="119"/>
      <c r="J1816" s="119"/>
      <c r="K1816" s="119"/>
      <c r="L1816" s="119"/>
    </row>
    <row r="1817" spans="2:12" x14ac:dyDescent="0.3">
      <c r="B1817" s="119"/>
      <c r="C1817" s="123"/>
      <c r="D1817" s="119"/>
      <c r="E1817" s="119"/>
      <c r="F1817" s="119"/>
      <c r="G1817" s="119"/>
      <c r="H1817" s="119"/>
      <c r="I1817" s="119"/>
      <c r="J1817" s="119"/>
      <c r="K1817" s="119"/>
      <c r="L1817" s="119"/>
    </row>
    <row r="1818" spans="2:12" x14ac:dyDescent="0.3">
      <c r="B1818" s="119"/>
      <c r="C1818" s="123"/>
      <c r="D1818" s="119"/>
      <c r="E1818" s="119"/>
      <c r="F1818" s="119"/>
      <c r="G1818" s="119"/>
      <c r="H1818" s="119"/>
      <c r="I1818" s="119"/>
      <c r="J1818" s="119"/>
      <c r="K1818" s="119"/>
      <c r="L1818" s="119"/>
    </row>
    <row r="1819" spans="2:12" x14ac:dyDescent="0.3">
      <c r="B1819" s="119"/>
      <c r="C1819" s="123"/>
      <c r="D1819" s="119"/>
      <c r="E1819" s="119"/>
      <c r="F1819" s="119"/>
      <c r="G1819" s="119"/>
      <c r="H1819" s="119"/>
      <c r="I1819" s="119"/>
      <c r="J1819" s="119"/>
      <c r="K1819" s="119"/>
      <c r="L1819" s="119"/>
    </row>
    <row r="1820" spans="2:12" x14ac:dyDescent="0.3">
      <c r="B1820" s="119"/>
      <c r="C1820" s="123"/>
      <c r="D1820" s="119"/>
      <c r="E1820" s="119"/>
      <c r="F1820" s="119"/>
      <c r="G1820" s="119"/>
      <c r="H1820" s="119"/>
      <c r="I1820" s="119"/>
      <c r="J1820" s="119"/>
      <c r="K1820" s="119"/>
      <c r="L1820" s="119"/>
    </row>
    <row r="1821" spans="2:12" x14ac:dyDescent="0.3">
      <c r="B1821" s="119"/>
      <c r="C1821" s="123"/>
      <c r="D1821" s="119"/>
      <c r="E1821" s="119"/>
      <c r="F1821" s="119"/>
      <c r="G1821" s="119"/>
      <c r="H1821" s="119"/>
      <c r="I1821" s="119"/>
      <c r="J1821" s="119"/>
      <c r="K1821" s="119"/>
      <c r="L1821" s="119"/>
    </row>
    <row r="1822" spans="2:12" x14ac:dyDescent="0.3">
      <c r="B1822" s="119"/>
      <c r="C1822" s="123"/>
      <c r="D1822" s="119"/>
      <c r="E1822" s="119"/>
      <c r="F1822" s="119"/>
      <c r="G1822" s="119"/>
      <c r="H1822" s="119"/>
      <c r="I1822" s="119"/>
      <c r="J1822" s="119"/>
      <c r="K1822" s="119"/>
      <c r="L1822" s="119"/>
    </row>
    <row r="1823" spans="2:12" x14ac:dyDescent="0.3">
      <c r="B1823" s="119"/>
      <c r="C1823" s="123"/>
      <c r="D1823" s="119"/>
      <c r="E1823" s="119"/>
      <c r="F1823" s="119"/>
      <c r="G1823" s="119"/>
      <c r="H1823" s="119"/>
      <c r="I1823" s="119"/>
      <c r="J1823" s="119"/>
      <c r="K1823" s="119"/>
      <c r="L1823" s="119"/>
    </row>
    <row r="1824" spans="2:12" x14ac:dyDescent="0.3">
      <c r="B1824" s="119"/>
      <c r="C1824" s="123"/>
      <c r="D1824" s="119"/>
      <c r="E1824" s="119"/>
      <c r="F1824" s="119"/>
      <c r="G1824" s="119"/>
      <c r="H1824" s="119"/>
      <c r="I1824" s="119"/>
      <c r="J1824" s="119"/>
      <c r="K1824" s="119"/>
      <c r="L1824" s="119"/>
    </row>
    <row r="1825" spans="2:12" x14ac:dyDescent="0.3">
      <c r="B1825" s="119"/>
      <c r="C1825" s="123"/>
      <c r="D1825" s="119"/>
      <c r="E1825" s="119"/>
      <c r="F1825" s="119"/>
      <c r="G1825" s="119"/>
      <c r="H1825" s="119"/>
      <c r="I1825" s="119"/>
      <c r="J1825" s="119"/>
      <c r="K1825" s="119"/>
      <c r="L1825" s="119"/>
    </row>
    <row r="1826" spans="2:12" x14ac:dyDescent="0.3">
      <c r="B1826" s="119"/>
      <c r="C1826" s="123"/>
      <c r="D1826" s="119"/>
      <c r="E1826" s="119"/>
      <c r="F1826" s="119"/>
      <c r="G1826" s="119"/>
      <c r="H1826" s="119"/>
      <c r="I1826" s="119"/>
      <c r="J1826" s="119"/>
      <c r="K1826" s="119"/>
      <c r="L1826" s="119"/>
    </row>
    <row r="1827" spans="2:12" x14ac:dyDescent="0.3">
      <c r="B1827" s="119"/>
      <c r="C1827" s="123"/>
      <c r="D1827" s="119"/>
      <c r="E1827" s="119"/>
      <c r="F1827" s="119"/>
      <c r="G1827" s="119"/>
      <c r="H1827" s="119"/>
      <c r="I1827" s="119"/>
      <c r="J1827" s="119"/>
      <c r="K1827" s="119"/>
      <c r="L1827" s="119"/>
    </row>
    <row r="1828" spans="2:12" x14ac:dyDescent="0.3">
      <c r="B1828" s="119"/>
      <c r="C1828" s="123"/>
      <c r="D1828" s="119"/>
      <c r="E1828" s="119"/>
      <c r="F1828" s="119"/>
      <c r="G1828" s="119"/>
      <c r="H1828" s="119"/>
      <c r="I1828" s="119"/>
      <c r="J1828" s="119"/>
      <c r="K1828" s="119"/>
      <c r="L1828" s="119"/>
    </row>
    <row r="1829" spans="2:12" x14ac:dyDescent="0.3">
      <c r="B1829" s="119"/>
      <c r="C1829" s="123"/>
      <c r="D1829" s="119"/>
      <c r="E1829" s="119"/>
      <c r="F1829" s="119"/>
      <c r="G1829" s="119"/>
      <c r="H1829" s="119"/>
      <c r="I1829" s="119"/>
      <c r="J1829" s="119"/>
      <c r="K1829" s="119"/>
      <c r="L1829" s="119"/>
    </row>
    <row r="1830" spans="2:12" x14ac:dyDescent="0.3">
      <c r="B1830" s="119"/>
      <c r="C1830" s="123"/>
      <c r="D1830" s="119"/>
      <c r="E1830" s="119"/>
      <c r="F1830" s="119"/>
      <c r="G1830" s="119"/>
      <c r="H1830" s="119"/>
      <c r="I1830" s="119"/>
      <c r="J1830" s="119"/>
      <c r="K1830" s="119"/>
      <c r="L1830" s="119"/>
    </row>
    <row r="1831" spans="2:12" x14ac:dyDescent="0.3">
      <c r="B1831" s="119"/>
      <c r="C1831" s="123"/>
      <c r="D1831" s="119"/>
      <c r="E1831" s="119"/>
      <c r="F1831" s="119"/>
      <c r="G1831" s="119"/>
      <c r="H1831" s="119"/>
      <c r="I1831" s="119"/>
      <c r="J1831" s="119"/>
      <c r="K1831" s="119"/>
      <c r="L1831" s="119"/>
    </row>
    <row r="1832" spans="2:12" x14ac:dyDescent="0.3">
      <c r="B1832" s="119"/>
      <c r="C1832" s="123"/>
      <c r="D1832" s="119"/>
      <c r="E1832" s="119"/>
      <c r="F1832" s="119"/>
      <c r="G1832" s="119"/>
      <c r="H1832" s="119"/>
      <c r="I1832" s="119"/>
      <c r="J1832" s="119"/>
      <c r="K1832" s="119"/>
      <c r="L1832" s="119"/>
    </row>
    <row r="1833" spans="2:12" x14ac:dyDescent="0.3">
      <c r="B1833" s="119"/>
      <c r="C1833" s="123"/>
      <c r="D1833" s="119"/>
      <c r="E1833" s="119"/>
      <c r="F1833" s="119"/>
      <c r="G1833" s="119"/>
      <c r="H1833" s="119"/>
      <c r="I1833" s="119"/>
      <c r="J1833" s="119"/>
      <c r="K1833" s="119"/>
      <c r="L1833" s="119"/>
    </row>
    <row r="1834" spans="2:12" x14ac:dyDescent="0.3">
      <c r="B1834" s="119"/>
      <c r="C1834" s="123"/>
      <c r="D1834" s="119"/>
      <c r="E1834" s="119"/>
      <c r="F1834" s="119"/>
      <c r="G1834" s="119"/>
      <c r="H1834" s="119"/>
      <c r="I1834" s="119"/>
      <c r="J1834" s="119"/>
      <c r="K1834" s="119"/>
      <c r="L1834" s="119"/>
    </row>
    <row r="1835" spans="2:12" x14ac:dyDescent="0.3">
      <c r="B1835" s="119"/>
      <c r="C1835" s="123"/>
      <c r="D1835" s="119"/>
      <c r="E1835" s="119"/>
      <c r="F1835" s="119"/>
      <c r="G1835" s="119"/>
      <c r="H1835" s="119"/>
      <c r="I1835" s="119"/>
      <c r="J1835" s="119"/>
      <c r="K1835" s="119"/>
      <c r="L1835" s="119"/>
    </row>
    <row r="1836" spans="2:12" x14ac:dyDescent="0.3">
      <c r="B1836" s="119"/>
      <c r="C1836" s="123"/>
      <c r="D1836" s="119"/>
      <c r="E1836" s="119"/>
      <c r="F1836" s="119"/>
      <c r="G1836" s="119"/>
      <c r="H1836" s="119"/>
      <c r="I1836" s="119"/>
      <c r="J1836" s="119"/>
      <c r="K1836" s="119"/>
      <c r="L1836" s="119"/>
    </row>
    <row r="1837" spans="2:12" x14ac:dyDescent="0.3">
      <c r="B1837" s="119"/>
      <c r="C1837" s="123"/>
      <c r="D1837" s="119"/>
      <c r="E1837" s="119"/>
      <c r="F1837" s="119"/>
      <c r="G1837" s="119"/>
      <c r="H1837" s="119"/>
      <c r="I1837" s="119"/>
      <c r="J1837" s="119"/>
      <c r="K1837" s="119"/>
      <c r="L1837" s="119"/>
    </row>
    <row r="1838" spans="2:12" x14ac:dyDescent="0.3">
      <c r="B1838" s="119"/>
      <c r="C1838" s="123"/>
      <c r="D1838" s="119"/>
      <c r="E1838" s="119"/>
      <c r="F1838" s="119"/>
      <c r="G1838" s="119"/>
      <c r="H1838" s="119"/>
      <c r="I1838" s="119"/>
      <c r="J1838" s="119"/>
      <c r="K1838" s="119"/>
      <c r="L1838" s="119"/>
    </row>
    <row r="1839" spans="2:12" x14ac:dyDescent="0.3">
      <c r="B1839" s="119"/>
      <c r="C1839" s="123"/>
      <c r="D1839" s="119"/>
      <c r="E1839" s="119"/>
      <c r="F1839" s="119"/>
      <c r="G1839" s="119"/>
      <c r="H1839" s="119"/>
      <c r="I1839" s="119"/>
      <c r="J1839" s="119"/>
      <c r="K1839" s="119"/>
      <c r="L1839" s="119"/>
    </row>
    <row r="1840" spans="2:12" x14ac:dyDescent="0.3">
      <c r="B1840" s="119"/>
      <c r="C1840" s="123"/>
      <c r="D1840" s="119"/>
      <c r="E1840" s="119"/>
      <c r="F1840" s="119"/>
      <c r="G1840" s="119"/>
      <c r="H1840" s="119"/>
      <c r="I1840" s="119"/>
      <c r="J1840" s="119"/>
      <c r="K1840" s="119"/>
      <c r="L1840" s="119"/>
    </row>
    <row r="1841" spans="2:12" x14ac:dyDescent="0.3">
      <c r="B1841" s="119"/>
      <c r="C1841" s="123"/>
      <c r="D1841" s="119"/>
      <c r="E1841" s="119"/>
      <c r="F1841" s="119"/>
      <c r="G1841" s="119"/>
      <c r="H1841" s="119"/>
      <c r="I1841" s="119"/>
      <c r="J1841" s="119"/>
      <c r="K1841" s="119"/>
      <c r="L1841" s="119"/>
    </row>
    <row r="1842" spans="2:12" x14ac:dyDescent="0.3">
      <c r="B1842" s="119"/>
      <c r="C1842" s="123"/>
      <c r="D1842" s="119"/>
      <c r="E1842" s="119"/>
      <c r="F1842" s="119"/>
      <c r="G1842" s="119"/>
      <c r="H1842" s="119"/>
      <c r="I1842" s="119"/>
      <c r="J1842" s="119"/>
      <c r="K1842" s="119"/>
      <c r="L1842" s="119"/>
    </row>
    <row r="1843" spans="2:12" x14ac:dyDescent="0.3">
      <c r="B1843" s="119"/>
      <c r="C1843" s="123"/>
      <c r="D1843" s="119"/>
      <c r="E1843" s="119"/>
      <c r="F1843" s="119"/>
      <c r="G1843" s="119"/>
      <c r="H1843" s="119"/>
      <c r="I1843" s="119"/>
      <c r="J1843" s="119"/>
      <c r="K1843" s="119"/>
      <c r="L1843" s="119"/>
    </row>
    <row r="1844" spans="2:12" x14ac:dyDescent="0.3">
      <c r="B1844" s="119"/>
      <c r="C1844" s="123"/>
      <c r="D1844" s="119"/>
      <c r="E1844" s="119"/>
      <c r="F1844" s="119"/>
      <c r="G1844" s="119"/>
      <c r="H1844" s="119"/>
      <c r="I1844" s="119"/>
      <c r="J1844" s="119"/>
      <c r="K1844" s="119"/>
      <c r="L1844" s="119"/>
    </row>
    <row r="1845" spans="2:12" x14ac:dyDescent="0.3">
      <c r="B1845" s="119"/>
      <c r="C1845" s="123"/>
      <c r="D1845" s="119"/>
      <c r="E1845" s="119"/>
      <c r="F1845" s="119"/>
      <c r="G1845" s="119"/>
      <c r="H1845" s="119"/>
      <c r="I1845" s="119"/>
      <c r="J1845" s="119"/>
      <c r="K1845" s="119"/>
      <c r="L1845" s="119"/>
    </row>
    <row r="1846" spans="2:12" x14ac:dyDescent="0.3">
      <c r="B1846" s="119"/>
      <c r="C1846" s="123"/>
      <c r="D1846" s="119"/>
      <c r="E1846" s="119"/>
      <c r="F1846" s="119"/>
      <c r="G1846" s="119"/>
      <c r="H1846" s="119"/>
      <c r="I1846" s="119"/>
      <c r="J1846" s="119"/>
      <c r="K1846" s="119"/>
      <c r="L1846" s="119"/>
    </row>
    <row r="1847" spans="2:12" x14ac:dyDescent="0.3">
      <c r="B1847" s="119"/>
      <c r="C1847" s="123"/>
      <c r="D1847" s="119"/>
      <c r="E1847" s="119"/>
      <c r="F1847" s="119"/>
      <c r="G1847" s="119"/>
      <c r="H1847" s="119"/>
      <c r="I1847" s="119"/>
      <c r="J1847" s="119"/>
      <c r="K1847" s="119"/>
      <c r="L1847" s="119"/>
    </row>
    <row r="1848" spans="2:12" x14ac:dyDescent="0.3">
      <c r="B1848" s="119"/>
      <c r="C1848" s="123"/>
      <c r="D1848" s="119"/>
      <c r="E1848" s="119"/>
      <c r="F1848" s="119"/>
      <c r="G1848" s="119"/>
      <c r="H1848" s="119"/>
      <c r="I1848" s="119"/>
      <c r="J1848" s="119"/>
      <c r="K1848" s="119"/>
      <c r="L1848" s="119"/>
    </row>
    <row r="1849" spans="2:12" x14ac:dyDescent="0.3">
      <c r="B1849" s="119"/>
      <c r="C1849" s="123"/>
      <c r="D1849" s="119"/>
      <c r="E1849" s="119"/>
      <c r="F1849" s="119"/>
      <c r="G1849" s="119"/>
      <c r="H1849" s="119"/>
      <c r="I1849" s="119"/>
      <c r="J1849" s="119"/>
      <c r="K1849" s="119"/>
      <c r="L1849" s="119"/>
    </row>
    <row r="1850" spans="2:12" x14ac:dyDescent="0.3">
      <c r="B1850" s="119"/>
      <c r="C1850" s="123"/>
      <c r="D1850" s="119"/>
      <c r="E1850" s="119"/>
      <c r="F1850" s="119"/>
      <c r="G1850" s="119"/>
      <c r="H1850" s="119"/>
      <c r="I1850" s="119"/>
      <c r="J1850" s="119"/>
      <c r="K1850" s="119"/>
      <c r="L1850" s="119"/>
    </row>
    <row r="1851" spans="2:12" x14ac:dyDescent="0.3">
      <c r="B1851" s="119"/>
      <c r="C1851" s="123"/>
      <c r="D1851" s="119"/>
      <c r="E1851" s="119"/>
      <c r="F1851" s="119"/>
      <c r="G1851" s="119"/>
      <c r="H1851" s="119"/>
      <c r="I1851" s="119"/>
      <c r="J1851" s="119"/>
      <c r="K1851" s="119"/>
      <c r="L1851" s="119"/>
    </row>
    <row r="1852" spans="2:12" x14ac:dyDescent="0.3">
      <c r="B1852" s="119"/>
      <c r="C1852" s="123"/>
      <c r="D1852" s="119"/>
      <c r="E1852" s="119"/>
      <c r="F1852" s="119"/>
      <c r="G1852" s="119"/>
      <c r="H1852" s="119"/>
      <c r="I1852" s="119"/>
      <c r="J1852" s="119"/>
      <c r="K1852" s="119"/>
      <c r="L1852" s="119"/>
    </row>
    <row r="1853" spans="2:12" x14ac:dyDescent="0.3">
      <c r="B1853" s="119"/>
      <c r="C1853" s="123"/>
      <c r="D1853" s="119"/>
      <c r="E1853" s="119"/>
      <c r="F1853" s="119"/>
      <c r="G1853" s="119"/>
      <c r="H1853" s="119"/>
      <c r="I1853" s="119"/>
      <c r="J1853" s="119"/>
      <c r="K1853" s="119"/>
      <c r="L1853" s="119"/>
    </row>
    <row r="1854" spans="2:12" x14ac:dyDescent="0.3">
      <c r="B1854" s="119"/>
      <c r="C1854" s="123"/>
      <c r="D1854" s="119"/>
      <c r="E1854" s="119"/>
      <c r="F1854" s="119"/>
      <c r="G1854" s="119"/>
      <c r="H1854" s="119"/>
      <c r="I1854" s="119"/>
      <c r="J1854" s="119"/>
      <c r="K1854" s="119"/>
      <c r="L1854" s="119"/>
    </row>
    <row r="1855" spans="2:12" x14ac:dyDescent="0.3">
      <c r="B1855" s="119"/>
      <c r="C1855" s="123"/>
      <c r="D1855" s="119"/>
      <c r="E1855" s="119"/>
      <c r="F1855" s="119"/>
      <c r="G1855" s="119"/>
      <c r="H1855" s="119"/>
      <c r="I1855" s="119"/>
      <c r="J1855" s="119"/>
      <c r="K1855" s="119"/>
      <c r="L1855" s="119"/>
    </row>
    <row r="1856" spans="2:12" x14ac:dyDescent="0.3">
      <c r="B1856" s="119"/>
      <c r="C1856" s="123"/>
      <c r="D1856" s="119"/>
      <c r="E1856" s="119"/>
      <c r="F1856" s="119"/>
      <c r="G1856" s="119"/>
      <c r="H1856" s="119"/>
      <c r="I1856" s="119"/>
      <c r="J1856" s="119"/>
      <c r="K1856" s="119"/>
      <c r="L1856" s="119"/>
    </row>
    <row r="1857" spans="2:12" x14ac:dyDescent="0.3">
      <c r="B1857" s="119"/>
      <c r="C1857" s="123"/>
      <c r="D1857" s="119"/>
      <c r="E1857" s="119"/>
      <c r="F1857" s="119"/>
      <c r="G1857" s="119"/>
      <c r="H1857" s="119"/>
      <c r="I1857" s="119"/>
      <c r="J1857" s="119"/>
      <c r="K1857" s="119"/>
      <c r="L1857" s="119"/>
    </row>
    <row r="1858" spans="2:12" x14ac:dyDescent="0.3">
      <c r="B1858" s="119"/>
      <c r="C1858" s="123"/>
      <c r="D1858" s="119"/>
      <c r="E1858" s="119"/>
      <c r="F1858" s="119"/>
      <c r="G1858" s="119"/>
      <c r="H1858" s="119"/>
      <c r="I1858" s="119"/>
      <c r="J1858" s="119"/>
      <c r="K1858" s="119"/>
      <c r="L1858" s="119"/>
    </row>
    <row r="1859" spans="2:12" x14ac:dyDescent="0.3">
      <c r="B1859" s="119"/>
      <c r="C1859" s="123"/>
      <c r="D1859" s="119"/>
      <c r="E1859" s="119"/>
      <c r="F1859" s="119"/>
      <c r="G1859" s="119"/>
      <c r="H1859" s="119"/>
      <c r="I1859" s="119"/>
      <c r="J1859" s="119"/>
      <c r="K1859" s="119"/>
      <c r="L1859" s="119"/>
    </row>
    <row r="1860" spans="2:12" x14ac:dyDescent="0.3">
      <c r="B1860" s="119"/>
      <c r="C1860" s="123"/>
      <c r="D1860" s="119"/>
      <c r="E1860" s="119"/>
      <c r="F1860" s="119"/>
      <c r="G1860" s="119"/>
      <c r="H1860" s="119"/>
      <c r="I1860" s="119"/>
      <c r="J1860" s="119"/>
      <c r="K1860" s="119"/>
      <c r="L1860" s="119"/>
    </row>
    <row r="1861" spans="2:12" x14ac:dyDescent="0.3">
      <c r="B1861" s="119"/>
      <c r="C1861" s="123"/>
      <c r="D1861" s="119"/>
      <c r="E1861" s="119"/>
      <c r="F1861" s="119"/>
      <c r="G1861" s="119"/>
      <c r="H1861" s="119"/>
      <c r="I1861" s="119"/>
      <c r="J1861" s="119"/>
      <c r="K1861" s="119"/>
      <c r="L1861" s="119"/>
    </row>
    <row r="1862" spans="2:12" x14ac:dyDescent="0.3">
      <c r="B1862" s="119"/>
      <c r="C1862" s="123"/>
      <c r="D1862" s="119"/>
      <c r="E1862" s="119"/>
      <c r="F1862" s="119"/>
      <c r="G1862" s="119"/>
      <c r="H1862" s="119"/>
      <c r="I1862" s="119"/>
      <c r="J1862" s="119"/>
      <c r="K1862" s="119"/>
      <c r="L1862" s="119"/>
    </row>
    <row r="1863" spans="2:12" x14ac:dyDescent="0.3">
      <c r="B1863" s="119"/>
      <c r="C1863" s="123"/>
      <c r="D1863" s="119"/>
      <c r="E1863" s="119"/>
      <c r="F1863" s="119"/>
      <c r="G1863" s="119"/>
      <c r="H1863" s="119"/>
      <c r="I1863" s="119"/>
      <c r="J1863" s="119"/>
      <c r="K1863" s="119"/>
      <c r="L1863" s="119"/>
    </row>
    <row r="1864" spans="2:12" x14ac:dyDescent="0.3">
      <c r="B1864" s="119"/>
      <c r="C1864" s="123"/>
      <c r="D1864" s="119"/>
      <c r="E1864" s="119"/>
      <c r="F1864" s="119"/>
      <c r="G1864" s="119"/>
      <c r="H1864" s="119"/>
      <c r="I1864" s="119"/>
      <c r="J1864" s="119"/>
      <c r="K1864" s="119"/>
      <c r="L1864" s="119"/>
    </row>
    <row r="1865" spans="2:12" x14ac:dyDescent="0.3">
      <c r="B1865" s="119"/>
      <c r="C1865" s="123"/>
      <c r="D1865" s="119"/>
      <c r="E1865" s="119"/>
      <c r="F1865" s="119"/>
      <c r="G1865" s="119"/>
      <c r="H1865" s="119"/>
      <c r="I1865" s="119"/>
      <c r="J1865" s="119"/>
      <c r="K1865" s="119"/>
      <c r="L1865" s="119"/>
    </row>
    <row r="1866" spans="2:12" x14ac:dyDescent="0.3">
      <c r="B1866" s="119"/>
      <c r="C1866" s="123"/>
      <c r="D1866" s="119"/>
      <c r="E1866" s="119"/>
      <c r="F1866" s="119"/>
      <c r="G1866" s="119"/>
      <c r="H1866" s="119"/>
      <c r="I1866" s="119"/>
      <c r="J1866" s="119"/>
      <c r="K1866" s="119"/>
      <c r="L1866" s="119"/>
    </row>
    <row r="1867" spans="2:12" x14ac:dyDescent="0.3">
      <c r="B1867" s="119"/>
      <c r="C1867" s="123"/>
      <c r="D1867" s="119"/>
      <c r="E1867" s="119"/>
      <c r="F1867" s="119"/>
      <c r="G1867" s="119"/>
      <c r="H1867" s="119"/>
      <c r="I1867" s="119"/>
      <c r="J1867" s="119"/>
      <c r="K1867" s="119"/>
      <c r="L1867" s="119"/>
    </row>
    <row r="1868" spans="2:12" x14ac:dyDescent="0.3">
      <c r="B1868" s="119"/>
      <c r="C1868" s="123"/>
      <c r="D1868" s="119"/>
      <c r="E1868" s="119"/>
      <c r="F1868" s="119"/>
      <c r="G1868" s="119"/>
      <c r="H1868" s="119"/>
      <c r="I1868" s="119"/>
      <c r="J1868" s="119"/>
      <c r="K1868" s="119"/>
      <c r="L1868" s="119"/>
    </row>
    <row r="1869" spans="2:12" x14ac:dyDescent="0.3">
      <c r="B1869" s="119"/>
      <c r="C1869" s="123"/>
      <c r="D1869" s="119"/>
      <c r="E1869" s="119"/>
      <c r="F1869" s="119"/>
      <c r="G1869" s="119"/>
      <c r="H1869" s="119"/>
      <c r="I1869" s="119"/>
      <c r="J1869" s="119"/>
      <c r="K1869" s="119"/>
      <c r="L1869" s="119"/>
    </row>
    <row r="1870" spans="2:12" x14ac:dyDescent="0.3">
      <c r="B1870" s="119"/>
      <c r="C1870" s="123"/>
      <c r="D1870" s="119"/>
      <c r="E1870" s="119"/>
      <c r="F1870" s="119"/>
      <c r="G1870" s="119"/>
      <c r="H1870" s="119"/>
      <c r="I1870" s="119"/>
      <c r="J1870" s="119"/>
      <c r="K1870" s="119"/>
      <c r="L1870" s="119"/>
    </row>
    <row r="1871" spans="2:12" x14ac:dyDescent="0.3">
      <c r="B1871" s="119"/>
      <c r="C1871" s="123"/>
      <c r="D1871" s="119"/>
      <c r="E1871" s="119"/>
      <c r="F1871" s="119"/>
      <c r="G1871" s="119"/>
      <c r="H1871" s="119"/>
      <c r="I1871" s="119"/>
      <c r="J1871" s="119"/>
      <c r="K1871" s="119"/>
      <c r="L1871" s="119"/>
    </row>
    <row r="1872" spans="2:12" x14ac:dyDescent="0.3">
      <c r="B1872" s="119"/>
      <c r="C1872" s="123"/>
      <c r="D1872" s="119"/>
      <c r="E1872" s="119"/>
      <c r="F1872" s="119"/>
      <c r="G1872" s="119"/>
      <c r="H1872" s="119"/>
      <c r="I1872" s="119"/>
      <c r="J1872" s="119"/>
      <c r="K1872" s="119"/>
      <c r="L1872" s="119"/>
    </row>
    <row r="1873" spans="2:12" x14ac:dyDescent="0.3">
      <c r="B1873" s="119"/>
      <c r="C1873" s="123"/>
      <c r="D1873" s="119"/>
      <c r="E1873" s="119"/>
      <c r="F1873" s="119"/>
      <c r="G1873" s="119"/>
      <c r="H1873" s="119"/>
      <c r="I1873" s="119"/>
      <c r="J1873" s="119"/>
      <c r="K1873" s="119"/>
      <c r="L1873" s="119"/>
    </row>
    <row r="1874" spans="2:12" x14ac:dyDescent="0.3">
      <c r="B1874" s="119"/>
      <c r="C1874" s="123"/>
      <c r="D1874" s="119"/>
      <c r="E1874" s="119"/>
      <c r="F1874" s="119"/>
      <c r="G1874" s="119"/>
      <c r="H1874" s="119"/>
      <c r="I1874" s="119"/>
      <c r="J1874" s="119"/>
      <c r="K1874" s="119"/>
      <c r="L1874" s="119"/>
    </row>
    <row r="1875" spans="2:12" x14ac:dyDescent="0.3">
      <c r="B1875" s="119"/>
      <c r="C1875" s="123"/>
      <c r="D1875" s="119"/>
      <c r="E1875" s="119"/>
      <c r="F1875" s="119"/>
      <c r="G1875" s="119"/>
      <c r="H1875" s="119"/>
      <c r="I1875" s="119"/>
      <c r="J1875" s="119"/>
      <c r="K1875" s="119"/>
      <c r="L1875" s="119"/>
    </row>
    <row r="1876" spans="2:12" x14ac:dyDescent="0.3">
      <c r="B1876" s="119"/>
      <c r="C1876" s="123"/>
      <c r="D1876" s="119"/>
      <c r="E1876" s="119"/>
      <c r="F1876" s="119"/>
      <c r="G1876" s="119"/>
      <c r="H1876" s="119"/>
      <c r="I1876" s="119"/>
      <c r="J1876" s="119"/>
      <c r="K1876" s="119"/>
      <c r="L1876" s="119"/>
    </row>
    <row r="1877" spans="2:12" x14ac:dyDescent="0.3">
      <c r="B1877" s="119"/>
      <c r="C1877" s="123"/>
      <c r="D1877" s="119"/>
      <c r="E1877" s="119"/>
      <c r="F1877" s="119"/>
      <c r="G1877" s="119"/>
      <c r="H1877" s="119"/>
      <c r="I1877" s="119"/>
      <c r="J1877" s="119"/>
      <c r="K1877" s="119"/>
      <c r="L1877" s="119"/>
    </row>
    <row r="1878" spans="2:12" x14ac:dyDescent="0.3">
      <c r="B1878" s="119"/>
      <c r="C1878" s="123"/>
      <c r="D1878" s="119"/>
      <c r="E1878" s="119"/>
      <c r="F1878" s="119"/>
      <c r="G1878" s="119"/>
      <c r="H1878" s="119"/>
      <c r="I1878" s="119"/>
      <c r="J1878" s="119"/>
      <c r="K1878" s="119"/>
      <c r="L1878" s="119"/>
    </row>
    <row r="1879" spans="2:12" x14ac:dyDescent="0.3">
      <c r="B1879" s="119"/>
      <c r="C1879" s="123"/>
      <c r="D1879" s="119"/>
      <c r="E1879" s="119"/>
      <c r="F1879" s="119"/>
      <c r="G1879" s="119"/>
      <c r="H1879" s="119"/>
      <c r="I1879" s="119"/>
      <c r="J1879" s="119"/>
      <c r="K1879" s="119"/>
      <c r="L1879" s="119"/>
    </row>
    <row r="1880" spans="2:12" x14ac:dyDescent="0.3">
      <c r="B1880" s="119"/>
      <c r="C1880" s="123"/>
      <c r="D1880" s="119"/>
      <c r="E1880" s="119"/>
      <c r="F1880" s="119"/>
      <c r="G1880" s="119"/>
      <c r="H1880" s="119"/>
      <c r="I1880" s="119"/>
      <c r="J1880" s="119"/>
      <c r="K1880" s="119"/>
      <c r="L1880" s="119"/>
    </row>
    <row r="1881" spans="2:12" x14ac:dyDescent="0.3">
      <c r="B1881" s="119"/>
      <c r="C1881" s="123"/>
      <c r="D1881" s="119"/>
      <c r="E1881" s="119"/>
      <c r="F1881" s="119"/>
      <c r="G1881" s="119"/>
      <c r="H1881" s="119"/>
      <c r="I1881" s="119"/>
      <c r="J1881" s="119"/>
      <c r="K1881" s="119"/>
      <c r="L1881" s="119"/>
    </row>
    <row r="1882" spans="2:12" x14ac:dyDescent="0.3">
      <c r="B1882" s="119"/>
      <c r="C1882" s="123"/>
      <c r="D1882" s="119"/>
      <c r="E1882" s="119"/>
      <c r="F1882" s="119"/>
      <c r="G1882" s="119"/>
      <c r="H1882" s="119"/>
      <c r="I1882" s="119"/>
      <c r="J1882" s="119"/>
      <c r="K1882" s="119"/>
      <c r="L1882" s="119"/>
    </row>
    <row r="1883" spans="2:12" x14ac:dyDescent="0.3">
      <c r="B1883" s="119"/>
      <c r="C1883" s="123"/>
      <c r="D1883" s="119"/>
      <c r="E1883" s="119"/>
      <c r="F1883" s="119"/>
      <c r="G1883" s="119"/>
      <c r="H1883" s="119"/>
      <c r="I1883" s="119"/>
      <c r="J1883" s="119"/>
      <c r="K1883" s="119"/>
      <c r="L1883" s="119"/>
    </row>
    <row r="1884" spans="2:12" x14ac:dyDescent="0.3">
      <c r="B1884" s="119"/>
      <c r="C1884" s="123"/>
      <c r="D1884" s="119"/>
      <c r="E1884" s="119"/>
      <c r="F1884" s="119"/>
      <c r="G1884" s="119"/>
      <c r="H1884" s="119"/>
      <c r="I1884" s="119"/>
      <c r="J1884" s="119"/>
      <c r="K1884" s="119"/>
      <c r="L1884" s="119"/>
    </row>
    <row r="1885" spans="2:12" x14ac:dyDescent="0.3">
      <c r="B1885" s="119"/>
      <c r="C1885" s="123"/>
      <c r="D1885" s="119"/>
      <c r="E1885" s="119"/>
      <c r="F1885" s="119"/>
      <c r="G1885" s="119"/>
      <c r="H1885" s="119"/>
      <c r="I1885" s="119"/>
      <c r="J1885" s="119"/>
      <c r="K1885" s="119"/>
      <c r="L1885" s="119"/>
    </row>
    <row r="1886" spans="2:12" x14ac:dyDescent="0.3">
      <c r="B1886" s="119"/>
      <c r="C1886" s="123"/>
      <c r="D1886" s="119"/>
      <c r="E1886" s="119"/>
      <c r="F1886" s="119"/>
      <c r="G1886" s="119"/>
      <c r="H1886" s="119"/>
      <c r="I1886" s="119"/>
      <c r="J1886" s="119"/>
      <c r="K1886" s="119"/>
      <c r="L1886" s="119"/>
    </row>
    <row r="1887" spans="2:12" x14ac:dyDescent="0.3">
      <c r="B1887" s="119"/>
      <c r="C1887" s="123"/>
      <c r="D1887" s="119"/>
      <c r="E1887" s="119"/>
      <c r="F1887" s="119"/>
      <c r="G1887" s="119"/>
      <c r="H1887" s="119"/>
      <c r="I1887" s="119"/>
      <c r="J1887" s="119"/>
      <c r="K1887" s="119"/>
      <c r="L1887" s="119"/>
    </row>
    <row r="1888" spans="2:12" x14ac:dyDescent="0.3">
      <c r="B1888" s="119"/>
      <c r="C1888" s="123"/>
      <c r="D1888" s="119"/>
      <c r="E1888" s="119"/>
      <c r="F1888" s="119"/>
      <c r="G1888" s="119"/>
      <c r="H1888" s="119"/>
      <c r="I1888" s="119"/>
      <c r="J1888" s="119"/>
      <c r="K1888" s="119"/>
      <c r="L1888" s="119"/>
    </row>
    <row r="1889" spans="2:12" x14ac:dyDescent="0.3">
      <c r="B1889" s="119"/>
      <c r="C1889" s="123"/>
      <c r="D1889" s="119"/>
      <c r="E1889" s="119"/>
      <c r="F1889" s="119"/>
      <c r="G1889" s="119"/>
      <c r="H1889" s="119"/>
      <c r="I1889" s="119"/>
      <c r="J1889" s="119"/>
      <c r="K1889" s="119"/>
      <c r="L1889" s="119"/>
    </row>
    <row r="1890" spans="2:12" x14ac:dyDescent="0.3">
      <c r="B1890" s="119"/>
      <c r="C1890" s="123"/>
      <c r="D1890" s="119"/>
      <c r="E1890" s="119"/>
      <c r="F1890" s="119"/>
      <c r="G1890" s="119"/>
      <c r="H1890" s="119"/>
      <c r="I1890" s="119"/>
      <c r="J1890" s="119"/>
      <c r="K1890" s="119"/>
      <c r="L1890" s="119"/>
    </row>
    <row r="1891" spans="2:12" x14ac:dyDescent="0.3">
      <c r="B1891" s="119"/>
      <c r="C1891" s="123"/>
      <c r="D1891" s="119"/>
      <c r="E1891" s="119"/>
      <c r="F1891" s="119"/>
      <c r="G1891" s="119"/>
      <c r="H1891" s="119"/>
      <c r="I1891" s="119"/>
      <c r="J1891" s="119"/>
      <c r="K1891" s="119"/>
      <c r="L1891" s="119"/>
    </row>
    <row r="1892" spans="2:12" x14ac:dyDescent="0.3">
      <c r="B1892" s="119"/>
      <c r="C1892" s="123"/>
      <c r="D1892" s="119"/>
      <c r="E1892" s="119"/>
      <c r="F1892" s="119"/>
      <c r="G1892" s="119"/>
      <c r="H1892" s="119"/>
      <c r="I1892" s="119"/>
      <c r="J1892" s="119"/>
      <c r="K1892" s="119"/>
      <c r="L1892" s="119"/>
    </row>
    <row r="1893" spans="2:12" x14ac:dyDescent="0.3">
      <c r="B1893" s="119"/>
      <c r="C1893" s="123"/>
      <c r="D1893" s="119"/>
      <c r="E1893" s="119"/>
      <c r="F1893" s="119"/>
      <c r="G1893" s="119"/>
      <c r="H1893" s="119"/>
      <c r="I1893" s="119"/>
      <c r="J1893" s="119"/>
      <c r="K1893" s="119"/>
      <c r="L1893" s="119"/>
    </row>
    <row r="1894" spans="2:12" x14ac:dyDescent="0.3">
      <c r="B1894" s="119"/>
      <c r="C1894" s="123"/>
      <c r="D1894" s="119"/>
      <c r="E1894" s="119"/>
      <c r="F1894" s="119"/>
      <c r="G1894" s="119"/>
      <c r="H1894" s="119"/>
      <c r="I1894" s="119"/>
      <c r="J1894" s="119"/>
      <c r="K1894" s="119"/>
      <c r="L1894" s="119"/>
    </row>
    <row r="1895" spans="2:12" x14ac:dyDescent="0.3">
      <c r="B1895" s="119"/>
      <c r="C1895" s="123"/>
      <c r="D1895" s="119"/>
      <c r="E1895" s="119"/>
      <c r="F1895" s="119"/>
      <c r="G1895" s="119"/>
      <c r="H1895" s="119"/>
      <c r="I1895" s="119"/>
      <c r="J1895" s="119"/>
      <c r="K1895" s="119"/>
      <c r="L1895" s="119"/>
    </row>
    <row r="1896" spans="2:12" x14ac:dyDescent="0.3">
      <c r="B1896" s="119"/>
      <c r="C1896" s="123"/>
      <c r="D1896" s="119"/>
      <c r="E1896" s="119"/>
      <c r="F1896" s="119"/>
      <c r="G1896" s="119"/>
      <c r="H1896" s="119"/>
      <c r="I1896" s="119"/>
      <c r="J1896" s="119"/>
      <c r="K1896" s="119"/>
      <c r="L1896" s="119"/>
    </row>
    <row r="1897" spans="2:12" x14ac:dyDescent="0.3">
      <c r="B1897" s="119"/>
      <c r="C1897" s="123"/>
      <c r="D1897" s="119"/>
      <c r="E1897" s="119"/>
      <c r="F1897" s="119"/>
      <c r="G1897" s="119"/>
      <c r="H1897" s="119"/>
      <c r="I1897" s="119"/>
      <c r="J1897" s="119"/>
      <c r="K1897" s="119"/>
      <c r="L1897" s="119"/>
    </row>
    <row r="1898" spans="2:12" x14ac:dyDescent="0.3">
      <c r="B1898" s="119"/>
      <c r="C1898" s="123"/>
      <c r="D1898" s="119"/>
      <c r="E1898" s="119"/>
      <c r="F1898" s="119"/>
      <c r="G1898" s="119"/>
      <c r="H1898" s="119"/>
      <c r="I1898" s="119"/>
      <c r="J1898" s="119"/>
      <c r="K1898" s="119"/>
      <c r="L1898" s="119"/>
    </row>
    <row r="1899" spans="2:12" x14ac:dyDescent="0.3">
      <c r="B1899" s="119"/>
      <c r="C1899" s="123"/>
      <c r="D1899" s="119"/>
      <c r="E1899" s="119"/>
      <c r="F1899" s="119"/>
      <c r="G1899" s="119"/>
      <c r="H1899" s="119"/>
      <c r="I1899" s="119"/>
      <c r="J1899" s="119"/>
      <c r="K1899" s="119"/>
      <c r="L1899" s="119"/>
    </row>
    <row r="1900" spans="2:12" x14ac:dyDescent="0.3">
      <c r="B1900" s="119"/>
      <c r="C1900" s="123"/>
      <c r="D1900" s="119"/>
      <c r="E1900" s="119"/>
      <c r="F1900" s="119"/>
      <c r="G1900" s="119"/>
      <c r="H1900" s="119"/>
      <c r="I1900" s="119"/>
      <c r="J1900" s="119"/>
      <c r="K1900" s="119"/>
      <c r="L1900" s="119"/>
    </row>
    <row r="1901" spans="2:12" x14ac:dyDescent="0.3">
      <c r="B1901" s="119"/>
      <c r="C1901" s="123"/>
      <c r="D1901" s="119"/>
      <c r="E1901" s="119"/>
      <c r="F1901" s="119"/>
      <c r="G1901" s="119"/>
      <c r="H1901" s="119"/>
      <c r="I1901" s="119"/>
      <c r="J1901" s="119"/>
      <c r="K1901" s="119"/>
      <c r="L1901" s="119"/>
    </row>
    <row r="1902" spans="2:12" x14ac:dyDescent="0.3">
      <c r="B1902" s="119"/>
      <c r="C1902" s="123"/>
      <c r="D1902" s="119"/>
      <c r="E1902" s="119"/>
      <c r="F1902" s="119"/>
      <c r="G1902" s="119"/>
      <c r="H1902" s="119"/>
      <c r="I1902" s="119"/>
      <c r="J1902" s="119"/>
      <c r="K1902" s="119"/>
      <c r="L1902" s="119"/>
    </row>
    <row r="1903" spans="2:12" x14ac:dyDescent="0.3">
      <c r="B1903" s="119"/>
      <c r="C1903" s="123"/>
      <c r="D1903" s="119"/>
      <c r="E1903" s="119"/>
      <c r="F1903" s="119"/>
      <c r="G1903" s="119"/>
      <c r="H1903" s="119"/>
      <c r="I1903" s="119"/>
      <c r="J1903" s="119"/>
      <c r="K1903" s="119"/>
      <c r="L1903" s="119"/>
    </row>
    <row r="1904" spans="2:12" x14ac:dyDescent="0.3">
      <c r="B1904" s="119"/>
      <c r="C1904" s="123"/>
      <c r="D1904" s="119"/>
      <c r="E1904" s="119"/>
      <c r="F1904" s="119"/>
      <c r="G1904" s="119"/>
      <c r="H1904" s="119"/>
      <c r="I1904" s="119"/>
      <c r="J1904" s="119"/>
      <c r="K1904" s="119"/>
      <c r="L1904" s="119"/>
    </row>
    <row r="1905" spans="2:12" x14ac:dyDescent="0.3">
      <c r="B1905" s="119"/>
      <c r="C1905" s="123"/>
      <c r="D1905" s="119"/>
      <c r="E1905" s="119"/>
      <c r="F1905" s="119"/>
      <c r="G1905" s="119"/>
      <c r="H1905" s="119"/>
      <c r="I1905" s="119"/>
      <c r="J1905" s="119"/>
      <c r="K1905" s="119"/>
      <c r="L1905" s="119"/>
    </row>
    <row r="1906" spans="2:12" x14ac:dyDescent="0.3">
      <c r="B1906" s="119"/>
      <c r="C1906" s="123"/>
      <c r="D1906" s="119"/>
      <c r="E1906" s="119"/>
      <c r="F1906" s="119"/>
      <c r="G1906" s="119"/>
      <c r="H1906" s="119"/>
      <c r="I1906" s="119"/>
      <c r="J1906" s="119"/>
      <c r="K1906" s="119"/>
      <c r="L1906" s="119"/>
    </row>
    <row r="1907" spans="2:12" x14ac:dyDescent="0.3">
      <c r="B1907" s="119"/>
      <c r="C1907" s="123"/>
      <c r="D1907" s="119"/>
      <c r="E1907" s="119"/>
      <c r="F1907" s="119"/>
      <c r="G1907" s="119"/>
      <c r="H1907" s="119"/>
      <c r="I1907" s="119"/>
      <c r="J1907" s="119"/>
      <c r="K1907" s="119"/>
      <c r="L1907" s="119"/>
    </row>
    <row r="1908" spans="2:12" x14ac:dyDescent="0.3">
      <c r="B1908" s="119"/>
      <c r="C1908" s="123"/>
      <c r="D1908" s="119"/>
      <c r="E1908" s="119"/>
      <c r="F1908" s="119"/>
      <c r="G1908" s="119"/>
      <c r="H1908" s="119"/>
      <c r="I1908" s="119"/>
      <c r="J1908" s="119"/>
      <c r="K1908" s="119"/>
      <c r="L1908" s="119"/>
    </row>
    <row r="1909" spans="2:12" x14ac:dyDescent="0.3">
      <c r="B1909" s="119"/>
      <c r="C1909" s="123"/>
      <c r="D1909" s="119"/>
      <c r="E1909" s="119"/>
      <c r="F1909" s="119"/>
      <c r="G1909" s="119"/>
      <c r="H1909" s="119"/>
      <c r="I1909" s="119"/>
      <c r="J1909" s="119"/>
      <c r="K1909" s="119"/>
      <c r="L1909" s="119"/>
    </row>
    <row r="1910" spans="2:12" x14ac:dyDescent="0.3">
      <c r="B1910" s="119"/>
      <c r="C1910" s="123"/>
      <c r="D1910" s="119"/>
      <c r="E1910" s="119"/>
      <c r="F1910" s="119"/>
      <c r="G1910" s="119"/>
      <c r="H1910" s="119"/>
      <c r="I1910" s="119"/>
      <c r="J1910" s="119"/>
      <c r="K1910" s="119"/>
      <c r="L1910" s="119"/>
    </row>
    <row r="1911" spans="2:12" x14ac:dyDescent="0.3">
      <c r="B1911" s="119"/>
      <c r="C1911" s="123"/>
      <c r="D1911" s="119"/>
      <c r="E1911" s="119"/>
      <c r="F1911" s="119"/>
      <c r="G1911" s="119"/>
      <c r="H1911" s="119"/>
      <c r="I1911" s="119"/>
      <c r="J1911" s="119"/>
      <c r="K1911" s="119"/>
      <c r="L1911" s="119"/>
    </row>
    <row r="1912" spans="2:12" x14ac:dyDescent="0.3">
      <c r="B1912" s="119"/>
      <c r="C1912" s="123"/>
      <c r="D1912" s="119"/>
      <c r="E1912" s="119"/>
      <c r="F1912" s="119"/>
      <c r="G1912" s="119"/>
      <c r="H1912" s="119"/>
      <c r="I1912" s="119"/>
      <c r="J1912" s="119"/>
      <c r="K1912" s="119"/>
      <c r="L1912" s="119"/>
    </row>
    <row r="1913" spans="2:12" x14ac:dyDescent="0.3">
      <c r="B1913" s="119"/>
      <c r="C1913" s="123"/>
      <c r="D1913" s="119"/>
      <c r="E1913" s="119"/>
      <c r="F1913" s="119"/>
      <c r="G1913" s="119"/>
      <c r="H1913" s="119"/>
      <c r="I1913" s="119"/>
      <c r="J1913" s="119"/>
      <c r="K1913" s="119"/>
      <c r="L1913" s="119"/>
    </row>
    <row r="1914" spans="2:12" x14ac:dyDescent="0.3">
      <c r="B1914" s="119"/>
      <c r="C1914" s="123"/>
      <c r="D1914" s="119"/>
      <c r="E1914" s="119"/>
      <c r="F1914" s="119"/>
      <c r="G1914" s="119"/>
      <c r="H1914" s="119"/>
      <c r="I1914" s="119"/>
      <c r="J1914" s="119"/>
      <c r="K1914" s="119"/>
      <c r="L1914" s="119"/>
    </row>
    <row r="1915" spans="2:12" x14ac:dyDescent="0.3">
      <c r="B1915" s="119"/>
      <c r="C1915" s="123"/>
      <c r="D1915" s="119"/>
      <c r="E1915" s="119"/>
      <c r="F1915" s="119"/>
      <c r="G1915" s="119"/>
      <c r="H1915" s="119"/>
      <c r="I1915" s="119"/>
      <c r="J1915" s="119"/>
      <c r="K1915" s="119"/>
      <c r="L1915" s="119"/>
    </row>
    <row r="1916" spans="2:12" x14ac:dyDescent="0.3">
      <c r="B1916" s="119"/>
      <c r="C1916" s="123"/>
      <c r="D1916" s="119"/>
      <c r="E1916" s="119"/>
      <c r="F1916" s="119"/>
      <c r="G1916" s="119"/>
      <c r="H1916" s="119"/>
      <c r="I1916" s="119"/>
      <c r="J1916" s="119"/>
      <c r="K1916" s="119"/>
      <c r="L1916" s="119"/>
    </row>
    <row r="1917" spans="2:12" x14ac:dyDescent="0.3">
      <c r="B1917" s="119"/>
      <c r="C1917" s="123"/>
      <c r="D1917" s="119"/>
      <c r="E1917" s="119"/>
      <c r="F1917" s="119"/>
      <c r="G1917" s="119"/>
      <c r="H1917" s="119"/>
      <c r="I1917" s="119"/>
      <c r="J1917" s="119"/>
      <c r="K1917" s="119"/>
      <c r="L1917" s="119"/>
    </row>
    <row r="1918" spans="2:12" x14ac:dyDescent="0.3">
      <c r="B1918" s="119"/>
      <c r="C1918" s="123"/>
      <c r="D1918" s="119"/>
      <c r="E1918" s="119"/>
      <c r="F1918" s="119"/>
      <c r="G1918" s="119"/>
      <c r="H1918" s="119"/>
      <c r="I1918" s="119"/>
      <c r="J1918" s="119"/>
      <c r="K1918" s="119"/>
      <c r="L1918" s="119"/>
    </row>
    <row r="1919" spans="2:12" x14ac:dyDescent="0.3">
      <c r="B1919" s="119"/>
      <c r="C1919" s="123"/>
      <c r="D1919" s="119"/>
      <c r="E1919" s="119"/>
      <c r="F1919" s="119"/>
      <c r="G1919" s="119"/>
      <c r="H1919" s="119"/>
      <c r="I1919" s="119"/>
      <c r="J1919" s="119"/>
      <c r="K1919" s="119"/>
      <c r="L1919" s="119"/>
    </row>
    <row r="1920" spans="2:12" x14ac:dyDescent="0.3">
      <c r="B1920" s="119"/>
      <c r="C1920" s="123"/>
      <c r="D1920" s="119"/>
      <c r="E1920" s="119"/>
      <c r="F1920" s="119"/>
      <c r="G1920" s="119"/>
      <c r="H1920" s="119"/>
      <c r="I1920" s="119"/>
      <c r="J1920" s="119"/>
      <c r="K1920" s="119"/>
      <c r="L1920" s="119"/>
    </row>
    <row r="1921" spans="2:12" x14ac:dyDescent="0.3">
      <c r="B1921" s="119"/>
      <c r="C1921" s="123"/>
      <c r="D1921" s="119"/>
      <c r="E1921" s="119"/>
      <c r="F1921" s="119"/>
      <c r="G1921" s="119"/>
      <c r="H1921" s="119"/>
      <c r="I1921" s="119"/>
      <c r="J1921" s="119"/>
      <c r="K1921" s="119"/>
      <c r="L1921" s="119"/>
    </row>
    <row r="1922" spans="2:12" x14ac:dyDescent="0.3">
      <c r="B1922" s="119"/>
      <c r="C1922" s="123"/>
      <c r="D1922" s="119"/>
      <c r="E1922" s="119"/>
      <c r="F1922" s="119"/>
      <c r="G1922" s="119"/>
      <c r="H1922" s="119"/>
      <c r="I1922" s="119"/>
      <c r="J1922" s="119"/>
      <c r="K1922" s="119"/>
      <c r="L1922" s="119"/>
    </row>
    <row r="1923" spans="2:12" x14ac:dyDescent="0.3">
      <c r="B1923" s="119"/>
      <c r="C1923" s="123"/>
      <c r="D1923" s="119"/>
      <c r="E1923" s="119"/>
      <c r="F1923" s="119"/>
      <c r="G1923" s="119"/>
      <c r="H1923" s="119"/>
      <c r="I1923" s="119"/>
      <c r="J1923" s="119"/>
      <c r="K1923" s="119"/>
      <c r="L1923" s="119"/>
    </row>
    <row r="1924" spans="2:12" x14ac:dyDescent="0.3">
      <c r="B1924" s="119"/>
      <c r="C1924" s="123"/>
      <c r="D1924" s="119"/>
      <c r="E1924" s="119"/>
      <c r="F1924" s="119"/>
      <c r="G1924" s="119"/>
      <c r="H1924" s="119"/>
      <c r="I1924" s="119"/>
      <c r="J1924" s="119"/>
      <c r="K1924" s="119"/>
      <c r="L1924" s="119"/>
    </row>
    <row r="1925" spans="2:12" x14ac:dyDescent="0.3">
      <c r="B1925" s="119"/>
      <c r="C1925" s="123"/>
      <c r="D1925" s="119"/>
      <c r="E1925" s="119"/>
      <c r="F1925" s="119"/>
      <c r="G1925" s="119"/>
      <c r="H1925" s="119"/>
      <c r="I1925" s="119"/>
      <c r="J1925" s="119"/>
      <c r="K1925" s="119"/>
      <c r="L1925" s="119"/>
    </row>
    <row r="1926" spans="2:12" x14ac:dyDescent="0.3">
      <c r="B1926" s="119"/>
      <c r="C1926" s="123"/>
      <c r="D1926" s="119"/>
      <c r="E1926" s="119"/>
      <c r="F1926" s="119"/>
      <c r="G1926" s="119"/>
      <c r="H1926" s="119"/>
      <c r="I1926" s="119"/>
      <c r="J1926" s="119"/>
      <c r="K1926" s="119"/>
      <c r="L1926" s="119"/>
    </row>
    <row r="1927" spans="2:12" x14ac:dyDescent="0.3">
      <c r="B1927" s="119"/>
      <c r="C1927" s="123"/>
      <c r="D1927" s="119"/>
      <c r="E1927" s="119"/>
      <c r="F1927" s="119"/>
      <c r="G1927" s="119"/>
      <c r="H1927" s="119"/>
      <c r="I1927" s="119"/>
      <c r="J1927" s="119"/>
      <c r="K1927" s="119"/>
      <c r="L1927" s="119"/>
    </row>
    <row r="1928" spans="2:12" x14ac:dyDescent="0.3">
      <c r="B1928" s="119"/>
      <c r="C1928" s="123"/>
      <c r="D1928" s="119"/>
      <c r="E1928" s="119"/>
      <c r="F1928" s="119"/>
      <c r="G1928" s="119"/>
      <c r="H1928" s="119"/>
      <c r="I1928" s="119"/>
      <c r="J1928" s="119"/>
      <c r="K1928" s="119"/>
      <c r="L1928" s="119"/>
    </row>
    <row r="1929" spans="2:12" x14ac:dyDescent="0.3">
      <c r="B1929" s="119"/>
      <c r="C1929" s="123"/>
      <c r="D1929" s="119"/>
      <c r="E1929" s="119"/>
      <c r="F1929" s="119"/>
      <c r="G1929" s="119"/>
      <c r="H1929" s="119"/>
      <c r="I1929" s="119"/>
      <c r="J1929" s="119"/>
      <c r="K1929" s="119"/>
      <c r="L1929" s="119"/>
    </row>
    <row r="1930" spans="2:12" x14ac:dyDescent="0.3">
      <c r="B1930" s="119"/>
      <c r="C1930" s="123"/>
      <c r="D1930" s="119"/>
      <c r="E1930" s="119"/>
      <c r="F1930" s="119"/>
      <c r="G1930" s="119"/>
      <c r="H1930" s="119"/>
      <c r="I1930" s="119"/>
      <c r="J1930" s="119"/>
      <c r="K1930" s="119"/>
      <c r="L1930" s="119"/>
    </row>
    <row r="1931" spans="2:12" x14ac:dyDescent="0.3">
      <c r="B1931" s="119"/>
      <c r="C1931" s="123"/>
      <c r="D1931" s="119"/>
      <c r="E1931" s="119"/>
      <c r="F1931" s="119"/>
      <c r="G1931" s="119"/>
      <c r="H1931" s="119"/>
      <c r="I1931" s="119"/>
      <c r="J1931" s="119"/>
      <c r="K1931" s="119"/>
      <c r="L1931" s="119"/>
    </row>
    <row r="1932" spans="2:12" x14ac:dyDescent="0.3">
      <c r="B1932" s="119"/>
      <c r="C1932" s="123"/>
      <c r="D1932" s="119"/>
      <c r="E1932" s="119"/>
      <c r="F1932" s="119"/>
      <c r="G1932" s="119"/>
      <c r="H1932" s="119"/>
      <c r="I1932" s="119"/>
      <c r="J1932" s="119"/>
      <c r="K1932" s="119"/>
      <c r="L1932" s="119"/>
    </row>
    <row r="1933" spans="2:12" x14ac:dyDescent="0.3">
      <c r="B1933" s="119"/>
      <c r="C1933" s="123"/>
      <c r="D1933" s="119"/>
      <c r="E1933" s="119"/>
      <c r="F1933" s="119"/>
      <c r="G1933" s="119"/>
      <c r="H1933" s="119"/>
      <c r="I1933" s="119"/>
      <c r="J1933" s="119"/>
      <c r="K1933" s="119"/>
      <c r="L1933" s="119"/>
    </row>
    <row r="1934" spans="2:12" x14ac:dyDescent="0.3">
      <c r="B1934" s="119"/>
      <c r="C1934" s="123"/>
      <c r="D1934" s="119"/>
      <c r="E1934" s="119"/>
      <c r="F1934" s="119"/>
      <c r="G1934" s="119"/>
      <c r="H1934" s="119"/>
      <c r="I1934" s="119"/>
      <c r="J1934" s="119"/>
      <c r="K1934" s="119"/>
      <c r="L1934" s="119"/>
    </row>
    <row r="1935" spans="2:12" x14ac:dyDescent="0.3">
      <c r="B1935" s="119"/>
      <c r="C1935" s="123"/>
      <c r="D1935" s="119"/>
      <c r="E1935" s="119"/>
      <c r="F1935" s="119"/>
      <c r="G1935" s="119"/>
      <c r="H1935" s="119"/>
      <c r="I1935" s="119"/>
      <c r="J1935" s="119"/>
      <c r="K1935" s="119"/>
      <c r="L1935" s="119"/>
    </row>
    <row r="1936" spans="2:12" x14ac:dyDescent="0.3">
      <c r="B1936" s="119"/>
      <c r="C1936" s="123"/>
      <c r="D1936" s="119"/>
      <c r="E1936" s="119"/>
      <c r="F1936" s="119"/>
      <c r="G1936" s="119"/>
      <c r="H1936" s="119"/>
      <c r="I1936" s="119"/>
      <c r="J1936" s="119"/>
      <c r="K1936" s="119"/>
      <c r="L1936" s="119"/>
    </row>
    <row r="1937" spans="2:12" x14ac:dyDescent="0.3">
      <c r="B1937" s="119"/>
      <c r="C1937" s="123"/>
      <c r="D1937" s="119"/>
      <c r="E1937" s="119"/>
      <c r="F1937" s="119"/>
      <c r="G1937" s="119"/>
      <c r="H1937" s="119"/>
      <c r="I1937" s="119"/>
      <c r="J1937" s="119"/>
      <c r="K1937" s="119"/>
      <c r="L1937" s="119"/>
    </row>
    <row r="1938" spans="2:12" x14ac:dyDescent="0.3">
      <c r="B1938" s="119"/>
      <c r="C1938" s="123"/>
      <c r="D1938" s="119"/>
      <c r="E1938" s="119"/>
      <c r="F1938" s="119"/>
      <c r="G1938" s="119"/>
      <c r="H1938" s="119"/>
      <c r="I1938" s="119"/>
      <c r="J1938" s="119"/>
      <c r="K1938" s="119"/>
      <c r="L1938" s="119"/>
    </row>
    <row r="1939" spans="2:12" x14ac:dyDescent="0.3">
      <c r="B1939" s="119"/>
      <c r="C1939" s="123"/>
      <c r="D1939" s="119"/>
      <c r="E1939" s="119"/>
      <c r="F1939" s="119"/>
      <c r="G1939" s="119"/>
      <c r="H1939" s="119"/>
      <c r="I1939" s="119"/>
      <c r="J1939" s="119"/>
      <c r="K1939" s="119"/>
      <c r="L1939" s="119"/>
    </row>
    <row r="1940" spans="2:12" x14ac:dyDescent="0.3">
      <c r="B1940" s="119"/>
      <c r="C1940" s="123"/>
      <c r="D1940" s="119"/>
      <c r="E1940" s="119"/>
      <c r="F1940" s="119"/>
      <c r="G1940" s="119"/>
      <c r="H1940" s="119"/>
      <c r="I1940" s="119"/>
      <c r="J1940" s="119"/>
      <c r="K1940" s="119"/>
      <c r="L1940" s="119"/>
    </row>
    <row r="1941" spans="2:12" x14ac:dyDescent="0.3">
      <c r="B1941" s="119"/>
      <c r="C1941" s="123"/>
      <c r="D1941" s="119"/>
      <c r="E1941" s="119"/>
      <c r="F1941" s="119"/>
      <c r="G1941" s="119"/>
      <c r="H1941" s="119"/>
      <c r="I1941" s="119"/>
      <c r="J1941" s="119"/>
      <c r="K1941" s="119"/>
      <c r="L1941" s="119"/>
    </row>
    <row r="1942" spans="2:12" x14ac:dyDescent="0.3">
      <c r="B1942" s="119"/>
      <c r="C1942" s="123"/>
      <c r="D1942" s="119"/>
      <c r="E1942" s="119"/>
      <c r="F1942" s="119"/>
      <c r="G1942" s="119"/>
      <c r="H1942" s="119"/>
      <c r="I1942" s="119"/>
      <c r="J1942" s="119"/>
      <c r="K1942" s="119"/>
      <c r="L1942" s="119"/>
    </row>
    <row r="1943" spans="2:12" x14ac:dyDescent="0.3">
      <c r="B1943" s="119"/>
      <c r="C1943" s="123"/>
      <c r="D1943" s="119"/>
      <c r="E1943" s="119"/>
      <c r="F1943" s="119"/>
      <c r="G1943" s="119"/>
      <c r="H1943" s="119"/>
      <c r="I1943" s="119"/>
      <c r="J1943" s="119"/>
      <c r="K1943" s="119"/>
      <c r="L1943" s="119"/>
    </row>
    <row r="1944" spans="2:12" x14ac:dyDescent="0.3">
      <c r="B1944" s="119"/>
      <c r="C1944" s="123"/>
      <c r="D1944" s="119"/>
      <c r="E1944" s="119"/>
      <c r="F1944" s="119"/>
      <c r="G1944" s="119"/>
      <c r="H1944" s="119"/>
      <c r="I1944" s="119"/>
      <c r="J1944" s="119"/>
      <c r="K1944" s="119"/>
      <c r="L1944" s="119"/>
    </row>
    <row r="1945" spans="2:12" x14ac:dyDescent="0.3">
      <c r="B1945" s="119"/>
      <c r="C1945" s="123"/>
      <c r="D1945" s="119"/>
      <c r="E1945" s="119"/>
      <c r="F1945" s="119"/>
      <c r="G1945" s="119"/>
      <c r="H1945" s="119"/>
      <c r="I1945" s="119"/>
      <c r="J1945" s="119"/>
      <c r="K1945" s="119"/>
      <c r="L1945" s="119"/>
    </row>
    <row r="1946" spans="2:12" x14ac:dyDescent="0.3">
      <c r="B1946" s="119"/>
      <c r="C1946" s="123"/>
      <c r="D1946" s="119"/>
      <c r="E1946" s="119"/>
      <c r="F1946" s="119"/>
      <c r="G1946" s="119"/>
      <c r="H1946" s="119"/>
      <c r="I1946" s="119"/>
      <c r="J1946" s="119"/>
      <c r="K1946" s="119"/>
      <c r="L1946" s="119"/>
    </row>
    <row r="1947" spans="2:12" x14ac:dyDescent="0.3">
      <c r="B1947" s="119"/>
      <c r="C1947" s="123"/>
      <c r="D1947" s="119"/>
      <c r="E1947" s="119"/>
      <c r="F1947" s="119"/>
      <c r="G1947" s="119"/>
      <c r="H1947" s="119"/>
      <c r="I1947" s="119"/>
      <c r="J1947" s="119"/>
      <c r="K1947" s="119"/>
      <c r="L1947" s="119"/>
    </row>
    <row r="1948" spans="2:12" x14ac:dyDescent="0.3">
      <c r="B1948" s="119"/>
      <c r="C1948" s="123"/>
      <c r="D1948" s="119"/>
      <c r="E1948" s="119"/>
      <c r="F1948" s="119"/>
      <c r="G1948" s="119"/>
      <c r="H1948" s="119"/>
      <c r="I1948" s="119"/>
      <c r="J1948" s="119"/>
      <c r="K1948" s="119"/>
      <c r="L1948" s="119"/>
    </row>
    <row r="1949" spans="2:12" x14ac:dyDescent="0.3">
      <c r="B1949" s="119"/>
      <c r="C1949" s="123"/>
      <c r="D1949" s="119"/>
      <c r="E1949" s="119"/>
      <c r="F1949" s="119"/>
      <c r="G1949" s="119"/>
      <c r="H1949" s="119"/>
      <c r="I1949" s="119"/>
      <c r="J1949" s="119"/>
      <c r="K1949" s="119"/>
      <c r="L1949" s="119"/>
    </row>
    <row r="1950" spans="2:12" x14ac:dyDescent="0.3">
      <c r="B1950" s="119"/>
      <c r="C1950" s="123"/>
      <c r="D1950" s="119"/>
      <c r="E1950" s="119"/>
      <c r="F1950" s="119"/>
      <c r="G1950" s="119"/>
      <c r="H1950" s="119"/>
      <c r="I1950" s="119"/>
      <c r="J1950" s="119"/>
      <c r="K1950" s="119"/>
      <c r="L1950" s="119"/>
    </row>
    <row r="1951" spans="2:12" x14ac:dyDescent="0.3">
      <c r="B1951" s="119"/>
      <c r="C1951" s="123"/>
      <c r="D1951" s="119"/>
      <c r="E1951" s="119"/>
      <c r="F1951" s="119"/>
      <c r="G1951" s="119"/>
      <c r="H1951" s="119"/>
      <c r="I1951" s="119"/>
      <c r="J1951" s="119"/>
      <c r="K1951" s="119"/>
      <c r="L1951" s="119"/>
    </row>
    <row r="1952" spans="2:12" x14ac:dyDescent="0.3">
      <c r="B1952" s="119"/>
      <c r="C1952" s="123"/>
      <c r="D1952" s="119"/>
      <c r="E1952" s="119"/>
      <c r="F1952" s="119"/>
      <c r="G1952" s="119"/>
      <c r="H1952" s="119"/>
      <c r="I1952" s="119"/>
      <c r="J1952" s="119"/>
      <c r="K1952" s="119"/>
      <c r="L1952" s="119"/>
    </row>
    <row r="1953" spans="2:12" x14ac:dyDescent="0.3">
      <c r="B1953" s="119"/>
      <c r="C1953" s="123"/>
      <c r="D1953" s="119"/>
      <c r="E1953" s="119"/>
      <c r="F1953" s="119"/>
      <c r="G1953" s="119"/>
      <c r="H1953" s="119"/>
      <c r="I1953" s="119"/>
      <c r="J1953" s="119"/>
      <c r="K1953" s="119"/>
      <c r="L1953" s="119"/>
    </row>
    <row r="1954" spans="2:12" x14ac:dyDescent="0.3">
      <c r="B1954" s="119"/>
      <c r="C1954" s="123"/>
      <c r="D1954" s="119"/>
      <c r="E1954" s="119"/>
      <c r="F1954" s="119"/>
      <c r="G1954" s="119"/>
      <c r="H1954" s="119"/>
      <c r="I1954" s="119"/>
      <c r="J1954" s="119"/>
      <c r="K1954" s="119"/>
      <c r="L1954" s="119"/>
    </row>
    <row r="1955" spans="2:12" x14ac:dyDescent="0.3">
      <c r="B1955" s="119"/>
      <c r="C1955" s="123"/>
      <c r="D1955" s="119"/>
      <c r="E1955" s="119"/>
      <c r="F1955" s="119"/>
      <c r="G1955" s="119"/>
      <c r="H1955" s="119"/>
      <c r="I1955" s="119"/>
      <c r="J1955" s="119"/>
      <c r="K1955" s="119"/>
      <c r="L1955" s="119"/>
    </row>
    <row r="1956" spans="2:12" x14ac:dyDescent="0.3">
      <c r="B1956" s="119"/>
      <c r="C1956" s="123"/>
      <c r="D1956" s="119"/>
      <c r="E1956" s="119"/>
      <c r="F1956" s="119"/>
      <c r="G1956" s="119"/>
      <c r="H1956" s="119"/>
      <c r="I1956" s="119"/>
      <c r="J1956" s="119"/>
      <c r="K1956" s="119"/>
      <c r="L1956" s="119"/>
    </row>
    <row r="1957" spans="2:12" x14ac:dyDescent="0.3">
      <c r="B1957" s="119"/>
      <c r="C1957" s="123"/>
      <c r="D1957" s="119"/>
      <c r="E1957" s="119"/>
      <c r="F1957" s="119"/>
      <c r="G1957" s="119"/>
      <c r="H1957" s="119"/>
      <c r="I1957" s="119"/>
      <c r="J1957" s="119"/>
      <c r="K1957" s="119"/>
      <c r="L1957" s="119"/>
    </row>
    <row r="1958" spans="2:12" x14ac:dyDescent="0.3">
      <c r="B1958" s="119"/>
      <c r="C1958" s="123"/>
      <c r="D1958" s="119"/>
      <c r="E1958" s="119"/>
      <c r="F1958" s="119"/>
      <c r="G1958" s="119"/>
      <c r="H1958" s="119"/>
      <c r="I1958" s="119"/>
      <c r="J1958" s="119"/>
      <c r="K1958" s="119"/>
      <c r="L1958" s="119"/>
    </row>
    <row r="1959" spans="2:12" x14ac:dyDescent="0.3">
      <c r="B1959" s="119"/>
      <c r="C1959" s="123"/>
      <c r="D1959" s="119"/>
      <c r="E1959" s="119"/>
      <c r="F1959" s="119"/>
      <c r="G1959" s="119"/>
      <c r="H1959" s="119"/>
      <c r="I1959" s="119"/>
      <c r="J1959" s="119"/>
      <c r="K1959" s="119"/>
      <c r="L1959" s="119"/>
    </row>
    <row r="1960" spans="2:12" x14ac:dyDescent="0.3">
      <c r="B1960" s="119"/>
      <c r="C1960" s="123"/>
      <c r="D1960" s="119"/>
      <c r="E1960" s="119"/>
      <c r="F1960" s="119"/>
      <c r="G1960" s="119"/>
      <c r="H1960" s="119"/>
      <c r="I1960" s="119"/>
      <c r="J1960" s="119"/>
      <c r="K1960" s="119"/>
      <c r="L1960" s="119"/>
    </row>
    <row r="1961" spans="2:12" x14ac:dyDescent="0.3">
      <c r="B1961" s="119"/>
      <c r="C1961" s="123"/>
      <c r="D1961" s="119"/>
      <c r="E1961" s="119"/>
      <c r="F1961" s="119"/>
      <c r="G1961" s="119"/>
      <c r="H1961" s="119"/>
      <c r="I1961" s="119"/>
      <c r="J1961" s="119"/>
      <c r="K1961" s="119"/>
      <c r="L1961" s="119"/>
    </row>
    <row r="1962" spans="2:12" x14ac:dyDescent="0.3">
      <c r="B1962" s="119"/>
      <c r="C1962" s="123"/>
      <c r="D1962" s="119"/>
      <c r="E1962" s="119"/>
      <c r="F1962" s="119"/>
      <c r="G1962" s="119"/>
      <c r="H1962" s="119"/>
      <c r="I1962" s="119"/>
      <c r="J1962" s="119"/>
      <c r="K1962" s="119"/>
      <c r="L1962" s="119"/>
    </row>
    <row r="1963" spans="2:12" x14ac:dyDescent="0.3">
      <c r="B1963" s="119"/>
      <c r="C1963" s="123"/>
      <c r="D1963" s="119"/>
      <c r="E1963" s="119"/>
      <c r="F1963" s="119"/>
      <c r="G1963" s="119"/>
      <c r="H1963" s="119"/>
      <c r="I1963" s="119"/>
      <c r="J1963" s="119"/>
      <c r="K1963" s="119"/>
      <c r="L1963" s="119"/>
    </row>
    <row r="1964" spans="2:12" x14ac:dyDescent="0.3">
      <c r="B1964" s="119"/>
      <c r="C1964" s="123"/>
      <c r="D1964" s="119"/>
      <c r="E1964" s="119"/>
      <c r="F1964" s="119"/>
      <c r="G1964" s="119"/>
      <c r="H1964" s="119"/>
      <c r="I1964" s="119"/>
      <c r="J1964" s="119"/>
      <c r="K1964" s="119"/>
      <c r="L1964" s="119"/>
    </row>
    <row r="1965" spans="2:12" x14ac:dyDescent="0.3">
      <c r="B1965" s="119"/>
      <c r="C1965" s="123"/>
      <c r="D1965" s="119"/>
      <c r="E1965" s="119"/>
      <c r="F1965" s="119"/>
      <c r="G1965" s="119"/>
      <c r="H1965" s="119"/>
      <c r="I1965" s="119"/>
      <c r="J1965" s="119"/>
      <c r="K1965" s="119"/>
      <c r="L1965" s="119"/>
    </row>
    <row r="1966" spans="2:12" x14ac:dyDescent="0.3">
      <c r="B1966" s="119"/>
      <c r="C1966" s="123"/>
      <c r="D1966" s="119"/>
      <c r="E1966" s="119"/>
      <c r="F1966" s="119"/>
      <c r="G1966" s="119"/>
      <c r="H1966" s="119"/>
      <c r="I1966" s="119"/>
      <c r="J1966" s="119"/>
      <c r="K1966" s="119"/>
      <c r="L1966" s="119"/>
    </row>
    <row r="1967" spans="2:12" x14ac:dyDescent="0.3">
      <c r="B1967" s="119"/>
      <c r="C1967" s="123"/>
      <c r="D1967" s="119"/>
      <c r="E1967" s="119"/>
      <c r="F1967" s="119"/>
      <c r="G1967" s="119"/>
      <c r="H1967" s="119"/>
      <c r="I1967" s="119"/>
      <c r="J1967" s="119"/>
      <c r="K1967" s="119"/>
      <c r="L1967" s="119"/>
    </row>
    <row r="1968" spans="2:12" x14ac:dyDescent="0.3">
      <c r="B1968" s="119"/>
      <c r="C1968" s="123"/>
      <c r="D1968" s="119"/>
      <c r="E1968" s="119"/>
      <c r="F1968" s="119"/>
      <c r="G1968" s="119"/>
      <c r="H1968" s="119"/>
      <c r="I1968" s="119"/>
      <c r="J1968" s="119"/>
      <c r="K1968" s="119"/>
      <c r="L1968" s="119"/>
    </row>
    <row r="1969" spans="2:12" x14ac:dyDescent="0.3">
      <c r="B1969" s="119"/>
      <c r="C1969" s="123"/>
      <c r="D1969" s="119"/>
      <c r="E1969" s="119"/>
      <c r="F1969" s="119"/>
      <c r="G1969" s="119"/>
      <c r="H1969" s="119"/>
      <c r="I1969" s="119"/>
      <c r="J1969" s="119"/>
      <c r="K1969" s="119"/>
      <c r="L1969" s="119"/>
    </row>
    <row r="1970" spans="2:12" x14ac:dyDescent="0.3">
      <c r="B1970" s="119"/>
      <c r="C1970" s="123"/>
      <c r="D1970" s="119"/>
      <c r="E1970" s="119"/>
      <c r="F1970" s="119"/>
      <c r="G1970" s="119"/>
      <c r="H1970" s="119"/>
      <c r="I1970" s="119"/>
      <c r="J1970" s="119"/>
      <c r="K1970" s="119"/>
      <c r="L1970" s="119"/>
    </row>
    <row r="1971" spans="2:12" x14ac:dyDescent="0.3">
      <c r="B1971" s="119"/>
      <c r="C1971" s="123"/>
      <c r="D1971" s="119"/>
      <c r="E1971" s="119"/>
      <c r="F1971" s="119"/>
      <c r="G1971" s="119"/>
      <c r="H1971" s="119"/>
      <c r="I1971" s="119"/>
      <c r="J1971" s="119"/>
      <c r="K1971" s="119"/>
      <c r="L1971" s="119"/>
    </row>
    <row r="1972" spans="2:12" x14ac:dyDescent="0.3">
      <c r="B1972" s="119"/>
      <c r="C1972" s="123"/>
      <c r="D1972" s="119"/>
      <c r="E1972" s="119"/>
      <c r="F1972" s="119"/>
      <c r="G1972" s="119"/>
      <c r="H1972" s="119"/>
      <c r="I1972" s="119"/>
      <c r="J1972" s="119"/>
      <c r="K1972" s="119"/>
      <c r="L1972" s="119"/>
    </row>
    <row r="1973" spans="2:12" x14ac:dyDescent="0.3">
      <c r="B1973" s="119"/>
      <c r="C1973" s="123"/>
      <c r="D1973" s="119"/>
      <c r="E1973" s="119"/>
      <c r="F1973" s="119"/>
      <c r="G1973" s="119"/>
      <c r="H1973" s="119"/>
      <c r="I1973" s="119"/>
      <c r="J1973" s="119"/>
      <c r="K1973" s="119"/>
      <c r="L1973" s="119"/>
    </row>
    <row r="1974" spans="2:12" x14ac:dyDescent="0.3">
      <c r="B1974" s="119"/>
      <c r="C1974" s="123"/>
      <c r="D1974" s="119"/>
      <c r="E1974" s="119"/>
      <c r="F1974" s="119"/>
      <c r="G1974" s="119"/>
      <c r="H1974" s="119"/>
      <c r="I1974" s="119"/>
      <c r="J1974" s="119"/>
      <c r="K1974" s="119"/>
      <c r="L1974" s="119"/>
    </row>
    <row r="1975" spans="2:12" x14ac:dyDescent="0.3">
      <c r="B1975" s="119"/>
      <c r="C1975" s="123"/>
      <c r="D1975" s="119"/>
      <c r="E1975" s="119"/>
      <c r="F1975" s="119"/>
      <c r="G1975" s="119"/>
      <c r="H1975" s="119"/>
      <c r="I1975" s="119"/>
      <c r="J1975" s="119"/>
      <c r="K1975" s="119"/>
      <c r="L1975" s="119"/>
    </row>
    <row r="1976" spans="2:12" x14ac:dyDescent="0.3">
      <c r="B1976" s="119"/>
      <c r="C1976" s="123"/>
      <c r="D1976" s="119"/>
      <c r="E1976" s="119"/>
      <c r="F1976" s="119"/>
      <c r="G1976" s="119"/>
      <c r="H1976" s="119"/>
      <c r="I1976" s="119"/>
      <c r="J1976" s="119"/>
      <c r="K1976" s="119"/>
      <c r="L1976" s="119"/>
    </row>
    <row r="1977" spans="2:12" x14ac:dyDescent="0.3">
      <c r="B1977" s="119"/>
      <c r="C1977" s="123"/>
      <c r="D1977" s="119"/>
      <c r="E1977" s="119"/>
      <c r="F1977" s="119"/>
      <c r="G1977" s="119"/>
      <c r="H1977" s="119"/>
      <c r="I1977" s="119"/>
      <c r="J1977" s="119"/>
      <c r="K1977" s="119"/>
      <c r="L1977" s="119"/>
    </row>
    <row r="1978" spans="2:12" x14ac:dyDescent="0.3">
      <c r="B1978" s="119"/>
      <c r="C1978" s="123"/>
      <c r="D1978" s="119"/>
      <c r="E1978" s="119"/>
      <c r="F1978" s="119"/>
      <c r="G1978" s="119"/>
      <c r="H1978" s="119"/>
      <c r="I1978" s="119"/>
      <c r="J1978" s="119"/>
      <c r="K1978" s="119"/>
      <c r="L1978" s="119"/>
    </row>
    <row r="1979" spans="2:12" x14ac:dyDescent="0.3">
      <c r="B1979" s="119"/>
      <c r="C1979" s="123"/>
      <c r="D1979" s="119"/>
      <c r="E1979" s="119"/>
      <c r="F1979" s="119"/>
      <c r="G1979" s="119"/>
      <c r="H1979" s="119"/>
      <c r="I1979" s="119"/>
      <c r="J1979" s="119"/>
      <c r="K1979" s="119"/>
      <c r="L1979" s="119"/>
    </row>
    <row r="1980" spans="2:12" x14ac:dyDescent="0.3">
      <c r="B1980" s="119"/>
      <c r="C1980" s="123"/>
      <c r="D1980" s="119"/>
      <c r="E1980" s="119"/>
      <c r="F1980" s="119"/>
      <c r="G1980" s="119"/>
      <c r="H1980" s="119"/>
      <c r="I1980" s="119"/>
      <c r="J1980" s="119"/>
      <c r="K1980" s="119"/>
      <c r="L1980" s="119"/>
    </row>
    <row r="1981" spans="2:12" x14ac:dyDescent="0.3">
      <c r="B1981" s="119"/>
      <c r="C1981" s="123"/>
      <c r="D1981" s="119"/>
      <c r="E1981" s="119"/>
      <c r="F1981" s="119"/>
      <c r="G1981" s="119"/>
      <c r="H1981" s="119"/>
      <c r="I1981" s="119"/>
      <c r="J1981" s="119"/>
      <c r="K1981" s="119"/>
      <c r="L1981" s="119"/>
    </row>
    <row r="1982" spans="2:12" x14ac:dyDescent="0.3">
      <c r="B1982" s="119"/>
      <c r="C1982" s="123"/>
      <c r="D1982" s="119"/>
      <c r="E1982" s="119"/>
      <c r="F1982" s="119"/>
      <c r="G1982" s="119"/>
      <c r="H1982" s="119"/>
      <c r="I1982" s="119"/>
      <c r="J1982" s="119"/>
      <c r="K1982" s="119"/>
      <c r="L1982" s="119"/>
    </row>
    <row r="1983" spans="2:12" x14ac:dyDescent="0.3">
      <c r="B1983" s="119"/>
      <c r="C1983" s="123"/>
      <c r="D1983" s="119"/>
      <c r="E1983" s="119"/>
      <c r="F1983" s="119"/>
      <c r="G1983" s="119"/>
      <c r="H1983" s="119"/>
      <c r="I1983" s="119"/>
      <c r="J1983" s="119"/>
      <c r="K1983" s="119"/>
      <c r="L1983" s="119"/>
    </row>
    <row r="1984" spans="2:12" x14ac:dyDescent="0.3">
      <c r="B1984" s="119"/>
      <c r="C1984" s="123"/>
      <c r="D1984" s="119"/>
      <c r="E1984" s="119"/>
      <c r="F1984" s="119"/>
      <c r="G1984" s="119"/>
      <c r="H1984" s="119"/>
      <c r="I1984" s="119"/>
      <c r="J1984" s="119"/>
      <c r="K1984" s="119"/>
      <c r="L1984" s="119"/>
    </row>
    <row r="1985" spans="2:12" x14ac:dyDescent="0.3">
      <c r="B1985" s="119"/>
      <c r="C1985" s="123"/>
      <c r="D1985" s="119"/>
      <c r="E1985" s="119"/>
      <c r="F1985" s="119"/>
      <c r="G1985" s="119"/>
      <c r="H1985" s="119"/>
      <c r="I1985" s="119"/>
      <c r="J1985" s="119"/>
      <c r="K1985" s="119"/>
      <c r="L1985" s="119"/>
    </row>
    <row r="1986" spans="2:12" x14ac:dyDescent="0.3">
      <c r="B1986" s="119"/>
      <c r="C1986" s="123"/>
      <c r="D1986" s="119"/>
      <c r="E1986" s="119"/>
      <c r="F1986" s="119"/>
      <c r="G1986" s="119"/>
      <c r="H1986" s="119"/>
      <c r="I1986" s="119"/>
      <c r="J1986" s="119"/>
      <c r="K1986" s="119"/>
      <c r="L1986" s="119"/>
    </row>
    <row r="1987" spans="2:12" x14ac:dyDescent="0.3">
      <c r="B1987" s="119"/>
      <c r="C1987" s="123"/>
      <c r="D1987" s="119"/>
      <c r="E1987" s="119"/>
      <c r="F1987" s="119"/>
      <c r="G1987" s="119"/>
      <c r="H1987" s="119"/>
      <c r="I1987" s="119"/>
      <c r="J1987" s="119"/>
      <c r="K1987" s="119"/>
      <c r="L1987" s="119"/>
    </row>
    <row r="1988" spans="2:12" x14ac:dyDescent="0.3">
      <c r="B1988" s="119"/>
      <c r="C1988" s="123"/>
      <c r="D1988" s="119"/>
      <c r="E1988" s="119"/>
      <c r="F1988" s="119"/>
      <c r="G1988" s="119"/>
      <c r="H1988" s="119"/>
      <c r="I1988" s="119"/>
      <c r="J1988" s="119"/>
      <c r="K1988" s="119"/>
      <c r="L1988" s="119"/>
    </row>
    <row r="1989" spans="2:12" x14ac:dyDescent="0.3">
      <c r="B1989" s="119"/>
      <c r="C1989" s="123"/>
      <c r="D1989" s="119"/>
      <c r="E1989" s="119"/>
      <c r="F1989" s="119"/>
      <c r="G1989" s="119"/>
      <c r="H1989" s="119"/>
      <c r="I1989" s="119"/>
      <c r="J1989" s="119"/>
      <c r="K1989" s="119"/>
      <c r="L1989" s="119"/>
    </row>
    <row r="1990" spans="2:12" x14ac:dyDescent="0.3">
      <c r="B1990" s="119"/>
      <c r="C1990" s="123"/>
      <c r="D1990" s="119"/>
      <c r="E1990" s="119"/>
      <c r="F1990" s="119"/>
      <c r="G1990" s="119"/>
      <c r="H1990" s="119"/>
      <c r="I1990" s="119"/>
      <c r="J1990" s="119"/>
      <c r="K1990" s="119"/>
      <c r="L1990" s="119"/>
    </row>
    <row r="1991" spans="2:12" x14ac:dyDescent="0.3">
      <c r="B1991" s="119"/>
      <c r="C1991" s="123"/>
      <c r="D1991" s="119"/>
      <c r="E1991" s="119"/>
      <c r="F1991" s="119"/>
      <c r="G1991" s="119"/>
      <c r="H1991" s="119"/>
      <c r="I1991" s="119"/>
      <c r="J1991" s="119"/>
      <c r="K1991" s="119"/>
      <c r="L1991" s="119"/>
    </row>
    <row r="1992" spans="2:12" x14ac:dyDescent="0.3">
      <c r="B1992" s="119"/>
      <c r="C1992" s="123"/>
      <c r="D1992" s="119"/>
      <c r="E1992" s="119"/>
      <c r="F1992" s="119"/>
      <c r="G1992" s="119"/>
      <c r="H1992" s="119"/>
      <c r="I1992" s="119"/>
      <c r="J1992" s="119"/>
      <c r="K1992" s="119"/>
      <c r="L1992" s="119"/>
    </row>
    <row r="1993" spans="2:12" x14ac:dyDescent="0.3">
      <c r="B1993" s="119"/>
      <c r="C1993" s="123"/>
      <c r="D1993" s="119"/>
      <c r="E1993" s="119"/>
      <c r="F1993" s="119"/>
      <c r="G1993" s="119"/>
      <c r="H1993" s="119"/>
      <c r="I1993" s="119"/>
      <c r="J1993" s="119"/>
      <c r="K1993" s="119"/>
      <c r="L1993" s="119"/>
    </row>
    <row r="1994" spans="2:12" x14ac:dyDescent="0.3">
      <c r="B1994" s="119"/>
      <c r="C1994" s="123"/>
      <c r="D1994" s="119"/>
      <c r="E1994" s="119"/>
      <c r="F1994" s="119"/>
      <c r="G1994" s="119"/>
      <c r="H1994" s="119"/>
      <c r="I1994" s="119"/>
      <c r="J1994" s="119"/>
      <c r="K1994" s="119"/>
      <c r="L1994" s="119"/>
    </row>
    <row r="1995" spans="2:12" x14ac:dyDescent="0.3">
      <c r="B1995" s="119"/>
      <c r="C1995" s="123"/>
      <c r="D1995" s="119"/>
      <c r="E1995" s="119"/>
      <c r="F1995" s="119"/>
      <c r="G1995" s="119"/>
      <c r="H1995" s="119"/>
      <c r="I1995" s="119"/>
      <c r="J1995" s="119"/>
      <c r="K1995" s="119"/>
      <c r="L1995" s="119"/>
    </row>
    <row r="1996" spans="2:12" x14ac:dyDescent="0.3">
      <c r="B1996" s="119"/>
      <c r="C1996" s="123"/>
      <c r="D1996" s="119"/>
      <c r="E1996" s="119"/>
      <c r="F1996" s="119"/>
      <c r="G1996" s="119"/>
      <c r="H1996" s="119"/>
      <c r="I1996" s="119"/>
      <c r="J1996" s="119"/>
      <c r="K1996" s="119"/>
      <c r="L1996" s="119"/>
    </row>
    <row r="1997" spans="2:12" x14ac:dyDescent="0.3">
      <c r="B1997" s="119"/>
      <c r="C1997" s="123"/>
      <c r="D1997" s="119"/>
      <c r="E1997" s="119"/>
      <c r="F1997" s="119"/>
      <c r="G1997" s="119"/>
      <c r="H1997" s="119"/>
      <c r="I1997" s="119"/>
      <c r="J1997" s="119"/>
      <c r="K1997" s="119"/>
      <c r="L1997" s="119"/>
    </row>
    <row r="1998" spans="2:12" x14ac:dyDescent="0.3">
      <c r="B1998" s="119"/>
      <c r="C1998" s="123"/>
      <c r="D1998" s="119"/>
      <c r="E1998" s="119"/>
      <c r="F1998" s="119"/>
      <c r="G1998" s="119"/>
      <c r="H1998" s="119"/>
      <c r="I1998" s="119"/>
      <c r="J1998" s="119"/>
      <c r="K1998" s="119"/>
      <c r="L1998" s="119"/>
    </row>
    <row r="1999" spans="2:12" x14ac:dyDescent="0.3">
      <c r="B1999" s="119"/>
      <c r="C1999" s="123"/>
      <c r="D1999" s="119"/>
      <c r="E1999" s="119"/>
      <c r="F1999" s="119"/>
      <c r="G1999" s="119"/>
      <c r="H1999" s="119"/>
      <c r="I1999" s="119"/>
      <c r="J1999" s="119"/>
      <c r="K1999" s="119"/>
      <c r="L1999" s="119"/>
    </row>
    <row r="2000" spans="2:12" x14ac:dyDescent="0.3">
      <c r="B2000" s="119"/>
      <c r="C2000" s="123"/>
      <c r="D2000" s="119"/>
      <c r="E2000" s="119"/>
      <c r="F2000" s="119"/>
      <c r="G2000" s="119"/>
      <c r="H2000" s="119"/>
      <c r="I2000" s="119"/>
      <c r="J2000" s="119"/>
      <c r="K2000" s="119"/>
      <c r="L2000" s="119"/>
    </row>
    <row r="2001" spans="2:12" x14ac:dyDescent="0.3">
      <c r="B2001" s="119"/>
      <c r="C2001" s="123"/>
      <c r="D2001" s="119"/>
      <c r="E2001" s="119"/>
      <c r="F2001" s="119"/>
      <c r="G2001" s="119"/>
      <c r="H2001" s="119"/>
      <c r="I2001" s="119"/>
      <c r="J2001" s="119"/>
      <c r="K2001" s="119"/>
      <c r="L2001" s="119"/>
    </row>
    <row r="2002" spans="2:12" x14ac:dyDescent="0.3">
      <c r="B2002" s="119"/>
      <c r="C2002" s="123"/>
      <c r="D2002" s="119"/>
      <c r="E2002" s="119"/>
      <c r="F2002" s="119"/>
      <c r="G2002" s="119"/>
      <c r="H2002" s="119"/>
      <c r="I2002" s="119"/>
      <c r="J2002" s="119"/>
      <c r="K2002" s="119"/>
      <c r="L2002" s="119"/>
    </row>
    <row r="2003" spans="2:12" x14ac:dyDescent="0.3">
      <c r="B2003" s="119"/>
      <c r="C2003" s="123"/>
      <c r="D2003" s="119"/>
      <c r="E2003" s="119"/>
      <c r="F2003" s="119"/>
      <c r="G2003" s="119"/>
      <c r="H2003" s="119"/>
      <c r="I2003" s="119"/>
      <c r="J2003" s="119"/>
      <c r="K2003" s="119"/>
      <c r="L2003" s="119"/>
    </row>
    <row r="2004" spans="2:12" x14ac:dyDescent="0.3">
      <c r="B2004" s="119"/>
      <c r="C2004" s="123"/>
      <c r="D2004" s="119"/>
      <c r="E2004" s="119"/>
      <c r="F2004" s="119"/>
      <c r="G2004" s="119"/>
      <c r="H2004" s="119"/>
      <c r="I2004" s="119"/>
      <c r="J2004" s="119"/>
      <c r="K2004" s="119"/>
      <c r="L2004" s="119"/>
    </row>
    <row r="2005" spans="2:12" x14ac:dyDescent="0.3">
      <c r="B2005" s="119"/>
      <c r="C2005" s="123"/>
      <c r="D2005" s="119"/>
      <c r="E2005" s="119"/>
      <c r="F2005" s="119"/>
      <c r="G2005" s="119"/>
      <c r="H2005" s="119"/>
      <c r="I2005" s="119"/>
      <c r="J2005" s="119"/>
      <c r="K2005" s="119"/>
      <c r="L2005" s="119"/>
    </row>
    <row r="2006" spans="2:12" x14ac:dyDescent="0.3">
      <c r="B2006" s="119"/>
      <c r="C2006" s="123"/>
      <c r="D2006" s="119"/>
      <c r="E2006" s="119"/>
      <c r="F2006" s="119"/>
      <c r="G2006" s="119"/>
      <c r="H2006" s="119"/>
      <c r="I2006" s="119"/>
      <c r="J2006" s="119"/>
      <c r="K2006" s="119"/>
      <c r="L2006" s="119"/>
    </row>
    <row r="2007" spans="2:12" x14ac:dyDescent="0.3">
      <c r="B2007" s="119"/>
      <c r="C2007" s="123"/>
      <c r="D2007" s="119"/>
      <c r="E2007" s="119"/>
      <c r="F2007" s="119"/>
      <c r="G2007" s="119"/>
      <c r="H2007" s="119"/>
      <c r="I2007" s="119"/>
      <c r="J2007" s="119"/>
      <c r="K2007" s="119"/>
      <c r="L2007" s="119"/>
    </row>
    <row r="2008" spans="2:12" x14ac:dyDescent="0.3">
      <c r="B2008" s="119"/>
      <c r="C2008" s="123"/>
      <c r="D2008" s="119"/>
      <c r="E2008" s="119"/>
      <c r="F2008" s="119"/>
      <c r="G2008" s="119"/>
      <c r="H2008" s="119"/>
      <c r="I2008" s="119"/>
      <c r="J2008" s="119"/>
      <c r="K2008" s="119"/>
      <c r="L2008" s="119"/>
    </row>
    <row r="2009" spans="2:12" x14ac:dyDescent="0.3">
      <c r="B2009" s="119"/>
      <c r="C2009" s="123"/>
      <c r="D2009" s="119"/>
      <c r="E2009" s="119"/>
      <c r="F2009" s="119"/>
      <c r="G2009" s="119"/>
      <c r="H2009" s="119"/>
      <c r="I2009" s="119"/>
      <c r="J2009" s="119"/>
      <c r="K2009" s="119"/>
      <c r="L2009" s="119"/>
    </row>
    <row r="2010" spans="2:12" x14ac:dyDescent="0.3">
      <c r="B2010" s="119"/>
      <c r="C2010" s="123"/>
      <c r="D2010" s="119"/>
      <c r="E2010" s="119"/>
      <c r="F2010" s="119"/>
      <c r="G2010" s="119"/>
      <c r="H2010" s="119"/>
      <c r="I2010" s="119"/>
      <c r="J2010" s="119"/>
      <c r="K2010" s="119"/>
      <c r="L2010" s="119"/>
    </row>
    <row r="2011" spans="2:12" x14ac:dyDescent="0.3">
      <c r="B2011" s="119"/>
      <c r="C2011" s="123"/>
      <c r="D2011" s="119"/>
      <c r="E2011" s="119"/>
      <c r="F2011" s="119"/>
      <c r="G2011" s="119"/>
      <c r="H2011" s="119"/>
      <c r="I2011" s="119"/>
      <c r="J2011" s="119"/>
      <c r="K2011" s="119"/>
      <c r="L2011" s="119"/>
    </row>
    <row r="2012" spans="2:12" x14ac:dyDescent="0.3">
      <c r="B2012" s="119"/>
      <c r="C2012" s="123"/>
      <c r="D2012" s="119"/>
      <c r="E2012" s="119"/>
      <c r="F2012" s="119"/>
      <c r="G2012" s="119"/>
      <c r="H2012" s="119"/>
      <c r="I2012" s="119"/>
      <c r="J2012" s="119"/>
      <c r="K2012" s="119"/>
      <c r="L2012" s="119"/>
    </row>
    <row r="2013" spans="2:12" x14ac:dyDescent="0.3">
      <c r="B2013" s="119"/>
      <c r="C2013" s="123"/>
      <c r="D2013" s="119"/>
      <c r="E2013" s="119"/>
      <c r="F2013" s="119"/>
      <c r="G2013" s="119"/>
      <c r="H2013" s="119"/>
      <c r="I2013" s="119"/>
      <c r="J2013" s="119"/>
      <c r="K2013" s="119"/>
      <c r="L2013" s="119"/>
    </row>
    <row r="2014" spans="2:12" x14ac:dyDescent="0.3">
      <c r="B2014" s="119"/>
      <c r="C2014" s="123"/>
      <c r="D2014" s="119"/>
      <c r="E2014" s="119"/>
      <c r="F2014" s="119"/>
      <c r="G2014" s="119"/>
      <c r="H2014" s="119"/>
      <c r="I2014" s="119"/>
      <c r="J2014" s="119"/>
      <c r="K2014" s="119"/>
      <c r="L2014" s="119"/>
    </row>
    <row r="2015" spans="2:12" x14ac:dyDescent="0.3">
      <c r="B2015" s="119"/>
      <c r="C2015" s="123"/>
      <c r="D2015" s="119"/>
      <c r="E2015" s="119"/>
      <c r="F2015" s="119"/>
      <c r="G2015" s="119"/>
      <c r="H2015" s="119"/>
      <c r="I2015" s="119"/>
      <c r="J2015" s="119"/>
      <c r="K2015" s="119"/>
      <c r="L2015" s="119"/>
    </row>
    <row r="2016" spans="2:12" x14ac:dyDescent="0.3">
      <c r="B2016" s="119"/>
      <c r="C2016" s="123"/>
      <c r="D2016" s="119"/>
      <c r="E2016" s="119"/>
      <c r="F2016" s="119"/>
      <c r="G2016" s="119"/>
      <c r="H2016" s="119"/>
      <c r="I2016" s="119"/>
      <c r="J2016" s="119"/>
      <c r="K2016" s="119"/>
      <c r="L2016" s="119"/>
    </row>
    <row r="2017" spans="2:12" x14ac:dyDescent="0.3">
      <c r="B2017" s="119"/>
      <c r="C2017" s="123"/>
      <c r="D2017" s="119"/>
      <c r="E2017" s="119"/>
      <c r="F2017" s="119"/>
      <c r="G2017" s="119"/>
      <c r="H2017" s="119"/>
      <c r="I2017" s="119"/>
      <c r="J2017" s="119"/>
      <c r="K2017" s="119"/>
      <c r="L2017" s="119"/>
    </row>
    <row r="2018" spans="2:12" x14ac:dyDescent="0.3">
      <c r="B2018" s="119"/>
      <c r="C2018" s="123"/>
      <c r="D2018" s="119"/>
      <c r="E2018" s="119"/>
      <c r="F2018" s="119"/>
      <c r="G2018" s="119"/>
      <c r="H2018" s="119"/>
      <c r="I2018" s="119"/>
      <c r="J2018" s="119"/>
      <c r="K2018" s="119"/>
      <c r="L2018" s="119"/>
    </row>
    <row r="2019" spans="2:12" x14ac:dyDescent="0.3">
      <c r="B2019" s="119"/>
      <c r="C2019" s="123"/>
      <c r="D2019" s="119"/>
      <c r="E2019" s="119"/>
      <c r="F2019" s="119"/>
      <c r="G2019" s="119"/>
      <c r="H2019" s="119"/>
      <c r="I2019" s="119"/>
      <c r="J2019" s="119"/>
      <c r="K2019" s="119"/>
      <c r="L2019" s="119"/>
    </row>
    <row r="2020" spans="2:12" x14ac:dyDescent="0.3">
      <c r="B2020" s="119"/>
      <c r="C2020" s="123"/>
      <c r="D2020" s="119"/>
      <c r="E2020" s="119"/>
      <c r="F2020" s="119"/>
      <c r="G2020" s="119"/>
      <c r="H2020" s="119"/>
      <c r="I2020" s="119"/>
      <c r="J2020" s="119"/>
      <c r="K2020" s="119"/>
      <c r="L2020" s="119"/>
    </row>
    <row r="2021" spans="2:12" x14ac:dyDescent="0.3">
      <c r="B2021" s="119"/>
      <c r="C2021" s="123"/>
      <c r="D2021" s="119"/>
      <c r="E2021" s="119"/>
      <c r="F2021" s="119"/>
      <c r="G2021" s="119"/>
      <c r="H2021" s="119"/>
      <c r="I2021" s="119"/>
      <c r="J2021" s="119"/>
      <c r="K2021" s="119"/>
      <c r="L2021" s="119"/>
    </row>
    <row r="2022" spans="2:12" x14ac:dyDescent="0.3">
      <c r="B2022" s="119"/>
      <c r="C2022" s="123"/>
      <c r="D2022" s="119"/>
      <c r="E2022" s="119"/>
      <c r="F2022" s="119"/>
      <c r="G2022" s="119"/>
      <c r="H2022" s="119"/>
      <c r="I2022" s="119"/>
      <c r="J2022" s="119"/>
      <c r="K2022" s="119"/>
      <c r="L2022" s="119"/>
    </row>
    <row r="2023" spans="2:12" x14ac:dyDescent="0.3">
      <c r="B2023" s="119"/>
      <c r="C2023" s="123"/>
      <c r="D2023" s="119"/>
      <c r="E2023" s="119"/>
      <c r="F2023" s="119"/>
      <c r="G2023" s="119"/>
      <c r="H2023" s="119"/>
      <c r="I2023" s="119"/>
      <c r="J2023" s="119"/>
      <c r="K2023" s="119"/>
      <c r="L2023" s="119"/>
    </row>
    <row r="2024" spans="2:12" x14ac:dyDescent="0.3">
      <c r="B2024" s="119"/>
      <c r="C2024" s="123"/>
      <c r="D2024" s="119"/>
      <c r="E2024" s="119"/>
      <c r="F2024" s="119"/>
      <c r="G2024" s="119"/>
      <c r="H2024" s="119"/>
      <c r="I2024" s="119"/>
      <c r="J2024" s="119"/>
      <c r="K2024" s="119"/>
      <c r="L2024" s="119"/>
    </row>
    <row r="2025" spans="2:12" x14ac:dyDescent="0.3">
      <c r="B2025" s="119"/>
      <c r="C2025" s="123"/>
      <c r="D2025" s="119"/>
      <c r="E2025" s="119"/>
      <c r="F2025" s="119"/>
      <c r="G2025" s="119"/>
      <c r="H2025" s="119"/>
      <c r="I2025" s="119"/>
      <c r="J2025" s="119"/>
      <c r="K2025" s="119"/>
      <c r="L2025" s="119"/>
    </row>
    <row r="2026" spans="2:12" x14ac:dyDescent="0.3">
      <c r="B2026" s="119"/>
      <c r="C2026" s="123"/>
      <c r="D2026" s="119"/>
      <c r="E2026" s="119"/>
      <c r="F2026" s="119"/>
      <c r="G2026" s="119"/>
      <c r="H2026" s="119"/>
      <c r="I2026" s="119"/>
      <c r="J2026" s="119"/>
      <c r="K2026" s="119"/>
      <c r="L2026" s="119"/>
    </row>
    <row r="2027" spans="2:12" x14ac:dyDescent="0.3">
      <c r="B2027" s="119"/>
      <c r="C2027" s="123"/>
      <c r="D2027" s="119"/>
      <c r="E2027" s="119"/>
      <c r="F2027" s="119"/>
      <c r="G2027" s="119"/>
      <c r="H2027" s="119"/>
      <c r="I2027" s="119"/>
      <c r="J2027" s="119"/>
      <c r="K2027" s="119"/>
      <c r="L2027" s="119"/>
    </row>
    <row r="2028" spans="2:12" x14ac:dyDescent="0.3">
      <c r="B2028" s="119"/>
      <c r="C2028" s="123"/>
      <c r="D2028" s="119"/>
      <c r="E2028" s="119"/>
      <c r="F2028" s="119"/>
      <c r="G2028" s="119"/>
      <c r="H2028" s="119"/>
      <c r="I2028" s="119"/>
      <c r="J2028" s="119"/>
      <c r="K2028" s="119"/>
      <c r="L2028" s="119"/>
    </row>
    <row r="2029" spans="2:12" x14ac:dyDescent="0.3">
      <c r="B2029" s="119"/>
      <c r="C2029" s="123"/>
      <c r="D2029" s="119"/>
      <c r="E2029" s="119"/>
      <c r="F2029" s="119"/>
      <c r="G2029" s="119"/>
      <c r="H2029" s="119"/>
      <c r="I2029" s="119"/>
      <c r="J2029" s="119"/>
      <c r="K2029" s="119"/>
      <c r="L2029" s="119"/>
    </row>
    <row r="2030" spans="2:12" x14ac:dyDescent="0.3">
      <c r="B2030" s="119"/>
      <c r="C2030" s="123"/>
      <c r="D2030" s="119"/>
      <c r="E2030" s="119"/>
      <c r="F2030" s="119"/>
      <c r="G2030" s="119"/>
      <c r="H2030" s="119"/>
      <c r="I2030" s="119"/>
      <c r="J2030" s="119"/>
      <c r="K2030" s="119"/>
      <c r="L2030" s="119"/>
    </row>
    <row r="2031" spans="2:12" x14ac:dyDescent="0.3">
      <c r="B2031" s="119"/>
      <c r="C2031" s="123"/>
      <c r="D2031" s="119"/>
      <c r="E2031" s="119"/>
      <c r="F2031" s="119"/>
      <c r="G2031" s="119"/>
      <c r="H2031" s="119"/>
      <c r="I2031" s="119"/>
      <c r="J2031" s="119"/>
      <c r="K2031" s="119"/>
      <c r="L2031" s="119"/>
    </row>
    <row r="2032" spans="2:12" x14ac:dyDescent="0.3">
      <c r="B2032" s="119"/>
      <c r="C2032" s="123"/>
      <c r="D2032" s="119"/>
      <c r="E2032" s="119"/>
      <c r="F2032" s="119"/>
      <c r="G2032" s="119"/>
      <c r="H2032" s="119"/>
      <c r="I2032" s="119"/>
      <c r="J2032" s="119"/>
      <c r="K2032" s="119"/>
      <c r="L2032" s="119"/>
    </row>
    <row r="2033" spans="2:12" x14ac:dyDescent="0.3">
      <c r="B2033" s="119"/>
      <c r="C2033" s="123"/>
      <c r="D2033" s="119"/>
      <c r="E2033" s="119"/>
      <c r="F2033" s="119"/>
      <c r="G2033" s="119"/>
      <c r="H2033" s="119"/>
      <c r="I2033" s="119"/>
      <c r="J2033" s="119"/>
      <c r="K2033" s="119"/>
      <c r="L2033" s="119"/>
    </row>
    <row r="2034" spans="2:12" x14ac:dyDescent="0.3">
      <c r="B2034" s="119"/>
      <c r="C2034" s="123"/>
      <c r="D2034" s="119"/>
      <c r="E2034" s="119"/>
      <c r="F2034" s="119"/>
      <c r="G2034" s="119"/>
      <c r="H2034" s="119"/>
      <c r="I2034" s="119"/>
      <c r="J2034" s="119"/>
      <c r="K2034" s="119"/>
      <c r="L2034" s="119"/>
    </row>
    <row r="2035" spans="2:12" x14ac:dyDescent="0.3">
      <c r="B2035" s="119"/>
      <c r="C2035" s="123"/>
      <c r="D2035" s="119"/>
      <c r="E2035" s="119"/>
      <c r="F2035" s="119"/>
      <c r="G2035" s="119"/>
      <c r="H2035" s="119"/>
      <c r="I2035" s="119"/>
      <c r="J2035" s="119"/>
      <c r="K2035" s="119"/>
      <c r="L2035" s="119"/>
    </row>
    <row r="2036" spans="2:12" x14ac:dyDescent="0.3">
      <c r="B2036" s="119"/>
      <c r="C2036" s="123"/>
      <c r="D2036" s="119"/>
      <c r="E2036" s="119"/>
      <c r="F2036" s="119"/>
      <c r="G2036" s="119"/>
      <c r="H2036" s="119"/>
      <c r="I2036" s="119"/>
      <c r="J2036" s="119"/>
      <c r="K2036" s="119"/>
      <c r="L2036" s="119"/>
    </row>
    <row r="2037" spans="2:12" x14ac:dyDescent="0.3">
      <c r="B2037" s="119"/>
      <c r="C2037" s="123"/>
      <c r="D2037" s="119"/>
      <c r="E2037" s="119"/>
      <c r="F2037" s="119"/>
      <c r="G2037" s="119"/>
      <c r="H2037" s="119"/>
      <c r="I2037" s="119"/>
      <c r="J2037" s="119"/>
      <c r="K2037" s="119"/>
      <c r="L2037" s="119"/>
    </row>
    <row r="2038" spans="2:12" x14ac:dyDescent="0.3">
      <c r="B2038" s="119"/>
      <c r="C2038" s="123"/>
      <c r="D2038" s="119"/>
      <c r="E2038" s="119"/>
      <c r="F2038" s="119"/>
      <c r="G2038" s="119"/>
      <c r="H2038" s="119"/>
      <c r="I2038" s="119"/>
      <c r="J2038" s="119"/>
      <c r="K2038" s="119"/>
      <c r="L2038" s="119"/>
    </row>
    <row r="2039" spans="2:12" x14ac:dyDescent="0.3">
      <c r="B2039" s="119"/>
      <c r="C2039" s="123"/>
      <c r="D2039" s="119"/>
      <c r="E2039" s="119"/>
      <c r="F2039" s="119"/>
      <c r="G2039" s="119"/>
      <c r="H2039" s="119"/>
      <c r="I2039" s="119"/>
      <c r="J2039" s="119"/>
      <c r="K2039" s="119"/>
      <c r="L2039" s="119"/>
    </row>
    <row r="2040" spans="2:12" x14ac:dyDescent="0.3">
      <c r="B2040" s="119"/>
      <c r="C2040" s="123"/>
      <c r="D2040" s="119"/>
      <c r="E2040" s="119"/>
      <c r="F2040" s="119"/>
      <c r="G2040" s="119"/>
      <c r="H2040" s="119"/>
      <c r="I2040" s="119"/>
      <c r="J2040" s="119"/>
      <c r="K2040" s="119"/>
      <c r="L2040" s="119"/>
    </row>
    <row r="2041" spans="2:12" x14ac:dyDescent="0.3">
      <c r="B2041" s="119"/>
      <c r="C2041" s="123"/>
      <c r="D2041" s="119"/>
      <c r="E2041" s="119"/>
      <c r="F2041" s="119"/>
      <c r="G2041" s="119"/>
      <c r="H2041" s="119"/>
      <c r="I2041" s="119"/>
      <c r="J2041" s="119"/>
      <c r="K2041" s="119"/>
      <c r="L2041" s="119"/>
    </row>
    <row r="2042" spans="2:12" x14ac:dyDescent="0.3">
      <c r="B2042" s="119"/>
      <c r="C2042" s="123"/>
      <c r="D2042" s="119"/>
      <c r="E2042" s="119"/>
      <c r="F2042" s="119"/>
      <c r="G2042" s="119"/>
      <c r="H2042" s="119"/>
      <c r="I2042" s="119"/>
      <c r="J2042" s="119"/>
      <c r="K2042" s="119"/>
      <c r="L2042" s="119"/>
    </row>
    <row r="2043" spans="2:12" x14ac:dyDescent="0.3">
      <c r="B2043" s="119"/>
      <c r="C2043" s="123"/>
      <c r="D2043" s="119"/>
      <c r="E2043" s="119"/>
      <c r="F2043" s="119"/>
      <c r="G2043" s="119"/>
      <c r="H2043" s="119"/>
      <c r="I2043" s="119"/>
      <c r="J2043" s="119"/>
      <c r="K2043" s="119"/>
      <c r="L2043" s="119"/>
    </row>
    <row r="2044" spans="2:12" x14ac:dyDescent="0.3">
      <c r="B2044" s="119"/>
      <c r="C2044" s="123"/>
      <c r="D2044" s="119"/>
      <c r="E2044" s="119"/>
      <c r="F2044" s="119"/>
      <c r="G2044" s="119"/>
      <c r="H2044" s="119"/>
      <c r="I2044" s="119"/>
      <c r="J2044" s="119"/>
      <c r="K2044" s="119"/>
      <c r="L2044" s="119"/>
    </row>
    <row r="2045" spans="2:12" x14ac:dyDescent="0.3">
      <c r="B2045" s="119"/>
      <c r="C2045" s="123"/>
      <c r="D2045" s="119"/>
      <c r="E2045" s="119"/>
      <c r="F2045" s="119"/>
      <c r="G2045" s="119"/>
      <c r="H2045" s="119"/>
      <c r="I2045" s="119"/>
      <c r="J2045" s="119"/>
      <c r="K2045" s="119"/>
      <c r="L2045" s="119"/>
    </row>
    <row r="2046" spans="2:12" x14ac:dyDescent="0.3">
      <c r="B2046" s="119"/>
      <c r="C2046" s="123"/>
      <c r="D2046" s="119"/>
      <c r="E2046" s="119"/>
      <c r="F2046" s="119"/>
      <c r="G2046" s="119"/>
      <c r="H2046" s="119"/>
      <c r="I2046" s="119"/>
      <c r="J2046" s="119"/>
      <c r="K2046" s="119"/>
      <c r="L2046" s="119"/>
    </row>
    <row r="2047" spans="2:12" x14ac:dyDescent="0.3">
      <c r="B2047" s="119"/>
      <c r="C2047" s="123"/>
      <c r="D2047" s="119"/>
      <c r="E2047" s="119"/>
      <c r="F2047" s="119"/>
      <c r="G2047" s="119"/>
      <c r="H2047" s="119"/>
      <c r="I2047" s="119"/>
      <c r="J2047" s="119"/>
      <c r="K2047" s="119"/>
      <c r="L2047" s="119"/>
    </row>
    <row r="2048" spans="2:12" x14ac:dyDescent="0.3">
      <c r="B2048" s="119"/>
      <c r="C2048" s="123"/>
      <c r="D2048" s="119"/>
      <c r="E2048" s="119"/>
      <c r="F2048" s="119"/>
      <c r="G2048" s="119"/>
      <c r="H2048" s="119"/>
      <c r="I2048" s="119"/>
      <c r="J2048" s="119"/>
      <c r="K2048" s="119"/>
      <c r="L2048" s="119"/>
    </row>
    <row r="2049" spans="2:12" x14ac:dyDescent="0.3">
      <c r="B2049" s="119"/>
      <c r="C2049" s="123"/>
      <c r="D2049" s="119"/>
      <c r="E2049" s="119"/>
      <c r="F2049" s="119"/>
      <c r="G2049" s="119"/>
      <c r="H2049" s="119"/>
      <c r="I2049" s="119"/>
      <c r="J2049" s="119"/>
      <c r="K2049" s="119"/>
      <c r="L2049" s="119"/>
    </row>
    <row r="2050" spans="2:12" x14ac:dyDescent="0.3">
      <c r="B2050" s="119"/>
      <c r="C2050" s="123"/>
      <c r="D2050" s="119"/>
      <c r="E2050" s="119"/>
      <c r="F2050" s="119"/>
      <c r="G2050" s="119"/>
      <c r="H2050" s="119"/>
      <c r="I2050" s="119"/>
      <c r="J2050" s="119"/>
      <c r="K2050" s="119"/>
      <c r="L2050" s="119"/>
    </row>
    <row r="2051" spans="2:12" x14ac:dyDescent="0.3">
      <c r="B2051" s="119"/>
      <c r="C2051" s="123"/>
      <c r="D2051" s="119"/>
      <c r="E2051" s="119"/>
      <c r="F2051" s="119"/>
      <c r="G2051" s="119"/>
      <c r="H2051" s="119"/>
      <c r="I2051" s="119"/>
      <c r="J2051" s="119"/>
      <c r="K2051" s="119"/>
      <c r="L2051" s="119"/>
    </row>
    <row r="2052" spans="2:12" x14ac:dyDescent="0.3">
      <c r="B2052" s="119"/>
      <c r="C2052" s="123"/>
      <c r="D2052" s="119"/>
      <c r="E2052" s="119"/>
      <c r="F2052" s="119"/>
      <c r="G2052" s="119"/>
      <c r="H2052" s="119"/>
      <c r="I2052" s="119"/>
      <c r="J2052" s="119"/>
      <c r="K2052" s="119"/>
      <c r="L2052" s="119"/>
    </row>
    <row r="2053" spans="2:12" x14ac:dyDescent="0.3">
      <c r="B2053" s="119"/>
      <c r="C2053" s="123"/>
      <c r="D2053" s="119"/>
      <c r="E2053" s="119"/>
      <c r="F2053" s="119"/>
      <c r="G2053" s="119"/>
      <c r="H2053" s="119"/>
      <c r="I2053" s="119"/>
      <c r="J2053" s="119"/>
      <c r="K2053" s="119"/>
      <c r="L2053" s="119"/>
    </row>
    <row r="2054" spans="2:12" x14ac:dyDescent="0.3">
      <c r="B2054" s="119"/>
      <c r="C2054" s="123"/>
      <c r="D2054" s="119"/>
      <c r="E2054" s="119"/>
      <c r="F2054" s="119"/>
      <c r="G2054" s="119"/>
      <c r="H2054" s="119"/>
      <c r="I2054" s="119"/>
      <c r="J2054" s="119"/>
      <c r="K2054" s="119"/>
      <c r="L2054" s="119"/>
    </row>
    <row r="2055" spans="2:12" x14ac:dyDescent="0.3">
      <c r="B2055" s="119"/>
      <c r="C2055" s="123"/>
      <c r="D2055" s="119"/>
      <c r="E2055" s="119"/>
      <c r="F2055" s="119"/>
      <c r="G2055" s="119"/>
      <c r="H2055" s="119"/>
      <c r="I2055" s="119"/>
      <c r="J2055" s="119"/>
      <c r="K2055" s="119"/>
      <c r="L2055" s="119"/>
    </row>
    <row r="2056" spans="2:12" x14ac:dyDescent="0.3">
      <c r="B2056" s="119"/>
      <c r="C2056" s="123"/>
      <c r="D2056" s="119"/>
      <c r="E2056" s="119"/>
      <c r="F2056" s="119"/>
      <c r="G2056" s="119"/>
      <c r="H2056" s="119"/>
      <c r="I2056" s="119"/>
      <c r="J2056" s="119"/>
      <c r="K2056" s="119"/>
      <c r="L2056" s="119"/>
    </row>
    <row r="2057" spans="2:12" x14ac:dyDescent="0.3">
      <c r="B2057" s="119"/>
      <c r="C2057" s="123"/>
      <c r="D2057" s="119"/>
      <c r="E2057" s="119"/>
      <c r="F2057" s="119"/>
      <c r="G2057" s="119"/>
      <c r="H2057" s="119"/>
      <c r="I2057" s="119"/>
      <c r="J2057" s="119"/>
      <c r="K2057" s="119"/>
      <c r="L2057" s="119"/>
    </row>
    <row r="2058" spans="2:12" x14ac:dyDescent="0.3">
      <c r="B2058" s="119"/>
      <c r="C2058" s="123"/>
      <c r="D2058" s="119"/>
      <c r="E2058" s="119"/>
      <c r="F2058" s="119"/>
      <c r="G2058" s="119"/>
      <c r="H2058" s="119"/>
      <c r="I2058" s="119"/>
      <c r="J2058" s="119"/>
      <c r="K2058" s="119"/>
      <c r="L2058" s="119"/>
    </row>
    <row r="2059" spans="2:12" x14ac:dyDescent="0.3">
      <c r="B2059" s="119"/>
      <c r="C2059" s="123"/>
      <c r="D2059" s="119"/>
      <c r="E2059" s="119"/>
      <c r="F2059" s="119"/>
      <c r="G2059" s="119"/>
      <c r="H2059" s="119"/>
      <c r="I2059" s="119"/>
      <c r="J2059" s="119"/>
      <c r="K2059" s="119"/>
      <c r="L2059" s="119"/>
    </row>
    <row r="2060" spans="2:12" x14ac:dyDescent="0.3">
      <c r="B2060" s="119"/>
      <c r="C2060" s="123"/>
      <c r="D2060" s="119"/>
      <c r="E2060" s="119"/>
      <c r="F2060" s="119"/>
      <c r="G2060" s="119"/>
      <c r="H2060" s="119"/>
      <c r="I2060" s="119"/>
      <c r="J2060" s="119"/>
      <c r="K2060" s="119"/>
      <c r="L2060" s="119"/>
    </row>
    <row r="2061" spans="2:12" x14ac:dyDescent="0.3">
      <c r="B2061" s="119"/>
      <c r="C2061" s="123"/>
      <c r="D2061" s="119"/>
      <c r="E2061" s="119"/>
      <c r="F2061" s="119"/>
      <c r="G2061" s="119"/>
      <c r="H2061" s="119"/>
      <c r="I2061" s="119"/>
      <c r="J2061" s="119"/>
      <c r="K2061" s="119"/>
      <c r="L2061" s="119"/>
    </row>
    <row r="2062" spans="2:12" x14ac:dyDescent="0.3">
      <c r="B2062" s="119"/>
      <c r="C2062" s="123"/>
      <c r="D2062" s="119"/>
      <c r="E2062" s="119"/>
      <c r="F2062" s="119"/>
      <c r="G2062" s="119"/>
      <c r="H2062" s="119"/>
      <c r="I2062" s="119"/>
      <c r="J2062" s="119"/>
      <c r="K2062" s="119"/>
      <c r="L2062" s="119"/>
    </row>
    <row r="2063" spans="2:12" x14ac:dyDescent="0.3">
      <c r="B2063" s="119"/>
      <c r="C2063" s="123"/>
      <c r="D2063" s="119"/>
      <c r="E2063" s="119"/>
      <c r="F2063" s="119"/>
      <c r="G2063" s="119"/>
      <c r="H2063" s="119"/>
      <c r="I2063" s="119"/>
      <c r="J2063" s="119"/>
      <c r="K2063" s="119"/>
      <c r="L2063" s="119"/>
    </row>
    <row r="2064" spans="2:12" x14ac:dyDescent="0.3">
      <c r="B2064" s="119"/>
      <c r="C2064" s="123"/>
      <c r="D2064" s="119"/>
      <c r="E2064" s="119"/>
      <c r="F2064" s="119"/>
      <c r="G2064" s="119"/>
      <c r="H2064" s="119"/>
      <c r="I2064" s="119"/>
      <c r="J2064" s="119"/>
      <c r="K2064" s="119"/>
      <c r="L2064" s="119"/>
    </row>
    <row r="2065" spans="2:12" x14ac:dyDescent="0.3">
      <c r="B2065" s="119"/>
      <c r="C2065" s="123"/>
      <c r="D2065" s="119"/>
      <c r="E2065" s="119"/>
      <c r="F2065" s="119"/>
      <c r="G2065" s="119"/>
      <c r="H2065" s="119"/>
      <c r="I2065" s="119"/>
      <c r="J2065" s="119"/>
      <c r="K2065" s="119"/>
      <c r="L2065" s="119"/>
    </row>
    <row r="2066" spans="2:12" x14ac:dyDescent="0.3">
      <c r="B2066" s="119"/>
      <c r="C2066" s="123"/>
      <c r="D2066" s="119"/>
      <c r="E2066" s="119"/>
      <c r="F2066" s="119"/>
      <c r="G2066" s="119"/>
      <c r="H2066" s="119"/>
      <c r="I2066" s="119"/>
      <c r="J2066" s="119"/>
      <c r="K2066" s="119"/>
      <c r="L2066" s="119"/>
    </row>
    <row r="2067" spans="2:12" x14ac:dyDescent="0.3">
      <c r="B2067" s="119"/>
      <c r="C2067" s="123"/>
      <c r="D2067" s="119"/>
      <c r="E2067" s="119"/>
      <c r="F2067" s="119"/>
      <c r="G2067" s="119"/>
      <c r="H2067" s="119"/>
      <c r="I2067" s="119"/>
      <c r="J2067" s="119"/>
      <c r="K2067" s="119"/>
      <c r="L2067" s="119"/>
    </row>
    <row r="2068" spans="2:12" x14ac:dyDescent="0.3">
      <c r="B2068" s="119"/>
      <c r="C2068" s="123"/>
      <c r="D2068" s="119"/>
      <c r="E2068" s="119"/>
      <c r="F2068" s="119"/>
      <c r="G2068" s="119"/>
      <c r="H2068" s="119"/>
      <c r="I2068" s="119"/>
      <c r="J2068" s="119"/>
      <c r="K2068" s="119"/>
      <c r="L2068" s="119"/>
    </row>
    <row r="2069" spans="2:12" x14ac:dyDescent="0.3">
      <c r="B2069" s="119"/>
      <c r="C2069" s="123"/>
      <c r="D2069" s="119"/>
      <c r="E2069" s="119"/>
      <c r="F2069" s="119"/>
      <c r="G2069" s="119"/>
      <c r="H2069" s="119"/>
      <c r="I2069" s="119"/>
      <c r="J2069" s="119"/>
      <c r="K2069" s="119"/>
      <c r="L2069" s="119"/>
    </row>
    <row r="2070" spans="2:12" x14ac:dyDescent="0.3">
      <c r="B2070" s="119"/>
      <c r="C2070" s="123"/>
      <c r="D2070" s="119"/>
      <c r="E2070" s="119"/>
      <c r="F2070" s="119"/>
      <c r="G2070" s="119"/>
      <c r="H2070" s="119"/>
      <c r="I2070" s="119"/>
      <c r="J2070" s="119"/>
      <c r="K2070" s="119"/>
      <c r="L2070" s="119"/>
    </row>
    <row r="2071" spans="2:12" x14ac:dyDescent="0.3">
      <c r="B2071" s="119"/>
      <c r="C2071" s="123"/>
      <c r="D2071" s="119"/>
      <c r="E2071" s="119"/>
      <c r="F2071" s="119"/>
      <c r="G2071" s="119"/>
      <c r="H2071" s="119"/>
      <c r="I2071" s="119"/>
      <c r="J2071" s="119"/>
      <c r="K2071" s="119"/>
      <c r="L2071" s="119"/>
    </row>
    <row r="2072" spans="2:12" x14ac:dyDescent="0.3">
      <c r="B2072" s="119"/>
      <c r="C2072" s="123"/>
      <c r="D2072" s="119"/>
      <c r="E2072" s="119"/>
      <c r="F2072" s="119"/>
      <c r="G2072" s="119"/>
      <c r="H2072" s="119"/>
      <c r="I2072" s="119"/>
      <c r="J2072" s="119"/>
      <c r="K2072" s="119"/>
      <c r="L2072" s="119"/>
    </row>
    <row r="2073" spans="2:12" x14ac:dyDescent="0.3">
      <c r="B2073" s="119"/>
      <c r="C2073" s="123"/>
      <c r="D2073" s="119"/>
      <c r="E2073" s="119"/>
      <c r="F2073" s="119"/>
      <c r="G2073" s="119"/>
      <c r="H2073" s="119"/>
      <c r="I2073" s="119"/>
      <c r="J2073" s="119"/>
      <c r="K2073" s="119"/>
      <c r="L2073" s="119"/>
    </row>
    <row r="2074" spans="2:12" x14ac:dyDescent="0.3">
      <c r="B2074" s="119"/>
      <c r="C2074" s="123"/>
      <c r="D2074" s="119"/>
      <c r="E2074" s="119"/>
      <c r="F2074" s="119"/>
      <c r="G2074" s="119"/>
      <c r="H2074" s="119"/>
      <c r="I2074" s="119"/>
      <c r="J2074" s="119"/>
      <c r="K2074" s="119"/>
      <c r="L2074" s="119"/>
    </row>
    <row r="2075" spans="2:12" x14ac:dyDescent="0.3">
      <c r="B2075" s="119"/>
      <c r="C2075" s="123"/>
      <c r="D2075" s="119"/>
      <c r="E2075" s="119"/>
      <c r="F2075" s="119"/>
      <c r="G2075" s="119"/>
      <c r="H2075" s="119"/>
      <c r="I2075" s="119"/>
      <c r="J2075" s="119"/>
      <c r="K2075" s="119"/>
      <c r="L2075" s="119"/>
    </row>
    <row r="2076" spans="2:12" x14ac:dyDescent="0.3">
      <c r="B2076" s="119"/>
      <c r="C2076" s="123"/>
      <c r="D2076" s="119"/>
      <c r="E2076" s="119"/>
      <c r="F2076" s="119"/>
      <c r="G2076" s="119"/>
      <c r="H2076" s="119"/>
      <c r="I2076" s="119"/>
      <c r="J2076" s="119"/>
      <c r="K2076" s="119"/>
      <c r="L2076" s="119"/>
    </row>
    <row r="2077" spans="2:12" x14ac:dyDescent="0.3">
      <c r="B2077" s="119"/>
      <c r="C2077" s="123"/>
      <c r="D2077" s="119"/>
      <c r="E2077" s="119"/>
      <c r="F2077" s="119"/>
      <c r="G2077" s="119"/>
      <c r="H2077" s="119"/>
      <c r="I2077" s="119"/>
      <c r="J2077" s="119"/>
      <c r="K2077" s="119"/>
      <c r="L2077" s="119"/>
    </row>
    <row r="2078" spans="2:12" x14ac:dyDescent="0.3">
      <c r="B2078" s="119"/>
      <c r="C2078" s="123"/>
      <c r="D2078" s="119"/>
      <c r="E2078" s="119"/>
      <c r="F2078" s="119"/>
      <c r="G2078" s="119"/>
      <c r="H2078" s="119"/>
      <c r="I2078" s="119"/>
      <c r="J2078" s="119"/>
      <c r="K2078" s="119"/>
      <c r="L2078" s="119"/>
    </row>
    <row r="2079" spans="2:12" x14ac:dyDescent="0.3">
      <c r="B2079" s="119"/>
      <c r="C2079" s="123"/>
      <c r="D2079" s="119"/>
      <c r="E2079" s="119"/>
      <c r="F2079" s="119"/>
      <c r="G2079" s="119"/>
      <c r="H2079" s="119"/>
      <c r="I2079" s="119"/>
      <c r="J2079" s="119"/>
      <c r="K2079" s="119"/>
      <c r="L2079" s="119"/>
    </row>
    <row r="2080" spans="2:12" x14ac:dyDescent="0.3">
      <c r="B2080" s="119"/>
      <c r="C2080" s="123"/>
      <c r="D2080" s="119"/>
      <c r="E2080" s="119"/>
      <c r="F2080" s="119"/>
      <c r="G2080" s="119"/>
      <c r="H2080" s="119"/>
      <c r="I2080" s="119"/>
      <c r="J2080" s="119"/>
      <c r="K2080" s="119"/>
      <c r="L2080" s="119"/>
    </row>
    <row r="2081" spans="2:12" x14ac:dyDescent="0.3">
      <c r="B2081" s="119"/>
      <c r="C2081" s="123"/>
      <c r="D2081" s="119"/>
      <c r="E2081" s="119"/>
      <c r="F2081" s="119"/>
      <c r="G2081" s="119"/>
      <c r="H2081" s="119"/>
      <c r="I2081" s="119"/>
      <c r="J2081" s="119"/>
      <c r="K2081" s="119"/>
      <c r="L2081" s="119"/>
    </row>
    <row r="2082" spans="2:12" x14ac:dyDescent="0.3">
      <c r="B2082" s="119"/>
      <c r="C2082" s="123"/>
      <c r="D2082" s="119"/>
      <c r="E2082" s="119"/>
      <c r="F2082" s="119"/>
      <c r="G2082" s="119"/>
      <c r="H2082" s="119"/>
      <c r="I2082" s="119"/>
      <c r="J2082" s="119"/>
      <c r="K2082" s="119"/>
      <c r="L2082" s="119"/>
    </row>
    <row r="2083" spans="2:12" x14ac:dyDescent="0.3">
      <c r="B2083" s="119"/>
      <c r="C2083" s="123"/>
      <c r="D2083" s="119"/>
      <c r="E2083" s="119"/>
      <c r="F2083" s="119"/>
      <c r="G2083" s="119"/>
      <c r="H2083" s="119"/>
      <c r="I2083" s="119"/>
      <c r="J2083" s="119"/>
      <c r="K2083" s="119"/>
      <c r="L2083" s="119"/>
    </row>
    <row r="2084" spans="2:12" x14ac:dyDescent="0.3">
      <c r="B2084" s="119"/>
      <c r="C2084" s="123"/>
      <c r="D2084" s="119"/>
      <c r="E2084" s="119"/>
      <c r="F2084" s="119"/>
      <c r="G2084" s="119"/>
      <c r="H2084" s="119"/>
      <c r="I2084" s="119"/>
      <c r="J2084" s="119"/>
      <c r="K2084" s="119"/>
      <c r="L2084" s="119"/>
    </row>
    <row r="2085" spans="2:12" x14ac:dyDescent="0.3">
      <c r="B2085" s="119"/>
      <c r="C2085" s="123"/>
      <c r="D2085" s="119"/>
      <c r="E2085" s="119"/>
      <c r="F2085" s="119"/>
      <c r="G2085" s="119"/>
      <c r="H2085" s="119"/>
      <c r="I2085" s="119"/>
      <c r="J2085" s="119"/>
      <c r="K2085" s="119"/>
      <c r="L2085" s="119"/>
    </row>
    <row r="2086" spans="2:12" x14ac:dyDescent="0.3">
      <c r="B2086" s="119"/>
      <c r="C2086" s="123"/>
      <c r="D2086" s="119"/>
      <c r="E2086" s="119"/>
      <c r="F2086" s="119"/>
      <c r="G2086" s="119"/>
      <c r="H2086" s="119"/>
      <c r="I2086" s="119"/>
      <c r="J2086" s="119"/>
      <c r="K2086" s="119"/>
      <c r="L2086" s="119"/>
    </row>
    <row r="2087" spans="2:12" x14ac:dyDescent="0.3">
      <c r="B2087" s="119"/>
      <c r="C2087" s="123"/>
      <c r="D2087" s="119"/>
      <c r="E2087" s="119"/>
      <c r="F2087" s="119"/>
      <c r="G2087" s="119"/>
      <c r="H2087" s="119"/>
      <c r="I2087" s="119"/>
      <c r="J2087" s="119"/>
      <c r="K2087" s="119"/>
      <c r="L2087" s="119"/>
    </row>
    <row r="2088" spans="2:12" x14ac:dyDescent="0.3">
      <c r="B2088" s="119"/>
      <c r="C2088" s="123"/>
      <c r="D2088" s="119"/>
      <c r="E2088" s="119"/>
      <c r="F2088" s="119"/>
      <c r="G2088" s="119"/>
      <c r="H2088" s="119"/>
      <c r="I2088" s="119"/>
      <c r="J2088" s="119"/>
      <c r="K2088" s="119"/>
      <c r="L2088" s="119"/>
    </row>
    <row r="2089" spans="2:12" x14ac:dyDescent="0.3">
      <c r="B2089" s="119"/>
      <c r="C2089" s="123"/>
      <c r="D2089" s="119"/>
      <c r="E2089" s="119"/>
      <c r="F2089" s="119"/>
      <c r="G2089" s="119"/>
      <c r="H2089" s="119"/>
      <c r="I2089" s="119"/>
      <c r="J2089" s="119"/>
      <c r="K2089" s="119"/>
      <c r="L2089" s="119"/>
    </row>
    <row r="2090" spans="2:12" x14ac:dyDescent="0.3">
      <c r="B2090" s="119"/>
      <c r="C2090" s="123"/>
      <c r="D2090" s="119"/>
      <c r="E2090" s="119"/>
      <c r="F2090" s="119"/>
      <c r="G2090" s="119"/>
      <c r="H2090" s="119"/>
      <c r="I2090" s="119"/>
      <c r="J2090" s="119"/>
      <c r="K2090" s="119"/>
      <c r="L2090" s="119"/>
    </row>
    <row r="2091" spans="2:12" x14ac:dyDescent="0.3">
      <c r="B2091" s="119"/>
      <c r="C2091" s="123"/>
      <c r="D2091" s="119"/>
      <c r="E2091" s="119"/>
      <c r="F2091" s="119"/>
      <c r="G2091" s="119"/>
      <c r="H2091" s="119"/>
      <c r="I2091" s="119"/>
      <c r="J2091" s="119"/>
      <c r="K2091" s="119"/>
      <c r="L2091" s="119"/>
    </row>
    <row r="2092" spans="2:12" x14ac:dyDescent="0.3">
      <c r="B2092" s="119"/>
      <c r="C2092" s="123"/>
      <c r="D2092" s="119"/>
      <c r="E2092" s="119"/>
      <c r="F2092" s="119"/>
      <c r="G2092" s="119"/>
      <c r="H2092" s="119"/>
      <c r="I2092" s="119"/>
      <c r="J2092" s="119"/>
      <c r="K2092" s="119"/>
      <c r="L2092" s="119"/>
    </row>
    <row r="2093" spans="2:12" x14ac:dyDescent="0.3">
      <c r="B2093" s="119"/>
      <c r="C2093" s="123"/>
      <c r="D2093" s="119"/>
      <c r="E2093" s="119"/>
      <c r="F2093" s="119"/>
      <c r="G2093" s="119"/>
      <c r="H2093" s="119"/>
      <c r="I2093" s="119"/>
      <c r="J2093" s="119"/>
      <c r="K2093" s="119"/>
      <c r="L2093" s="119"/>
    </row>
    <row r="2094" spans="2:12" x14ac:dyDescent="0.3">
      <c r="B2094" s="119"/>
      <c r="C2094" s="123"/>
      <c r="D2094" s="119"/>
      <c r="E2094" s="119"/>
      <c r="F2094" s="119"/>
      <c r="G2094" s="119"/>
      <c r="H2094" s="119"/>
      <c r="I2094" s="119"/>
      <c r="J2094" s="119"/>
      <c r="K2094" s="119"/>
      <c r="L2094" s="119"/>
    </row>
    <row r="2095" spans="2:12" x14ac:dyDescent="0.3">
      <c r="B2095" s="119"/>
      <c r="C2095" s="123"/>
      <c r="D2095" s="119"/>
      <c r="E2095" s="119"/>
      <c r="F2095" s="119"/>
      <c r="G2095" s="119"/>
      <c r="H2095" s="119"/>
      <c r="I2095" s="119"/>
      <c r="J2095" s="119"/>
      <c r="K2095" s="119"/>
      <c r="L2095" s="119"/>
    </row>
    <row r="2096" spans="2:12" x14ac:dyDescent="0.3">
      <c r="B2096" s="119"/>
      <c r="C2096" s="123"/>
      <c r="D2096" s="119"/>
      <c r="E2096" s="119"/>
      <c r="F2096" s="119"/>
      <c r="G2096" s="119"/>
      <c r="H2096" s="119"/>
      <c r="I2096" s="119"/>
      <c r="J2096" s="119"/>
      <c r="K2096" s="119"/>
      <c r="L2096" s="119"/>
    </row>
    <row r="2097" spans="2:12" x14ac:dyDescent="0.3">
      <c r="B2097" s="119"/>
      <c r="C2097" s="123"/>
      <c r="D2097" s="119"/>
      <c r="E2097" s="119"/>
      <c r="F2097" s="119"/>
      <c r="G2097" s="119"/>
      <c r="H2097" s="119"/>
      <c r="I2097" s="119"/>
      <c r="J2097" s="119"/>
      <c r="K2097" s="119"/>
      <c r="L2097" s="119"/>
    </row>
    <row r="2098" spans="2:12" x14ac:dyDescent="0.3">
      <c r="B2098" s="119"/>
      <c r="C2098" s="123"/>
      <c r="D2098" s="119"/>
      <c r="E2098" s="119"/>
      <c r="F2098" s="119"/>
      <c r="G2098" s="119"/>
      <c r="H2098" s="119"/>
      <c r="I2098" s="119"/>
      <c r="J2098" s="119"/>
      <c r="K2098" s="119"/>
      <c r="L2098" s="119"/>
    </row>
    <row r="2099" spans="2:12" x14ac:dyDescent="0.3">
      <c r="B2099" s="119"/>
      <c r="C2099" s="123"/>
      <c r="D2099" s="119"/>
      <c r="E2099" s="119"/>
      <c r="F2099" s="119"/>
      <c r="G2099" s="119"/>
      <c r="H2099" s="119"/>
      <c r="I2099" s="119"/>
      <c r="J2099" s="119"/>
      <c r="K2099" s="119"/>
      <c r="L2099" s="119"/>
    </row>
    <row r="2100" spans="2:12" x14ac:dyDescent="0.3">
      <c r="B2100" s="119"/>
      <c r="C2100" s="123"/>
      <c r="D2100" s="119"/>
      <c r="E2100" s="119"/>
      <c r="F2100" s="119"/>
      <c r="G2100" s="119"/>
      <c r="H2100" s="119"/>
      <c r="I2100" s="119"/>
      <c r="J2100" s="119"/>
      <c r="K2100" s="119"/>
      <c r="L2100" s="119"/>
    </row>
    <row r="2101" spans="2:12" x14ac:dyDescent="0.3">
      <c r="B2101" s="119"/>
      <c r="C2101" s="123"/>
      <c r="D2101" s="119"/>
      <c r="E2101" s="119"/>
      <c r="F2101" s="119"/>
      <c r="G2101" s="119"/>
      <c r="H2101" s="119"/>
      <c r="I2101" s="119"/>
      <c r="J2101" s="119"/>
      <c r="K2101" s="119"/>
      <c r="L2101" s="119"/>
    </row>
    <row r="2102" spans="2:12" x14ac:dyDescent="0.3">
      <c r="B2102" s="119"/>
      <c r="C2102" s="123"/>
      <c r="D2102" s="119"/>
      <c r="E2102" s="119"/>
      <c r="F2102" s="119"/>
      <c r="G2102" s="119"/>
      <c r="H2102" s="119"/>
      <c r="I2102" s="119"/>
      <c r="J2102" s="119"/>
      <c r="K2102" s="119"/>
      <c r="L2102" s="119"/>
    </row>
    <row r="2103" spans="2:12" x14ac:dyDescent="0.3">
      <c r="B2103" s="119"/>
      <c r="C2103" s="123"/>
      <c r="D2103" s="119"/>
      <c r="E2103" s="119"/>
      <c r="F2103" s="119"/>
      <c r="G2103" s="119"/>
      <c r="H2103" s="119"/>
      <c r="I2103" s="119"/>
      <c r="J2103" s="119"/>
      <c r="K2103" s="119"/>
      <c r="L2103" s="119"/>
    </row>
    <row r="2104" spans="2:12" x14ac:dyDescent="0.3">
      <c r="B2104" s="119"/>
      <c r="C2104" s="123"/>
      <c r="D2104" s="119"/>
      <c r="E2104" s="119"/>
      <c r="F2104" s="119"/>
      <c r="G2104" s="119"/>
      <c r="H2104" s="119"/>
      <c r="I2104" s="119"/>
      <c r="J2104" s="119"/>
      <c r="K2104" s="119"/>
      <c r="L2104" s="119"/>
    </row>
    <row r="2105" spans="2:12" x14ac:dyDescent="0.3">
      <c r="B2105" s="119"/>
      <c r="C2105" s="123"/>
      <c r="D2105" s="119"/>
      <c r="E2105" s="119"/>
      <c r="F2105" s="119"/>
      <c r="G2105" s="119"/>
      <c r="H2105" s="119"/>
      <c r="I2105" s="119"/>
      <c r="J2105" s="119"/>
      <c r="K2105" s="119"/>
      <c r="L2105" s="119"/>
    </row>
    <row r="2106" spans="2:12" x14ac:dyDescent="0.3">
      <c r="B2106" s="119"/>
      <c r="C2106" s="123"/>
      <c r="D2106" s="119"/>
      <c r="E2106" s="119"/>
      <c r="F2106" s="119"/>
      <c r="G2106" s="119"/>
      <c r="H2106" s="119"/>
      <c r="I2106" s="119"/>
      <c r="J2106" s="119"/>
      <c r="K2106" s="119"/>
      <c r="L2106" s="119"/>
    </row>
    <row r="2107" spans="2:12" x14ac:dyDescent="0.3">
      <c r="B2107" s="119"/>
      <c r="C2107" s="123"/>
      <c r="D2107" s="119"/>
      <c r="E2107" s="119"/>
      <c r="F2107" s="119"/>
      <c r="G2107" s="119"/>
      <c r="H2107" s="119"/>
      <c r="I2107" s="119"/>
      <c r="J2107" s="119"/>
      <c r="K2107" s="119"/>
      <c r="L2107" s="119"/>
    </row>
    <row r="2108" spans="2:12" x14ac:dyDescent="0.3">
      <c r="B2108" s="119"/>
      <c r="C2108" s="123"/>
      <c r="D2108" s="119"/>
      <c r="E2108" s="119"/>
      <c r="F2108" s="119"/>
      <c r="G2108" s="119"/>
      <c r="H2108" s="119"/>
      <c r="I2108" s="119"/>
      <c r="J2108" s="119"/>
      <c r="K2108" s="119"/>
      <c r="L2108" s="119"/>
    </row>
    <row r="2109" spans="2:12" x14ac:dyDescent="0.3">
      <c r="B2109" s="119"/>
      <c r="C2109" s="123"/>
      <c r="D2109" s="119"/>
      <c r="E2109" s="119"/>
      <c r="F2109" s="119"/>
      <c r="G2109" s="119"/>
      <c r="H2109" s="119"/>
      <c r="I2109" s="119"/>
      <c r="J2109" s="119"/>
      <c r="K2109" s="119"/>
      <c r="L2109" s="119"/>
    </row>
    <row r="2110" spans="2:12" x14ac:dyDescent="0.3">
      <c r="B2110" s="119"/>
      <c r="C2110" s="123"/>
      <c r="D2110" s="119"/>
      <c r="E2110" s="119"/>
      <c r="F2110" s="119"/>
      <c r="G2110" s="119"/>
      <c r="H2110" s="119"/>
      <c r="I2110" s="119"/>
      <c r="J2110" s="119"/>
      <c r="K2110" s="119"/>
      <c r="L2110" s="119"/>
    </row>
    <row r="2111" spans="2:12" x14ac:dyDescent="0.3">
      <c r="B2111" s="119"/>
      <c r="C2111" s="123"/>
      <c r="D2111" s="119"/>
      <c r="E2111" s="119"/>
      <c r="F2111" s="119"/>
      <c r="G2111" s="119"/>
      <c r="H2111" s="119"/>
      <c r="I2111" s="119"/>
      <c r="J2111" s="119"/>
      <c r="K2111" s="119"/>
      <c r="L2111" s="119"/>
    </row>
    <row r="2112" spans="2:12" x14ac:dyDescent="0.3">
      <c r="B2112" s="119"/>
      <c r="C2112" s="123"/>
      <c r="D2112" s="119"/>
      <c r="E2112" s="119"/>
      <c r="F2112" s="119"/>
      <c r="G2112" s="119"/>
      <c r="H2112" s="119"/>
      <c r="I2112" s="119"/>
      <c r="J2112" s="119"/>
      <c r="K2112" s="119"/>
      <c r="L2112" s="119"/>
    </row>
    <row r="2113" spans="2:12" x14ac:dyDescent="0.3">
      <c r="B2113" s="119"/>
      <c r="C2113" s="123"/>
      <c r="D2113" s="119"/>
      <c r="E2113" s="119"/>
      <c r="F2113" s="119"/>
      <c r="G2113" s="119"/>
      <c r="H2113" s="119"/>
      <c r="I2113" s="119"/>
      <c r="J2113" s="119"/>
      <c r="K2113" s="119"/>
      <c r="L2113" s="119"/>
    </row>
    <row r="2114" spans="2:12" x14ac:dyDescent="0.3">
      <c r="B2114" s="119"/>
      <c r="C2114" s="123"/>
      <c r="D2114" s="119"/>
      <c r="E2114" s="119"/>
      <c r="F2114" s="119"/>
      <c r="G2114" s="119"/>
      <c r="H2114" s="119"/>
      <c r="I2114" s="119"/>
      <c r="J2114" s="119"/>
      <c r="K2114" s="119"/>
      <c r="L2114" s="119"/>
    </row>
    <row r="2115" spans="2:12" x14ac:dyDescent="0.3">
      <c r="B2115" s="119"/>
      <c r="C2115" s="123"/>
      <c r="D2115" s="119"/>
      <c r="E2115" s="119"/>
      <c r="F2115" s="119"/>
      <c r="G2115" s="119"/>
      <c r="H2115" s="119"/>
      <c r="I2115" s="119"/>
      <c r="J2115" s="119"/>
      <c r="K2115" s="119"/>
      <c r="L2115" s="119"/>
    </row>
    <row r="2116" spans="2:12" x14ac:dyDescent="0.3">
      <c r="B2116" s="119"/>
      <c r="C2116" s="123"/>
      <c r="D2116" s="119"/>
      <c r="E2116" s="119"/>
      <c r="F2116" s="119"/>
      <c r="G2116" s="119"/>
      <c r="H2116" s="119"/>
      <c r="I2116" s="119"/>
      <c r="J2116" s="119"/>
      <c r="K2116" s="119"/>
      <c r="L2116" s="119"/>
    </row>
    <row r="2117" spans="2:12" x14ac:dyDescent="0.3">
      <c r="B2117" s="119"/>
      <c r="C2117" s="123"/>
      <c r="D2117" s="119"/>
      <c r="E2117" s="119"/>
      <c r="F2117" s="119"/>
      <c r="G2117" s="119"/>
      <c r="H2117" s="119"/>
      <c r="I2117" s="119"/>
      <c r="J2117" s="119"/>
      <c r="K2117" s="119"/>
      <c r="L2117" s="119"/>
    </row>
    <row r="2118" spans="2:12" x14ac:dyDescent="0.3">
      <c r="B2118" s="119"/>
      <c r="C2118" s="123"/>
      <c r="D2118" s="119"/>
      <c r="E2118" s="119"/>
      <c r="F2118" s="119"/>
      <c r="G2118" s="119"/>
      <c r="H2118" s="119"/>
      <c r="I2118" s="119"/>
      <c r="J2118" s="119"/>
      <c r="K2118" s="119"/>
      <c r="L2118" s="119"/>
    </row>
    <row r="2119" spans="2:12" x14ac:dyDescent="0.3">
      <c r="B2119" s="119"/>
      <c r="C2119" s="123"/>
      <c r="D2119" s="119"/>
      <c r="E2119" s="119"/>
      <c r="F2119" s="119"/>
      <c r="G2119" s="119"/>
      <c r="H2119" s="119"/>
      <c r="I2119" s="119"/>
      <c r="J2119" s="119"/>
      <c r="K2119" s="119"/>
      <c r="L2119" s="119"/>
    </row>
    <row r="2120" spans="2:12" x14ac:dyDescent="0.3">
      <c r="B2120" s="119"/>
      <c r="C2120" s="123"/>
      <c r="D2120" s="119"/>
      <c r="E2120" s="119"/>
      <c r="F2120" s="119"/>
      <c r="G2120" s="119"/>
      <c r="H2120" s="119"/>
      <c r="I2120" s="119"/>
      <c r="J2120" s="119"/>
      <c r="K2120" s="119"/>
      <c r="L2120" s="119"/>
    </row>
    <row r="2121" spans="2:12" x14ac:dyDescent="0.3">
      <c r="B2121" s="119"/>
      <c r="C2121" s="123"/>
      <c r="D2121" s="119"/>
      <c r="E2121" s="119"/>
      <c r="F2121" s="119"/>
      <c r="G2121" s="119"/>
      <c r="H2121" s="119"/>
      <c r="I2121" s="119"/>
      <c r="J2121" s="119"/>
      <c r="K2121" s="119"/>
      <c r="L2121" s="119"/>
    </row>
    <row r="2122" spans="2:12" x14ac:dyDescent="0.3">
      <c r="B2122" s="119"/>
      <c r="C2122" s="123"/>
      <c r="D2122" s="119"/>
      <c r="E2122" s="119"/>
      <c r="F2122" s="119"/>
      <c r="G2122" s="119"/>
      <c r="H2122" s="119"/>
      <c r="I2122" s="119"/>
      <c r="J2122" s="119"/>
      <c r="K2122" s="119"/>
      <c r="L2122" s="119"/>
    </row>
    <row r="2123" spans="2:12" x14ac:dyDescent="0.3">
      <c r="B2123" s="119"/>
      <c r="C2123" s="123"/>
      <c r="D2123" s="119"/>
      <c r="E2123" s="119"/>
      <c r="F2123" s="119"/>
      <c r="G2123" s="119"/>
      <c r="H2123" s="119"/>
      <c r="I2123" s="119"/>
      <c r="J2123" s="119"/>
      <c r="K2123" s="119"/>
      <c r="L2123" s="119"/>
    </row>
    <row r="2124" spans="2:12" x14ac:dyDescent="0.3">
      <c r="B2124" s="119"/>
      <c r="C2124" s="123"/>
      <c r="D2124" s="119"/>
      <c r="E2124" s="119"/>
      <c r="F2124" s="119"/>
      <c r="G2124" s="119"/>
      <c r="H2124" s="119"/>
      <c r="I2124" s="119"/>
      <c r="J2124" s="119"/>
      <c r="K2124" s="119"/>
      <c r="L2124" s="119"/>
    </row>
    <row r="2125" spans="2:12" x14ac:dyDescent="0.3">
      <c r="B2125" s="119"/>
      <c r="C2125" s="123"/>
      <c r="D2125" s="119"/>
      <c r="E2125" s="119"/>
      <c r="F2125" s="119"/>
      <c r="G2125" s="119"/>
      <c r="H2125" s="119"/>
      <c r="I2125" s="119"/>
      <c r="J2125" s="119"/>
      <c r="K2125" s="119"/>
      <c r="L2125" s="119"/>
    </row>
    <row r="2126" spans="2:12" x14ac:dyDescent="0.3">
      <c r="B2126" s="119"/>
      <c r="C2126" s="123"/>
      <c r="D2126" s="119"/>
      <c r="E2126" s="119"/>
      <c r="F2126" s="119"/>
      <c r="G2126" s="119"/>
      <c r="H2126" s="119"/>
      <c r="I2126" s="119"/>
      <c r="J2126" s="119"/>
      <c r="K2126" s="119"/>
      <c r="L2126" s="119"/>
    </row>
    <row r="2127" spans="2:12" x14ac:dyDescent="0.3">
      <c r="B2127" s="119"/>
      <c r="C2127" s="123"/>
      <c r="D2127" s="119"/>
      <c r="E2127" s="119"/>
      <c r="F2127" s="119"/>
      <c r="G2127" s="119"/>
      <c r="H2127" s="119"/>
      <c r="I2127" s="119"/>
      <c r="J2127" s="119"/>
      <c r="K2127" s="119"/>
      <c r="L2127" s="119"/>
    </row>
    <row r="2128" spans="2:12" x14ac:dyDescent="0.3">
      <c r="B2128" s="119"/>
      <c r="C2128" s="123"/>
      <c r="D2128" s="119"/>
      <c r="E2128" s="119"/>
      <c r="F2128" s="119"/>
      <c r="G2128" s="119"/>
      <c r="H2128" s="119"/>
      <c r="I2128" s="119"/>
      <c r="J2128" s="119"/>
      <c r="K2128" s="119"/>
      <c r="L2128" s="119"/>
    </row>
    <row r="2129" spans="2:12" x14ac:dyDescent="0.3">
      <c r="B2129" s="119"/>
      <c r="C2129" s="123"/>
      <c r="D2129" s="119"/>
      <c r="E2129" s="119"/>
      <c r="F2129" s="119"/>
      <c r="G2129" s="119"/>
      <c r="H2129" s="119"/>
      <c r="I2129" s="119"/>
      <c r="J2129" s="119"/>
      <c r="K2129" s="119"/>
      <c r="L2129" s="119"/>
    </row>
    <row r="2130" spans="2:12" x14ac:dyDescent="0.3">
      <c r="B2130" s="119"/>
      <c r="C2130" s="123"/>
      <c r="D2130" s="119"/>
      <c r="E2130" s="119"/>
      <c r="F2130" s="119"/>
      <c r="G2130" s="119"/>
      <c r="H2130" s="119"/>
      <c r="I2130" s="119"/>
      <c r="J2130" s="119"/>
      <c r="K2130" s="119"/>
      <c r="L2130" s="119"/>
    </row>
    <row r="2131" spans="2:12" x14ac:dyDescent="0.3">
      <c r="B2131" s="119"/>
      <c r="C2131" s="123"/>
      <c r="D2131" s="119"/>
      <c r="E2131" s="119"/>
      <c r="F2131" s="119"/>
      <c r="G2131" s="119"/>
      <c r="H2131" s="119"/>
      <c r="I2131" s="119"/>
      <c r="J2131" s="119"/>
      <c r="K2131" s="119"/>
      <c r="L2131" s="119"/>
    </row>
    <row r="2132" spans="2:12" x14ac:dyDescent="0.3">
      <c r="B2132" s="119"/>
      <c r="C2132" s="123"/>
      <c r="D2132" s="119"/>
      <c r="E2132" s="119"/>
      <c r="F2132" s="119"/>
      <c r="G2132" s="119"/>
      <c r="H2132" s="119"/>
      <c r="I2132" s="119"/>
      <c r="J2132" s="119"/>
      <c r="K2132" s="119"/>
      <c r="L2132" s="119"/>
    </row>
    <row r="2133" spans="2:12" x14ac:dyDescent="0.3">
      <c r="B2133" s="119"/>
      <c r="C2133" s="123"/>
      <c r="D2133" s="119"/>
      <c r="E2133" s="119"/>
      <c r="F2133" s="119"/>
      <c r="G2133" s="119"/>
      <c r="H2133" s="119"/>
      <c r="I2133" s="119"/>
      <c r="J2133" s="119"/>
      <c r="K2133" s="119"/>
      <c r="L2133" s="119"/>
    </row>
    <row r="2134" spans="2:12" x14ac:dyDescent="0.3">
      <c r="B2134" s="119"/>
      <c r="C2134" s="123"/>
      <c r="D2134" s="119"/>
      <c r="E2134" s="119"/>
      <c r="F2134" s="119"/>
      <c r="G2134" s="119"/>
      <c r="H2134" s="119"/>
      <c r="I2134" s="119"/>
      <c r="J2134" s="119"/>
      <c r="K2134" s="119"/>
      <c r="L2134" s="119"/>
    </row>
    <row r="2135" spans="2:12" x14ac:dyDescent="0.3">
      <c r="B2135" s="119"/>
      <c r="C2135" s="123"/>
      <c r="D2135" s="119"/>
      <c r="E2135" s="119"/>
      <c r="F2135" s="119"/>
      <c r="G2135" s="119"/>
      <c r="H2135" s="119"/>
      <c r="I2135" s="119"/>
      <c r="J2135" s="119"/>
      <c r="K2135" s="119"/>
      <c r="L2135" s="119"/>
    </row>
    <row r="2136" spans="2:12" x14ac:dyDescent="0.3">
      <c r="B2136" s="119"/>
      <c r="C2136" s="123"/>
      <c r="D2136" s="119"/>
      <c r="E2136" s="119"/>
      <c r="F2136" s="119"/>
      <c r="G2136" s="119"/>
      <c r="H2136" s="119"/>
      <c r="I2136" s="119"/>
      <c r="J2136" s="119"/>
      <c r="K2136" s="119"/>
      <c r="L2136" s="119"/>
    </row>
    <row r="2137" spans="2:12" x14ac:dyDescent="0.3">
      <c r="B2137" s="119"/>
      <c r="C2137" s="123"/>
      <c r="D2137" s="119"/>
      <c r="E2137" s="119"/>
      <c r="F2137" s="119"/>
      <c r="G2137" s="119"/>
      <c r="H2137" s="119"/>
      <c r="I2137" s="119"/>
      <c r="J2137" s="119"/>
      <c r="K2137" s="119"/>
      <c r="L2137" s="119"/>
    </row>
    <row r="2138" spans="2:12" x14ac:dyDescent="0.3">
      <c r="B2138" s="119"/>
      <c r="C2138" s="123"/>
      <c r="D2138" s="119"/>
      <c r="E2138" s="119"/>
      <c r="F2138" s="119"/>
      <c r="G2138" s="119"/>
      <c r="H2138" s="119"/>
      <c r="I2138" s="119"/>
      <c r="J2138" s="119"/>
      <c r="K2138" s="119"/>
      <c r="L2138" s="119"/>
    </row>
    <row r="2139" spans="2:12" x14ac:dyDescent="0.3">
      <c r="B2139" s="119"/>
      <c r="C2139" s="123"/>
      <c r="D2139" s="119"/>
      <c r="E2139" s="119"/>
      <c r="F2139" s="119"/>
      <c r="G2139" s="119"/>
      <c r="H2139" s="119"/>
      <c r="I2139" s="119"/>
      <c r="J2139" s="119"/>
      <c r="K2139" s="119"/>
      <c r="L2139" s="119"/>
    </row>
    <row r="2140" spans="2:12" x14ac:dyDescent="0.3">
      <c r="B2140" s="119"/>
      <c r="C2140" s="123"/>
      <c r="D2140" s="119"/>
      <c r="E2140" s="119"/>
      <c r="F2140" s="119"/>
      <c r="G2140" s="119"/>
      <c r="H2140" s="119"/>
      <c r="I2140" s="119"/>
      <c r="J2140" s="119"/>
      <c r="K2140" s="119"/>
      <c r="L2140" s="119"/>
    </row>
    <row r="2141" spans="2:12" x14ac:dyDescent="0.3">
      <c r="B2141" s="119"/>
      <c r="C2141" s="123"/>
      <c r="D2141" s="119"/>
      <c r="E2141" s="119"/>
      <c r="F2141" s="119"/>
      <c r="G2141" s="119"/>
      <c r="H2141" s="119"/>
      <c r="I2141" s="119"/>
      <c r="J2141" s="119"/>
      <c r="K2141" s="119"/>
      <c r="L2141" s="119"/>
    </row>
    <row r="2142" spans="2:12" x14ac:dyDescent="0.3">
      <c r="B2142" s="119"/>
      <c r="C2142" s="123"/>
      <c r="D2142" s="119"/>
      <c r="E2142" s="119"/>
      <c r="F2142" s="119"/>
      <c r="G2142" s="119"/>
      <c r="H2142" s="119"/>
      <c r="I2142" s="119"/>
      <c r="J2142" s="119"/>
      <c r="K2142" s="119"/>
      <c r="L2142" s="119"/>
    </row>
    <row r="2143" spans="2:12" x14ac:dyDescent="0.3">
      <c r="B2143" s="119"/>
      <c r="C2143" s="123"/>
      <c r="D2143" s="119"/>
      <c r="E2143" s="119"/>
      <c r="F2143" s="119"/>
      <c r="G2143" s="119"/>
      <c r="H2143" s="119"/>
      <c r="I2143" s="119"/>
      <c r="J2143" s="119"/>
      <c r="K2143" s="119"/>
      <c r="L2143" s="119"/>
    </row>
    <row r="2144" spans="2:12" x14ac:dyDescent="0.3">
      <c r="B2144" s="119"/>
      <c r="C2144" s="123"/>
      <c r="D2144" s="119"/>
      <c r="E2144" s="119"/>
      <c r="F2144" s="119"/>
      <c r="G2144" s="119"/>
      <c r="H2144" s="119"/>
      <c r="I2144" s="119"/>
      <c r="J2144" s="119"/>
      <c r="K2144" s="119"/>
      <c r="L2144" s="119"/>
    </row>
    <row r="2145" spans="2:12" x14ac:dyDescent="0.3">
      <c r="B2145" s="119"/>
      <c r="C2145" s="123"/>
      <c r="D2145" s="119"/>
      <c r="E2145" s="119"/>
      <c r="F2145" s="119"/>
      <c r="G2145" s="119"/>
      <c r="H2145" s="119"/>
      <c r="I2145" s="119"/>
      <c r="J2145" s="119"/>
      <c r="K2145" s="119"/>
      <c r="L2145" s="119"/>
    </row>
    <row r="2146" spans="2:12" x14ac:dyDescent="0.3">
      <c r="B2146" s="119"/>
      <c r="C2146" s="123"/>
      <c r="D2146" s="119"/>
      <c r="E2146" s="119"/>
      <c r="F2146" s="119"/>
      <c r="G2146" s="119"/>
      <c r="H2146" s="119"/>
      <c r="I2146" s="119"/>
      <c r="J2146" s="119"/>
      <c r="K2146" s="119"/>
      <c r="L2146" s="119"/>
    </row>
    <row r="2147" spans="2:12" x14ac:dyDescent="0.3">
      <c r="B2147" s="119"/>
      <c r="C2147" s="123"/>
      <c r="D2147" s="119"/>
      <c r="E2147" s="119"/>
      <c r="F2147" s="119"/>
      <c r="G2147" s="119"/>
      <c r="H2147" s="119"/>
      <c r="I2147" s="119"/>
      <c r="J2147" s="119"/>
      <c r="K2147" s="119"/>
      <c r="L2147" s="119"/>
    </row>
    <row r="2148" spans="2:12" x14ac:dyDescent="0.3">
      <c r="B2148" s="119"/>
      <c r="C2148" s="123"/>
      <c r="D2148" s="119"/>
      <c r="E2148" s="119"/>
      <c r="F2148" s="119"/>
      <c r="G2148" s="119"/>
      <c r="H2148" s="119"/>
      <c r="I2148" s="119"/>
      <c r="J2148" s="119"/>
      <c r="K2148" s="119"/>
      <c r="L2148" s="119"/>
    </row>
    <row r="2149" spans="2:12" x14ac:dyDescent="0.3">
      <c r="B2149" s="119"/>
      <c r="C2149" s="123"/>
      <c r="D2149" s="119"/>
      <c r="E2149" s="119"/>
      <c r="F2149" s="119"/>
      <c r="G2149" s="119"/>
      <c r="H2149" s="119"/>
      <c r="I2149" s="119"/>
      <c r="J2149" s="119"/>
      <c r="K2149" s="119"/>
      <c r="L2149" s="119"/>
    </row>
    <row r="2150" spans="2:12" x14ac:dyDescent="0.3">
      <c r="B2150" s="119"/>
      <c r="C2150" s="123"/>
      <c r="D2150" s="119"/>
      <c r="E2150" s="119"/>
      <c r="F2150" s="119"/>
      <c r="G2150" s="119"/>
      <c r="H2150" s="119"/>
      <c r="I2150" s="119"/>
      <c r="J2150" s="119"/>
      <c r="K2150" s="119"/>
      <c r="L2150" s="119"/>
    </row>
    <row r="2151" spans="2:12" x14ac:dyDescent="0.3">
      <c r="B2151" s="119"/>
      <c r="C2151" s="123"/>
      <c r="D2151" s="119"/>
      <c r="E2151" s="119"/>
      <c r="F2151" s="119"/>
      <c r="G2151" s="119"/>
      <c r="H2151" s="119"/>
      <c r="I2151" s="119"/>
      <c r="J2151" s="119"/>
      <c r="K2151" s="119"/>
      <c r="L2151" s="119"/>
    </row>
    <row r="2152" spans="2:12" x14ac:dyDescent="0.3">
      <c r="B2152" s="119"/>
      <c r="C2152" s="123"/>
      <c r="D2152" s="119"/>
      <c r="E2152" s="119"/>
      <c r="F2152" s="119"/>
      <c r="G2152" s="119"/>
      <c r="H2152" s="119"/>
      <c r="I2152" s="119"/>
      <c r="J2152" s="119"/>
      <c r="K2152" s="119"/>
      <c r="L2152" s="119"/>
    </row>
    <row r="2153" spans="2:12" x14ac:dyDescent="0.3">
      <c r="B2153" s="119"/>
      <c r="C2153" s="123"/>
      <c r="D2153" s="119"/>
      <c r="E2153" s="119"/>
      <c r="F2153" s="119"/>
      <c r="G2153" s="119"/>
      <c r="H2153" s="119"/>
      <c r="I2153" s="119"/>
      <c r="J2153" s="119"/>
      <c r="K2153" s="119"/>
      <c r="L2153" s="119"/>
    </row>
    <row r="2154" spans="2:12" x14ac:dyDescent="0.3">
      <c r="B2154" s="119"/>
      <c r="C2154" s="123"/>
      <c r="D2154" s="119"/>
      <c r="E2154" s="119"/>
      <c r="F2154" s="119"/>
      <c r="G2154" s="119"/>
      <c r="H2154" s="119"/>
      <c r="I2154" s="119"/>
      <c r="J2154" s="119"/>
      <c r="K2154" s="119"/>
      <c r="L2154" s="119"/>
    </row>
    <row r="2155" spans="2:12" x14ac:dyDescent="0.3">
      <c r="B2155" s="119"/>
      <c r="C2155" s="123"/>
      <c r="D2155" s="119"/>
      <c r="E2155" s="119"/>
      <c r="F2155" s="119"/>
      <c r="G2155" s="119"/>
      <c r="H2155" s="119"/>
      <c r="I2155" s="119"/>
      <c r="J2155" s="119"/>
      <c r="K2155" s="119"/>
      <c r="L2155" s="119"/>
    </row>
    <row r="2156" spans="2:12" x14ac:dyDescent="0.3">
      <c r="B2156" s="119"/>
      <c r="C2156" s="123"/>
      <c r="D2156" s="119"/>
      <c r="E2156" s="119"/>
      <c r="F2156" s="119"/>
      <c r="G2156" s="119"/>
      <c r="H2156" s="119"/>
      <c r="I2156" s="119"/>
      <c r="J2156" s="119"/>
      <c r="K2156" s="119"/>
      <c r="L2156" s="119"/>
    </row>
    <row r="2157" spans="2:12" x14ac:dyDescent="0.3">
      <c r="B2157" s="119"/>
      <c r="C2157" s="123"/>
      <c r="D2157" s="119"/>
      <c r="E2157" s="119"/>
      <c r="F2157" s="119"/>
      <c r="G2157" s="119"/>
      <c r="H2157" s="119"/>
      <c r="I2157" s="119"/>
      <c r="J2157" s="119"/>
      <c r="K2157" s="119"/>
      <c r="L2157" s="119"/>
    </row>
    <row r="2158" spans="2:12" x14ac:dyDescent="0.3">
      <c r="B2158" s="119"/>
      <c r="C2158" s="123"/>
      <c r="D2158" s="119"/>
      <c r="E2158" s="119"/>
      <c r="F2158" s="119"/>
      <c r="G2158" s="119"/>
      <c r="H2158" s="119"/>
      <c r="I2158" s="119"/>
      <c r="J2158" s="119"/>
      <c r="K2158" s="119"/>
      <c r="L2158" s="119"/>
    </row>
    <row r="2159" spans="2:12" x14ac:dyDescent="0.3">
      <c r="B2159" s="119"/>
      <c r="C2159" s="123"/>
      <c r="D2159" s="119"/>
      <c r="E2159" s="119"/>
      <c r="F2159" s="119"/>
      <c r="G2159" s="119"/>
      <c r="H2159" s="119"/>
      <c r="I2159" s="119"/>
      <c r="J2159" s="119"/>
      <c r="K2159" s="119"/>
      <c r="L2159" s="119"/>
    </row>
    <row r="2160" spans="2:12" x14ac:dyDescent="0.3">
      <c r="B2160" s="119"/>
      <c r="C2160" s="123"/>
      <c r="D2160" s="119"/>
      <c r="E2160" s="119"/>
      <c r="F2160" s="119"/>
      <c r="G2160" s="119"/>
      <c r="H2160" s="119"/>
      <c r="I2160" s="119"/>
      <c r="J2160" s="119"/>
      <c r="K2160" s="119"/>
      <c r="L2160" s="119"/>
    </row>
    <row r="2161" spans="2:12" x14ac:dyDescent="0.3">
      <c r="B2161" s="119"/>
      <c r="C2161" s="123"/>
      <c r="D2161" s="119"/>
      <c r="E2161" s="119"/>
      <c r="F2161" s="119"/>
      <c r="G2161" s="119"/>
      <c r="H2161" s="119"/>
      <c r="I2161" s="119"/>
      <c r="J2161" s="119"/>
      <c r="K2161" s="119"/>
      <c r="L2161" s="119"/>
    </row>
    <row r="2162" spans="2:12" x14ac:dyDescent="0.3">
      <c r="B2162" s="119"/>
      <c r="C2162" s="123"/>
      <c r="D2162" s="119"/>
      <c r="E2162" s="119"/>
      <c r="F2162" s="119"/>
      <c r="G2162" s="119"/>
      <c r="H2162" s="119"/>
      <c r="I2162" s="119"/>
      <c r="J2162" s="119"/>
      <c r="K2162" s="119"/>
      <c r="L2162" s="119"/>
    </row>
    <row r="2163" spans="2:12" x14ac:dyDescent="0.3">
      <c r="B2163" s="119"/>
      <c r="C2163" s="123"/>
      <c r="D2163" s="119"/>
      <c r="E2163" s="119"/>
      <c r="F2163" s="119"/>
      <c r="G2163" s="119"/>
      <c r="H2163" s="119"/>
      <c r="I2163" s="119"/>
      <c r="J2163" s="119"/>
      <c r="K2163" s="119"/>
      <c r="L2163" s="119"/>
    </row>
    <row r="2164" spans="2:12" x14ac:dyDescent="0.3">
      <c r="B2164" s="119"/>
      <c r="C2164" s="123"/>
      <c r="D2164" s="119"/>
      <c r="E2164" s="119"/>
      <c r="F2164" s="119"/>
      <c r="G2164" s="119"/>
      <c r="H2164" s="119"/>
      <c r="I2164" s="119"/>
      <c r="J2164" s="119"/>
      <c r="K2164" s="119"/>
      <c r="L2164" s="119"/>
    </row>
    <row r="2165" spans="2:12" x14ac:dyDescent="0.3">
      <c r="B2165" s="119"/>
      <c r="C2165" s="123"/>
      <c r="D2165" s="119"/>
      <c r="E2165" s="119"/>
      <c r="F2165" s="119"/>
      <c r="G2165" s="119"/>
      <c r="H2165" s="119"/>
      <c r="I2165" s="119"/>
      <c r="J2165" s="119"/>
      <c r="K2165" s="119"/>
      <c r="L2165" s="119"/>
    </row>
    <row r="2166" spans="2:12" x14ac:dyDescent="0.3">
      <c r="B2166" s="119"/>
      <c r="C2166" s="123"/>
      <c r="D2166" s="119"/>
      <c r="E2166" s="119"/>
      <c r="F2166" s="119"/>
      <c r="G2166" s="119"/>
      <c r="H2166" s="119"/>
      <c r="I2166" s="119"/>
      <c r="J2166" s="119"/>
      <c r="K2166" s="119"/>
      <c r="L2166" s="119"/>
    </row>
    <row r="2167" spans="2:12" x14ac:dyDescent="0.3">
      <c r="B2167" s="119"/>
      <c r="C2167" s="123"/>
      <c r="D2167" s="119"/>
      <c r="E2167" s="119"/>
      <c r="F2167" s="119"/>
      <c r="G2167" s="119"/>
      <c r="H2167" s="119"/>
      <c r="I2167" s="119"/>
      <c r="J2167" s="119"/>
      <c r="K2167" s="119"/>
      <c r="L2167" s="119"/>
    </row>
    <row r="2168" spans="2:12" x14ac:dyDescent="0.3">
      <c r="B2168" s="119"/>
      <c r="C2168" s="123"/>
      <c r="D2168" s="119"/>
      <c r="E2168" s="119"/>
      <c r="F2168" s="119"/>
      <c r="G2168" s="119"/>
      <c r="H2168" s="119"/>
      <c r="I2168" s="119"/>
      <c r="J2168" s="119"/>
      <c r="K2168" s="119"/>
      <c r="L2168" s="119"/>
    </row>
    <row r="2169" spans="2:12" x14ac:dyDescent="0.3">
      <c r="B2169" s="119"/>
      <c r="C2169" s="123"/>
      <c r="D2169" s="119"/>
      <c r="E2169" s="119"/>
      <c r="F2169" s="119"/>
      <c r="G2169" s="119"/>
      <c r="H2169" s="119"/>
      <c r="I2169" s="119"/>
      <c r="J2169" s="119"/>
      <c r="K2169" s="119"/>
      <c r="L2169" s="119"/>
    </row>
    <row r="2170" spans="2:12" x14ac:dyDescent="0.3">
      <c r="B2170" s="119"/>
      <c r="C2170" s="123"/>
      <c r="D2170" s="119"/>
      <c r="E2170" s="119"/>
      <c r="F2170" s="119"/>
      <c r="G2170" s="119"/>
      <c r="H2170" s="119"/>
      <c r="I2170" s="119"/>
      <c r="J2170" s="119"/>
      <c r="K2170" s="119"/>
      <c r="L2170" s="119"/>
    </row>
    <row r="2171" spans="2:12" x14ac:dyDescent="0.3">
      <c r="B2171" s="119"/>
      <c r="C2171" s="123"/>
      <c r="D2171" s="119"/>
      <c r="E2171" s="119"/>
      <c r="F2171" s="119"/>
      <c r="G2171" s="119"/>
      <c r="H2171" s="119"/>
      <c r="I2171" s="119"/>
      <c r="J2171" s="119"/>
      <c r="K2171" s="119"/>
      <c r="L2171" s="119"/>
    </row>
    <row r="2172" spans="2:12" x14ac:dyDescent="0.3">
      <c r="B2172" s="119"/>
      <c r="C2172" s="123"/>
      <c r="D2172" s="119"/>
      <c r="E2172" s="119"/>
      <c r="F2172" s="119"/>
      <c r="G2172" s="119"/>
      <c r="H2172" s="119"/>
      <c r="I2172" s="119"/>
      <c r="J2172" s="119"/>
      <c r="K2172" s="119"/>
      <c r="L2172" s="119"/>
    </row>
    <row r="2173" spans="2:12" x14ac:dyDescent="0.3">
      <c r="B2173" s="119"/>
      <c r="C2173" s="123"/>
      <c r="D2173" s="119"/>
      <c r="E2173" s="119"/>
      <c r="F2173" s="119"/>
      <c r="G2173" s="119"/>
      <c r="H2173" s="119"/>
      <c r="I2173" s="119"/>
      <c r="J2173" s="119"/>
      <c r="K2173" s="119"/>
      <c r="L2173" s="119"/>
    </row>
    <row r="2174" spans="2:12" x14ac:dyDescent="0.3">
      <c r="B2174" s="119"/>
      <c r="C2174" s="123"/>
      <c r="D2174" s="119"/>
      <c r="E2174" s="119"/>
      <c r="F2174" s="119"/>
      <c r="G2174" s="119"/>
      <c r="H2174" s="119"/>
      <c r="I2174" s="119"/>
      <c r="J2174" s="119"/>
      <c r="K2174" s="119"/>
      <c r="L2174" s="119"/>
    </row>
    <row r="2175" spans="2:12" x14ac:dyDescent="0.3">
      <c r="B2175" s="119"/>
      <c r="C2175" s="123"/>
      <c r="D2175" s="119"/>
      <c r="E2175" s="119"/>
      <c r="F2175" s="119"/>
      <c r="G2175" s="119"/>
      <c r="H2175" s="119"/>
      <c r="I2175" s="119"/>
      <c r="J2175" s="119"/>
      <c r="K2175" s="119"/>
      <c r="L2175" s="119"/>
    </row>
    <row r="2176" spans="2:12" x14ac:dyDescent="0.3">
      <c r="B2176" s="119"/>
      <c r="C2176" s="123"/>
      <c r="D2176" s="119"/>
      <c r="E2176" s="119"/>
      <c r="F2176" s="119"/>
      <c r="G2176" s="119"/>
      <c r="H2176" s="119"/>
      <c r="I2176" s="119"/>
      <c r="J2176" s="119"/>
      <c r="K2176" s="119"/>
      <c r="L2176" s="119"/>
    </row>
    <row r="2177" spans="2:12" x14ac:dyDescent="0.3">
      <c r="B2177" s="119"/>
      <c r="C2177" s="123"/>
      <c r="D2177" s="119"/>
      <c r="E2177" s="119"/>
      <c r="F2177" s="119"/>
      <c r="G2177" s="119"/>
      <c r="H2177" s="119"/>
      <c r="I2177" s="119"/>
      <c r="J2177" s="119"/>
      <c r="K2177" s="119"/>
      <c r="L2177" s="119"/>
    </row>
    <row r="2178" spans="2:12" x14ac:dyDescent="0.3">
      <c r="B2178" s="119"/>
      <c r="C2178" s="123"/>
      <c r="D2178" s="119"/>
      <c r="E2178" s="119"/>
      <c r="F2178" s="119"/>
      <c r="G2178" s="119"/>
      <c r="H2178" s="119"/>
      <c r="I2178" s="119"/>
      <c r="J2178" s="119"/>
      <c r="K2178" s="119"/>
      <c r="L2178" s="119"/>
    </row>
    <row r="2179" spans="2:12" x14ac:dyDescent="0.3">
      <c r="B2179" s="119"/>
      <c r="C2179" s="123"/>
      <c r="D2179" s="119"/>
      <c r="E2179" s="119"/>
      <c r="F2179" s="119"/>
      <c r="G2179" s="119"/>
      <c r="H2179" s="119"/>
      <c r="I2179" s="119"/>
      <c r="J2179" s="119"/>
      <c r="K2179" s="119"/>
      <c r="L2179" s="119"/>
    </row>
    <row r="2180" spans="2:12" x14ac:dyDescent="0.3">
      <c r="B2180" s="119"/>
      <c r="C2180" s="123"/>
      <c r="D2180" s="119"/>
      <c r="E2180" s="119"/>
      <c r="F2180" s="119"/>
      <c r="G2180" s="119"/>
      <c r="H2180" s="119"/>
      <c r="I2180" s="119"/>
      <c r="J2180" s="119"/>
      <c r="K2180" s="119"/>
      <c r="L2180" s="119"/>
    </row>
    <row r="2181" spans="2:12" x14ac:dyDescent="0.3">
      <c r="B2181" s="119"/>
      <c r="C2181" s="123"/>
      <c r="D2181" s="119"/>
      <c r="E2181" s="119"/>
      <c r="F2181" s="119"/>
      <c r="G2181" s="119"/>
      <c r="H2181" s="119"/>
      <c r="I2181" s="119"/>
      <c r="J2181" s="119"/>
      <c r="K2181" s="119"/>
      <c r="L2181" s="119"/>
    </row>
    <row r="2182" spans="2:12" x14ac:dyDescent="0.3">
      <c r="B2182" s="119"/>
      <c r="C2182" s="123"/>
      <c r="D2182" s="119"/>
      <c r="E2182" s="119"/>
      <c r="F2182" s="119"/>
      <c r="G2182" s="119"/>
      <c r="H2182" s="119"/>
      <c r="I2182" s="119"/>
      <c r="J2182" s="119"/>
      <c r="K2182" s="119"/>
      <c r="L2182" s="119"/>
    </row>
    <row r="2183" spans="2:12" x14ac:dyDescent="0.3">
      <c r="B2183" s="119"/>
      <c r="C2183" s="123"/>
      <c r="D2183" s="119"/>
      <c r="E2183" s="119"/>
      <c r="F2183" s="119"/>
      <c r="G2183" s="119"/>
      <c r="H2183" s="119"/>
      <c r="I2183" s="119"/>
      <c r="J2183" s="119"/>
      <c r="K2183" s="119"/>
      <c r="L2183" s="119"/>
    </row>
    <row r="2184" spans="2:12" x14ac:dyDescent="0.3">
      <c r="B2184" s="119"/>
      <c r="C2184" s="123"/>
      <c r="D2184" s="119"/>
      <c r="E2184" s="119"/>
      <c r="F2184" s="119"/>
      <c r="G2184" s="119"/>
      <c r="H2184" s="119"/>
      <c r="I2184" s="119"/>
      <c r="J2184" s="119"/>
      <c r="K2184" s="119"/>
      <c r="L2184" s="119"/>
    </row>
    <row r="2185" spans="2:12" x14ac:dyDescent="0.3">
      <c r="B2185" s="119"/>
      <c r="C2185" s="123"/>
      <c r="D2185" s="119"/>
      <c r="E2185" s="119"/>
      <c r="F2185" s="119"/>
      <c r="G2185" s="119"/>
      <c r="H2185" s="119"/>
      <c r="I2185" s="119"/>
      <c r="J2185" s="119"/>
      <c r="K2185" s="119"/>
      <c r="L2185" s="119"/>
    </row>
    <row r="2186" spans="2:12" x14ac:dyDescent="0.3">
      <c r="B2186" s="119"/>
      <c r="C2186" s="123"/>
      <c r="D2186" s="119"/>
      <c r="E2186" s="119"/>
      <c r="F2186" s="119"/>
      <c r="G2186" s="119"/>
      <c r="H2186" s="119"/>
      <c r="I2186" s="119"/>
      <c r="J2186" s="119"/>
      <c r="K2186" s="119"/>
      <c r="L2186" s="119"/>
    </row>
    <row r="2187" spans="2:12" x14ac:dyDescent="0.3">
      <c r="B2187" s="119"/>
      <c r="C2187" s="123"/>
      <c r="D2187" s="119"/>
      <c r="E2187" s="119"/>
      <c r="F2187" s="119"/>
      <c r="G2187" s="119"/>
      <c r="H2187" s="119"/>
      <c r="I2187" s="119"/>
      <c r="J2187" s="119"/>
      <c r="K2187" s="119"/>
      <c r="L2187" s="119"/>
    </row>
    <row r="2188" spans="2:12" x14ac:dyDescent="0.3">
      <c r="B2188" s="119"/>
      <c r="C2188" s="123"/>
      <c r="D2188" s="119"/>
      <c r="E2188" s="119"/>
      <c r="F2188" s="119"/>
      <c r="G2188" s="119"/>
      <c r="H2188" s="119"/>
      <c r="I2188" s="119"/>
      <c r="J2188" s="119"/>
      <c r="K2188" s="119"/>
      <c r="L2188" s="119"/>
    </row>
    <row r="2189" spans="2:12" x14ac:dyDescent="0.3">
      <c r="B2189" s="119"/>
      <c r="C2189" s="123"/>
      <c r="D2189" s="119"/>
      <c r="E2189" s="119"/>
      <c r="F2189" s="119"/>
      <c r="G2189" s="119"/>
      <c r="H2189" s="119"/>
      <c r="I2189" s="119"/>
      <c r="J2189" s="119"/>
      <c r="K2189" s="119"/>
      <c r="L2189" s="119"/>
    </row>
    <row r="2190" spans="2:12" x14ac:dyDescent="0.3">
      <c r="B2190" s="119"/>
      <c r="C2190" s="123"/>
      <c r="D2190" s="119"/>
      <c r="E2190" s="119"/>
      <c r="F2190" s="119"/>
      <c r="G2190" s="119"/>
      <c r="H2190" s="119"/>
      <c r="I2190" s="119"/>
      <c r="J2190" s="119"/>
      <c r="K2190" s="119"/>
      <c r="L2190" s="119"/>
    </row>
    <row r="2191" spans="2:12" x14ac:dyDescent="0.3">
      <c r="B2191" s="119"/>
      <c r="C2191" s="123"/>
      <c r="D2191" s="119"/>
      <c r="E2191" s="119"/>
      <c r="F2191" s="119"/>
      <c r="G2191" s="119"/>
      <c r="H2191" s="119"/>
      <c r="I2191" s="119"/>
      <c r="J2191" s="119"/>
      <c r="K2191" s="119"/>
      <c r="L2191" s="119"/>
    </row>
    <row r="2192" spans="2:12" x14ac:dyDescent="0.3">
      <c r="B2192" s="119"/>
      <c r="C2192" s="123"/>
      <c r="D2192" s="119"/>
      <c r="E2192" s="119"/>
      <c r="F2192" s="119"/>
      <c r="G2192" s="119"/>
      <c r="H2192" s="119"/>
      <c r="I2192" s="119"/>
      <c r="J2192" s="119"/>
      <c r="K2192" s="119"/>
      <c r="L2192" s="119"/>
    </row>
    <row r="2193" spans="2:12" x14ac:dyDescent="0.3">
      <c r="B2193" s="119"/>
      <c r="C2193" s="123"/>
      <c r="D2193" s="119"/>
      <c r="E2193" s="119"/>
      <c r="F2193" s="119"/>
      <c r="G2193" s="119"/>
      <c r="H2193" s="119"/>
      <c r="I2193" s="119"/>
      <c r="J2193" s="119"/>
      <c r="K2193" s="119"/>
      <c r="L2193" s="119"/>
    </row>
    <row r="2194" spans="2:12" x14ac:dyDescent="0.3">
      <c r="B2194" s="119"/>
      <c r="C2194" s="123"/>
      <c r="D2194" s="119"/>
      <c r="E2194" s="119"/>
      <c r="F2194" s="119"/>
      <c r="G2194" s="119"/>
      <c r="H2194" s="119"/>
      <c r="I2194" s="119"/>
      <c r="J2194" s="119"/>
      <c r="K2194" s="119"/>
      <c r="L2194" s="119"/>
    </row>
    <row r="2195" spans="2:12" x14ac:dyDescent="0.3">
      <c r="B2195" s="119"/>
      <c r="C2195" s="123"/>
      <c r="D2195" s="119"/>
      <c r="E2195" s="119"/>
      <c r="F2195" s="119"/>
      <c r="G2195" s="119"/>
      <c r="H2195" s="119"/>
      <c r="I2195" s="119"/>
      <c r="J2195" s="119"/>
      <c r="K2195" s="119"/>
      <c r="L2195" s="119"/>
    </row>
    <row r="2196" spans="2:12" x14ac:dyDescent="0.3">
      <c r="B2196" s="119"/>
      <c r="C2196" s="123"/>
      <c r="D2196" s="119"/>
      <c r="E2196" s="119"/>
      <c r="F2196" s="119"/>
      <c r="G2196" s="119"/>
      <c r="H2196" s="119"/>
      <c r="I2196" s="119"/>
      <c r="J2196" s="119"/>
      <c r="K2196" s="119"/>
      <c r="L2196" s="119"/>
    </row>
    <row r="2197" spans="2:12" x14ac:dyDescent="0.3">
      <c r="B2197" s="119"/>
      <c r="C2197" s="123"/>
      <c r="D2197" s="119"/>
      <c r="E2197" s="119"/>
      <c r="F2197" s="119"/>
      <c r="G2197" s="119"/>
      <c r="H2197" s="119"/>
      <c r="I2197" s="119"/>
      <c r="J2197" s="119"/>
      <c r="K2197" s="119"/>
      <c r="L2197" s="119"/>
    </row>
    <row r="2198" spans="2:12" x14ac:dyDescent="0.3">
      <c r="B2198" s="119"/>
      <c r="C2198" s="123"/>
      <c r="D2198" s="119"/>
      <c r="E2198" s="119"/>
      <c r="F2198" s="119"/>
      <c r="G2198" s="119"/>
      <c r="H2198" s="119"/>
      <c r="I2198" s="119"/>
      <c r="J2198" s="119"/>
      <c r="K2198" s="119"/>
      <c r="L2198" s="119"/>
    </row>
    <row r="2199" spans="2:12" x14ac:dyDescent="0.3">
      <c r="B2199" s="119"/>
      <c r="C2199" s="123"/>
      <c r="D2199" s="119"/>
      <c r="E2199" s="119"/>
      <c r="F2199" s="119"/>
      <c r="G2199" s="119"/>
      <c r="H2199" s="119"/>
      <c r="I2199" s="119"/>
      <c r="J2199" s="119"/>
      <c r="K2199" s="119"/>
      <c r="L2199" s="119"/>
    </row>
    <row r="2200" spans="2:12" x14ac:dyDescent="0.3">
      <c r="B2200" s="119"/>
      <c r="C2200" s="123"/>
      <c r="D2200" s="119"/>
      <c r="E2200" s="119"/>
      <c r="F2200" s="119"/>
      <c r="G2200" s="119"/>
      <c r="H2200" s="119"/>
      <c r="I2200" s="119"/>
      <c r="J2200" s="119"/>
      <c r="K2200" s="119"/>
      <c r="L2200" s="119"/>
    </row>
    <row r="2201" spans="2:12" x14ac:dyDescent="0.3">
      <c r="B2201" s="119"/>
      <c r="C2201" s="123"/>
      <c r="D2201" s="119"/>
      <c r="E2201" s="119"/>
      <c r="F2201" s="119"/>
      <c r="G2201" s="119"/>
      <c r="H2201" s="119"/>
      <c r="I2201" s="119"/>
      <c r="J2201" s="119"/>
      <c r="K2201" s="119"/>
      <c r="L2201" s="119"/>
    </row>
    <row r="2202" spans="2:12" x14ac:dyDescent="0.3">
      <c r="B2202" s="119"/>
      <c r="C2202" s="123"/>
      <c r="D2202" s="119"/>
      <c r="E2202" s="119"/>
      <c r="F2202" s="119"/>
      <c r="G2202" s="119"/>
      <c r="H2202" s="119"/>
      <c r="I2202" s="119"/>
      <c r="J2202" s="119"/>
      <c r="K2202" s="119"/>
      <c r="L2202" s="119"/>
    </row>
    <row r="2203" spans="2:12" x14ac:dyDescent="0.3">
      <c r="B2203" s="119"/>
      <c r="C2203" s="123"/>
      <c r="D2203" s="119"/>
      <c r="E2203" s="119"/>
      <c r="F2203" s="119"/>
      <c r="G2203" s="119"/>
      <c r="H2203" s="119"/>
      <c r="I2203" s="119"/>
      <c r="J2203" s="119"/>
      <c r="K2203" s="119"/>
      <c r="L2203" s="119"/>
    </row>
    <row r="2204" spans="2:12" x14ac:dyDescent="0.3">
      <c r="B2204" s="119"/>
      <c r="C2204" s="123"/>
      <c r="D2204" s="119"/>
      <c r="E2204" s="119"/>
      <c r="F2204" s="119"/>
      <c r="G2204" s="119"/>
      <c r="H2204" s="119"/>
      <c r="I2204" s="119"/>
      <c r="J2204" s="119"/>
      <c r="K2204" s="119"/>
      <c r="L2204" s="119"/>
    </row>
    <row r="2205" spans="2:12" x14ac:dyDescent="0.3">
      <c r="B2205" s="119"/>
      <c r="C2205" s="123"/>
      <c r="D2205" s="119"/>
      <c r="E2205" s="119"/>
      <c r="F2205" s="119"/>
      <c r="G2205" s="119"/>
      <c r="H2205" s="119"/>
      <c r="I2205" s="119"/>
      <c r="J2205" s="119"/>
      <c r="K2205" s="119"/>
      <c r="L2205" s="119"/>
    </row>
    <row r="2206" spans="2:12" x14ac:dyDescent="0.3">
      <c r="B2206" s="119"/>
      <c r="C2206" s="123"/>
      <c r="D2206" s="119"/>
      <c r="E2206" s="119"/>
      <c r="F2206" s="119"/>
      <c r="G2206" s="119"/>
      <c r="H2206" s="119"/>
      <c r="I2206" s="119"/>
      <c r="J2206" s="119"/>
      <c r="K2206" s="119"/>
      <c r="L2206" s="119"/>
    </row>
    <row r="2207" spans="2:12" x14ac:dyDescent="0.3">
      <c r="B2207" s="119"/>
      <c r="C2207" s="123"/>
      <c r="D2207" s="119"/>
      <c r="E2207" s="119"/>
      <c r="F2207" s="119"/>
      <c r="G2207" s="119"/>
      <c r="H2207" s="119"/>
      <c r="I2207" s="119"/>
      <c r="J2207" s="119"/>
      <c r="K2207" s="119"/>
      <c r="L2207" s="119"/>
    </row>
    <row r="2208" spans="2:12" x14ac:dyDescent="0.3">
      <c r="B2208" s="119"/>
      <c r="C2208" s="123"/>
      <c r="D2208" s="119"/>
      <c r="E2208" s="119"/>
      <c r="F2208" s="119"/>
      <c r="G2208" s="119"/>
      <c r="H2208" s="119"/>
      <c r="I2208" s="119"/>
      <c r="J2208" s="119"/>
      <c r="K2208" s="119"/>
      <c r="L2208" s="119"/>
    </row>
    <row r="2209" spans="2:12" x14ac:dyDescent="0.3">
      <c r="B2209" s="119"/>
      <c r="C2209" s="123"/>
      <c r="D2209" s="119"/>
      <c r="E2209" s="119"/>
      <c r="F2209" s="119"/>
      <c r="G2209" s="119"/>
      <c r="H2209" s="119"/>
      <c r="I2209" s="119"/>
      <c r="J2209" s="119"/>
      <c r="K2209" s="119"/>
      <c r="L2209" s="119"/>
    </row>
    <row r="2210" spans="2:12" x14ac:dyDescent="0.3">
      <c r="B2210" s="119"/>
      <c r="C2210" s="123"/>
      <c r="D2210" s="119"/>
      <c r="E2210" s="119"/>
      <c r="F2210" s="119"/>
      <c r="G2210" s="119"/>
      <c r="H2210" s="119"/>
      <c r="I2210" s="119"/>
      <c r="J2210" s="119"/>
      <c r="K2210" s="119"/>
      <c r="L2210" s="119"/>
    </row>
    <row r="2211" spans="2:12" x14ac:dyDescent="0.3">
      <c r="B2211" s="119"/>
      <c r="C2211" s="123"/>
      <c r="D2211" s="119"/>
      <c r="E2211" s="119"/>
      <c r="F2211" s="119"/>
      <c r="G2211" s="119"/>
      <c r="H2211" s="119"/>
      <c r="I2211" s="119"/>
      <c r="J2211" s="119"/>
      <c r="K2211" s="119"/>
      <c r="L2211" s="119"/>
    </row>
    <row r="2212" spans="2:12" x14ac:dyDescent="0.3">
      <c r="B2212" s="119"/>
      <c r="C2212" s="123"/>
      <c r="D2212" s="119"/>
      <c r="E2212" s="119"/>
      <c r="F2212" s="119"/>
      <c r="G2212" s="119"/>
      <c r="H2212" s="119"/>
      <c r="I2212" s="119"/>
      <c r="J2212" s="119"/>
      <c r="K2212" s="119"/>
      <c r="L2212" s="119"/>
    </row>
    <row r="2213" spans="2:12" x14ac:dyDescent="0.3">
      <c r="B2213" s="119"/>
      <c r="C2213" s="123"/>
      <c r="D2213" s="119"/>
      <c r="E2213" s="119"/>
      <c r="F2213" s="119"/>
      <c r="G2213" s="119"/>
      <c r="H2213" s="119"/>
      <c r="I2213" s="119"/>
      <c r="J2213" s="119"/>
      <c r="K2213" s="119"/>
      <c r="L2213" s="119"/>
    </row>
    <row r="2214" spans="2:12" x14ac:dyDescent="0.3">
      <c r="B2214" s="119"/>
      <c r="C2214" s="123"/>
      <c r="D2214" s="119"/>
      <c r="E2214" s="119"/>
      <c r="F2214" s="119"/>
      <c r="G2214" s="119"/>
      <c r="H2214" s="119"/>
      <c r="I2214" s="119"/>
      <c r="J2214" s="119"/>
      <c r="K2214" s="119"/>
      <c r="L2214" s="119"/>
    </row>
    <row r="2215" spans="2:12" x14ac:dyDescent="0.3">
      <c r="B2215" s="119"/>
      <c r="C2215" s="123"/>
      <c r="D2215" s="119"/>
      <c r="E2215" s="119"/>
      <c r="F2215" s="119"/>
      <c r="G2215" s="119"/>
      <c r="H2215" s="119"/>
      <c r="I2215" s="119"/>
      <c r="J2215" s="119"/>
      <c r="K2215" s="119"/>
      <c r="L2215" s="119"/>
    </row>
    <row r="2216" spans="2:12" x14ac:dyDescent="0.3">
      <c r="B2216" s="119"/>
      <c r="C2216" s="123"/>
      <c r="D2216" s="119"/>
      <c r="E2216" s="119"/>
      <c r="F2216" s="119"/>
      <c r="G2216" s="119"/>
      <c r="H2216" s="119"/>
      <c r="I2216" s="119"/>
      <c r="J2216" s="119"/>
      <c r="K2216" s="119"/>
      <c r="L2216" s="119"/>
    </row>
    <row r="2217" spans="2:12" x14ac:dyDescent="0.3">
      <c r="B2217" s="119"/>
      <c r="C2217" s="123"/>
      <c r="D2217" s="119"/>
      <c r="E2217" s="119"/>
      <c r="F2217" s="119"/>
      <c r="G2217" s="119"/>
      <c r="H2217" s="119"/>
      <c r="I2217" s="119"/>
      <c r="J2217" s="119"/>
      <c r="K2217" s="119"/>
      <c r="L2217" s="119"/>
    </row>
    <row r="2218" spans="2:12" x14ac:dyDescent="0.3">
      <c r="B2218" s="119"/>
      <c r="C2218" s="123"/>
      <c r="D2218" s="119"/>
      <c r="E2218" s="119"/>
      <c r="F2218" s="119"/>
      <c r="G2218" s="119"/>
      <c r="H2218" s="119"/>
      <c r="I2218" s="119"/>
      <c r="J2218" s="119"/>
      <c r="K2218" s="119"/>
      <c r="L2218" s="119"/>
    </row>
    <row r="2219" spans="2:12" x14ac:dyDescent="0.3">
      <c r="B2219" s="119"/>
      <c r="C2219" s="123"/>
      <c r="D2219" s="119"/>
      <c r="E2219" s="119"/>
      <c r="F2219" s="119"/>
      <c r="G2219" s="119"/>
      <c r="H2219" s="119"/>
      <c r="I2219" s="119"/>
      <c r="J2219" s="119"/>
      <c r="K2219" s="119"/>
      <c r="L2219" s="119"/>
    </row>
    <row r="2220" spans="2:12" x14ac:dyDescent="0.3">
      <c r="B2220" s="119"/>
      <c r="C2220" s="123"/>
      <c r="D2220" s="119"/>
      <c r="E2220" s="119"/>
      <c r="F2220" s="119"/>
      <c r="G2220" s="119"/>
      <c r="H2220" s="119"/>
      <c r="I2220" s="119"/>
      <c r="J2220" s="119"/>
      <c r="K2220" s="119"/>
      <c r="L2220" s="119"/>
    </row>
    <row r="2221" spans="2:12" x14ac:dyDescent="0.3">
      <c r="B2221" s="119"/>
      <c r="C2221" s="123"/>
      <c r="D2221" s="119"/>
      <c r="E2221" s="119"/>
      <c r="F2221" s="119"/>
      <c r="G2221" s="119"/>
      <c r="H2221" s="119"/>
      <c r="I2221" s="119"/>
      <c r="J2221" s="119"/>
      <c r="K2221" s="119"/>
      <c r="L2221" s="119"/>
    </row>
    <row r="2222" spans="2:12" x14ac:dyDescent="0.3">
      <c r="B2222" s="119"/>
      <c r="C2222" s="123"/>
      <c r="D2222" s="119"/>
      <c r="E2222" s="119"/>
      <c r="F2222" s="119"/>
      <c r="G2222" s="119"/>
      <c r="H2222" s="119"/>
      <c r="I2222" s="119"/>
      <c r="J2222" s="119"/>
      <c r="K2222" s="119"/>
      <c r="L2222" s="119"/>
    </row>
    <row r="2223" spans="2:12" x14ac:dyDescent="0.3">
      <c r="B2223" s="119"/>
      <c r="C2223" s="123"/>
      <c r="D2223" s="119"/>
      <c r="E2223" s="119"/>
      <c r="F2223" s="119"/>
      <c r="G2223" s="119"/>
      <c r="H2223" s="119"/>
      <c r="I2223" s="119"/>
      <c r="J2223" s="119"/>
      <c r="K2223" s="119"/>
      <c r="L2223" s="119"/>
    </row>
    <row r="2224" spans="2:12" x14ac:dyDescent="0.3">
      <c r="B2224" s="119"/>
      <c r="C2224" s="123"/>
      <c r="D2224" s="119"/>
      <c r="E2224" s="119"/>
      <c r="F2224" s="119"/>
      <c r="G2224" s="119"/>
      <c r="H2224" s="119"/>
      <c r="I2224" s="119"/>
      <c r="J2224" s="119"/>
      <c r="K2224" s="119"/>
      <c r="L2224" s="119"/>
    </row>
    <row r="2225" spans="2:12" x14ac:dyDescent="0.3">
      <c r="B2225" s="119"/>
      <c r="C2225" s="123"/>
      <c r="D2225" s="119"/>
      <c r="E2225" s="119"/>
      <c r="F2225" s="119"/>
      <c r="G2225" s="119"/>
      <c r="H2225" s="119"/>
      <c r="I2225" s="119"/>
      <c r="J2225" s="119"/>
      <c r="K2225" s="119"/>
      <c r="L2225" s="119"/>
    </row>
    <row r="2226" spans="2:12" x14ac:dyDescent="0.3">
      <c r="B2226" s="119"/>
      <c r="C2226" s="123"/>
      <c r="D2226" s="119"/>
      <c r="E2226" s="119"/>
      <c r="F2226" s="119"/>
      <c r="G2226" s="119"/>
      <c r="H2226" s="119"/>
      <c r="I2226" s="119"/>
      <c r="J2226" s="119"/>
      <c r="K2226" s="119"/>
      <c r="L2226" s="119"/>
    </row>
    <row r="2227" spans="2:12" x14ac:dyDescent="0.3">
      <c r="B2227" s="119"/>
      <c r="C2227" s="123"/>
      <c r="D2227" s="119"/>
      <c r="E2227" s="119"/>
      <c r="F2227" s="119"/>
      <c r="G2227" s="119"/>
      <c r="H2227" s="119"/>
      <c r="I2227" s="119"/>
      <c r="J2227" s="119"/>
      <c r="K2227" s="119"/>
      <c r="L2227" s="119"/>
    </row>
    <row r="2228" spans="2:12" x14ac:dyDescent="0.3">
      <c r="B2228" s="119"/>
      <c r="C2228" s="123"/>
      <c r="D2228" s="119"/>
      <c r="E2228" s="119"/>
      <c r="F2228" s="119"/>
      <c r="G2228" s="119"/>
      <c r="H2228" s="119"/>
      <c r="I2228" s="119"/>
      <c r="J2228" s="119"/>
      <c r="K2228" s="119"/>
      <c r="L2228" s="119"/>
    </row>
    <row r="2229" spans="2:12" x14ac:dyDescent="0.3">
      <c r="B2229" s="119"/>
      <c r="C2229" s="123"/>
      <c r="D2229" s="119"/>
      <c r="E2229" s="119"/>
      <c r="F2229" s="119"/>
      <c r="G2229" s="119"/>
      <c r="H2229" s="119"/>
      <c r="I2229" s="119"/>
      <c r="J2229" s="119"/>
      <c r="K2229" s="119"/>
      <c r="L2229" s="119"/>
    </row>
    <row r="2230" spans="2:12" x14ac:dyDescent="0.3">
      <c r="B2230" s="119"/>
      <c r="C2230" s="123"/>
      <c r="D2230" s="119"/>
      <c r="E2230" s="119"/>
      <c r="F2230" s="119"/>
      <c r="G2230" s="119"/>
      <c r="H2230" s="119"/>
      <c r="I2230" s="119"/>
      <c r="J2230" s="119"/>
      <c r="K2230" s="119"/>
      <c r="L2230" s="119"/>
    </row>
    <row r="2231" spans="2:12" x14ac:dyDescent="0.3">
      <c r="B2231" s="119"/>
      <c r="C2231" s="123"/>
      <c r="D2231" s="119"/>
      <c r="E2231" s="119"/>
      <c r="F2231" s="119"/>
      <c r="G2231" s="119"/>
      <c r="H2231" s="119"/>
      <c r="I2231" s="119"/>
      <c r="J2231" s="119"/>
      <c r="K2231" s="119"/>
      <c r="L2231" s="119"/>
    </row>
    <row r="2232" spans="2:12" x14ac:dyDescent="0.3">
      <c r="B2232" s="119"/>
      <c r="C2232" s="123"/>
      <c r="D2232" s="119"/>
      <c r="E2232" s="119"/>
      <c r="F2232" s="119"/>
      <c r="G2232" s="119"/>
      <c r="H2232" s="119"/>
      <c r="I2232" s="119"/>
      <c r="J2232" s="119"/>
      <c r="K2232" s="119"/>
      <c r="L2232" s="119"/>
    </row>
    <row r="2233" spans="2:12" x14ac:dyDescent="0.3">
      <c r="B2233" s="119"/>
      <c r="C2233" s="123"/>
      <c r="D2233" s="119"/>
      <c r="E2233" s="119"/>
      <c r="F2233" s="119"/>
      <c r="G2233" s="119"/>
      <c r="H2233" s="119"/>
      <c r="I2233" s="119"/>
      <c r="J2233" s="119"/>
      <c r="K2233" s="119"/>
      <c r="L2233" s="119"/>
    </row>
    <row r="2234" spans="2:12" x14ac:dyDescent="0.3">
      <c r="B2234" s="119"/>
      <c r="C2234" s="123"/>
      <c r="D2234" s="119"/>
      <c r="E2234" s="119"/>
      <c r="F2234" s="119"/>
      <c r="G2234" s="119"/>
      <c r="H2234" s="119"/>
      <c r="I2234" s="119"/>
      <c r="J2234" s="119"/>
      <c r="K2234" s="119"/>
      <c r="L2234" s="119"/>
    </row>
    <row r="2235" spans="2:12" x14ac:dyDescent="0.3">
      <c r="B2235" s="119"/>
      <c r="C2235" s="123"/>
      <c r="D2235" s="119"/>
      <c r="E2235" s="119"/>
      <c r="F2235" s="119"/>
      <c r="G2235" s="119"/>
      <c r="H2235" s="119"/>
      <c r="I2235" s="119"/>
      <c r="J2235" s="119"/>
      <c r="K2235" s="119"/>
      <c r="L2235" s="119"/>
    </row>
    <row r="2236" spans="2:12" x14ac:dyDescent="0.3">
      <c r="B2236" s="119"/>
      <c r="C2236" s="123"/>
      <c r="D2236" s="119"/>
      <c r="E2236" s="119"/>
      <c r="F2236" s="119"/>
      <c r="G2236" s="119"/>
      <c r="H2236" s="119"/>
      <c r="I2236" s="119"/>
      <c r="J2236" s="119"/>
      <c r="K2236" s="119"/>
      <c r="L2236" s="119"/>
    </row>
    <row r="2237" spans="2:12" x14ac:dyDescent="0.3">
      <c r="B2237" s="119"/>
      <c r="C2237" s="123"/>
      <c r="D2237" s="119"/>
      <c r="E2237" s="119"/>
      <c r="F2237" s="119"/>
      <c r="G2237" s="119"/>
      <c r="H2237" s="119"/>
      <c r="I2237" s="119"/>
      <c r="J2237" s="119"/>
      <c r="K2237" s="119"/>
      <c r="L2237" s="119"/>
    </row>
    <row r="2238" spans="2:12" x14ac:dyDescent="0.3">
      <c r="B2238" s="119"/>
      <c r="C2238" s="123"/>
      <c r="D2238" s="119"/>
      <c r="E2238" s="119"/>
      <c r="F2238" s="119"/>
      <c r="G2238" s="119"/>
      <c r="H2238" s="119"/>
      <c r="I2238" s="119"/>
      <c r="J2238" s="119"/>
      <c r="K2238" s="119"/>
      <c r="L2238" s="119"/>
    </row>
    <row r="2239" spans="2:12" x14ac:dyDescent="0.3">
      <c r="B2239" s="119"/>
      <c r="C2239" s="123"/>
      <c r="D2239" s="119"/>
      <c r="E2239" s="119"/>
      <c r="F2239" s="119"/>
      <c r="G2239" s="119"/>
      <c r="H2239" s="119"/>
      <c r="I2239" s="119"/>
      <c r="J2239" s="119"/>
      <c r="K2239" s="119"/>
      <c r="L2239" s="119"/>
    </row>
    <row r="2240" spans="2:12" x14ac:dyDescent="0.3">
      <c r="B2240" s="119"/>
      <c r="C2240" s="123"/>
      <c r="D2240" s="119"/>
      <c r="E2240" s="119"/>
      <c r="F2240" s="119"/>
      <c r="G2240" s="119"/>
      <c r="H2240" s="119"/>
      <c r="I2240" s="119"/>
      <c r="J2240" s="119"/>
      <c r="K2240" s="119"/>
      <c r="L2240" s="119"/>
    </row>
    <row r="2241" spans="2:12" x14ac:dyDescent="0.3">
      <c r="B2241" s="119"/>
      <c r="C2241" s="123"/>
      <c r="D2241" s="119"/>
      <c r="E2241" s="119"/>
      <c r="F2241" s="119"/>
      <c r="G2241" s="119"/>
      <c r="H2241" s="119"/>
      <c r="I2241" s="119"/>
      <c r="J2241" s="119"/>
      <c r="K2241" s="119"/>
      <c r="L2241" s="119"/>
    </row>
    <row r="2242" spans="2:12" x14ac:dyDescent="0.3">
      <c r="B2242" s="119"/>
      <c r="C2242" s="123"/>
      <c r="D2242" s="119"/>
      <c r="E2242" s="119"/>
      <c r="F2242" s="119"/>
      <c r="G2242" s="119"/>
      <c r="H2242" s="119"/>
      <c r="I2242" s="119"/>
      <c r="J2242" s="119"/>
      <c r="K2242" s="119"/>
      <c r="L2242" s="119"/>
    </row>
    <row r="2243" spans="2:12" x14ac:dyDescent="0.3">
      <c r="B2243" s="119"/>
      <c r="C2243" s="123"/>
      <c r="D2243" s="119"/>
      <c r="E2243" s="119"/>
      <c r="F2243" s="119"/>
      <c r="G2243" s="119"/>
      <c r="H2243" s="119"/>
      <c r="I2243" s="119"/>
      <c r="J2243" s="119"/>
      <c r="K2243" s="119"/>
      <c r="L2243" s="119"/>
    </row>
    <row r="2244" spans="2:12" x14ac:dyDescent="0.3">
      <c r="B2244" s="119"/>
      <c r="C2244" s="123"/>
      <c r="D2244" s="119"/>
      <c r="E2244" s="119"/>
      <c r="F2244" s="119"/>
      <c r="G2244" s="119"/>
      <c r="H2244" s="119"/>
      <c r="I2244" s="119"/>
      <c r="J2244" s="119"/>
      <c r="K2244" s="119"/>
      <c r="L2244" s="119"/>
    </row>
    <row r="2245" spans="2:12" x14ac:dyDescent="0.3">
      <c r="B2245" s="119"/>
      <c r="C2245" s="123"/>
      <c r="D2245" s="119"/>
      <c r="E2245" s="119"/>
      <c r="F2245" s="119"/>
      <c r="G2245" s="119"/>
      <c r="H2245" s="119"/>
      <c r="I2245" s="119"/>
      <c r="J2245" s="119"/>
      <c r="K2245" s="119"/>
      <c r="L2245" s="119"/>
    </row>
    <row r="2246" spans="2:12" x14ac:dyDescent="0.3">
      <c r="B2246" s="119"/>
      <c r="C2246" s="123"/>
      <c r="D2246" s="119"/>
      <c r="E2246" s="119"/>
      <c r="F2246" s="119"/>
      <c r="G2246" s="119"/>
      <c r="H2246" s="119"/>
      <c r="I2246" s="119"/>
      <c r="J2246" s="119"/>
      <c r="K2246" s="119"/>
      <c r="L2246" s="119"/>
    </row>
    <row r="2247" spans="2:12" x14ac:dyDescent="0.3">
      <c r="B2247" s="119"/>
      <c r="C2247" s="123"/>
      <c r="D2247" s="119"/>
      <c r="E2247" s="119"/>
      <c r="F2247" s="119"/>
      <c r="G2247" s="119"/>
      <c r="H2247" s="119"/>
      <c r="I2247" s="119"/>
      <c r="J2247" s="119"/>
      <c r="K2247" s="119"/>
      <c r="L2247" s="119"/>
    </row>
    <row r="2248" spans="2:12" x14ac:dyDescent="0.3">
      <c r="B2248" s="119"/>
      <c r="C2248" s="123"/>
      <c r="D2248" s="119"/>
      <c r="E2248" s="119"/>
      <c r="F2248" s="119"/>
      <c r="G2248" s="119"/>
      <c r="H2248" s="119"/>
      <c r="I2248" s="119"/>
      <c r="J2248" s="119"/>
      <c r="K2248" s="119"/>
      <c r="L2248" s="119"/>
    </row>
    <row r="2249" spans="2:12" x14ac:dyDescent="0.3">
      <c r="B2249" s="119"/>
      <c r="C2249" s="123"/>
      <c r="D2249" s="119"/>
      <c r="E2249" s="119"/>
      <c r="F2249" s="119"/>
      <c r="G2249" s="119"/>
      <c r="H2249" s="119"/>
      <c r="I2249" s="119"/>
      <c r="J2249" s="119"/>
      <c r="K2249" s="119"/>
      <c r="L2249" s="119"/>
    </row>
    <row r="2250" spans="2:12" x14ac:dyDescent="0.3">
      <c r="B2250" s="119"/>
      <c r="C2250" s="123"/>
      <c r="D2250" s="119"/>
      <c r="E2250" s="119"/>
      <c r="F2250" s="119"/>
      <c r="G2250" s="119"/>
      <c r="H2250" s="119"/>
      <c r="I2250" s="119"/>
      <c r="J2250" s="119"/>
      <c r="K2250" s="119"/>
      <c r="L2250" s="119"/>
    </row>
    <row r="2251" spans="2:12" x14ac:dyDescent="0.3">
      <c r="B2251" s="119"/>
      <c r="C2251" s="123"/>
      <c r="D2251" s="119"/>
      <c r="E2251" s="119"/>
      <c r="F2251" s="119"/>
      <c r="G2251" s="119"/>
      <c r="H2251" s="119"/>
      <c r="I2251" s="119"/>
      <c r="J2251" s="119"/>
      <c r="K2251" s="119"/>
      <c r="L2251" s="119"/>
    </row>
    <row r="2252" spans="2:12" x14ac:dyDescent="0.3">
      <c r="B2252" s="119"/>
      <c r="C2252" s="123"/>
      <c r="D2252" s="119"/>
      <c r="E2252" s="119"/>
      <c r="F2252" s="119"/>
      <c r="G2252" s="119"/>
      <c r="H2252" s="119"/>
      <c r="I2252" s="119"/>
      <c r="J2252" s="119"/>
      <c r="K2252" s="119"/>
      <c r="L2252" s="119"/>
    </row>
    <row r="2253" spans="2:12" x14ac:dyDescent="0.3">
      <c r="B2253" s="119"/>
      <c r="C2253" s="123"/>
      <c r="D2253" s="119"/>
      <c r="E2253" s="119"/>
      <c r="F2253" s="119"/>
      <c r="G2253" s="119"/>
      <c r="H2253" s="119"/>
      <c r="I2253" s="119"/>
      <c r="J2253" s="119"/>
      <c r="K2253" s="119"/>
      <c r="L2253" s="119"/>
    </row>
    <row r="2254" spans="2:12" x14ac:dyDescent="0.3">
      <c r="B2254" s="119"/>
      <c r="C2254" s="123"/>
      <c r="D2254" s="119"/>
      <c r="E2254" s="119"/>
      <c r="F2254" s="119"/>
      <c r="G2254" s="119"/>
      <c r="H2254" s="119"/>
      <c r="I2254" s="119"/>
      <c r="J2254" s="119"/>
      <c r="K2254" s="119"/>
      <c r="L2254" s="119"/>
    </row>
    <row r="2255" spans="2:12" x14ac:dyDescent="0.3">
      <c r="B2255" s="119"/>
      <c r="C2255" s="123"/>
      <c r="D2255" s="119"/>
      <c r="E2255" s="119"/>
      <c r="F2255" s="119"/>
      <c r="G2255" s="119"/>
      <c r="H2255" s="119"/>
      <c r="I2255" s="119"/>
      <c r="J2255" s="119"/>
      <c r="K2255" s="119"/>
      <c r="L2255" s="119"/>
    </row>
    <row r="2256" spans="2:12" x14ac:dyDescent="0.3">
      <c r="B2256" s="119"/>
      <c r="C2256" s="123"/>
      <c r="D2256" s="119"/>
      <c r="E2256" s="119"/>
      <c r="F2256" s="119"/>
      <c r="G2256" s="119"/>
      <c r="H2256" s="119"/>
      <c r="I2256" s="119"/>
      <c r="J2256" s="119"/>
      <c r="K2256" s="119"/>
      <c r="L2256" s="119"/>
    </row>
    <row r="2257" spans="2:12" x14ac:dyDescent="0.3">
      <c r="B2257" s="119"/>
      <c r="C2257" s="123"/>
      <c r="D2257" s="119"/>
      <c r="E2257" s="119"/>
      <c r="F2257" s="119"/>
      <c r="G2257" s="119"/>
      <c r="H2257" s="119"/>
      <c r="I2257" s="119"/>
      <c r="J2257" s="119"/>
      <c r="K2257" s="119"/>
      <c r="L2257" s="119"/>
    </row>
    <row r="2258" spans="2:12" x14ac:dyDescent="0.3">
      <c r="B2258" s="119"/>
      <c r="C2258" s="123"/>
      <c r="D2258" s="119"/>
      <c r="E2258" s="119"/>
      <c r="F2258" s="119"/>
      <c r="G2258" s="119"/>
      <c r="H2258" s="119"/>
      <c r="I2258" s="119"/>
      <c r="J2258" s="119"/>
      <c r="K2258" s="119"/>
      <c r="L2258" s="119"/>
    </row>
    <row r="2259" spans="2:12" x14ac:dyDescent="0.3">
      <c r="B2259" s="119"/>
      <c r="C2259" s="123"/>
      <c r="D2259" s="119"/>
      <c r="E2259" s="119"/>
      <c r="F2259" s="119"/>
      <c r="G2259" s="119"/>
      <c r="H2259" s="119"/>
      <c r="I2259" s="119"/>
      <c r="J2259" s="119"/>
      <c r="K2259" s="119"/>
      <c r="L2259" s="119"/>
    </row>
    <row r="2260" spans="2:12" x14ac:dyDescent="0.3">
      <c r="B2260" s="119"/>
      <c r="C2260" s="123"/>
      <c r="D2260" s="119"/>
      <c r="E2260" s="119"/>
      <c r="F2260" s="119"/>
      <c r="G2260" s="119"/>
      <c r="H2260" s="119"/>
      <c r="I2260" s="119"/>
      <c r="J2260" s="119"/>
      <c r="K2260" s="119"/>
      <c r="L2260" s="119"/>
    </row>
    <row r="2261" spans="2:12" x14ac:dyDescent="0.3">
      <c r="B2261" s="119"/>
      <c r="C2261" s="123"/>
      <c r="D2261" s="119"/>
      <c r="E2261" s="119"/>
      <c r="F2261" s="119"/>
      <c r="G2261" s="119"/>
      <c r="H2261" s="119"/>
      <c r="I2261" s="119"/>
      <c r="J2261" s="119"/>
      <c r="K2261" s="119"/>
      <c r="L2261" s="119"/>
    </row>
    <row r="2262" spans="2:12" x14ac:dyDescent="0.3">
      <c r="B2262" s="119"/>
      <c r="C2262" s="123"/>
      <c r="D2262" s="119"/>
      <c r="E2262" s="119"/>
      <c r="F2262" s="119"/>
      <c r="G2262" s="119"/>
      <c r="H2262" s="119"/>
      <c r="I2262" s="119"/>
      <c r="J2262" s="119"/>
      <c r="K2262" s="119"/>
      <c r="L2262" s="119"/>
    </row>
    <row r="2263" spans="2:12" x14ac:dyDescent="0.3">
      <c r="B2263" s="119"/>
      <c r="C2263" s="123"/>
      <c r="D2263" s="119"/>
      <c r="E2263" s="119"/>
      <c r="F2263" s="119"/>
      <c r="G2263" s="119"/>
      <c r="H2263" s="119"/>
      <c r="I2263" s="119"/>
      <c r="J2263" s="119"/>
      <c r="K2263" s="119"/>
      <c r="L2263" s="119"/>
    </row>
    <row r="2264" spans="2:12" x14ac:dyDescent="0.3">
      <c r="B2264" s="119"/>
      <c r="C2264" s="123"/>
      <c r="D2264" s="119"/>
      <c r="E2264" s="119"/>
      <c r="F2264" s="119"/>
      <c r="G2264" s="119"/>
      <c r="H2264" s="119"/>
      <c r="I2264" s="119"/>
      <c r="J2264" s="119"/>
      <c r="K2264" s="119"/>
      <c r="L2264" s="119"/>
    </row>
    <row r="2265" spans="2:12" x14ac:dyDescent="0.3">
      <c r="B2265" s="119"/>
      <c r="C2265" s="123"/>
      <c r="D2265" s="119"/>
      <c r="E2265" s="119"/>
      <c r="F2265" s="119"/>
      <c r="G2265" s="119"/>
      <c r="H2265" s="119"/>
      <c r="I2265" s="119"/>
      <c r="J2265" s="119"/>
      <c r="K2265" s="119"/>
      <c r="L2265" s="119"/>
    </row>
    <row r="2266" spans="2:12" x14ac:dyDescent="0.3">
      <c r="B2266" s="119"/>
      <c r="C2266" s="123"/>
      <c r="D2266" s="119"/>
      <c r="E2266" s="119"/>
      <c r="F2266" s="119"/>
      <c r="G2266" s="119"/>
      <c r="H2266" s="119"/>
      <c r="I2266" s="119"/>
      <c r="J2266" s="119"/>
      <c r="K2266" s="119"/>
      <c r="L2266" s="119"/>
    </row>
    <row r="2267" spans="2:12" x14ac:dyDescent="0.3">
      <c r="B2267" s="119"/>
      <c r="C2267" s="123"/>
      <c r="D2267" s="119"/>
      <c r="E2267" s="119"/>
      <c r="F2267" s="119"/>
      <c r="G2267" s="119"/>
      <c r="H2267" s="119"/>
      <c r="I2267" s="119"/>
      <c r="J2267" s="119"/>
      <c r="K2267" s="119"/>
      <c r="L2267" s="119"/>
    </row>
    <row r="2268" spans="2:12" x14ac:dyDescent="0.3">
      <c r="B2268" s="119"/>
      <c r="C2268" s="123"/>
      <c r="D2268" s="119"/>
      <c r="E2268" s="119"/>
      <c r="F2268" s="119"/>
      <c r="G2268" s="119"/>
      <c r="H2268" s="119"/>
      <c r="I2268" s="119"/>
      <c r="J2268" s="119"/>
      <c r="K2268" s="119"/>
      <c r="L2268" s="119"/>
    </row>
    <row r="2269" spans="2:12" x14ac:dyDescent="0.3">
      <c r="B2269" s="119"/>
      <c r="C2269" s="123"/>
      <c r="D2269" s="119"/>
      <c r="E2269" s="119"/>
      <c r="F2269" s="119"/>
      <c r="G2269" s="119"/>
      <c r="H2269" s="119"/>
      <c r="I2269" s="119"/>
      <c r="J2269" s="119"/>
      <c r="K2269" s="119"/>
      <c r="L2269" s="119"/>
    </row>
    <row r="2270" spans="2:12" x14ac:dyDescent="0.3">
      <c r="B2270" s="119"/>
      <c r="C2270" s="123"/>
      <c r="D2270" s="119"/>
      <c r="E2270" s="119"/>
      <c r="F2270" s="119"/>
      <c r="G2270" s="119"/>
      <c r="H2270" s="119"/>
      <c r="I2270" s="119"/>
      <c r="J2270" s="119"/>
      <c r="K2270" s="119"/>
      <c r="L2270" s="119"/>
    </row>
    <row r="2271" spans="2:12" x14ac:dyDescent="0.3">
      <c r="B2271" s="119"/>
      <c r="C2271" s="123"/>
      <c r="D2271" s="119"/>
      <c r="E2271" s="119"/>
      <c r="F2271" s="119"/>
      <c r="G2271" s="119"/>
      <c r="H2271" s="119"/>
      <c r="I2271" s="119"/>
      <c r="J2271" s="119"/>
      <c r="K2271" s="119"/>
      <c r="L2271" s="119"/>
    </row>
    <row r="2272" spans="2:12" x14ac:dyDescent="0.3">
      <c r="B2272" s="119"/>
      <c r="C2272" s="123"/>
      <c r="D2272" s="119"/>
      <c r="E2272" s="119"/>
      <c r="F2272" s="119"/>
      <c r="G2272" s="119"/>
      <c r="H2272" s="119"/>
      <c r="I2272" s="119"/>
      <c r="J2272" s="119"/>
      <c r="K2272" s="119"/>
      <c r="L2272" s="119"/>
    </row>
    <row r="2273" spans="2:12" x14ac:dyDescent="0.3">
      <c r="B2273" s="119"/>
      <c r="C2273" s="123"/>
      <c r="D2273" s="119"/>
      <c r="E2273" s="119"/>
      <c r="F2273" s="119"/>
      <c r="G2273" s="119"/>
      <c r="H2273" s="119"/>
      <c r="I2273" s="119"/>
      <c r="J2273" s="119"/>
      <c r="K2273" s="119"/>
      <c r="L2273" s="119"/>
    </row>
    <row r="2274" spans="2:12" x14ac:dyDescent="0.3">
      <c r="B2274" s="119"/>
      <c r="C2274" s="123"/>
      <c r="D2274" s="119"/>
      <c r="E2274" s="119"/>
      <c r="F2274" s="119"/>
      <c r="G2274" s="119"/>
      <c r="H2274" s="119"/>
      <c r="I2274" s="119"/>
      <c r="J2274" s="119"/>
      <c r="K2274" s="119"/>
      <c r="L2274" s="119"/>
    </row>
    <row r="2275" spans="2:12" x14ac:dyDescent="0.3">
      <c r="B2275" s="119"/>
      <c r="C2275" s="123"/>
      <c r="D2275" s="119"/>
      <c r="E2275" s="119"/>
      <c r="F2275" s="119"/>
      <c r="G2275" s="119"/>
      <c r="H2275" s="119"/>
      <c r="I2275" s="119"/>
      <c r="J2275" s="119"/>
      <c r="K2275" s="119"/>
      <c r="L2275" s="119"/>
    </row>
    <row r="2276" spans="2:12" x14ac:dyDescent="0.3">
      <c r="B2276" s="119"/>
      <c r="C2276" s="123"/>
      <c r="D2276" s="119"/>
      <c r="E2276" s="119"/>
      <c r="F2276" s="119"/>
      <c r="G2276" s="119"/>
      <c r="H2276" s="119"/>
      <c r="I2276" s="119"/>
      <c r="J2276" s="119"/>
      <c r="K2276" s="119"/>
      <c r="L2276" s="119"/>
    </row>
    <row r="2277" spans="2:12" x14ac:dyDescent="0.3">
      <c r="B2277" s="119"/>
      <c r="C2277" s="123"/>
      <c r="D2277" s="119"/>
      <c r="E2277" s="119"/>
      <c r="F2277" s="119"/>
      <c r="G2277" s="119"/>
      <c r="H2277" s="119"/>
      <c r="I2277" s="119"/>
      <c r="J2277" s="119"/>
      <c r="K2277" s="119"/>
      <c r="L2277" s="119"/>
    </row>
    <row r="2278" spans="2:12" x14ac:dyDescent="0.3">
      <c r="B2278" s="119"/>
      <c r="C2278" s="123"/>
      <c r="D2278" s="119"/>
      <c r="E2278" s="119"/>
      <c r="F2278" s="119"/>
      <c r="G2278" s="119"/>
      <c r="H2278" s="119"/>
      <c r="I2278" s="119"/>
      <c r="J2278" s="119"/>
      <c r="K2278" s="119"/>
      <c r="L2278" s="119"/>
    </row>
    <row r="2279" spans="2:12" x14ac:dyDescent="0.3">
      <c r="B2279" s="119"/>
      <c r="C2279" s="123"/>
      <c r="D2279" s="119"/>
      <c r="E2279" s="119"/>
      <c r="F2279" s="119"/>
      <c r="G2279" s="119"/>
      <c r="H2279" s="119"/>
      <c r="I2279" s="119"/>
      <c r="J2279" s="119"/>
      <c r="K2279" s="119"/>
      <c r="L2279" s="119"/>
    </row>
    <row r="2280" spans="2:12" x14ac:dyDescent="0.3">
      <c r="B2280" s="119"/>
      <c r="C2280" s="123"/>
      <c r="D2280" s="119"/>
      <c r="E2280" s="119"/>
      <c r="F2280" s="119"/>
      <c r="G2280" s="119"/>
      <c r="H2280" s="119"/>
      <c r="I2280" s="119"/>
      <c r="J2280" s="119"/>
      <c r="K2280" s="119"/>
      <c r="L2280" s="119"/>
    </row>
    <row r="2281" spans="2:12" x14ac:dyDescent="0.3">
      <c r="B2281" s="119"/>
      <c r="C2281" s="123"/>
      <c r="D2281" s="119"/>
      <c r="E2281" s="119"/>
      <c r="F2281" s="119"/>
      <c r="G2281" s="119"/>
      <c r="H2281" s="119"/>
      <c r="I2281" s="119"/>
      <c r="J2281" s="119"/>
      <c r="K2281" s="119"/>
      <c r="L2281" s="119"/>
    </row>
    <row r="2282" spans="2:12" x14ac:dyDescent="0.3">
      <c r="B2282" s="119"/>
      <c r="C2282" s="123"/>
      <c r="D2282" s="119"/>
      <c r="E2282" s="119"/>
      <c r="F2282" s="119"/>
      <c r="G2282" s="119"/>
      <c r="H2282" s="119"/>
      <c r="I2282" s="119"/>
      <c r="J2282" s="119"/>
      <c r="K2282" s="119"/>
      <c r="L2282" s="119"/>
    </row>
    <row r="2283" spans="2:12" x14ac:dyDescent="0.3">
      <c r="B2283" s="119"/>
      <c r="C2283" s="123"/>
      <c r="D2283" s="119"/>
      <c r="E2283" s="119"/>
      <c r="F2283" s="119"/>
      <c r="G2283" s="119"/>
      <c r="H2283" s="119"/>
      <c r="I2283" s="119"/>
      <c r="J2283" s="119"/>
      <c r="K2283" s="119"/>
      <c r="L2283" s="119"/>
    </row>
    <row r="2284" spans="2:12" x14ac:dyDescent="0.3">
      <c r="B2284" s="119"/>
      <c r="C2284" s="123"/>
      <c r="D2284" s="119"/>
      <c r="E2284" s="119"/>
      <c r="F2284" s="119"/>
      <c r="G2284" s="119"/>
      <c r="H2284" s="119"/>
      <c r="I2284" s="119"/>
      <c r="J2284" s="119"/>
      <c r="K2284" s="119"/>
      <c r="L2284" s="119"/>
    </row>
    <row r="2285" spans="2:12" x14ac:dyDescent="0.3">
      <c r="B2285" s="119"/>
      <c r="C2285" s="123"/>
      <c r="D2285" s="119"/>
      <c r="E2285" s="119"/>
      <c r="F2285" s="119"/>
      <c r="G2285" s="119"/>
      <c r="H2285" s="119"/>
      <c r="I2285" s="119"/>
      <c r="J2285" s="119"/>
      <c r="K2285" s="119"/>
      <c r="L2285" s="119"/>
    </row>
    <row r="2286" spans="2:12" x14ac:dyDescent="0.3">
      <c r="B2286" s="119"/>
      <c r="C2286" s="123"/>
      <c r="D2286" s="119"/>
      <c r="E2286" s="119"/>
      <c r="F2286" s="119"/>
      <c r="G2286" s="119"/>
      <c r="H2286" s="119"/>
      <c r="I2286" s="119"/>
      <c r="J2286" s="119"/>
      <c r="K2286" s="119"/>
      <c r="L2286" s="119"/>
    </row>
    <row r="2287" spans="2:12" x14ac:dyDescent="0.3">
      <c r="B2287" s="119"/>
      <c r="C2287" s="123"/>
      <c r="D2287" s="119"/>
      <c r="E2287" s="119"/>
      <c r="F2287" s="119"/>
      <c r="G2287" s="119"/>
      <c r="H2287" s="119"/>
      <c r="I2287" s="119"/>
      <c r="J2287" s="119"/>
      <c r="K2287" s="119"/>
      <c r="L2287" s="119"/>
    </row>
    <row r="2288" spans="2:12" x14ac:dyDescent="0.3">
      <c r="B2288" s="119"/>
      <c r="C2288" s="123"/>
      <c r="D2288" s="119"/>
      <c r="E2288" s="119"/>
      <c r="F2288" s="119"/>
      <c r="G2288" s="119"/>
      <c r="H2288" s="119"/>
      <c r="I2288" s="119"/>
      <c r="J2288" s="119"/>
      <c r="K2288" s="119"/>
      <c r="L2288" s="119"/>
    </row>
    <row r="2289" spans="2:12" x14ac:dyDescent="0.3">
      <c r="B2289" s="119"/>
      <c r="C2289" s="123"/>
      <c r="D2289" s="119"/>
      <c r="E2289" s="119"/>
      <c r="F2289" s="119"/>
      <c r="G2289" s="119"/>
      <c r="H2289" s="119"/>
      <c r="I2289" s="119"/>
      <c r="J2289" s="119"/>
      <c r="K2289" s="119"/>
      <c r="L2289" s="119"/>
    </row>
    <row r="2290" spans="2:12" x14ac:dyDescent="0.3">
      <c r="B2290" s="119"/>
      <c r="C2290" s="123"/>
      <c r="D2290" s="119"/>
      <c r="E2290" s="119"/>
      <c r="F2290" s="119"/>
      <c r="G2290" s="119"/>
      <c r="H2290" s="119"/>
      <c r="I2290" s="119"/>
      <c r="J2290" s="119"/>
      <c r="K2290" s="119"/>
      <c r="L2290" s="119"/>
    </row>
    <row r="2291" spans="2:12" x14ac:dyDescent="0.3">
      <c r="B2291" s="119"/>
      <c r="C2291" s="123"/>
      <c r="D2291" s="119"/>
      <c r="E2291" s="119"/>
      <c r="F2291" s="119"/>
      <c r="G2291" s="119"/>
      <c r="H2291" s="119"/>
      <c r="I2291" s="119"/>
      <c r="J2291" s="119"/>
      <c r="K2291" s="119"/>
      <c r="L2291" s="119"/>
    </row>
    <row r="2292" spans="2:12" x14ac:dyDescent="0.3">
      <c r="B2292" s="119"/>
      <c r="C2292" s="123"/>
      <c r="D2292" s="119"/>
      <c r="E2292" s="119"/>
      <c r="F2292" s="119"/>
      <c r="G2292" s="119"/>
      <c r="H2292" s="119"/>
      <c r="I2292" s="119"/>
      <c r="J2292" s="119"/>
      <c r="K2292" s="119"/>
      <c r="L2292" s="119"/>
    </row>
    <row r="2293" spans="2:12" x14ac:dyDescent="0.3">
      <c r="B2293" s="119"/>
      <c r="C2293" s="123"/>
      <c r="D2293" s="119"/>
      <c r="E2293" s="119"/>
      <c r="F2293" s="119"/>
      <c r="G2293" s="119"/>
      <c r="H2293" s="119"/>
      <c r="I2293" s="119"/>
      <c r="J2293" s="119"/>
      <c r="K2293" s="119"/>
      <c r="L2293" s="119"/>
    </row>
    <row r="2294" spans="2:12" x14ac:dyDescent="0.3">
      <c r="B2294" s="119"/>
      <c r="C2294" s="123"/>
      <c r="D2294" s="119"/>
      <c r="E2294" s="119"/>
      <c r="F2294" s="119"/>
      <c r="G2294" s="119"/>
      <c r="H2294" s="119"/>
      <c r="I2294" s="119"/>
      <c r="J2294" s="119"/>
      <c r="K2294" s="119"/>
      <c r="L2294" s="119"/>
    </row>
    <row r="2295" spans="2:12" x14ac:dyDescent="0.3">
      <c r="B2295" s="119"/>
      <c r="C2295" s="123"/>
      <c r="D2295" s="119"/>
      <c r="E2295" s="119"/>
      <c r="F2295" s="119"/>
      <c r="G2295" s="119"/>
      <c r="H2295" s="119"/>
      <c r="I2295" s="119"/>
      <c r="J2295" s="119"/>
      <c r="K2295" s="119"/>
      <c r="L2295" s="119"/>
    </row>
    <row r="2296" spans="2:12" x14ac:dyDescent="0.3">
      <c r="B2296" s="119"/>
      <c r="C2296" s="123"/>
      <c r="D2296" s="119"/>
      <c r="E2296" s="119"/>
      <c r="F2296" s="119"/>
      <c r="G2296" s="119"/>
      <c r="H2296" s="119"/>
      <c r="I2296" s="119"/>
      <c r="J2296" s="119"/>
      <c r="K2296" s="119"/>
      <c r="L2296" s="119"/>
    </row>
    <row r="2297" spans="2:12" x14ac:dyDescent="0.3">
      <c r="B2297" s="119"/>
      <c r="C2297" s="123"/>
      <c r="D2297" s="119"/>
      <c r="E2297" s="119"/>
      <c r="F2297" s="119"/>
      <c r="G2297" s="119"/>
      <c r="H2297" s="119"/>
      <c r="I2297" s="119"/>
      <c r="J2297" s="119"/>
      <c r="K2297" s="119"/>
      <c r="L2297" s="119"/>
    </row>
    <row r="2298" spans="2:12" x14ac:dyDescent="0.3">
      <c r="B2298" s="119"/>
      <c r="C2298" s="123"/>
      <c r="D2298" s="119"/>
      <c r="E2298" s="119"/>
      <c r="F2298" s="119"/>
      <c r="G2298" s="119"/>
      <c r="H2298" s="119"/>
      <c r="I2298" s="119"/>
      <c r="J2298" s="119"/>
      <c r="K2298" s="119"/>
      <c r="L2298" s="119"/>
    </row>
    <row r="2299" spans="2:12" x14ac:dyDescent="0.3">
      <c r="B2299" s="119"/>
      <c r="C2299" s="123"/>
      <c r="D2299" s="119"/>
      <c r="E2299" s="119"/>
      <c r="F2299" s="119"/>
      <c r="G2299" s="119"/>
      <c r="H2299" s="119"/>
      <c r="I2299" s="119"/>
      <c r="J2299" s="119"/>
      <c r="K2299" s="119"/>
      <c r="L2299" s="119"/>
    </row>
    <row r="2300" spans="2:12" x14ac:dyDescent="0.3">
      <c r="B2300" s="119"/>
      <c r="C2300" s="123"/>
      <c r="D2300" s="119"/>
      <c r="E2300" s="119"/>
      <c r="F2300" s="119"/>
      <c r="G2300" s="119"/>
      <c r="H2300" s="119"/>
      <c r="I2300" s="119"/>
      <c r="J2300" s="119"/>
      <c r="K2300" s="119"/>
      <c r="L2300" s="119"/>
    </row>
    <row r="2301" spans="2:12" x14ac:dyDescent="0.3">
      <c r="B2301" s="119"/>
      <c r="C2301" s="123"/>
      <c r="D2301" s="119"/>
      <c r="E2301" s="119"/>
      <c r="F2301" s="119"/>
      <c r="G2301" s="119"/>
      <c r="H2301" s="119"/>
      <c r="I2301" s="119"/>
      <c r="J2301" s="119"/>
      <c r="K2301" s="119"/>
      <c r="L2301" s="119"/>
    </row>
    <row r="2302" spans="2:12" x14ac:dyDescent="0.3">
      <c r="B2302" s="119"/>
      <c r="C2302" s="123"/>
      <c r="D2302" s="119"/>
      <c r="E2302" s="119"/>
      <c r="F2302" s="119"/>
      <c r="G2302" s="119"/>
      <c r="H2302" s="119"/>
      <c r="I2302" s="119"/>
      <c r="J2302" s="119"/>
      <c r="K2302" s="119"/>
      <c r="L2302" s="119"/>
    </row>
    <row r="2303" spans="2:12" x14ac:dyDescent="0.3">
      <c r="B2303" s="119"/>
      <c r="C2303" s="123"/>
      <c r="D2303" s="119"/>
      <c r="E2303" s="119"/>
      <c r="F2303" s="119"/>
      <c r="G2303" s="119"/>
      <c r="H2303" s="119"/>
      <c r="I2303" s="119"/>
      <c r="J2303" s="119"/>
      <c r="K2303" s="119"/>
      <c r="L2303" s="119"/>
    </row>
    <row r="2304" spans="2:12" x14ac:dyDescent="0.3">
      <c r="B2304" s="119"/>
      <c r="C2304" s="123"/>
      <c r="D2304" s="119"/>
      <c r="E2304" s="119"/>
      <c r="F2304" s="119"/>
      <c r="G2304" s="119"/>
      <c r="H2304" s="119"/>
      <c r="I2304" s="119"/>
      <c r="J2304" s="119"/>
      <c r="K2304" s="119"/>
      <c r="L2304" s="119"/>
    </row>
    <row r="2305" spans="2:12" x14ac:dyDescent="0.3">
      <c r="B2305" s="119"/>
      <c r="C2305" s="123"/>
      <c r="D2305" s="119"/>
      <c r="E2305" s="119"/>
      <c r="F2305" s="119"/>
      <c r="G2305" s="119"/>
      <c r="H2305" s="119"/>
      <c r="I2305" s="119"/>
      <c r="J2305" s="119"/>
      <c r="K2305" s="119"/>
      <c r="L2305" s="119"/>
    </row>
    <row r="2306" spans="2:12" x14ac:dyDescent="0.3">
      <c r="B2306" s="119"/>
      <c r="C2306" s="123"/>
      <c r="D2306" s="119"/>
      <c r="E2306" s="119"/>
      <c r="F2306" s="119"/>
      <c r="G2306" s="119"/>
      <c r="H2306" s="119"/>
      <c r="I2306" s="119"/>
      <c r="J2306" s="119"/>
      <c r="K2306" s="119"/>
      <c r="L2306" s="119"/>
    </row>
    <row r="2307" spans="2:12" x14ac:dyDescent="0.3">
      <c r="B2307" s="119"/>
      <c r="C2307" s="123"/>
      <c r="D2307" s="119"/>
      <c r="E2307" s="119"/>
      <c r="F2307" s="119"/>
      <c r="G2307" s="119"/>
      <c r="H2307" s="119"/>
      <c r="I2307" s="119"/>
      <c r="J2307" s="119"/>
      <c r="K2307" s="119"/>
      <c r="L2307" s="119"/>
    </row>
    <row r="2308" spans="2:12" x14ac:dyDescent="0.3">
      <c r="B2308" s="119"/>
      <c r="C2308" s="123"/>
      <c r="D2308" s="119"/>
      <c r="E2308" s="119"/>
      <c r="F2308" s="119"/>
      <c r="G2308" s="119"/>
      <c r="H2308" s="119"/>
      <c r="I2308" s="119"/>
      <c r="J2308" s="119"/>
      <c r="K2308" s="119"/>
      <c r="L2308" s="119"/>
    </row>
    <row r="2309" spans="2:12" x14ac:dyDescent="0.3">
      <c r="B2309" s="119"/>
      <c r="C2309" s="123"/>
      <c r="D2309" s="119"/>
      <c r="E2309" s="119"/>
      <c r="F2309" s="119"/>
      <c r="G2309" s="119"/>
      <c r="H2309" s="119"/>
      <c r="I2309" s="119"/>
      <c r="J2309" s="119"/>
      <c r="K2309" s="119"/>
      <c r="L2309" s="119"/>
    </row>
    <row r="2310" spans="2:12" x14ac:dyDescent="0.3">
      <c r="B2310" s="119"/>
      <c r="C2310" s="123"/>
      <c r="D2310" s="119"/>
      <c r="E2310" s="119"/>
      <c r="F2310" s="119"/>
      <c r="G2310" s="119"/>
      <c r="H2310" s="119"/>
      <c r="I2310" s="119"/>
      <c r="J2310" s="119"/>
      <c r="K2310" s="119"/>
      <c r="L2310" s="119"/>
    </row>
    <row r="2311" spans="2:12" x14ac:dyDescent="0.3">
      <c r="B2311" s="119"/>
      <c r="C2311" s="123"/>
      <c r="D2311" s="119"/>
      <c r="E2311" s="119"/>
      <c r="F2311" s="119"/>
      <c r="G2311" s="119"/>
      <c r="H2311" s="119"/>
      <c r="I2311" s="119"/>
      <c r="J2311" s="119"/>
      <c r="K2311" s="119"/>
      <c r="L2311" s="119"/>
    </row>
    <row r="2312" spans="2:12" x14ac:dyDescent="0.3">
      <c r="B2312" s="119"/>
      <c r="C2312" s="123"/>
      <c r="D2312" s="119"/>
      <c r="E2312" s="119"/>
      <c r="F2312" s="119"/>
      <c r="G2312" s="119"/>
      <c r="H2312" s="119"/>
      <c r="I2312" s="119"/>
      <c r="J2312" s="119"/>
      <c r="K2312" s="119"/>
      <c r="L2312" s="119"/>
    </row>
    <row r="2313" spans="2:12" x14ac:dyDescent="0.3">
      <c r="B2313" s="119"/>
      <c r="C2313" s="123"/>
      <c r="D2313" s="119"/>
      <c r="E2313" s="119"/>
      <c r="F2313" s="119"/>
      <c r="G2313" s="119"/>
      <c r="H2313" s="119"/>
      <c r="I2313" s="119"/>
      <c r="J2313" s="119"/>
      <c r="K2313" s="119"/>
      <c r="L2313" s="119"/>
    </row>
    <row r="2314" spans="2:12" x14ac:dyDescent="0.3">
      <c r="B2314" s="119"/>
      <c r="C2314" s="123"/>
      <c r="D2314" s="119"/>
      <c r="E2314" s="119"/>
      <c r="F2314" s="119"/>
      <c r="G2314" s="119"/>
      <c r="H2314" s="119"/>
      <c r="I2314" s="119"/>
      <c r="J2314" s="119"/>
      <c r="K2314" s="119"/>
      <c r="L2314" s="119"/>
    </row>
    <row r="2315" spans="2:12" x14ac:dyDescent="0.3">
      <c r="B2315" s="119"/>
      <c r="C2315" s="123"/>
      <c r="D2315" s="119"/>
      <c r="E2315" s="119"/>
      <c r="F2315" s="119"/>
      <c r="G2315" s="119"/>
      <c r="H2315" s="119"/>
      <c r="I2315" s="119"/>
      <c r="J2315" s="119"/>
      <c r="K2315" s="119"/>
      <c r="L2315" s="119"/>
    </row>
    <row r="2316" spans="2:12" x14ac:dyDescent="0.3">
      <c r="B2316" s="119"/>
      <c r="C2316" s="123"/>
      <c r="D2316" s="119"/>
      <c r="E2316" s="119"/>
      <c r="F2316" s="119"/>
      <c r="G2316" s="119"/>
      <c r="H2316" s="119"/>
      <c r="I2316" s="119"/>
      <c r="J2316" s="119"/>
      <c r="K2316" s="119"/>
      <c r="L2316" s="119"/>
    </row>
    <row r="2317" spans="2:12" x14ac:dyDescent="0.3">
      <c r="B2317" s="119"/>
      <c r="C2317" s="123"/>
      <c r="D2317" s="119"/>
      <c r="E2317" s="119"/>
      <c r="F2317" s="119"/>
      <c r="G2317" s="119"/>
      <c r="H2317" s="119"/>
      <c r="I2317" s="119"/>
      <c r="J2317" s="119"/>
      <c r="K2317" s="119"/>
      <c r="L2317" s="119"/>
    </row>
    <row r="2318" spans="2:12" x14ac:dyDescent="0.3">
      <c r="B2318" s="119"/>
      <c r="C2318" s="123"/>
      <c r="D2318" s="119"/>
      <c r="E2318" s="119"/>
      <c r="F2318" s="119"/>
      <c r="G2318" s="119"/>
      <c r="H2318" s="119"/>
      <c r="I2318" s="119"/>
      <c r="J2318" s="119"/>
      <c r="K2318" s="119"/>
      <c r="L2318" s="119"/>
    </row>
    <row r="2319" spans="2:12" x14ac:dyDescent="0.3">
      <c r="B2319" s="119"/>
      <c r="C2319" s="123"/>
      <c r="D2319" s="119"/>
      <c r="E2319" s="119"/>
      <c r="F2319" s="119"/>
      <c r="G2319" s="119"/>
      <c r="H2319" s="119"/>
      <c r="I2319" s="119"/>
      <c r="J2319" s="119"/>
      <c r="K2319" s="119"/>
      <c r="L2319" s="119"/>
    </row>
    <row r="2320" spans="2:12" x14ac:dyDescent="0.3">
      <c r="B2320" s="119"/>
      <c r="C2320" s="123"/>
      <c r="D2320" s="119"/>
      <c r="E2320" s="119"/>
      <c r="F2320" s="119"/>
      <c r="G2320" s="119"/>
      <c r="H2320" s="119"/>
      <c r="I2320" s="119"/>
      <c r="J2320" s="119"/>
      <c r="K2320" s="119"/>
      <c r="L2320" s="119"/>
    </row>
    <row r="2321" spans="2:12" x14ac:dyDescent="0.3">
      <c r="B2321" s="119"/>
      <c r="C2321" s="123"/>
      <c r="D2321" s="119"/>
      <c r="E2321" s="119"/>
      <c r="F2321" s="119"/>
      <c r="G2321" s="119"/>
      <c r="H2321" s="119"/>
      <c r="I2321" s="119"/>
      <c r="J2321" s="119"/>
      <c r="K2321" s="119"/>
      <c r="L2321" s="119"/>
    </row>
    <row r="2322" spans="2:12" x14ac:dyDescent="0.3">
      <c r="B2322" s="119"/>
      <c r="C2322" s="123"/>
      <c r="D2322" s="119"/>
      <c r="E2322" s="119"/>
      <c r="F2322" s="119"/>
      <c r="G2322" s="119"/>
      <c r="H2322" s="119"/>
      <c r="I2322" s="119"/>
      <c r="J2322" s="119"/>
      <c r="K2322" s="119"/>
      <c r="L2322" s="119"/>
    </row>
    <row r="2323" spans="2:12" x14ac:dyDescent="0.3">
      <c r="B2323" s="119"/>
      <c r="C2323" s="123"/>
      <c r="D2323" s="119"/>
      <c r="E2323" s="119"/>
      <c r="F2323" s="119"/>
      <c r="G2323" s="119"/>
      <c r="H2323" s="119"/>
      <c r="I2323" s="119"/>
      <c r="J2323" s="119"/>
      <c r="K2323" s="119"/>
      <c r="L2323" s="119"/>
    </row>
    <row r="2324" spans="2:12" x14ac:dyDescent="0.3">
      <c r="B2324" s="119"/>
      <c r="C2324" s="123"/>
      <c r="D2324" s="119"/>
      <c r="E2324" s="119"/>
      <c r="F2324" s="119"/>
      <c r="G2324" s="119"/>
      <c r="H2324" s="119"/>
      <c r="I2324" s="119"/>
      <c r="J2324" s="119"/>
      <c r="K2324" s="119"/>
      <c r="L2324" s="119"/>
    </row>
    <row r="2325" spans="2:12" x14ac:dyDescent="0.3">
      <c r="B2325" s="119"/>
      <c r="C2325" s="123"/>
      <c r="D2325" s="119"/>
      <c r="E2325" s="119"/>
      <c r="F2325" s="119"/>
      <c r="G2325" s="119"/>
      <c r="H2325" s="119"/>
      <c r="I2325" s="119"/>
      <c r="J2325" s="119"/>
      <c r="K2325" s="119"/>
      <c r="L2325" s="119"/>
    </row>
    <row r="2326" spans="2:12" x14ac:dyDescent="0.3">
      <c r="B2326" s="119"/>
      <c r="C2326" s="123"/>
      <c r="D2326" s="119"/>
      <c r="E2326" s="119"/>
      <c r="F2326" s="119"/>
      <c r="G2326" s="119"/>
      <c r="H2326" s="119"/>
      <c r="I2326" s="119"/>
      <c r="J2326" s="119"/>
      <c r="K2326" s="119"/>
      <c r="L2326" s="119"/>
    </row>
    <row r="2327" spans="2:12" x14ac:dyDescent="0.3">
      <c r="B2327" s="119"/>
      <c r="C2327" s="123"/>
      <c r="D2327" s="119"/>
      <c r="E2327" s="119"/>
      <c r="F2327" s="119"/>
      <c r="G2327" s="119"/>
      <c r="H2327" s="119"/>
      <c r="I2327" s="119"/>
      <c r="J2327" s="119"/>
      <c r="K2327" s="119"/>
      <c r="L2327" s="119"/>
    </row>
    <row r="2328" spans="2:12" x14ac:dyDescent="0.3">
      <c r="B2328" s="119"/>
      <c r="C2328" s="123"/>
      <c r="D2328" s="119"/>
      <c r="E2328" s="119"/>
      <c r="F2328" s="119"/>
      <c r="G2328" s="119"/>
      <c r="H2328" s="119"/>
      <c r="I2328" s="119"/>
      <c r="J2328" s="119"/>
      <c r="K2328" s="119"/>
      <c r="L2328" s="119"/>
    </row>
    <row r="2329" spans="2:12" x14ac:dyDescent="0.3">
      <c r="B2329" s="119"/>
      <c r="C2329" s="123"/>
      <c r="D2329" s="119"/>
      <c r="E2329" s="119"/>
      <c r="F2329" s="119"/>
      <c r="G2329" s="119"/>
      <c r="H2329" s="119"/>
      <c r="I2329" s="119"/>
      <c r="J2329" s="119"/>
      <c r="K2329" s="119"/>
      <c r="L2329" s="119"/>
    </row>
    <row r="2330" spans="2:12" x14ac:dyDescent="0.3">
      <c r="B2330" s="119"/>
      <c r="C2330" s="123"/>
      <c r="D2330" s="119"/>
      <c r="E2330" s="119"/>
      <c r="F2330" s="119"/>
      <c r="G2330" s="119"/>
      <c r="H2330" s="119"/>
      <c r="I2330" s="119"/>
      <c r="J2330" s="119"/>
      <c r="K2330" s="119"/>
      <c r="L2330" s="119"/>
    </row>
    <row r="2331" spans="2:12" x14ac:dyDescent="0.3">
      <c r="B2331" s="119"/>
      <c r="C2331" s="123"/>
      <c r="D2331" s="119"/>
      <c r="E2331" s="119"/>
      <c r="F2331" s="119"/>
      <c r="G2331" s="119"/>
      <c r="H2331" s="119"/>
      <c r="I2331" s="119"/>
      <c r="J2331" s="119"/>
      <c r="K2331" s="119"/>
      <c r="L2331" s="119"/>
    </row>
    <row r="2332" spans="2:12" x14ac:dyDescent="0.3">
      <c r="B2332" s="119"/>
      <c r="C2332" s="123"/>
      <c r="D2332" s="119"/>
      <c r="E2332" s="119"/>
      <c r="F2332" s="119"/>
      <c r="G2332" s="119"/>
      <c r="H2332" s="119"/>
      <c r="I2332" s="119"/>
      <c r="J2332" s="119"/>
      <c r="K2332" s="119"/>
      <c r="L2332" s="119"/>
    </row>
    <row r="2333" spans="2:12" x14ac:dyDescent="0.3">
      <c r="B2333" s="119"/>
      <c r="C2333" s="123"/>
      <c r="D2333" s="119"/>
      <c r="E2333" s="119"/>
      <c r="F2333" s="119"/>
      <c r="G2333" s="119"/>
      <c r="H2333" s="119"/>
      <c r="I2333" s="119"/>
      <c r="J2333" s="119"/>
      <c r="K2333" s="119"/>
      <c r="L2333" s="119"/>
    </row>
    <row r="2334" spans="2:12" x14ac:dyDescent="0.3">
      <c r="B2334" s="119"/>
      <c r="C2334" s="123"/>
      <c r="D2334" s="119"/>
      <c r="E2334" s="119"/>
      <c r="F2334" s="119"/>
      <c r="G2334" s="119"/>
      <c r="H2334" s="119"/>
      <c r="I2334" s="119"/>
      <c r="J2334" s="119"/>
      <c r="K2334" s="119"/>
      <c r="L2334" s="119"/>
    </row>
    <row r="2335" spans="2:12" x14ac:dyDescent="0.3">
      <c r="B2335" s="119"/>
      <c r="C2335" s="123"/>
      <c r="D2335" s="119"/>
      <c r="E2335" s="119"/>
      <c r="F2335" s="119"/>
      <c r="G2335" s="119"/>
      <c r="H2335" s="119"/>
      <c r="I2335" s="119"/>
      <c r="J2335" s="119"/>
      <c r="K2335" s="119"/>
      <c r="L2335" s="119"/>
    </row>
    <row r="2336" spans="2:12" x14ac:dyDescent="0.3">
      <c r="B2336" s="119"/>
      <c r="C2336" s="123"/>
      <c r="D2336" s="119"/>
      <c r="E2336" s="119"/>
      <c r="F2336" s="119"/>
      <c r="G2336" s="119"/>
      <c r="H2336" s="119"/>
      <c r="I2336" s="119"/>
      <c r="J2336" s="119"/>
      <c r="K2336" s="119"/>
      <c r="L2336" s="119"/>
    </row>
    <row r="2337" spans="2:12" x14ac:dyDescent="0.3">
      <c r="B2337" s="119"/>
      <c r="C2337" s="123"/>
      <c r="D2337" s="119"/>
      <c r="E2337" s="119"/>
      <c r="F2337" s="119"/>
      <c r="G2337" s="119"/>
      <c r="H2337" s="119"/>
      <c r="I2337" s="119"/>
      <c r="J2337" s="119"/>
      <c r="K2337" s="119"/>
      <c r="L2337" s="119"/>
    </row>
    <row r="2338" spans="2:12" x14ac:dyDescent="0.3">
      <c r="B2338" s="119"/>
      <c r="C2338" s="123"/>
      <c r="D2338" s="119"/>
      <c r="E2338" s="119"/>
      <c r="F2338" s="119"/>
      <c r="G2338" s="119"/>
      <c r="H2338" s="119"/>
      <c r="I2338" s="119"/>
      <c r="J2338" s="119"/>
      <c r="K2338" s="119"/>
      <c r="L2338" s="119"/>
    </row>
    <row r="2339" spans="2:12" x14ac:dyDescent="0.3">
      <c r="B2339" s="119"/>
      <c r="C2339" s="123"/>
      <c r="D2339" s="119"/>
      <c r="E2339" s="119"/>
      <c r="F2339" s="119"/>
      <c r="G2339" s="119"/>
      <c r="H2339" s="119"/>
      <c r="I2339" s="119"/>
      <c r="J2339" s="119"/>
      <c r="K2339" s="119"/>
      <c r="L2339" s="119"/>
    </row>
    <row r="2340" spans="2:12" x14ac:dyDescent="0.3">
      <c r="B2340" s="119"/>
      <c r="C2340" s="123"/>
      <c r="D2340" s="119"/>
      <c r="E2340" s="119"/>
      <c r="F2340" s="119"/>
      <c r="G2340" s="119"/>
      <c r="H2340" s="119"/>
      <c r="I2340" s="119"/>
      <c r="J2340" s="119"/>
      <c r="K2340" s="119"/>
      <c r="L2340" s="119"/>
    </row>
    <row r="2341" spans="2:12" x14ac:dyDescent="0.3">
      <c r="B2341" s="119"/>
      <c r="C2341" s="123"/>
      <c r="D2341" s="119"/>
      <c r="E2341" s="119"/>
      <c r="F2341" s="119"/>
      <c r="G2341" s="119"/>
      <c r="H2341" s="119"/>
      <c r="I2341" s="119"/>
      <c r="J2341" s="119"/>
      <c r="K2341" s="119"/>
      <c r="L2341" s="119"/>
    </row>
    <row r="2342" spans="2:12" x14ac:dyDescent="0.3">
      <c r="B2342" s="119"/>
      <c r="C2342" s="123"/>
      <c r="D2342" s="119"/>
      <c r="E2342" s="119"/>
      <c r="F2342" s="119"/>
      <c r="G2342" s="119"/>
      <c r="H2342" s="119"/>
      <c r="I2342" s="119"/>
      <c r="J2342" s="119"/>
      <c r="K2342" s="119"/>
      <c r="L2342" s="119"/>
    </row>
    <row r="2343" spans="2:12" x14ac:dyDescent="0.3">
      <c r="B2343" s="119"/>
      <c r="C2343" s="123"/>
      <c r="D2343" s="119"/>
      <c r="E2343" s="119"/>
      <c r="F2343" s="119"/>
      <c r="G2343" s="119"/>
      <c r="H2343" s="119"/>
      <c r="I2343" s="119"/>
      <c r="J2343" s="119"/>
      <c r="K2343" s="119"/>
      <c r="L2343" s="119"/>
    </row>
    <row r="2344" spans="2:12" x14ac:dyDescent="0.3">
      <c r="B2344" s="119"/>
      <c r="C2344" s="123"/>
      <c r="D2344" s="119"/>
      <c r="E2344" s="119"/>
      <c r="F2344" s="119"/>
      <c r="G2344" s="119"/>
      <c r="H2344" s="119"/>
      <c r="I2344" s="119"/>
      <c r="J2344" s="119"/>
      <c r="K2344" s="119"/>
      <c r="L2344" s="119"/>
    </row>
    <row r="2345" spans="2:12" x14ac:dyDescent="0.3">
      <c r="B2345" s="119"/>
      <c r="C2345" s="123"/>
      <c r="D2345" s="119"/>
      <c r="E2345" s="119"/>
      <c r="F2345" s="119"/>
      <c r="G2345" s="119"/>
      <c r="H2345" s="119"/>
      <c r="I2345" s="119"/>
      <c r="J2345" s="119"/>
      <c r="K2345" s="119"/>
      <c r="L2345" s="119"/>
    </row>
    <row r="2346" spans="2:12" x14ac:dyDescent="0.3">
      <c r="B2346" s="119"/>
      <c r="C2346" s="123"/>
      <c r="D2346" s="119"/>
      <c r="E2346" s="119"/>
      <c r="F2346" s="119"/>
      <c r="G2346" s="119"/>
      <c r="H2346" s="119"/>
      <c r="I2346" s="119"/>
      <c r="J2346" s="119"/>
      <c r="K2346" s="119"/>
      <c r="L2346" s="119"/>
    </row>
    <row r="2347" spans="2:12" x14ac:dyDescent="0.3">
      <c r="B2347" s="119"/>
      <c r="C2347" s="123"/>
      <c r="D2347" s="119"/>
      <c r="E2347" s="119"/>
      <c r="F2347" s="119"/>
      <c r="G2347" s="119"/>
      <c r="H2347" s="119"/>
      <c r="I2347" s="119"/>
      <c r="J2347" s="119"/>
      <c r="K2347" s="119"/>
      <c r="L2347" s="119"/>
    </row>
    <row r="2348" spans="2:12" x14ac:dyDescent="0.3">
      <c r="B2348" s="119"/>
      <c r="C2348" s="123"/>
      <c r="D2348" s="119"/>
      <c r="E2348" s="119"/>
      <c r="F2348" s="119"/>
      <c r="G2348" s="119"/>
      <c r="H2348" s="119"/>
      <c r="I2348" s="119"/>
      <c r="J2348" s="119"/>
      <c r="K2348" s="119"/>
      <c r="L2348" s="119"/>
    </row>
    <row r="2349" spans="2:12" x14ac:dyDescent="0.3">
      <c r="B2349" s="119"/>
      <c r="C2349" s="123"/>
      <c r="D2349" s="119"/>
      <c r="E2349" s="119"/>
      <c r="F2349" s="119"/>
      <c r="G2349" s="119"/>
      <c r="H2349" s="119"/>
      <c r="I2349" s="119"/>
      <c r="J2349" s="119"/>
      <c r="K2349" s="119"/>
      <c r="L2349" s="119"/>
    </row>
    <row r="2350" spans="2:12" x14ac:dyDescent="0.3">
      <c r="B2350" s="119"/>
      <c r="C2350" s="123"/>
      <c r="D2350" s="119"/>
      <c r="E2350" s="119"/>
      <c r="F2350" s="119"/>
      <c r="G2350" s="119"/>
      <c r="H2350" s="119"/>
      <c r="I2350" s="119"/>
      <c r="J2350" s="119"/>
      <c r="K2350" s="119"/>
      <c r="L2350" s="119"/>
    </row>
    <row r="2351" spans="2:12" x14ac:dyDescent="0.3">
      <c r="B2351" s="119"/>
      <c r="C2351" s="123"/>
      <c r="D2351" s="119"/>
      <c r="E2351" s="119"/>
      <c r="F2351" s="119"/>
      <c r="G2351" s="119"/>
      <c r="H2351" s="119"/>
      <c r="I2351" s="119"/>
      <c r="J2351" s="119"/>
      <c r="K2351" s="119"/>
      <c r="L2351" s="119"/>
    </row>
    <row r="2352" spans="2:12" x14ac:dyDescent="0.3">
      <c r="B2352" s="119"/>
      <c r="C2352" s="123"/>
      <c r="D2352" s="119"/>
      <c r="E2352" s="119"/>
      <c r="F2352" s="119"/>
      <c r="G2352" s="119"/>
      <c r="H2352" s="119"/>
      <c r="I2352" s="119"/>
      <c r="J2352" s="119"/>
      <c r="K2352" s="119"/>
      <c r="L2352" s="119"/>
    </row>
    <row r="2353" spans="2:12" x14ac:dyDescent="0.3">
      <c r="B2353" s="119"/>
      <c r="C2353" s="123"/>
      <c r="D2353" s="119"/>
      <c r="E2353" s="119"/>
      <c r="F2353" s="119"/>
      <c r="G2353" s="119"/>
      <c r="H2353" s="119"/>
      <c r="I2353" s="119"/>
      <c r="J2353" s="119"/>
      <c r="K2353" s="119"/>
      <c r="L2353" s="119"/>
    </row>
    <row r="2354" spans="2:12" x14ac:dyDescent="0.3">
      <c r="B2354" s="119"/>
      <c r="C2354" s="123"/>
      <c r="D2354" s="119"/>
      <c r="E2354" s="119"/>
      <c r="F2354" s="119"/>
      <c r="G2354" s="119"/>
      <c r="H2354" s="119"/>
      <c r="I2354" s="119"/>
      <c r="J2354" s="119"/>
      <c r="K2354" s="119"/>
      <c r="L2354" s="119"/>
    </row>
    <row r="2355" spans="2:12" x14ac:dyDescent="0.3">
      <c r="B2355" s="119"/>
      <c r="C2355" s="123"/>
      <c r="D2355" s="119"/>
      <c r="E2355" s="119"/>
      <c r="F2355" s="119"/>
      <c r="G2355" s="119"/>
      <c r="H2355" s="119"/>
      <c r="I2355" s="119"/>
      <c r="J2355" s="119"/>
      <c r="K2355" s="119"/>
      <c r="L2355" s="119"/>
    </row>
    <row r="2356" spans="2:12" x14ac:dyDescent="0.3">
      <c r="B2356" s="119"/>
      <c r="C2356" s="123"/>
      <c r="D2356" s="119"/>
      <c r="E2356" s="119"/>
      <c r="F2356" s="119"/>
      <c r="G2356" s="119"/>
      <c r="H2356" s="119"/>
      <c r="I2356" s="119"/>
      <c r="J2356" s="119"/>
      <c r="K2356" s="119"/>
      <c r="L2356" s="119"/>
    </row>
    <row r="2357" spans="2:12" x14ac:dyDescent="0.3">
      <c r="B2357" s="119"/>
      <c r="C2357" s="123"/>
      <c r="D2357" s="119"/>
      <c r="E2357" s="119"/>
      <c r="F2357" s="119"/>
      <c r="G2357" s="119"/>
      <c r="H2357" s="119"/>
      <c r="I2357" s="119"/>
      <c r="J2357" s="119"/>
      <c r="K2357" s="119"/>
      <c r="L2357" s="119"/>
    </row>
    <row r="2358" spans="2:12" x14ac:dyDescent="0.3">
      <c r="B2358" s="119"/>
      <c r="C2358" s="123"/>
      <c r="D2358" s="119"/>
      <c r="E2358" s="119"/>
      <c r="F2358" s="119"/>
      <c r="G2358" s="119"/>
      <c r="H2358" s="119"/>
      <c r="I2358" s="119"/>
      <c r="J2358" s="119"/>
      <c r="K2358" s="119"/>
      <c r="L2358" s="119"/>
    </row>
    <row r="2359" spans="2:12" x14ac:dyDescent="0.3">
      <c r="B2359" s="119"/>
      <c r="C2359" s="123"/>
      <c r="D2359" s="119"/>
      <c r="E2359" s="119"/>
      <c r="F2359" s="119"/>
      <c r="G2359" s="119"/>
      <c r="H2359" s="119"/>
      <c r="I2359" s="119"/>
      <c r="J2359" s="119"/>
      <c r="K2359" s="119"/>
      <c r="L2359" s="119"/>
    </row>
    <row r="2360" spans="2:12" x14ac:dyDescent="0.3">
      <c r="B2360" s="119"/>
      <c r="C2360" s="123"/>
      <c r="D2360" s="119"/>
      <c r="E2360" s="119"/>
      <c r="F2360" s="119"/>
      <c r="G2360" s="119"/>
      <c r="H2360" s="119"/>
      <c r="I2360" s="119"/>
      <c r="J2360" s="119"/>
      <c r="K2360" s="119"/>
      <c r="L2360" s="119"/>
    </row>
    <row r="2361" spans="2:12" x14ac:dyDescent="0.3">
      <c r="B2361" s="119"/>
      <c r="C2361" s="123"/>
      <c r="D2361" s="119"/>
      <c r="E2361" s="119"/>
      <c r="F2361" s="119"/>
      <c r="G2361" s="119"/>
      <c r="H2361" s="119"/>
      <c r="I2361" s="119"/>
      <c r="J2361" s="119"/>
      <c r="K2361" s="119"/>
      <c r="L2361" s="119"/>
    </row>
    <row r="2362" spans="2:12" x14ac:dyDescent="0.3">
      <c r="B2362" s="119"/>
      <c r="C2362" s="123"/>
      <c r="D2362" s="119"/>
      <c r="E2362" s="119"/>
      <c r="F2362" s="119"/>
      <c r="G2362" s="119"/>
      <c r="H2362" s="119"/>
      <c r="I2362" s="119"/>
      <c r="J2362" s="119"/>
      <c r="K2362" s="119"/>
      <c r="L2362" s="119"/>
    </row>
    <row r="2363" spans="2:12" x14ac:dyDescent="0.3">
      <c r="B2363" s="119"/>
      <c r="C2363" s="123"/>
      <c r="D2363" s="119"/>
      <c r="E2363" s="119"/>
      <c r="F2363" s="119"/>
      <c r="G2363" s="119"/>
      <c r="H2363" s="119"/>
      <c r="I2363" s="119"/>
      <c r="J2363" s="119"/>
      <c r="K2363" s="119"/>
      <c r="L2363" s="119"/>
    </row>
    <row r="2364" spans="2:12" x14ac:dyDescent="0.3">
      <c r="B2364" s="119"/>
      <c r="C2364" s="123"/>
      <c r="D2364" s="119"/>
      <c r="E2364" s="119"/>
      <c r="F2364" s="119"/>
      <c r="G2364" s="119"/>
      <c r="H2364" s="119"/>
      <c r="I2364" s="119"/>
      <c r="J2364" s="119"/>
      <c r="K2364" s="119"/>
      <c r="L2364" s="119"/>
    </row>
    <row r="2365" spans="2:12" x14ac:dyDescent="0.3">
      <c r="B2365" s="119"/>
      <c r="C2365" s="123"/>
      <c r="D2365" s="119"/>
      <c r="E2365" s="119"/>
      <c r="F2365" s="119"/>
      <c r="G2365" s="119"/>
      <c r="H2365" s="119"/>
      <c r="I2365" s="119"/>
      <c r="J2365" s="119"/>
      <c r="K2365" s="119"/>
      <c r="L2365" s="119"/>
    </row>
    <row r="2366" spans="2:12" x14ac:dyDescent="0.3">
      <c r="B2366" s="119"/>
      <c r="C2366" s="123"/>
      <c r="D2366" s="119"/>
      <c r="E2366" s="119"/>
      <c r="F2366" s="119"/>
      <c r="G2366" s="119"/>
      <c r="H2366" s="119"/>
      <c r="I2366" s="119"/>
      <c r="J2366" s="119"/>
      <c r="K2366" s="119"/>
      <c r="L2366" s="119"/>
    </row>
    <row r="2367" spans="2:12" x14ac:dyDescent="0.3">
      <c r="B2367" s="119"/>
      <c r="C2367" s="123"/>
      <c r="D2367" s="119"/>
      <c r="E2367" s="119"/>
      <c r="F2367" s="119"/>
      <c r="G2367" s="119"/>
      <c r="H2367" s="119"/>
      <c r="I2367" s="119"/>
      <c r="J2367" s="119"/>
      <c r="K2367" s="119"/>
      <c r="L2367" s="119"/>
    </row>
    <row r="2368" spans="2:12" x14ac:dyDescent="0.3">
      <c r="B2368" s="119"/>
      <c r="C2368" s="123"/>
      <c r="D2368" s="119"/>
      <c r="E2368" s="119"/>
      <c r="F2368" s="119"/>
      <c r="G2368" s="119"/>
      <c r="H2368" s="119"/>
      <c r="I2368" s="119"/>
      <c r="J2368" s="119"/>
      <c r="K2368" s="119"/>
      <c r="L2368" s="119"/>
    </row>
    <row r="2369" spans="2:12" x14ac:dyDescent="0.3">
      <c r="B2369" s="119"/>
      <c r="C2369" s="123"/>
      <c r="D2369" s="119"/>
      <c r="E2369" s="119"/>
      <c r="F2369" s="119"/>
      <c r="G2369" s="119"/>
      <c r="H2369" s="119"/>
      <c r="I2369" s="119"/>
      <c r="J2369" s="119"/>
      <c r="K2369" s="119"/>
      <c r="L2369" s="119"/>
    </row>
    <row r="2370" spans="2:12" x14ac:dyDescent="0.3">
      <c r="B2370" s="119"/>
      <c r="C2370" s="123"/>
      <c r="D2370" s="119"/>
      <c r="E2370" s="119"/>
      <c r="F2370" s="119"/>
      <c r="G2370" s="119"/>
      <c r="H2370" s="119"/>
      <c r="I2370" s="119"/>
      <c r="J2370" s="119"/>
      <c r="K2370" s="119"/>
      <c r="L2370" s="119"/>
    </row>
    <row r="2371" spans="2:12" x14ac:dyDescent="0.3">
      <c r="B2371" s="119"/>
      <c r="C2371" s="123"/>
      <c r="D2371" s="119"/>
      <c r="E2371" s="119"/>
      <c r="F2371" s="119"/>
      <c r="G2371" s="119"/>
      <c r="H2371" s="119"/>
      <c r="I2371" s="119"/>
      <c r="J2371" s="119"/>
      <c r="K2371" s="119"/>
      <c r="L2371" s="119"/>
    </row>
    <row r="2372" spans="2:12" x14ac:dyDescent="0.3">
      <c r="B2372" s="119"/>
      <c r="C2372" s="123"/>
      <c r="D2372" s="119"/>
      <c r="E2372" s="119"/>
      <c r="F2372" s="119"/>
      <c r="G2372" s="119"/>
      <c r="H2372" s="119"/>
      <c r="I2372" s="119"/>
      <c r="J2372" s="119"/>
      <c r="K2372" s="119"/>
      <c r="L2372" s="119"/>
    </row>
    <row r="2373" spans="2:12" x14ac:dyDescent="0.3">
      <c r="B2373" s="119"/>
      <c r="C2373" s="123"/>
      <c r="D2373" s="119"/>
      <c r="E2373" s="119"/>
      <c r="F2373" s="119"/>
      <c r="G2373" s="119"/>
      <c r="H2373" s="119"/>
      <c r="I2373" s="119"/>
      <c r="J2373" s="119"/>
      <c r="K2373" s="119"/>
      <c r="L2373" s="119"/>
    </row>
    <row r="2374" spans="2:12" x14ac:dyDescent="0.3">
      <c r="B2374" s="119"/>
      <c r="C2374" s="123"/>
      <c r="D2374" s="119"/>
      <c r="E2374" s="119"/>
      <c r="F2374" s="119"/>
      <c r="G2374" s="119"/>
      <c r="H2374" s="119"/>
      <c r="I2374" s="119"/>
      <c r="J2374" s="119"/>
      <c r="K2374" s="119"/>
      <c r="L2374" s="119"/>
    </row>
    <row r="2375" spans="2:12" x14ac:dyDescent="0.3">
      <c r="B2375" s="119"/>
      <c r="C2375" s="123"/>
      <c r="D2375" s="119"/>
      <c r="E2375" s="119"/>
      <c r="F2375" s="119"/>
      <c r="G2375" s="119"/>
      <c r="H2375" s="119"/>
      <c r="I2375" s="119"/>
      <c r="J2375" s="119"/>
      <c r="K2375" s="119"/>
      <c r="L2375" s="119"/>
    </row>
    <row r="2376" spans="2:12" x14ac:dyDescent="0.3">
      <c r="B2376" s="119"/>
      <c r="C2376" s="123"/>
      <c r="D2376" s="119"/>
      <c r="E2376" s="119"/>
      <c r="F2376" s="119"/>
      <c r="G2376" s="119"/>
      <c r="H2376" s="119"/>
      <c r="I2376" s="119"/>
      <c r="J2376" s="119"/>
      <c r="K2376" s="119"/>
      <c r="L2376" s="119"/>
    </row>
    <row r="2377" spans="2:12" x14ac:dyDescent="0.3">
      <c r="B2377" s="119"/>
      <c r="C2377" s="123"/>
      <c r="D2377" s="119"/>
      <c r="E2377" s="119"/>
      <c r="F2377" s="119"/>
      <c r="G2377" s="119"/>
      <c r="H2377" s="119"/>
      <c r="I2377" s="119"/>
      <c r="J2377" s="119"/>
      <c r="K2377" s="119"/>
      <c r="L2377" s="119"/>
    </row>
    <row r="2378" spans="2:12" x14ac:dyDescent="0.3">
      <c r="B2378" s="119"/>
      <c r="C2378" s="123"/>
      <c r="D2378" s="119"/>
      <c r="E2378" s="119"/>
      <c r="F2378" s="119"/>
      <c r="G2378" s="119"/>
      <c r="H2378" s="119"/>
      <c r="I2378" s="119"/>
      <c r="J2378" s="119"/>
      <c r="K2378" s="119"/>
      <c r="L2378" s="119"/>
    </row>
    <row r="2379" spans="2:12" x14ac:dyDescent="0.3">
      <c r="B2379" s="119"/>
      <c r="C2379" s="123"/>
      <c r="D2379" s="119"/>
      <c r="E2379" s="119"/>
      <c r="F2379" s="119"/>
      <c r="G2379" s="119"/>
      <c r="H2379" s="119"/>
      <c r="I2379" s="119"/>
      <c r="J2379" s="119"/>
      <c r="K2379" s="119"/>
      <c r="L2379" s="119"/>
    </row>
    <row r="2380" spans="2:12" x14ac:dyDescent="0.3">
      <c r="B2380" s="119"/>
      <c r="C2380" s="123"/>
      <c r="D2380" s="119"/>
      <c r="E2380" s="119"/>
      <c r="F2380" s="119"/>
      <c r="G2380" s="119"/>
      <c r="H2380" s="119"/>
      <c r="I2380" s="119"/>
      <c r="J2380" s="119"/>
      <c r="K2380" s="119"/>
      <c r="L2380" s="119"/>
    </row>
    <row r="2381" spans="2:12" x14ac:dyDescent="0.3">
      <c r="B2381" s="119"/>
      <c r="C2381" s="123"/>
      <c r="D2381" s="119"/>
      <c r="E2381" s="119"/>
      <c r="F2381" s="119"/>
      <c r="G2381" s="119"/>
      <c r="H2381" s="119"/>
      <c r="I2381" s="119"/>
      <c r="J2381" s="119"/>
      <c r="K2381" s="119"/>
      <c r="L2381" s="119"/>
    </row>
    <row r="2382" spans="2:12" x14ac:dyDescent="0.3">
      <c r="B2382" s="119"/>
      <c r="C2382" s="123"/>
      <c r="D2382" s="119"/>
      <c r="E2382" s="119"/>
      <c r="F2382" s="119"/>
      <c r="G2382" s="119"/>
      <c r="H2382" s="119"/>
      <c r="I2382" s="119"/>
      <c r="J2382" s="119"/>
      <c r="K2382" s="119"/>
      <c r="L2382" s="119"/>
    </row>
    <row r="2383" spans="2:12" x14ac:dyDescent="0.3">
      <c r="B2383" s="119"/>
      <c r="C2383" s="123"/>
      <c r="D2383" s="119"/>
      <c r="E2383" s="119"/>
      <c r="F2383" s="119"/>
      <c r="G2383" s="119"/>
      <c r="H2383" s="119"/>
      <c r="I2383" s="119"/>
      <c r="J2383" s="119"/>
      <c r="K2383" s="119"/>
      <c r="L2383" s="119"/>
    </row>
    <row r="2384" spans="2:12" x14ac:dyDescent="0.3">
      <c r="B2384" s="119"/>
      <c r="C2384" s="123"/>
      <c r="D2384" s="119"/>
      <c r="E2384" s="119"/>
      <c r="F2384" s="119"/>
      <c r="G2384" s="119"/>
      <c r="H2384" s="119"/>
      <c r="I2384" s="119"/>
      <c r="J2384" s="119"/>
      <c r="K2384" s="119"/>
      <c r="L2384" s="119"/>
    </row>
    <row r="2385" spans="2:12" x14ac:dyDescent="0.3">
      <c r="B2385" s="119"/>
      <c r="C2385" s="123"/>
      <c r="D2385" s="119"/>
      <c r="E2385" s="119"/>
      <c r="F2385" s="119"/>
      <c r="G2385" s="119"/>
      <c r="H2385" s="119"/>
      <c r="I2385" s="119"/>
      <c r="J2385" s="119"/>
      <c r="K2385" s="119"/>
      <c r="L2385" s="119"/>
    </row>
    <row r="2386" spans="2:12" x14ac:dyDescent="0.3">
      <c r="B2386" s="119"/>
      <c r="C2386" s="123"/>
      <c r="D2386" s="119"/>
      <c r="E2386" s="119"/>
      <c r="F2386" s="119"/>
      <c r="G2386" s="119"/>
      <c r="H2386" s="119"/>
      <c r="I2386" s="119"/>
      <c r="J2386" s="119"/>
      <c r="K2386" s="119"/>
      <c r="L2386" s="119"/>
    </row>
    <row r="2387" spans="2:12" x14ac:dyDescent="0.3">
      <c r="B2387" s="119"/>
      <c r="C2387" s="123"/>
      <c r="D2387" s="119"/>
      <c r="E2387" s="119"/>
      <c r="F2387" s="119"/>
      <c r="G2387" s="119"/>
      <c r="H2387" s="119"/>
      <c r="I2387" s="119"/>
      <c r="J2387" s="119"/>
      <c r="K2387" s="119"/>
      <c r="L2387" s="119"/>
    </row>
    <row r="2388" spans="2:12" x14ac:dyDescent="0.3">
      <c r="B2388" s="119"/>
      <c r="C2388" s="123"/>
      <c r="D2388" s="119"/>
      <c r="E2388" s="119"/>
      <c r="F2388" s="119"/>
      <c r="G2388" s="119"/>
      <c r="H2388" s="119"/>
      <c r="I2388" s="119"/>
      <c r="J2388" s="119"/>
      <c r="K2388" s="119"/>
      <c r="L2388" s="119"/>
    </row>
    <row r="2389" spans="2:12" x14ac:dyDescent="0.3">
      <c r="B2389" s="119"/>
      <c r="C2389" s="123"/>
      <c r="D2389" s="119"/>
      <c r="E2389" s="119"/>
      <c r="F2389" s="119"/>
      <c r="G2389" s="119"/>
      <c r="H2389" s="119"/>
      <c r="I2389" s="119"/>
      <c r="J2389" s="119"/>
      <c r="K2389" s="119"/>
      <c r="L2389" s="119"/>
    </row>
    <row r="2390" spans="2:12" x14ac:dyDescent="0.3">
      <c r="B2390" s="119"/>
      <c r="C2390" s="123"/>
      <c r="D2390" s="119"/>
      <c r="E2390" s="119"/>
      <c r="F2390" s="119"/>
      <c r="G2390" s="119"/>
      <c r="H2390" s="119"/>
      <c r="I2390" s="119"/>
      <c r="J2390" s="119"/>
      <c r="K2390" s="119"/>
      <c r="L2390" s="119"/>
    </row>
    <row r="2391" spans="2:12" x14ac:dyDescent="0.3">
      <c r="B2391" s="119"/>
      <c r="C2391" s="123"/>
      <c r="D2391" s="119"/>
      <c r="E2391" s="119"/>
      <c r="F2391" s="119"/>
      <c r="G2391" s="119"/>
      <c r="H2391" s="119"/>
      <c r="I2391" s="119"/>
      <c r="J2391" s="119"/>
      <c r="K2391" s="119"/>
      <c r="L2391" s="119"/>
    </row>
    <row r="2392" spans="2:12" x14ac:dyDescent="0.3">
      <c r="B2392" s="119"/>
      <c r="C2392" s="123"/>
      <c r="D2392" s="119"/>
      <c r="E2392" s="119"/>
      <c r="F2392" s="119"/>
      <c r="G2392" s="119"/>
      <c r="H2392" s="119"/>
      <c r="I2392" s="119"/>
      <c r="J2392" s="119"/>
      <c r="K2392" s="119"/>
      <c r="L2392" s="119"/>
    </row>
    <row r="2393" spans="2:12" x14ac:dyDescent="0.3">
      <c r="B2393" s="119"/>
      <c r="C2393" s="123"/>
      <c r="D2393" s="119"/>
      <c r="E2393" s="119"/>
      <c r="F2393" s="119"/>
      <c r="G2393" s="119"/>
      <c r="H2393" s="119"/>
      <c r="I2393" s="119"/>
      <c r="J2393" s="119"/>
      <c r="K2393" s="119"/>
      <c r="L2393" s="119"/>
    </row>
    <row r="2394" spans="2:12" x14ac:dyDescent="0.3">
      <c r="B2394" s="119"/>
      <c r="C2394" s="123"/>
      <c r="D2394" s="119"/>
      <c r="E2394" s="119"/>
      <c r="F2394" s="119"/>
      <c r="G2394" s="119"/>
      <c r="H2394" s="119"/>
      <c r="I2394" s="119"/>
      <c r="J2394" s="119"/>
      <c r="K2394" s="119"/>
      <c r="L2394" s="119"/>
    </row>
    <row r="2395" spans="2:12" x14ac:dyDescent="0.3">
      <c r="B2395" s="119"/>
      <c r="C2395" s="123"/>
      <c r="D2395" s="119"/>
      <c r="E2395" s="119"/>
      <c r="F2395" s="119"/>
      <c r="G2395" s="119"/>
      <c r="H2395" s="119"/>
      <c r="I2395" s="119"/>
      <c r="J2395" s="119"/>
      <c r="K2395" s="119"/>
      <c r="L2395" s="119"/>
    </row>
    <row r="2396" spans="2:12" x14ac:dyDescent="0.3">
      <c r="B2396" s="119"/>
      <c r="C2396" s="123"/>
      <c r="D2396" s="119"/>
      <c r="E2396" s="119"/>
      <c r="F2396" s="119"/>
      <c r="G2396" s="119"/>
      <c r="H2396" s="119"/>
      <c r="I2396" s="119"/>
      <c r="J2396" s="119"/>
      <c r="K2396" s="119"/>
      <c r="L2396" s="119"/>
    </row>
    <row r="2397" spans="2:12" x14ac:dyDescent="0.3">
      <c r="B2397" s="119"/>
      <c r="C2397" s="123"/>
      <c r="D2397" s="119"/>
      <c r="E2397" s="119"/>
      <c r="F2397" s="119"/>
      <c r="G2397" s="119"/>
      <c r="H2397" s="119"/>
      <c r="I2397" s="119"/>
      <c r="J2397" s="119"/>
      <c r="K2397" s="119"/>
      <c r="L2397" s="119"/>
    </row>
    <row r="2398" spans="2:12" x14ac:dyDescent="0.3">
      <c r="B2398" s="119"/>
      <c r="C2398" s="123"/>
      <c r="D2398" s="119"/>
      <c r="E2398" s="119"/>
      <c r="F2398" s="119"/>
      <c r="G2398" s="119"/>
      <c r="H2398" s="119"/>
      <c r="I2398" s="119"/>
      <c r="J2398" s="119"/>
      <c r="K2398" s="119"/>
      <c r="L2398" s="119"/>
    </row>
    <row r="2399" spans="2:12" x14ac:dyDescent="0.3">
      <c r="B2399" s="119"/>
      <c r="C2399" s="123"/>
      <c r="D2399" s="119"/>
      <c r="E2399" s="119"/>
      <c r="F2399" s="119"/>
      <c r="G2399" s="119"/>
      <c r="H2399" s="119"/>
      <c r="I2399" s="119"/>
      <c r="J2399" s="119"/>
      <c r="K2399" s="119"/>
      <c r="L2399" s="119"/>
    </row>
    <row r="2400" spans="2:12" x14ac:dyDescent="0.3">
      <c r="B2400" s="119"/>
      <c r="C2400" s="123"/>
      <c r="D2400" s="119"/>
      <c r="E2400" s="119"/>
      <c r="F2400" s="119"/>
      <c r="G2400" s="119"/>
      <c r="H2400" s="119"/>
      <c r="I2400" s="119"/>
      <c r="J2400" s="119"/>
      <c r="K2400" s="119"/>
      <c r="L2400" s="119"/>
    </row>
    <row r="2401" spans="2:12" x14ac:dyDescent="0.3">
      <c r="B2401" s="119"/>
      <c r="C2401" s="123"/>
      <c r="D2401" s="119"/>
      <c r="E2401" s="119"/>
      <c r="F2401" s="119"/>
      <c r="G2401" s="119"/>
      <c r="H2401" s="119"/>
      <c r="I2401" s="119"/>
      <c r="J2401" s="119"/>
      <c r="K2401" s="119"/>
      <c r="L2401" s="119"/>
    </row>
    <row r="2402" spans="2:12" x14ac:dyDescent="0.3">
      <c r="B2402" s="119"/>
      <c r="C2402" s="123"/>
      <c r="D2402" s="119"/>
      <c r="E2402" s="119"/>
      <c r="F2402" s="119"/>
      <c r="G2402" s="119"/>
      <c r="H2402" s="119"/>
      <c r="I2402" s="119"/>
      <c r="J2402" s="119"/>
      <c r="K2402" s="119"/>
      <c r="L2402" s="119"/>
    </row>
    <row r="2403" spans="2:12" x14ac:dyDescent="0.3">
      <c r="B2403" s="119"/>
      <c r="C2403" s="123"/>
      <c r="D2403" s="119"/>
      <c r="E2403" s="119"/>
      <c r="F2403" s="119"/>
      <c r="G2403" s="119"/>
      <c r="H2403" s="119"/>
      <c r="I2403" s="119"/>
      <c r="J2403" s="119"/>
      <c r="K2403" s="119"/>
      <c r="L2403" s="119"/>
    </row>
    <row r="2404" spans="2:12" x14ac:dyDescent="0.3">
      <c r="B2404" s="119"/>
      <c r="C2404" s="123"/>
      <c r="D2404" s="119"/>
      <c r="E2404" s="119"/>
      <c r="F2404" s="119"/>
      <c r="G2404" s="119"/>
      <c r="H2404" s="119"/>
      <c r="I2404" s="119"/>
      <c r="J2404" s="119"/>
      <c r="K2404" s="119"/>
      <c r="L2404" s="119"/>
    </row>
    <row r="2405" spans="2:12" x14ac:dyDescent="0.3">
      <c r="B2405" s="119"/>
      <c r="C2405" s="123"/>
      <c r="D2405" s="119"/>
      <c r="E2405" s="119"/>
      <c r="F2405" s="119"/>
      <c r="G2405" s="119"/>
      <c r="H2405" s="119"/>
      <c r="I2405" s="119"/>
      <c r="J2405" s="119"/>
      <c r="K2405" s="119"/>
      <c r="L2405" s="119"/>
    </row>
    <row r="2406" spans="2:12" x14ac:dyDescent="0.3">
      <c r="B2406" s="119"/>
      <c r="C2406" s="123"/>
      <c r="D2406" s="119"/>
      <c r="E2406" s="119"/>
      <c r="F2406" s="119"/>
      <c r="G2406" s="119"/>
      <c r="H2406" s="119"/>
      <c r="I2406" s="119"/>
      <c r="J2406" s="119"/>
      <c r="K2406" s="119"/>
      <c r="L2406" s="119"/>
    </row>
    <row r="2407" spans="2:12" x14ac:dyDescent="0.3">
      <c r="B2407" s="119"/>
      <c r="C2407" s="123"/>
      <c r="D2407" s="119"/>
      <c r="E2407" s="119"/>
      <c r="F2407" s="119"/>
      <c r="G2407" s="119"/>
      <c r="H2407" s="119"/>
      <c r="I2407" s="119"/>
      <c r="J2407" s="119"/>
      <c r="K2407" s="119"/>
      <c r="L2407" s="119"/>
    </row>
    <row r="2408" spans="2:12" x14ac:dyDescent="0.3">
      <c r="B2408" s="119"/>
      <c r="C2408" s="123"/>
      <c r="D2408" s="119"/>
      <c r="E2408" s="119"/>
      <c r="F2408" s="119"/>
      <c r="G2408" s="119"/>
      <c r="H2408" s="119"/>
      <c r="I2408" s="119"/>
      <c r="J2408" s="119"/>
      <c r="K2408" s="119"/>
      <c r="L2408" s="119"/>
    </row>
    <row r="2409" spans="2:12" x14ac:dyDescent="0.3">
      <c r="B2409" s="119"/>
      <c r="C2409" s="123"/>
      <c r="D2409" s="119"/>
      <c r="E2409" s="119"/>
      <c r="F2409" s="119"/>
      <c r="G2409" s="119"/>
      <c r="H2409" s="119"/>
      <c r="I2409" s="119"/>
      <c r="J2409" s="119"/>
      <c r="K2409" s="119"/>
      <c r="L2409" s="119"/>
    </row>
    <row r="2410" spans="2:12" x14ac:dyDescent="0.3">
      <c r="B2410" s="119"/>
      <c r="C2410" s="123"/>
      <c r="D2410" s="119"/>
      <c r="E2410" s="119"/>
      <c r="F2410" s="119"/>
      <c r="G2410" s="119"/>
      <c r="H2410" s="119"/>
      <c r="I2410" s="119"/>
      <c r="J2410" s="119"/>
      <c r="K2410" s="119"/>
      <c r="L2410" s="119"/>
    </row>
    <row r="2411" spans="2:12" x14ac:dyDescent="0.3">
      <c r="B2411" s="119"/>
      <c r="C2411" s="123"/>
      <c r="D2411" s="119"/>
      <c r="E2411" s="119"/>
      <c r="F2411" s="119"/>
      <c r="G2411" s="119"/>
      <c r="H2411" s="119"/>
      <c r="I2411" s="119"/>
      <c r="J2411" s="119"/>
      <c r="K2411" s="119"/>
      <c r="L2411" s="119"/>
    </row>
    <row r="2412" spans="2:12" x14ac:dyDescent="0.3">
      <c r="B2412" s="119"/>
      <c r="C2412" s="123"/>
      <c r="D2412" s="119"/>
      <c r="E2412" s="119"/>
      <c r="F2412" s="119"/>
      <c r="G2412" s="119"/>
      <c r="H2412" s="119"/>
      <c r="I2412" s="119"/>
      <c r="J2412" s="119"/>
      <c r="K2412" s="119"/>
      <c r="L2412" s="119"/>
    </row>
    <row r="2413" spans="2:12" x14ac:dyDescent="0.3">
      <c r="B2413" s="119"/>
      <c r="C2413" s="123"/>
      <c r="D2413" s="119"/>
      <c r="E2413" s="119"/>
      <c r="F2413" s="119"/>
      <c r="G2413" s="119"/>
      <c r="H2413" s="119"/>
      <c r="I2413" s="119"/>
      <c r="J2413" s="119"/>
      <c r="K2413" s="119"/>
      <c r="L2413" s="119"/>
    </row>
    <row r="2414" spans="2:12" x14ac:dyDescent="0.3">
      <c r="B2414" s="119"/>
      <c r="C2414" s="123"/>
      <c r="D2414" s="119"/>
      <c r="E2414" s="119"/>
      <c r="F2414" s="119"/>
      <c r="G2414" s="119"/>
      <c r="H2414" s="119"/>
      <c r="I2414" s="119"/>
      <c r="J2414" s="119"/>
      <c r="K2414" s="119"/>
      <c r="L2414" s="119"/>
    </row>
    <row r="2415" spans="2:12" x14ac:dyDescent="0.3">
      <c r="B2415" s="119"/>
      <c r="C2415" s="123"/>
      <c r="D2415" s="119"/>
      <c r="E2415" s="119"/>
      <c r="F2415" s="119"/>
      <c r="G2415" s="119"/>
      <c r="H2415" s="119"/>
      <c r="I2415" s="119"/>
      <c r="J2415" s="119"/>
      <c r="K2415" s="119"/>
      <c r="L2415" s="119"/>
    </row>
    <row r="2416" spans="2:12" x14ac:dyDescent="0.3">
      <c r="B2416" s="119"/>
      <c r="C2416" s="123"/>
      <c r="D2416" s="119"/>
      <c r="E2416" s="119"/>
      <c r="F2416" s="119"/>
      <c r="G2416" s="119"/>
      <c r="H2416" s="119"/>
      <c r="I2416" s="119"/>
      <c r="J2416" s="119"/>
      <c r="K2416" s="119"/>
      <c r="L2416" s="119"/>
    </row>
    <row r="2417" spans="2:12" x14ac:dyDescent="0.3">
      <c r="B2417" s="119"/>
      <c r="C2417" s="123"/>
      <c r="D2417" s="119"/>
      <c r="E2417" s="119"/>
      <c r="F2417" s="119"/>
      <c r="G2417" s="119"/>
      <c r="H2417" s="119"/>
      <c r="I2417" s="119"/>
      <c r="J2417" s="119"/>
      <c r="K2417" s="119"/>
      <c r="L2417" s="119"/>
    </row>
    <row r="2418" spans="2:12" x14ac:dyDescent="0.3">
      <c r="B2418" s="119"/>
      <c r="C2418" s="123"/>
      <c r="D2418" s="119"/>
      <c r="E2418" s="119"/>
      <c r="F2418" s="119"/>
      <c r="G2418" s="119"/>
      <c r="H2418" s="119"/>
      <c r="I2418" s="119"/>
      <c r="J2418" s="119"/>
      <c r="K2418" s="119"/>
      <c r="L2418" s="119"/>
    </row>
    <row r="2419" spans="2:12" x14ac:dyDescent="0.3">
      <c r="B2419" s="119"/>
      <c r="C2419" s="123"/>
      <c r="D2419" s="119"/>
      <c r="E2419" s="119"/>
      <c r="F2419" s="119"/>
      <c r="G2419" s="119"/>
      <c r="H2419" s="119"/>
      <c r="I2419" s="119"/>
      <c r="J2419" s="119"/>
      <c r="K2419" s="119"/>
      <c r="L2419" s="119"/>
    </row>
    <row r="2420" spans="2:12" x14ac:dyDescent="0.3">
      <c r="B2420" s="119"/>
      <c r="C2420" s="123"/>
      <c r="D2420" s="119"/>
      <c r="E2420" s="119"/>
      <c r="F2420" s="119"/>
      <c r="G2420" s="119"/>
      <c r="H2420" s="119"/>
      <c r="I2420" s="119"/>
      <c r="J2420" s="119"/>
      <c r="K2420" s="119"/>
      <c r="L2420" s="119"/>
    </row>
    <row r="2421" spans="2:12" x14ac:dyDescent="0.3">
      <c r="B2421" s="119"/>
      <c r="C2421" s="123"/>
      <c r="D2421" s="119"/>
      <c r="E2421" s="119"/>
      <c r="F2421" s="119"/>
      <c r="G2421" s="119"/>
      <c r="H2421" s="119"/>
      <c r="I2421" s="119"/>
      <c r="J2421" s="119"/>
      <c r="K2421" s="119"/>
      <c r="L2421" s="119"/>
    </row>
    <row r="2422" spans="2:12" x14ac:dyDescent="0.3">
      <c r="B2422" s="119"/>
      <c r="C2422" s="123"/>
      <c r="D2422" s="119"/>
      <c r="E2422" s="119"/>
      <c r="F2422" s="119"/>
      <c r="G2422" s="119"/>
      <c r="H2422" s="119"/>
      <c r="I2422" s="119"/>
      <c r="J2422" s="119"/>
      <c r="K2422" s="119"/>
      <c r="L2422" s="119"/>
    </row>
    <row r="2423" spans="2:12" x14ac:dyDescent="0.3">
      <c r="B2423" s="119"/>
      <c r="C2423" s="123"/>
      <c r="D2423" s="119"/>
      <c r="E2423" s="119"/>
      <c r="F2423" s="119"/>
      <c r="G2423" s="119"/>
      <c r="H2423" s="119"/>
      <c r="I2423" s="119"/>
      <c r="J2423" s="119"/>
      <c r="K2423" s="119"/>
      <c r="L2423" s="119"/>
    </row>
    <row r="2424" spans="2:12" x14ac:dyDescent="0.3">
      <c r="B2424" s="119"/>
      <c r="C2424" s="123"/>
      <c r="D2424" s="119"/>
      <c r="E2424" s="119"/>
      <c r="F2424" s="119"/>
      <c r="G2424" s="119"/>
      <c r="H2424" s="119"/>
      <c r="I2424" s="119"/>
      <c r="J2424" s="119"/>
      <c r="K2424" s="119"/>
      <c r="L2424" s="119"/>
    </row>
    <row r="2425" spans="2:12" x14ac:dyDescent="0.3">
      <c r="B2425" s="119"/>
      <c r="C2425" s="123"/>
      <c r="D2425" s="119"/>
      <c r="E2425" s="119"/>
      <c r="F2425" s="119"/>
      <c r="G2425" s="119"/>
      <c r="H2425" s="119"/>
      <c r="I2425" s="119"/>
      <c r="J2425" s="119"/>
      <c r="K2425" s="119"/>
      <c r="L2425" s="119"/>
    </row>
    <row r="2426" spans="2:12" x14ac:dyDescent="0.3">
      <c r="B2426" s="119"/>
      <c r="C2426" s="123"/>
      <c r="D2426" s="119"/>
      <c r="E2426" s="119"/>
      <c r="F2426" s="119"/>
      <c r="G2426" s="119"/>
      <c r="H2426" s="119"/>
      <c r="I2426" s="119"/>
      <c r="J2426" s="119"/>
      <c r="K2426" s="119"/>
      <c r="L2426" s="119"/>
    </row>
    <row r="2427" spans="2:12" x14ac:dyDescent="0.3">
      <c r="B2427" s="119"/>
      <c r="C2427" s="123"/>
      <c r="D2427" s="119"/>
      <c r="E2427" s="119"/>
      <c r="F2427" s="119"/>
      <c r="G2427" s="119"/>
      <c r="H2427" s="119"/>
      <c r="I2427" s="119"/>
      <c r="J2427" s="119"/>
      <c r="K2427" s="119"/>
      <c r="L2427" s="119"/>
    </row>
    <row r="2428" spans="2:12" x14ac:dyDescent="0.3">
      <c r="B2428" s="119"/>
      <c r="C2428" s="123"/>
      <c r="D2428" s="119"/>
      <c r="E2428" s="119"/>
      <c r="F2428" s="119"/>
      <c r="G2428" s="119"/>
      <c r="H2428" s="119"/>
      <c r="I2428" s="119"/>
      <c r="J2428" s="119"/>
      <c r="K2428" s="119"/>
      <c r="L2428" s="119"/>
    </row>
    <row r="2429" spans="2:12" x14ac:dyDescent="0.3">
      <c r="B2429" s="119"/>
      <c r="C2429" s="123"/>
      <c r="D2429" s="119"/>
      <c r="E2429" s="119"/>
      <c r="F2429" s="119"/>
      <c r="G2429" s="119"/>
      <c r="H2429" s="119"/>
      <c r="I2429" s="119"/>
      <c r="J2429" s="119"/>
      <c r="K2429" s="119"/>
      <c r="L2429" s="119"/>
    </row>
    <row r="2430" spans="2:12" x14ac:dyDescent="0.3">
      <c r="B2430" s="119"/>
      <c r="C2430" s="123"/>
      <c r="D2430" s="119"/>
      <c r="E2430" s="119"/>
      <c r="F2430" s="119"/>
      <c r="G2430" s="119"/>
      <c r="H2430" s="119"/>
      <c r="I2430" s="119"/>
      <c r="J2430" s="119"/>
      <c r="K2430" s="119"/>
      <c r="L2430" s="119"/>
    </row>
    <row r="2431" spans="2:12" x14ac:dyDescent="0.3">
      <c r="B2431" s="119"/>
      <c r="C2431" s="123"/>
      <c r="D2431" s="119"/>
      <c r="E2431" s="119"/>
      <c r="F2431" s="119"/>
      <c r="G2431" s="119"/>
      <c r="H2431" s="119"/>
      <c r="I2431" s="119"/>
      <c r="J2431" s="119"/>
      <c r="K2431" s="119"/>
      <c r="L2431" s="119"/>
    </row>
    <row r="2432" spans="2:12" x14ac:dyDescent="0.3">
      <c r="B2432" s="119"/>
      <c r="C2432" s="123"/>
      <c r="D2432" s="119"/>
      <c r="E2432" s="119"/>
      <c r="F2432" s="119"/>
      <c r="G2432" s="119"/>
      <c r="H2432" s="119"/>
      <c r="I2432" s="119"/>
      <c r="J2432" s="119"/>
      <c r="K2432" s="119"/>
      <c r="L2432" s="119"/>
    </row>
    <row r="2433" spans="2:12" x14ac:dyDescent="0.3">
      <c r="B2433" s="119"/>
      <c r="C2433" s="123"/>
      <c r="D2433" s="119"/>
      <c r="E2433" s="119"/>
      <c r="F2433" s="119"/>
      <c r="G2433" s="119"/>
      <c r="H2433" s="119"/>
      <c r="I2433" s="119"/>
      <c r="J2433" s="119"/>
      <c r="K2433" s="119"/>
      <c r="L2433" s="119"/>
    </row>
    <row r="2434" spans="2:12" x14ac:dyDescent="0.3">
      <c r="B2434" s="119"/>
      <c r="C2434" s="123"/>
      <c r="D2434" s="119"/>
      <c r="E2434" s="119"/>
      <c r="F2434" s="119"/>
      <c r="G2434" s="119"/>
      <c r="H2434" s="119"/>
      <c r="I2434" s="119"/>
      <c r="J2434" s="119"/>
      <c r="K2434" s="119"/>
      <c r="L2434" s="119"/>
    </row>
    <row r="2435" spans="2:12" x14ac:dyDescent="0.3">
      <c r="B2435" s="119"/>
      <c r="C2435" s="123"/>
      <c r="D2435" s="119"/>
      <c r="E2435" s="119"/>
      <c r="F2435" s="119"/>
      <c r="G2435" s="119"/>
      <c r="H2435" s="119"/>
      <c r="I2435" s="119"/>
      <c r="J2435" s="119"/>
      <c r="K2435" s="119"/>
      <c r="L2435" s="119"/>
    </row>
    <row r="2436" spans="2:12" x14ac:dyDescent="0.3">
      <c r="B2436" s="119"/>
      <c r="C2436" s="123"/>
      <c r="D2436" s="119"/>
      <c r="E2436" s="119"/>
      <c r="F2436" s="119"/>
      <c r="G2436" s="119"/>
      <c r="H2436" s="119"/>
      <c r="I2436" s="119"/>
      <c r="J2436" s="119"/>
      <c r="K2436" s="119"/>
      <c r="L2436" s="119"/>
    </row>
    <row r="2437" spans="2:12" x14ac:dyDescent="0.3">
      <c r="B2437" s="119"/>
      <c r="C2437" s="123"/>
      <c r="D2437" s="119"/>
      <c r="E2437" s="119"/>
      <c r="F2437" s="119"/>
      <c r="G2437" s="119"/>
      <c r="H2437" s="119"/>
      <c r="I2437" s="119"/>
      <c r="J2437" s="119"/>
      <c r="K2437" s="119"/>
      <c r="L2437" s="119"/>
    </row>
    <row r="2438" spans="2:12" x14ac:dyDescent="0.3">
      <c r="B2438" s="119"/>
      <c r="C2438" s="123"/>
      <c r="D2438" s="119"/>
      <c r="E2438" s="119"/>
      <c r="F2438" s="119"/>
      <c r="G2438" s="119"/>
      <c r="H2438" s="119"/>
      <c r="I2438" s="119"/>
      <c r="J2438" s="119"/>
      <c r="K2438" s="119"/>
      <c r="L2438" s="119"/>
    </row>
    <row r="2439" spans="2:12" x14ac:dyDescent="0.3">
      <c r="B2439" s="119"/>
      <c r="C2439" s="123"/>
      <c r="D2439" s="119"/>
      <c r="E2439" s="119"/>
      <c r="F2439" s="119"/>
      <c r="G2439" s="119"/>
      <c r="H2439" s="119"/>
      <c r="I2439" s="119"/>
      <c r="J2439" s="119"/>
      <c r="K2439" s="119"/>
      <c r="L2439" s="119"/>
    </row>
    <row r="2440" spans="2:12" x14ac:dyDescent="0.3">
      <c r="B2440" s="119"/>
      <c r="C2440" s="123"/>
      <c r="D2440" s="119"/>
      <c r="E2440" s="119"/>
      <c r="F2440" s="119"/>
      <c r="G2440" s="119"/>
      <c r="H2440" s="119"/>
      <c r="I2440" s="119"/>
      <c r="J2440" s="119"/>
      <c r="K2440" s="119"/>
      <c r="L2440" s="119"/>
    </row>
    <row r="2441" spans="2:12" x14ac:dyDescent="0.3">
      <c r="B2441" s="119"/>
      <c r="C2441" s="123"/>
      <c r="D2441" s="119"/>
      <c r="E2441" s="119"/>
      <c r="F2441" s="119"/>
      <c r="G2441" s="119"/>
      <c r="H2441" s="119"/>
      <c r="I2441" s="119"/>
      <c r="J2441" s="119"/>
      <c r="K2441" s="119"/>
      <c r="L2441" s="119"/>
    </row>
    <row r="2442" spans="2:12" x14ac:dyDescent="0.3">
      <c r="B2442" s="119"/>
      <c r="C2442" s="123"/>
      <c r="D2442" s="119"/>
      <c r="E2442" s="119"/>
      <c r="F2442" s="119"/>
      <c r="G2442" s="119"/>
      <c r="H2442" s="119"/>
      <c r="I2442" s="119"/>
      <c r="J2442" s="119"/>
      <c r="K2442" s="119"/>
      <c r="L2442" s="119"/>
    </row>
    <row r="2443" spans="2:12" x14ac:dyDescent="0.3">
      <c r="B2443" s="119"/>
      <c r="C2443" s="123"/>
      <c r="D2443" s="119"/>
      <c r="E2443" s="119"/>
      <c r="F2443" s="119"/>
      <c r="G2443" s="119"/>
      <c r="H2443" s="119"/>
      <c r="I2443" s="119"/>
      <c r="J2443" s="119"/>
      <c r="K2443" s="119"/>
      <c r="L2443" s="119"/>
    </row>
    <row r="2444" spans="2:12" x14ac:dyDescent="0.3">
      <c r="B2444" s="119"/>
      <c r="C2444" s="123"/>
      <c r="D2444" s="119"/>
      <c r="E2444" s="119"/>
      <c r="F2444" s="119"/>
      <c r="G2444" s="119"/>
      <c r="H2444" s="119"/>
      <c r="I2444" s="119"/>
      <c r="J2444" s="119"/>
      <c r="K2444" s="119"/>
      <c r="L2444" s="119"/>
    </row>
    <row r="2445" spans="2:12" x14ac:dyDescent="0.3">
      <c r="B2445" s="119"/>
      <c r="C2445" s="123"/>
      <c r="D2445" s="119"/>
      <c r="E2445" s="119"/>
      <c r="F2445" s="119"/>
      <c r="G2445" s="119"/>
      <c r="H2445" s="119"/>
      <c r="I2445" s="119"/>
      <c r="J2445" s="119"/>
      <c r="K2445" s="119"/>
      <c r="L2445" s="119"/>
    </row>
    <row r="2446" spans="2:12" x14ac:dyDescent="0.3">
      <c r="B2446" s="119"/>
      <c r="C2446" s="123"/>
      <c r="D2446" s="119"/>
      <c r="E2446" s="119"/>
      <c r="F2446" s="119"/>
      <c r="G2446" s="119"/>
      <c r="H2446" s="119"/>
      <c r="I2446" s="119"/>
      <c r="J2446" s="119"/>
      <c r="K2446" s="119"/>
      <c r="L2446" s="119"/>
    </row>
    <row r="2447" spans="2:12" x14ac:dyDescent="0.3">
      <c r="B2447" s="119"/>
      <c r="C2447" s="123"/>
      <c r="D2447" s="119"/>
      <c r="E2447" s="119"/>
      <c r="F2447" s="119"/>
      <c r="G2447" s="119"/>
      <c r="H2447" s="119"/>
      <c r="I2447" s="119"/>
      <c r="J2447" s="119"/>
      <c r="K2447" s="119"/>
      <c r="L2447" s="119"/>
    </row>
    <row r="2448" spans="2:12" x14ac:dyDescent="0.3">
      <c r="B2448" s="119"/>
      <c r="C2448" s="123"/>
      <c r="D2448" s="119"/>
      <c r="E2448" s="119"/>
      <c r="F2448" s="119"/>
      <c r="G2448" s="119"/>
      <c r="H2448" s="119"/>
      <c r="I2448" s="119"/>
      <c r="J2448" s="119"/>
      <c r="K2448" s="119"/>
      <c r="L2448" s="119"/>
    </row>
    <row r="2449" spans="2:12" x14ac:dyDescent="0.3">
      <c r="B2449" s="119"/>
      <c r="C2449" s="123"/>
      <c r="D2449" s="119"/>
      <c r="E2449" s="119"/>
      <c r="F2449" s="119"/>
      <c r="G2449" s="119"/>
      <c r="H2449" s="119"/>
      <c r="I2449" s="119"/>
      <c r="J2449" s="119"/>
      <c r="K2449" s="119"/>
      <c r="L2449" s="119"/>
    </row>
    <row r="2450" spans="2:12" x14ac:dyDescent="0.3">
      <c r="B2450" s="119"/>
      <c r="C2450" s="123"/>
      <c r="D2450" s="119"/>
      <c r="E2450" s="119"/>
      <c r="F2450" s="119"/>
      <c r="G2450" s="119"/>
      <c r="H2450" s="119"/>
      <c r="I2450" s="119"/>
      <c r="J2450" s="119"/>
      <c r="K2450" s="119"/>
      <c r="L2450" s="119"/>
    </row>
    <row r="2451" spans="2:12" x14ac:dyDescent="0.3">
      <c r="B2451" s="119"/>
      <c r="C2451" s="123"/>
      <c r="D2451" s="119"/>
      <c r="E2451" s="119"/>
      <c r="F2451" s="119"/>
      <c r="G2451" s="119"/>
      <c r="H2451" s="119"/>
      <c r="I2451" s="119"/>
      <c r="J2451" s="119"/>
      <c r="K2451" s="119"/>
      <c r="L2451" s="119"/>
    </row>
    <row r="2452" spans="2:12" x14ac:dyDescent="0.3">
      <c r="B2452" s="119"/>
      <c r="C2452" s="123"/>
      <c r="D2452" s="119"/>
      <c r="E2452" s="119"/>
      <c r="F2452" s="119"/>
      <c r="G2452" s="119"/>
      <c r="H2452" s="119"/>
      <c r="I2452" s="119"/>
      <c r="J2452" s="119"/>
      <c r="K2452" s="119"/>
      <c r="L2452" s="119"/>
    </row>
    <row r="2453" spans="2:12" x14ac:dyDescent="0.3">
      <c r="B2453" s="119"/>
      <c r="C2453" s="123"/>
      <c r="D2453" s="119"/>
      <c r="E2453" s="119"/>
      <c r="F2453" s="119"/>
      <c r="G2453" s="119"/>
      <c r="H2453" s="119"/>
      <c r="I2453" s="119"/>
      <c r="J2453" s="119"/>
      <c r="K2453" s="119"/>
      <c r="L2453" s="119"/>
    </row>
    <row r="2454" spans="2:12" x14ac:dyDescent="0.3">
      <c r="B2454" s="119"/>
      <c r="C2454" s="123"/>
      <c r="D2454" s="119"/>
      <c r="E2454" s="119"/>
      <c r="F2454" s="119"/>
      <c r="G2454" s="119"/>
      <c r="H2454" s="119"/>
      <c r="I2454" s="119"/>
      <c r="J2454" s="119"/>
      <c r="K2454" s="119"/>
      <c r="L2454" s="119"/>
    </row>
    <row r="2455" spans="2:12" x14ac:dyDescent="0.3">
      <c r="B2455" s="119"/>
      <c r="C2455" s="123"/>
      <c r="D2455" s="119"/>
      <c r="E2455" s="119"/>
      <c r="F2455" s="119"/>
      <c r="G2455" s="119"/>
      <c r="H2455" s="119"/>
      <c r="I2455" s="119"/>
      <c r="J2455" s="119"/>
      <c r="K2455" s="119"/>
      <c r="L2455" s="119"/>
    </row>
    <row r="2456" spans="2:12" x14ac:dyDescent="0.3">
      <c r="B2456" s="119"/>
      <c r="C2456" s="123"/>
      <c r="D2456" s="119"/>
      <c r="E2456" s="119"/>
      <c r="F2456" s="119"/>
      <c r="G2456" s="119"/>
      <c r="H2456" s="119"/>
      <c r="I2456" s="119"/>
      <c r="J2456" s="119"/>
      <c r="K2456" s="119"/>
      <c r="L2456" s="119"/>
    </row>
    <row r="2457" spans="2:12" x14ac:dyDescent="0.3">
      <c r="B2457" s="119"/>
      <c r="C2457" s="123"/>
      <c r="D2457" s="119"/>
      <c r="E2457" s="119"/>
      <c r="F2457" s="119"/>
      <c r="G2457" s="119"/>
      <c r="H2457" s="119"/>
      <c r="I2457" s="119"/>
      <c r="J2457" s="119"/>
      <c r="K2457" s="119"/>
      <c r="L2457" s="119"/>
    </row>
    <row r="2458" spans="2:12" x14ac:dyDescent="0.3">
      <c r="B2458" s="119"/>
      <c r="C2458" s="123"/>
      <c r="D2458" s="119"/>
      <c r="E2458" s="119"/>
      <c r="F2458" s="119"/>
      <c r="G2458" s="119"/>
      <c r="H2458" s="119"/>
      <c r="I2458" s="119"/>
      <c r="J2458" s="119"/>
      <c r="K2458" s="119"/>
      <c r="L2458" s="119"/>
    </row>
    <row r="2459" spans="2:12" x14ac:dyDescent="0.3">
      <c r="B2459" s="119"/>
      <c r="C2459" s="123"/>
      <c r="D2459" s="119"/>
      <c r="E2459" s="119"/>
      <c r="F2459" s="119"/>
      <c r="G2459" s="119"/>
      <c r="H2459" s="119"/>
      <c r="I2459" s="119"/>
      <c r="J2459" s="119"/>
      <c r="K2459" s="119"/>
      <c r="L2459" s="119"/>
    </row>
    <row r="2460" spans="2:12" x14ac:dyDescent="0.3">
      <c r="B2460" s="119"/>
      <c r="C2460" s="123"/>
      <c r="D2460" s="119"/>
      <c r="E2460" s="119"/>
      <c r="F2460" s="119"/>
      <c r="G2460" s="119"/>
      <c r="H2460" s="119"/>
      <c r="I2460" s="119"/>
      <c r="J2460" s="119"/>
      <c r="K2460" s="119"/>
      <c r="L2460" s="119"/>
    </row>
    <row r="2461" spans="2:12" x14ac:dyDescent="0.3">
      <c r="B2461" s="119"/>
      <c r="C2461" s="123"/>
      <c r="D2461" s="119"/>
      <c r="E2461" s="119"/>
      <c r="F2461" s="119"/>
      <c r="G2461" s="119"/>
      <c r="H2461" s="119"/>
      <c r="I2461" s="119"/>
      <c r="J2461" s="119"/>
      <c r="K2461" s="119"/>
      <c r="L2461" s="119"/>
    </row>
    <row r="2462" spans="2:12" x14ac:dyDescent="0.3">
      <c r="B2462" s="119"/>
      <c r="C2462" s="123"/>
      <c r="D2462" s="119"/>
      <c r="E2462" s="119"/>
      <c r="F2462" s="119"/>
      <c r="G2462" s="119"/>
      <c r="H2462" s="119"/>
      <c r="I2462" s="119"/>
      <c r="J2462" s="119"/>
      <c r="K2462" s="119"/>
      <c r="L2462" s="119"/>
    </row>
    <row r="2463" spans="2:12" x14ac:dyDescent="0.3">
      <c r="B2463" s="119"/>
      <c r="C2463" s="123"/>
      <c r="D2463" s="119"/>
      <c r="E2463" s="119"/>
      <c r="F2463" s="119"/>
      <c r="G2463" s="119"/>
      <c r="H2463" s="119"/>
      <c r="I2463" s="119"/>
      <c r="J2463" s="119"/>
      <c r="K2463" s="119"/>
      <c r="L2463" s="119"/>
    </row>
    <row r="2464" spans="2:12" x14ac:dyDescent="0.3">
      <c r="B2464" s="119"/>
      <c r="C2464" s="123"/>
      <c r="D2464" s="119"/>
      <c r="E2464" s="119"/>
      <c r="F2464" s="119"/>
      <c r="G2464" s="119"/>
      <c r="H2464" s="119"/>
      <c r="I2464" s="119"/>
      <c r="J2464" s="119"/>
      <c r="K2464" s="119"/>
      <c r="L2464" s="119"/>
    </row>
    <row r="2465" spans="2:12" x14ac:dyDescent="0.3">
      <c r="B2465" s="119"/>
      <c r="C2465" s="123"/>
      <c r="D2465" s="119"/>
      <c r="E2465" s="119"/>
      <c r="F2465" s="119"/>
      <c r="G2465" s="119"/>
      <c r="H2465" s="119"/>
      <c r="I2465" s="119"/>
      <c r="J2465" s="119"/>
      <c r="K2465" s="119"/>
      <c r="L2465" s="119"/>
    </row>
    <row r="2466" spans="2:12" x14ac:dyDescent="0.3">
      <c r="B2466" s="119"/>
      <c r="C2466" s="123"/>
      <c r="D2466" s="119"/>
      <c r="E2466" s="119"/>
      <c r="F2466" s="119"/>
      <c r="G2466" s="119"/>
      <c r="H2466" s="119"/>
      <c r="I2466" s="119"/>
      <c r="J2466" s="119"/>
      <c r="K2466" s="119"/>
      <c r="L2466" s="119"/>
    </row>
    <row r="2467" spans="2:12" x14ac:dyDescent="0.3">
      <c r="B2467" s="119"/>
      <c r="C2467" s="123"/>
      <c r="D2467" s="119"/>
      <c r="E2467" s="119"/>
      <c r="F2467" s="119"/>
      <c r="G2467" s="119"/>
      <c r="H2467" s="119"/>
      <c r="I2467" s="119"/>
      <c r="J2467" s="119"/>
      <c r="K2467" s="119"/>
      <c r="L2467" s="119"/>
    </row>
    <row r="2468" spans="2:12" x14ac:dyDescent="0.3">
      <c r="B2468" s="119"/>
      <c r="C2468" s="123"/>
      <c r="D2468" s="119"/>
      <c r="E2468" s="119"/>
      <c r="F2468" s="119"/>
      <c r="G2468" s="119"/>
      <c r="H2468" s="119"/>
      <c r="I2468" s="119"/>
      <c r="J2468" s="119"/>
      <c r="K2468" s="119"/>
      <c r="L2468" s="119"/>
    </row>
    <row r="2469" spans="2:12" x14ac:dyDescent="0.3">
      <c r="B2469" s="119"/>
      <c r="C2469" s="123"/>
      <c r="D2469" s="119"/>
      <c r="E2469" s="119"/>
      <c r="F2469" s="119"/>
      <c r="G2469" s="119"/>
      <c r="H2469" s="119"/>
      <c r="I2469" s="119"/>
      <c r="J2469" s="119"/>
      <c r="K2469" s="119"/>
      <c r="L2469" s="119"/>
    </row>
    <row r="2470" spans="2:12" x14ac:dyDescent="0.3">
      <c r="B2470" s="119"/>
      <c r="C2470" s="123"/>
      <c r="D2470" s="119"/>
      <c r="E2470" s="119"/>
      <c r="F2470" s="119"/>
      <c r="G2470" s="119"/>
      <c r="H2470" s="119"/>
      <c r="I2470" s="119"/>
      <c r="J2470" s="119"/>
      <c r="K2470" s="119"/>
      <c r="L2470" s="119"/>
    </row>
    <row r="2471" spans="2:12" x14ac:dyDescent="0.3">
      <c r="B2471" s="119"/>
      <c r="C2471" s="123"/>
      <c r="D2471" s="119"/>
      <c r="E2471" s="119"/>
      <c r="F2471" s="119"/>
      <c r="G2471" s="119"/>
      <c r="H2471" s="119"/>
      <c r="I2471" s="119"/>
      <c r="J2471" s="119"/>
      <c r="K2471" s="119"/>
      <c r="L2471" s="119"/>
    </row>
    <row r="2472" spans="2:12" x14ac:dyDescent="0.3">
      <c r="B2472" s="119"/>
      <c r="C2472" s="123"/>
      <c r="D2472" s="119"/>
      <c r="E2472" s="119"/>
      <c r="F2472" s="119"/>
      <c r="G2472" s="119"/>
      <c r="H2472" s="119"/>
      <c r="I2472" s="119"/>
      <c r="J2472" s="119"/>
      <c r="K2472" s="119"/>
      <c r="L2472" s="119"/>
    </row>
    <row r="2473" spans="2:12" x14ac:dyDescent="0.3">
      <c r="B2473" s="119"/>
      <c r="C2473" s="123"/>
      <c r="D2473" s="119"/>
      <c r="E2473" s="119"/>
      <c r="F2473" s="119"/>
      <c r="G2473" s="119"/>
      <c r="H2473" s="119"/>
      <c r="I2473" s="119"/>
      <c r="J2473" s="119"/>
      <c r="K2473" s="119"/>
      <c r="L2473" s="119"/>
    </row>
    <row r="2474" spans="2:12" x14ac:dyDescent="0.3">
      <c r="B2474" s="119"/>
      <c r="C2474" s="123"/>
      <c r="D2474" s="119"/>
      <c r="E2474" s="119"/>
      <c r="F2474" s="119"/>
      <c r="G2474" s="119"/>
      <c r="H2474" s="119"/>
      <c r="I2474" s="119"/>
      <c r="J2474" s="119"/>
      <c r="K2474" s="119"/>
      <c r="L2474" s="119"/>
    </row>
    <row r="2475" spans="2:12" x14ac:dyDescent="0.3">
      <c r="B2475" s="119"/>
      <c r="C2475" s="123"/>
      <c r="D2475" s="119"/>
      <c r="E2475" s="119"/>
      <c r="F2475" s="119"/>
      <c r="G2475" s="119"/>
      <c r="H2475" s="119"/>
      <c r="I2475" s="119"/>
      <c r="J2475" s="119"/>
      <c r="K2475" s="119"/>
      <c r="L2475" s="119"/>
    </row>
    <row r="2476" spans="2:12" x14ac:dyDescent="0.3">
      <c r="B2476" s="119"/>
      <c r="C2476" s="123"/>
      <c r="D2476" s="119"/>
      <c r="E2476" s="119"/>
      <c r="F2476" s="119"/>
      <c r="G2476" s="119"/>
      <c r="H2476" s="119"/>
      <c r="I2476" s="119"/>
      <c r="J2476" s="119"/>
      <c r="K2476" s="119"/>
      <c r="L2476" s="119"/>
    </row>
    <row r="2477" spans="2:12" x14ac:dyDescent="0.3">
      <c r="B2477" s="119"/>
      <c r="C2477" s="123"/>
      <c r="D2477" s="119"/>
      <c r="E2477" s="119"/>
      <c r="F2477" s="119"/>
      <c r="G2477" s="119"/>
      <c r="H2477" s="119"/>
      <c r="I2477" s="119"/>
      <c r="J2477" s="119"/>
      <c r="K2477" s="119"/>
      <c r="L2477" s="119"/>
    </row>
    <row r="2478" spans="2:12" x14ac:dyDescent="0.3">
      <c r="B2478" s="119"/>
      <c r="C2478" s="123"/>
      <c r="D2478" s="119"/>
      <c r="E2478" s="119"/>
      <c r="F2478" s="119"/>
      <c r="G2478" s="119"/>
      <c r="H2478" s="119"/>
      <c r="I2478" s="119"/>
      <c r="J2478" s="119"/>
      <c r="K2478" s="119"/>
      <c r="L2478" s="119"/>
    </row>
    <row r="2479" spans="2:12" x14ac:dyDescent="0.3">
      <c r="B2479" s="119"/>
      <c r="C2479" s="123"/>
      <c r="D2479" s="119"/>
      <c r="E2479" s="119"/>
      <c r="F2479" s="119"/>
      <c r="G2479" s="119"/>
      <c r="H2479" s="119"/>
      <c r="I2479" s="119"/>
      <c r="J2479" s="119"/>
      <c r="K2479" s="119"/>
      <c r="L2479" s="119"/>
    </row>
    <row r="2480" spans="2:12" x14ac:dyDescent="0.3">
      <c r="B2480" s="119"/>
      <c r="C2480" s="123"/>
      <c r="D2480" s="119"/>
      <c r="E2480" s="119"/>
      <c r="F2480" s="119"/>
      <c r="G2480" s="119"/>
      <c r="H2480" s="119"/>
      <c r="I2480" s="119"/>
      <c r="J2480" s="119"/>
      <c r="K2480" s="119"/>
      <c r="L2480" s="119"/>
    </row>
    <row r="2481" spans="2:12" x14ac:dyDescent="0.3">
      <c r="B2481" s="119"/>
      <c r="C2481" s="123"/>
      <c r="D2481" s="119"/>
      <c r="E2481" s="119"/>
      <c r="F2481" s="119"/>
      <c r="G2481" s="119"/>
      <c r="H2481" s="119"/>
      <c r="I2481" s="119"/>
      <c r="J2481" s="119"/>
      <c r="K2481" s="119"/>
      <c r="L2481" s="119"/>
    </row>
    <row r="2482" spans="2:12" x14ac:dyDescent="0.3">
      <c r="B2482" s="119"/>
      <c r="C2482" s="123"/>
      <c r="D2482" s="119"/>
      <c r="E2482" s="119"/>
      <c r="F2482" s="119"/>
      <c r="G2482" s="119"/>
      <c r="H2482" s="119"/>
      <c r="I2482" s="119"/>
      <c r="J2482" s="119"/>
      <c r="K2482" s="119"/>
      <c r="L2482" s="119"/>
    </row>
    <row r="2483" spans="2:12" x14ac:dyDescent="0.3">
      <c r="B2483" s="119"/>
      <c r="C2483" s="123"/>
      <c r="D2483" s="119"/>
      <c r="E2483" s="119"/>
      <c r="F2483" s="119"/>
      <c r="G2483" s="119"/>
      <c r="H2483" s="119"/>
      <c r="I2483" s="119"/>
      <c r="J2483" s="119"/>
      <c r="K2483" s="119"/>
      <c r="L2483" s="119"/>
    </row>
    <row r="2484" spans="2:12" x14ac:dyDescent="0.3">
      <c r="B2484" s="119"/>
      <c r="C2484" s="123"/>
      <c r="D2484" s="119"/>
      <c r="E2484" s="119"/>
      <c r="F2484" s="119"/>
      <c r="G2484" s="119"/>
      <c r="H2484" s="119"/>
      <c r="I2484" s="119"/>
      <c r="J2484" s="119"/>
      <c r="K2484" s="119"/>
      <c r="L2484" s="119"/>
    </row>
    <row r="2485" spans="2:12" x14ac:dyDescent="0.3">
      <c r="B2485" s="119"/>
      <c r="C2485" s="123"/>
      <c r="D2485" s="119"/>
      <c r="E2485" s="119"/>
      <c r="F2485" s="119"/>
      <c r="G2485" s="119"/>
      <c r="H2485" s="119"/>
      <c r="I2485" s="119"/>
      <c r="J2485" s="119"/>
      <c r="K2485" s="119"/>
      <c r="L2485" s="119"/>
    </row>
    <row r="2486" spans="2:12" x14ac:dyDescent="0.3">
      <c r="B2486" s="119"/>
      <c r="C2486" s="123"/>
      <c r="D2486" s="119"/>
      <c r="E2486" s="119"/>
      <c r="F2486" s="119"/>
      <c r="G2486" s="119"/>
      <c r="H2486" s="119"/>
      <c r="I2486" s="119"/>
      <c r="J2486" s="119"/>
      <c r="K2486" s="119"/>
      <c r="L2486" s="119"/>
    </row>
    <row r="2487" spans="2:12" x14ac:dyDescent="0.3">
      <c r="B2487" s="119"/>
      <c r="C2487" s="123"/>
      <c r="D2487" s="119"/>
      <c r="E2487" s="119"/>
      <c r="F2487" s="119"/>
      <c r="G2487" s="119"/>
      <c r="H2487" s="119"/>
      <c r="I2487" s="119"/>
      <c r="J2487" s="119"/>
      <c r="K2487" s="119"/>
      <c r="L2487" s="119"/>
    </row>
    <row r="2488" spans="2:12" x14ac:dyDescent="0.3">
      <c r="B2488" s="119"/>
      <c r="C2488" s="123"/>
      <c r="D2488" s="119"/>
      <c r="E2488" s="119"/>
      <c r="F2488" s="119"/>
      <c r="G2488" s="119"/>
      <c r="H2488" s="119"/>
      <c r="I2488" s="119"/>
      <c r="J2488" s="119"/>
      <c r="K2488" s="119"/>
      <c r="L2488" s="119"/>
    </row>
    <row r="2489" spans="2:12" x14ac:dyDescent="0.3">
      <c r="B2489" s="119"/>
      <c r="C2489" s="123"/>
      <c r="D2489" s="119"/>
      <c r="E2489" s="119"/>
      <c r="F2489" s="119"/>
      <c r="G2489" s="119"/>
      <c r="H2489" s="119"/>
      <c r="I2489" s="119"/>
      <c r="J2489" s="119"/>
      <c r="K2489" s="119"/>
      <c r="L2489" s="119"/>
    </row>
    <row r="2490" spans="2:12" x14ac:dyDescent="0.3">
      <c r="B2490" s="119"/>
      <c r="C2490" s="123"/>
      <c r="D2490" s="119"/>
      <c r="E2490" s="119"/>
      <c r="F2490" s="119"/>
      <c r="G2490" s="119"/>
      <c r="H2490" s="119"/>
      <c r="I2490" s="119"/>
      <c r="J2490" s="119"/>
      <c r="K2490" s="119"/>
      <c r="L2490" s="119"/>
    </row>
    <row r="2491" spans="2:12" x14ac:dyDescent="0.3">
      <c r="B2491" s="119"/>
      <c r="C2491" s="123"/>
      <c r="D2491" s="119"/>
      <c r="E2491" s="119"/>
      <c r="F2491" s="119"/>
      <c r="G2491" s="119"/>
      <c r="H2491" s="119"/>
      <c r="I2491" s="119"/>
      <c r="J2491" s="119"/>
      <c r="K2491" s="119"/>
      <c r="L2491" s="119"/>
    </row>
    <row r="2492" spans="2:12" x14ac:dyDescent="0.3">
      <c r="B2492" s="119"/>
      <c r="C2492" s="123"/>
      <c r="D2492" s="119"/>
      <c r="E2492" s="119"/>
      <c r="F2492" s="119"/>
      <c r="G2492" s="119"/>
      <c r="H2492" s="119"/>
      <c r="I2492" s="119"/>
      <c r="J2492" s="119"/>
      <c r="K2492" s="119"/>
      <c r="L2492" s="119"/>
    </row>
    <row r="2493" spans="2:12" x14ac:dyDescent="0.3">
      <c r="B2493" s="119"/>
      <c r="C2493" s="123"/>
      <c r="D2493" s="119"/>
      <c r="E2493" s="119"/>
      <c r="F2493" s="119"/>
      <c r="G2493" s="119"/>
      <c r="H2493" s="119"/>
      <c r="I2493" s="119"/>
      <c r="J2493" s="119"/>
      <c r="K2493" s="119"/>
      <c r="L2493" s="119"/>
    </row>
    <row r="2494" spans="2:12" x14ac:dyDescent="0.3">
      <c r="B2494" s="119"/>
      <c r="C2494" s="123"/>
      <c r="D2494" s="119"/>
      <c r="E2494" s="119"/>
      <c r="F2494" s="119"/>
      <c r="G2494" s="119"/>
      <c r="H2494" s="119"/>
      <c r="I2494" s="119"/>
      <c r="J2494" s="119"/>
      <c r="K2494" s="119"/>
      <c r="L2494" s="119"/>
    </row>
    <row r="2495" spans="2:12" x14ac:dyDescent="0.3">
      <c r="B2495" s="119"/>
      <c r="C2495" s="123"/>
      <c r="D2495" s="119"/>
      <c r="E2495" s="119"/>
      <c r="F2495" s="119"/>
      <c r="G2495" s="119"/>
      <c r="H2495" s="119"/>
      <c r="I2495" s="119"/>
      <c r="J2495" s="119"/>
      <c r="K2495" s="119"/>
      <c r="L2495" s="119"/>
    </row>
    <row r="2496" spans="2:12" x14ac:dyDescent="0.3">
      <c r="B2496" s="119"/>
      <c r="C2496" s="123"/>
      <c r="D2496" s="119"/>
      <c r="E2496" s="119"/>
      <c r="F2496" s="119"/>
      <c r="G2496" s="119"/>
      <c r="H2496" s="119"/>
      <c r="I2496" s="119"/>
      <c r="J2496" s="119"/>
      <c r="K2496" s="119"/>
      <c r="L2496" s="119"/>
    </row>
    <row r="2497" spans="2:12" x14ac:dyDescent="0.3">
      <c r="B2497" s="119"/>
      <c r="C2497" s="123"/>
      <c r="D2497" s="119"/>
      <c r="E2497" s="119"/>
      <c r="F2497" s="119"/>
      <c r="G2497" s="119"/>
      <c r="H2497" s="119"/>
      <c r="I2497" s="119"/>
      <c r="J2497" s="119"/>
      <c r="K2497" s="119"/>
      <c r="L2497" s="119"/>
    </row>
    <row r="2498" spans="2:12" x14ac:dyDescent="0.3">
      <c r="B2498" s="119"/>
      <c r="C2498" s="123"/>
      <c r="D2498" s="119"/>
      <c r="E2498" s="119"/>
      <c r="F2498" s="119"/>
      <c r="G2498" s="119"/>
      <c r="H2498" s="119"/>
      <c r="I2498" s="119"/>
      <c r="J2498" s="119"/>
      <c r="K2498" s="119"/>
      <c r="L2498" s="119"/>
    </row>
    <row r="2499" spans="2:12" x14ac:dyDescent="0.3">
      <c r="B2499" s="119"/>
      <c r="C2499" s="123"/>
      <c r="D2499" s="119"/>
      <c r="E2499" s="119"/>
      <c r="F2499" s="119"/>
      <c r="G2499" s="119"/>
      <c r="H2499" s="119"/>
      <c r="I2499" s="119"/>
      <c r="J2499" s="119"/>
      <c r="K2499" s="119"/>
      <c r="L2499" s="119"/>
    </row>
    <row r="2500" spans="2:12" x14ac:dyDescent="0.3">
      <c r="B2500" s="119"/>
      <c r="C2500" s="123"/>
      <c r="D2500" s="119"/>
      <c r="E2500" s="119"/>
      <c r="F2500" s="119"/>
      <c r="G2500" s="119"/>
      <c r="H2500" s="119"/>
      <c r="I2500" s="119"/>
      <c r="J2500" s="119"/>
      <c r="K2500" s="119"/>
      <c r="L2500" s="119"/>
    </row>
    <row r="2501" spans="2:12" x14ac:dyDescent="0.3">
      <c r="B2501" s="119"/>
      <c r="C2501" s="123"/>
      <c r="D2501" s="119"/>
      <c r="E2501" s="119"/>
      <c r="F2501" s="119"/>
      <c r="G2501" s="119"/>
      <c r="H2501" s="119"/>
      <c r="I2501" s="119"/>
      <c r="J2501" s="119"/>
      <c r="K2501" s="119"/>
      <c r="L2501" s="119"/>
    </row>
    <row r="2502" spans="2:12" x14ac:dyDescent="0.3">
      <c r="B2502" s="119"/>
      <c r="C2502" s="123"/>
      <c r="D2502" s="119"/>
      <c r="E2502" s="119"/>
      <c r="F2502" s="119"/>
      <c r="G2502" s="119"/>
      <c r="H2502" s="119"/>
      <c r="I2502" s="119"/>
      <c r="J2502" s="119"/>
      <c r="K2502" s="119"/>
      <c r="L2502" s="119"/>
    </row>
    <row r="2503" spans="2:12" x14ac:dyDescent="0.3">
      <c r="B2503" s="119"/>
      <c r="C2503" s="123"/>
      <c r="D2503" s="119"/>
      <c r="E2503" s="119"/>
      <c r="F2503" s="119"/>
      <c r="G2503" s="119"/>
      <c r="H2503" s="119"/>
      <c r="I2503" s="119"/>
      <c r="J2503" s="119"/>
      <c r="K2503" s="119"/>
      <c r="L2503" s="119"/>
    </row>
    <row r="2504" spans="2:12" x14ac:dyDescent="0.3">
      <c r="B2504" s="119"/>
      <c r="C2504" s="123"/>
      <c r="D2504" s="119"/>
      <c r="E2504" s="119"/>
      <c r="F2504" s="119"/>
      <c r="G2504" s="119"/>
      <c r="H2504" s="119"/>
      <c r="I2504" s="119"/>
      <c r="J2504" s="119"/>
      <c r="K2504" s="119"/>
      <c r="L2504" s="119"/>
    </row>
    <row r="2505" spans="2:12" x14ac:dyDescent="0.3">
      <c r="B2505" s="119"/>
      <c r="C2505" s="123"/>
      <c r="D2505" s="119"/>
      <c r="E2505" s="119"/>
      <c r="F2505" s="119"/>
      <c r="G2505" s="119"/>
      <c r="H2505" s="119"/>
      <c r="I2505" s="119"/>
      <c r="J2505" s="119"/>
      <c r="K2505" s="119"/>
      <c r="L2505" s="119"/>
    </row>
    <row r="2506" spans="2:12" x14ac:dyDescent="0.3">
      <c r="B2506" s="119"/>
      <c r="C2506" s="123"/>
      <c r="D2506" s="119"/>
      <c r="E2506" s="119"/>
      <c r="F2506" s="119"/>
      <c r="G2506" s="119"/>
      <c r="H2506" s="119"/>
      <c r="I2506" s="119"/>
      <c r="J2506" s="119"/>
      <c r="K2506" s="119"/>
      <c r="L2506" s="119"/>
    </row>
    <row r="2507" spans="2:12" x14ac:dyDescent="0.3">
      <c r="B2507" s="119"/>
      <c r="C2507" s="123"/>
      <c r="D2507" s="119"/>
      <c r="E2507" s="119"/>
      <c r="F2507" s="119"/>
      <c r="G2507" s="119"/>
      <c r="H2507" s="119"/>
      <c r="I2507" s="119"/>
      <c r="J2507" s="119"/>
      <c r="K2507" s="119"/>
      <c r="L2507" s="119"/>
    </row>
    <row r="2508" spans="2:12" x14ac:dyDescent="0.3">
      <c r="B2508" s="119"/>
      <c r="C2508" s="123"/>
      <c r="D2508" s="119"/>
      <c r="E2508" s="119"/>
      <c r="F2508" s="119"/>
      <c r="G2508" s="119"/>
      <c r="H2508" s="119"/>
      <c r="I2508" s="119"/>
      <c r="J2508" s="119"/>
      <c r="K2508" s="119"/>
      <c r="L2508" s="119"/>
    </row>
    <row r="2509" spans="2:12" x14ac:dyDescent="0.3">
      <c r="B2509" s="119"/>
      <c r="C2509" s="123"/>
      <c r="D2509" s="119"/>
      <c r="E2509" s="119"/>
      <c r="F2509" s="119"/>
      <c r="G2509" s="119"/>
      <c r="H2509" s="119"/>
      <c r="I2509" s="119"/>
      <c r="J2509" s="119"/>
      <c r="K2509" s="119"/>
      <c r="L2509" s="119"/>
    </row>
    <row r="2510" spans="2:12" x14ac:dyDescent="0.3">
      <c r="B2510" s="119"/>
      <c r="C2510" s="123"/>
      <c r="D2510" s="119"/>
      <c r="E2510" s="119"/>
      <c r="F2510" s="119"/>
      <c r="G2510" s="119"/>
      <c r="H2510" s="119"/>
      <c r="I2510" s="119"/>
      <c r="J2510" s="119"/>
      <c r="K2510" s="119"/>
      <c r="L2510" s="119"/>
    </row>
    <row r="2511" spans="2:12" x14ac:dyDescent="0.3">
      <c r="B2511" s="119"/>
      <c r="C2511" s="123"/>
      <c r="D2511" s="119"/>
      <c r="E2511" s="119"/>
      <c r="F2511" s="119"/>
      <c r="G2511" s="119"/>
      <c r="H2511" s="119"/>
      <c r="I2511" s="119"/>
      <c r="J2511" s="119"/>
      <c r="K2511" s="119"/>
      <c r="L2511" s="119"/>
    </row>
    <row r="2512" spans="2:12" x14ac:dyDescent="0.3">
      <c r="B2512" s="119"/>
      <c r="C2512" s="123"/>
      <c r="D2512" s="119"/>
      <c r="E2512" s="119"/>
      <c r="F2512" s="119"/>
      <c r="G2512" s="119"/>
      <c r="H2512" s="119"/>
      <c r="I2512" s="119"/>
      <c r="J2512" s="119"/>
      <c r="K2512" s="119"/>
      <c r="L2512" s="119"/>
    </row>
    <row r="2513" spans="2:12" x14ac:dyDescent="0.3">
      <c r="B2513" s="119"/>
      <c r="C2513" s="123"/>
      <c r="D2513" s="119"/>
      <c r="E2513" s="119"/>
      <c r="F2513" s="119"/>
      <c r="G2513" s="119"/>
      <c r="H2513" s="119"/>
      <c r="I2513" s="119"/>
      <c r="J2513" s="119"/>
      <c r="K2513" s="119"/>
      <c r="L2513" s="119"/>
    </row>
    <row r="2514" spans="2:12" x14ac:dyDescent="0.3">
      <c r="B2514" s="119"/>
      <c r="C2514" s="123"/>
      <c r="D2514" s="119"/>
      <c r="E2514" s="119"/>
      <c r="F2514" s="119"/>
      <c r="G2514" s="119"/>
      <c r="H2514" s="119"/>
      <c r="I2514" s="119"/>
      <c r="J2514" s="119"/>
      <c r="K2514" s="119"/>
      <c r="L2514" s="119"/>
    </row>
    <row r="2515" spans="2:12" x14ac:dyDescent="0.3">
      <c r="B2515" s="119"/>
      <c r="C2515" s="123"/>
      <c r="D2515" s="119"/>
      <c r="E2515" s="119"/>
      <c r="F2515" s="119"/>
      <c r="G2515" s="119"/>
      <c r="H2515" s="119"/>
      <c r="I2515" s="119"/>
      <c r="J2515" s="119"/>
      <c r="K2515" s="119"/>
      <c r="L2515" s="119"/>
    </row>
    <row r="2516" spans="2:12" x14ac:dyDescent="0.3">
      <c r="B2516" s="119"/>
      <c r="C2516" s="123"/>
      <c r="D2516" s="119"/>
      <c r="E2516" s="119"/>
      <c r="F2516" s="119"/>
      <c r="G2516" s="119"/>
      <c r="H2516" s="119"/>
      <c r="I2516" s="119"/>
      <c r="J2516" s="119"/>
      <c r="K2516" s="119"/>
      <c r="L2516" s="119"/>
    </row>
    <row r="2517" spans="2:12" x14ac:dyDescent="0.3">
      <c r="B2517" s="119"/>
      <c r="C2517" s="123"/>
      <c r="D2517" s="119"/>
      <c r="E2517" s="119"/>
      <c r="F2517" s="119"/>
      <c r="G2517" s="119"/>
      <c r="H2517" s="119"/>
      <c r="I2517" s="119"/>
      <c r="J2517" s="119"/>
      <c r="K2517" s="119"/>
      <c r="L2517" s="119"/>
    </row>
    <row r="2518" spans="2:12" x14ac:dyDescent="0.3">
      <c r="B2518" s="119"/>
      <c r="C2518" s="123"/>
      <c r="D2518" s="119"/>
      <c r="E2518" s="119"/>
      <c r="F2518" s="119"/>
      <c r="G2518" s="119"/>
      <c r="H2518" s="119"/>
      <c r="I2518" s="119"/>
      <c r="J2518" s="119"/>
      <c r="K2518" s="119"/>
      <c r="L2518" s="119"/>
    </row>
    <row r="2519" spans="2:12" x14ac:dyDescent="0.3">
      <c r="B2519" s="119"/>
      <c r="C2519" s="123"/>
      <c r="D2519" s="119"/>
      <c r="E2519" s="119"/>
      <c r="F2519" s="119"/>
      <c r="G2519" s="119"/>
      <c r="H2519" s="119"/>
      <c r="I2519" s="119"/>
      <c r="J2519" s="119"/>
      <c r="K2519" s="119"/>
      <c r="L2519" s="119"/>
    </row>
    <row r="2520" spans="2:12" x14ac:dyDescent="0.3">
      <c r="B2520" s="119"/>
      <c r="C2520" s="123"/>
      <c r="D2520" s="119"/>
      <c r="E2520" s="119"/>
      <c r="F2520" s="119"/>
      <c r="G2520" s="119"/>
      <c r="H2520" s="119"/>
      <c r="I2520" s="119"/>
      <c r="J2520" s="119"/>
      <c r="K2520" s="119"/>
      <c r="L2520" s="119"/>
    </row>
    <row r="2521" spans="2:12" x14ac:dyDescent="0.3">
      <c r="B2521" s="119"/>
      <c r="C2521" s="123"/>
      <c r="D2521" s="119"/>
      <c r="E2521" s="119"/>
      <c r="F2521" s="119"/>
      <c r="G2521" s="119"/>
      <c r="H2521" s="119"/>
      <c r="I2521" s="119"/>
      <c r="J2521" s="119"/>
      <c r="K2521" s="119"/>
      <c r="L2521" s="119"/>
    </row>
    <row r="2522" spans="2:12" x14ac:dyDescent="0.3">
      <c r="B2522" s="119"/>
      <c r="C2522" s="123"/>
      <c r="D2522" s="119"/>
      <c r="E2522" s="119"/>
      <c r="F2522" s="119"/>
      <c r="G2522" s="119"/>
      <c r="H2522" s="119"/>
      <c r="I2522" s="119"/>
      <c r="J2522" s="119"/>
      <c r="K2522" s="119"/>
      <c r="L2522" s="119"/>
    </row>
    <row r="2523" spans="2:12" x14ac:dyDescent="0.3">
      <c r="B2523" s="119"/>
      <c r="C2523" s="123"/>
      <c r="D2523" s="119"/>
      <c r="E2523" s="119"/>
      <c r="F2523" s="119"/>
      <c r="G2523" s="119"/>
      <c r="H2523" s="119"/>
      <c r="I2523" s="119"/>
      <c r="J2523" s="119"/>
      <c r="K2523" s="119"/>
      <c r="L2523" s="119"/>
    </row>
    <row r="2524" spans="2:12" x14ac:dyDescent="0.3">
      <c r="B2524" s="119"/>
      <c r="C2524" s="123"/>
      <c r="D2524" s="119"/>
      <c r="E2524" s="119"/>
      <c r="F2524" s="119"/>
      <c r="G2524" s="119"/>
      <c r="H2524" s="119"/>
      <c r="I2524" s="119"/>
      <c r="J2524" s="119"/>
      <c r="K2524" s="119"/>
      <c r="L2524" s="119"/>
    </row>
    <row r="2525" spans="2:12" x14ac:dyDescent="0.3">
      <c r="B2525" s="119"/>
      <c r="C2525" s="123"/>
      <c r="D2525" s="119"/>
      <c r="E2525" s="119"/>
      <c r="F2525" s="119"/>
      <c r="G2525" s="119"/>
      <c r="H2525" s="119"/>
      <c r="I2525" s="119"/>
      <c r="J2525" s="119"/>
      <c r="K2525" s="119"/>
      <c r="L2525" s="119"/>
    </row>
    <row r="2526" spans="2:12" x14ac:dyDescent="0.3">
      <c r="B2526" s="119"/>
      <c r="C2526" s="123"/>
      <c r="D2526" s="119"/>
      <c r="E2526" s="119"/>
      <c r="F2526" s="119"/>
      <c r="G2526" s="119"/>
      <c r="H2526" s="119"/>
      <c r="I2526" s="119"/>
      <c r="J2526" s="119"/>
      <c r="K2526" s="119"/>
      <c r="L2526" s="119"/>
    </row>
    <row r="2527" spans="2:12" x14ac:dyDescent="0.3">
      <c r="B2527" s="119"/>
      <c r="C2527" s="123"/>
      <c r="D2527" s="119"/>
      <c r="E2527" s="119"/>
      <c r="F2527" s="119"/>
      <c r="G2527" s="119"/>
      <c r="H2527" s="119"/>
      <c r="I2527" s="119"/>
      <c r="J2527" s="119"/>
      <c r="K2527" s="119"/>
      <c r="L2527" s="119"/>
    </row>
    <row r="2528" spans="2:12" x14ac:dyDescent="0.3">
      <c r="B2528" s="119"/>
      <c r="C2528" s="123"/>
      <c r="D2528" s="119"/>
      <c r="E2528" s="119"/>
      <c r="F2528" s="119"/>
      <c r="G2528" s="119"/>
      <c r="H2528" s="119"/>
      <c r="I2528" s="119"/>
      <c r="J2528" s="119"/>
      <c r="K2528" s="119"/>
      <c r="L2528" s="119"/>
    </row>
    <row r="2529" spans="2:12" x14ac:dyDescent="0.3">
      <c r="B2529" s="119"/>
      <c r="C2529" s="123"/>
      <c r="D2529" s="119"/>
      <c r="E2529" s="119"/>
      <c r="F2529" s="119"/>
      <c r="G2529" s="119"/>
      <c r="H2529" s="119"/>
      <c r="I2529" s="119"/>
      <c r="J2529" s="119"/>
      <c r="K2529" s="119"/>
      <c r="L2529" s="119"/>
    </row>
    <row r="2530" spans="2:12" x14ac:dyDescent="0.3">
      <c r="B2530" s="119"/>
      <c r="C2530" s="123"/>
      <c r="D2530" s="119"/>
      <c r="E2530" s="119"/>
      <c r="F2530" s="119"/>
      <c r="G2530" s="119"/>
      <c r="H2530" s="119"/>
      <c r="I2530" s="119"/>
      <c r="J2530" s="119"/>
      <c r="K2530" s="119"/>
      <c r="L2530" s="119"/>
    </row>
    <row r="2531" spans="2:12" x14ac:dyDescent="0.3">
      <c r="B2531" s="119"/>
      <c r="C2531" s="123"/>
      <c r="D2531" s="119"/>
      <c r="E2531" s="119"/>
      <c r="F2531" s="119"/>
      <c r="G2531" s="119"/>
      <c r="H2531" s="119"/>
      <c r="I2531" s="119"/>
      <c r="J2531" s="119"/>
      <c r="K2531" s="119"/>
      <c r="L2531" s="119"/>
    </row>
    <row r="2532" spans="2:12" x14ac:dyDescent="0.3">
      <c r="B2532" s="119"/>
      <c r="C2532" s="123"/>
      <c r="D2532" s="119"/>
      <c r="E2532" s="119"/>
      <c r="F2532" s="119"/>
      <c r="G2532" s="119"/>
      <c r="H2532" s="119"/>
      <c r="I2532" s="119"/>
      <c r="J2532" s="119"/>
      <c r="K2532" s="119"/>
      <c r="L2532" s="119"/>
    </row>
    <row r="2533" spans="2:12" x14ac:dyDescent="0.3">
      <c r="B2533" s="119"/>
      <c r="C2533" s="123"/>
      <c r="D2533" s="119"/>
      <c r="E2533" s="119"/>
      <c r="F2533" s="119"/>
      <c r="G2533" s="119"/>
      <c r="H2533" s="119"/>
      <c r="I2533" s="119"/>
      <c r="J2533" s="119"/>
      <c r="K2533" s="119"/>
      <c r="L2533" s="119"/>
    </row>
    <row r="2534" spans="2:12" x14ac:dyDescent="0.3">
      <c r="B2534" s="119"/>
      <c r="C2534" s="123"/>
      <c r="D2534" s="119"/>
      <c r="E2534" s="119"/>
      <c r="F2534" s="119"/>
      <c r="G2534" s="119"/>
      <c r="H2534" s="119"/>
      <c r="I2534" s="119"/>
      <c r="J2534" s="119"/>
      <c r="K2534" s="119"/>
      <c r="L2534" s="119"/>
    </row>
    <row r="2535" spans="2:12" x14ac:dyDescent="0.3">
      <c r="B2535" s="119"/>
      <c r="C2535" s="123"/>
      <c r="D2535" s="119"/>
      <c r="E2535" s="119"/>
      <c r="F2535" s="119"/>
      <c r="G2535" s="119"/>
      <c r="H2535" s="119"/>
      <c r="I2535" s="119"/>
      <c r="J2535" s="119"/>
      <c r="K2535" s="119"/>
      <c r="L2535" s="119"/>
    </row>
    <row r="2536" spans="2:12" x14ac:dyDescent="0.3">
      <c r="B2536" s="119"/>
      <c r="C2536" s="123"/>
      <c r="D2536" s="119"/>
      <c r="E2536" s="119"/>
      <c r="F2536" s="119"/>
      <c r="G2536" s="119"/>
      <c r="H2536" s="119"/>
      <c r="I2536" s="119"/>
      <c r="J2536" s="119"/>
      <c r="K2536" s="119"/>
      <c r="L2536" s="119"/>
    </row>
    <row r="2537" spans="2:12" x14ac:dyDescent="0.3">
      <c r="B2537" s="119"/>
      <c r="C2537" s="123"/>
      <c r="D2537" s="119"/>
      <c r="E2537" s="119"/>
      <c r="F2537" s="119"/>
      <c r="G2537" s="119"/>
      <c r="H2537" s="119"/>
      <c r="I2537" s="119"/>
      <c r="J2537" s="119"/>
      <c r="K2537" s="119"/>
      <c r="L2537" s="119"/>
    </row>
    <row r="2538" spans="2:12" x14ac:dyDescent="0.3">
      <c r="B2538" s="119"/>
      <c r="C2538" s="123"/>
      <c r="D2538" s="119"/>
      <c r="E2538" s="119"/>
      <c r="F2538" s="119"/>
      <c r="G2538" s="119"/>
      <c r="H2538" s="119"/>
      <c r="I2538" s="119"/>
      <c r="J2538" s="119"/>
      <c r="K2538" s="119"/>
      <c r="L2538" s="119"/>
    </row>
    <row r="2539" spans="2:12" x14ac:dyDescent="0.3">
      <c r="B2539" s="119"/>
      <c r="C2539" s="123"/>
      <c r="D2539" s="119"/>
      <c r="E2539" s="119"/>
      <c r="F2539" s="119"/>
      <c r="G2539" s="119"/>
      <c r="H2539" s="119"/>
      <c r="I2539" s="119"/>
      <c r="J2539" s="119"/>
      <c r="K2539" s="119"/>
      <c r="L2539" s="119"/>
    </row>
    <row r="2540" spans="2:12" x14ac:dyDescent="0.3">
      <c r="B2540" s="119"/>
      <c r="C2540" s="123"/>
      <c r="D2540" s="119"/>
      <c r="E2540" s="119"/>
      <c r="F2540" s="119"/>
      <c r="G2540" s="119"/>
      <c r="H2540" s="119"/>
      <c r="I2540" s="119"/>
      <c r="J2540" s="119"/>
      <c r="K2540" s="119"/>
      <c r="L2540" s="119"/>
    </row>
    <row r="2541" spans="2:12" x14ac:dyDescent="0.3">
      <c r="B2541" s="119"/>
      <c r="C2541" s="123"/>
      <c r="D2541" s="119"/>
      <c r="E2541" s="119"/>
      <c r="F2541" s="119"/>
      <c r="G2541" s="119"/>
      <c r="H2541" s="119"/>
      <c r="I2541" s="119"/>
      <c r="J2541" s="119"/>
      <c r="K2541" s="119"/>
      <c r="L2541" s="119"/>
    </row>
    <row r="2542" spans="2:12" x14ac:dyDescent="0.3">
      <c r="B2542" s="119"/>
      <c r="C2542" s="123"/>
      <c r="D2542" s="119"/>
      <c r="E2542" s="119"/>
      <c r="F2542" s="119"/>
      <c r="G2542" s="119"/>
      <c r="H2542" s="119"/>
      <c r="I2542" s="119"/>
      <c r="J2542" s="119"/>
      <c r="K2542" s="119"/>
      <c r="L2542" s="119"/>
    </row>
    <row r="2543" spans="2:12" x14ac:dyDescent="0.3">
      <c r="B2543" s="119"/>
      <c r="C2543" s="123"/>
      <c r="D2543" s="119"/>
      <c r="E2543" s="119"/>
      <c r="F2543" s="119"/>
      <c r="G2543" s="119"/>
      <c r="H2543" s="119"/>
      <c r="I2543" s="119"/>
      <c r="J2543" s="119"/>
      <c r="K2543" s="119"/>
      <c r="L2543" s="119"/>
    </row>
    <row r="2544" spans="2:12" x14ac:dyDescent="0.3">
      <c r="B2544" s="119"/>
      <c r="C2544" s="123"/>
      <c r="D2544" s="119"/>
      <c r="E2544" s="119"/>
      <c r="F2544" s="119"/>
      <c r="G2544" s="119"/>
      <c r="H2544" s="119"/>
      <c r="I2544" s="119"/>
      <c r="J2544" s="119"/>
      <c r="K2544" s="119"/>
      <c r="L2544" s="119"/>
    </row>
    <row r="2545" spans="2:12" x14ac:dyDescent="0.3">
      <c r="B2545" s="119"/>
      <c r="C2545" s="123"/>
      <c r="D2545" s="119"/>
      <c r="E2545" s="119"/>
      <c r="F2545" s="119"/>
      <c r="G2545" s="119"/>
      <c r="H2545" s="119"/>
      <c r="I2545" s="119"/>
      <c r="J2545" s="119"/>
      <c r="K2545" s="119"/>
      <c r="L2545" s="119"/>
    </row>
    <row r="2546" spans="2:12" x14ac:dyDescent="0.3">
      <c r="B2546" s="119"/>
      <c r="C2546" s="123"/>
      <c r="D2546" s="119"/>
      <c r="E2546" s="119"/>
      <c r="F2546" s="119"/>
      <c r="G2546" s="119"/>
      <c r="H2546" s="119"/>
      <c r="I2546" s="119"/>
      <c r="J2546" s="119"/>
      <c r="K2546" s="119"/>
      <c r="L2546" s="119"/>
    </row>
    <row r="2547" spans="2:12" x14ac:dyDescent="0.3">
      <c r="B2547" s="119"/>
      <c r="C2547" s="123"/>
      <c r="D2547" s="119"/>
      <c r="E2547" s="119"/>
      <c r="F2547" s="119"/>
      <c r="G2547" s="119"/>
      <c r="H2547" s="119"/>
      <c r="I2547" s="119"/>
      <c r="J2547" s="119"/>
      <c r="K2547" s="119"/>
      <c r="L2547" s="119"/>
    </row>
    <row r="2548" spans="2:12" x14ac:dyDescent="0.3">
      <c r="B2548" s="119"/>
      <c r="C2548" s="123"/>
      <c r="D2548" s="119"/>
      <c r="E2548" s="119"/>
      <c r="F2548" s="119"/>
      <c r="G2548" s="119"/>
      <c r="H2548" s="119"/>
      <c r="I2548" s="119"/>
      <c r="J2548" s="119"/>
      <c r="K2548" s="119"/>
      <c r="L2548" s="119"/>
    </row>
    <row r="2549" spans="2:12" x14ac:dyDescent="0.3">
      <c r="B2549" s="119"/>
      <c r="C2549" s="123"/>
      <c r="D2549" s="119"/>
      <c r="E2549" s="119"/>
      <c r="F2549" s="119"/>
      <c r="G2549" s="119"/>
      <c r="H2549" s="119"/>
      <c r="I2549" s="119"/>
      <c r="J2549" s="119"/>
      <c r="K2549" s="119"/>
      <c r="L2549" s="119"/>
    </row>
    <row r="2550" spans="2:12" x14ac:dyDescent="0.3">
      <c r="B2550" s="119"/>
      <c r="C2550" s="123"/>
      <c r="D2550" s="119"/>
      <c r="E2550" s="119"/>
      <c r="F2550" s="119"/>
      <c r="G2550" s="119"/>
      <c r="H2550" s="119"/>
      <c r="I2550" s="119"/>
      <c r="J2550" s="119"/>
      <c r="K2550" s="119"/>
      <c r="L2550" s="119"/>
    </row>
    <row r="2551" spans="2:12" x14ac:dyDescent="0.3">
      <c r="B2551" s="119"/>
      <c r="C2551" s="123"/>
      <c r="D2551" s="119"/>
      <c r="E2551" s="119"/>
      <c r="F2551" s="119"/>
      <c r="G2551" s="119"/>
      <c r="H2551" s="119"/>
      <c r="I2551" s="119"/>
      <c r="J2551" s="119"/>
      <c r="K2551" s="119"/>
      <c r="L2551" s="119"/>
    </row>
    <row r="2552" spans="2:12" x14ac:dyDescent="0.3">
      <c r="B2552" s="119"/>
      <c r="C2552" s="123"/>
      <c r="D2552" s="119"/>
      <c r="E2552" s="119"/>
      <c r="F2552" s="119"/>
      <c r="G2552" s="119"/>
      <c r="H2552" s="119"/>
      <c r="I2552" s="119"/>
      <c r="J2552" s="119"/>
      <c r="K2552" s="119"/>
      <c r="L2552" s="119"/>
    </row>
    <row r="2553" spans="2:12" x14ac:dyDescent="0.3">
      <c r="B2553" s="119"/>
      <c r="C2553" s="123"/>
      <c r="D2553" s="119"/>
      <c r="E2553" s="119"/>
      <c r="F2553" s="119"/>
      <c r="G2553" s="119"/>
      <c r="H2553" s="119"/>
      <c r="I2553" s="119"/>
      <c r="J2553" s="119"/>
      <c r="K2553" s="119"/>
      <c r="L2553" s="119"/>
    </row>
    <row r="2554" spans="2:12" x14ac:dyDescent="0.3">
      <c r="B2554" s="119"/>
      <c r="C2554" s="123"/>
      <c r="D2554" s="119"/>
      <c r="E2554" s="119"/>
      <c r="F2554" s="119"/>
      <c r="G2554" s="119"/>
      <c r="H2554" s="119"/>
      <c r="I2554" s="119"/>
      <c r="J2554" s="119"/>
      <c r="K2554" s="119"/>
      <c r="L2554" s="119"/>
    </row>
    <row r="2555" spans="2:12" x14ac:dyDescent="0.3">
      <c r="B2555" s="119"/>
      <c r="C2555" s="123"/>
      <c r="D2555" s="119"/>
      <c r="E2555" s="119"/>
      <c r="F2555" s="119"/>
      <c r="G2555" s="119"/>
      <c r="H2555" s="119"/>
      <c r="I2555" s="119"/>
      <c r="J2555" s="119"/>
      <c r="K2555" s="119"/>
      <c r="L2555" s="119"/>
    </row>
    <row r="2556" spans="2:12" x14ac:dyDescent="0.3">
      <c r="B2556" s="119"/>
      <c r="C2556" s="123"/>
      <c r="D2556" s="119"/>
      <c r="E2556" s="119"/>
      <c r="F2556" s="119"/>
      <c r="G2556" s="119"/>
      <c r="H2556" s="119"/>
      <c r="I2556" s="119"/>
      <c r="J2556" s="119"/>
      <c r="K2556" s="119"/>
      <c r="L2556" s="119"/>
    </row>
    <row r="2557" spans="2:12" x14ac:dyDescent="0.3">
      <c r="B2557" s="119"/>
      <c r="C2557" s="123"/>
      <c r="D2557" s="119"/>
      <c r="E2557" s="119"/>
      <c r="F2557" s="119"/>
      <c r="G2557" s="119"/>
      <c r="H2557" s="119"/>
      <c r="I2557" s="119"/>
      <c r="J2557" s="119"/>
      <c r="K2557" s="119"/>
      <c r="L2557" s="119"/>
    </row>
    <row r="2558" spans="2:12" x14ac:dyDescent="0.3">
      <c r="B2558" s="119"/>
      <c r="C2558" s="123"/>
      <c r="D2558" s="119"/>
      <c r="E2558" s="119"/>
      <c r="F2558" s="119"/>
      <c r="G2558" s="119"/>
      <c r="H2558" s="119"/>
      <c r="I2558" s="119"/>
      <c r="J2558" s="119"/>
      <c r="K2558" s="119"/>
      <c r="L2558" s="119"/>
    </row>
    <row r="2559" spans="2:12" x14ac:dyDescent="0.3">
      <c r="B2559" s="119"/>
      <c r="C2559" s="123"/>
      <c r="D2559" s="119"/>
      <c r="E2559" s="119"/>
      <c r="F2559" s="119"/>
      <c r="G2559" s="119"/>
      <c r="H2559" s="119"/>
      <c r="I2559" s="119"/>
      <c r="J2559" s="119"/>
      <c r="K2559" s="119"/>
      <c r="L2559" s="119"/>
    </row>
    <row r="2560" spans="2:12" x14ac:dyDescent="0.3">
      <c r="B2560" s="119"/>
      <c r="C2560" s="123"/>
      <c r="D2560" s="119"/>
      <c r="E2560" s="119"/>
      <c r="F2560" s="119"/>
      <c r="G2560" s="119"/>
      <c r="H2560" s="119"/>
      <c r="I2560" s="119"/>
      <c r="J2560" s="119"/>
      <c r="K2560" s="119"/>
      <c r="L2560" s="119"/>
    </row>
    <row r="2561" spans="2:12" x14ac:dyDescent="0.3">
      <c r="B2561" s="119"/>
      <c r="C2561" s="123"/>
      <c r="D2561" s="119"/>
      <c r="E2561" s="119"/>
      <c r="F2561" s="119"/>
      <c r="G2561" s="119"/>
      <c r="H2561" s="119"/>
      <c r="I2561" s="119"/>
      <c r="J2561" s="119"/>
      <c r="K2561" s="119"/>
      <c r="L2561" s="119"/>
    </row>
    <row r="2562" spans="2:12" x14ac:dyDescent="0.3">
      <c r="B2562" s="119"/>
      <c r="C2562" s="123"/>
      <c r="D2562" s="119"/>
      <c r="E2562" s="119"/>
      <c r="F2562" s="119"/>
      <c r="G2562" s="119"/>
      <c r="H2562" s="119"/>
      <c r="I2562" s="119"/>
      <c r="J2562" s="119"/>
      <c r="K2562" s="119"/>
      <c r="L2562" s="119"/>
    </row>
    <row r="2563" spans="2:12" x14ac:dyDescent="0.3">
      <c r="B2563" s="119"/>
      <c r="C2563" s="123"/>
      <c r="D2563" s="119"/>
      <c r="E2563" s="119"/>
      <c r="F2563" s="119"/>
      <c r="G2563" s="119"/>
      <c r="H2563" s="119"/>
      <c r="I2563" s="119"/>
      <c r="J2563" s="119"/>
      <c r="K2563" s="119"/>
      <c r="L2563" s="119"/>
    </row>
    <row r="2564" spans="2:12" x14ac:dyDescent="0.3">
      <c r="B2564" s="119"/>
      <c r="C2564" s="123"/>
      <c r="D2564" s="119"/>
      <c r="E2564" s="119"/>
      <c r="F2564" s="119"/>
      <c r="G2564" s="119"/>
      <c r="H2564" s="119"/>
      <c r="I2564" s="119"/>
      <c r="J2564" s="119"/>
      <c r="K2564" s="119"/>
      <c r="L2564" s="119"/>
    </row>
    <row r="2565" spans="2:12" x14ac:dyDescent="0.3">
      <c r="B2565" s="119"/>
      <c r="C2565" s="123"/>
      <c r="D2565" s="119"/>
      <c r="E2565" s="119"/>
      <c r="F2565" s="119"/>
      <c r="G2565" s="119"/>
      <c r="H2565" s="119"/>
      <c r="I2565" s="119"/>
      <c r="J2565" s="119"/>
      <c r="K2565" s="119"/>
      <c r="L2565" s="119"/>
    </row>
    <row r="2566" spans="2:12" x14ac:dyDescent="0.3">
      <c r="B2566" s="119"/>
      <c r="C2566" s="123"/>
      <c r="D2566" s="119"/>
      <c r="E2566" s="119"/>
      <c r="F2566" s="119"/>
      <c r="G2566" s="119"/>
      <c r="H2566" s="119"/>
      <c r="I2566" s="119"/>
      <c r="J2566" s="119"/>
      <c r="K2566" s="119"/>
      <c r="L2566" s="119"/>
    </row>
    <row r="2567" spans="2:12" x14ac:dyDescent="0.3">
      <c r="B2567" s="119"/>
      <c r="C2567" s="123"/>
      <c r="D2567" s="119"/>
      <c r="E2567" s="119"/>
      <c r="F2567" s="119"/>
      <c r="G2567" s="119"/>
      <c r="H2567" s="119"/>
      <c r="I2567" s="119"/>
      <c r="J2567" s="119"/>
      <c r="K2567" s="119"/>
      <c r="L2567" s="119"/>
    </row>
    <row r="2568" spans="2:12" x14ac:dyDescent="0.3">
      <c r="B2568" s="119"/>
      <c r="C2568" s="123"/>
      <c r="D2568" s="119"/>
      <c r="E2568" s="119"/>
      <c r="F2568" s="119"/>
      <c r="G2568" s="119"/>
      <c r="H2568" s="119"/>
      <c r="I2568" s="119"/>
      <c r="J2568" s="119"/>
      <c r="K2568" s="119"/>
      <c r="L2568" s="119"/>
    </row>
    <row r="2569" spans="2:12" x14ac:dyDescent="0.3">
      <c r="B2569" s="119"/>
      <c r="C2569" s="123"/>
      <c r="D2569" s="119"/>
      <c r="E2569" s="119"/>
      <c r="F2569" s="119"/>
      <c r="G2569" s="119"/>
      <c r="H2569" s="119"/>
      <c r="I2569" s="119"/>
      <c r="J2569" s="119"/>
      <c r="K2569" s="119"/>
      <c r="L2569" s="119"/>
    </row>
    <row r="2570" spans="2:12" x14ac:dyDescent="0.3">
      <c r="B2570" s="119"/>
      <c r="C2570" s="123"/>
      <c r="D2570" s="119"/>
      <c r="E2570" s="119"/>
      <c r="F2570" s="119"/>
      <c r="G2570" s="119"/>
      <c r="H2570" s="119"/>
      <c r="I2570" s="119"/>
      <c r="J2570" s="119"/>
      <c r="K2570" s="119"/>
      <c r="L2570" s="119"/>
    </row>
    <row r="2571" spans="2:12" x14ac:dyDescent="0.3">
      <c r="B2571" s="119"/>
      <c r="C2571" s="123"/>
      <c r="D2571" s="119"/>
      <c r="E2571" s="119"/>
      <c r="F2571" s="119"/>
      <c r="G2571" s="119"/>
      <c r="H2571" s="119"/>
      <c r="I2571" s="119"/>
      <c r="J2571" s="119"/>
      <c r="K2571" s="119"/>
      <c r="L2571" s="119"/>
    </row>
    <row r="2572" spans="2:12" x14ac:dyDescent="0.3">
      <c r="B2572" s="119"/>
      <c r="C2572" s="123"/>
      <c r="D2572" s="119"/>
      <c r="E2572" s="119"/>
      <c r="F2572" s="119"/>
      <c r="G2572" s="119"/>
      <c r="H2572" s="119"/>
      <c r="I2572" s="119"/>
      <c r="J2572" s="119"/>
      <c r="K2572" s="119"/>
      <c r="L2572" s="119"/>
    </row>
    <row r="2573" spans="2:12" x14ac:dyDescent="0.3">
      <c r="B2573" s="119"/>
      <c r="C2573" s="123"/>
      <c r="D2573" s="119"/>
      <c r="E2573" s="119"/>
      <c r="F2573" s="119"/>
      <c r="G2573" s="119"/>
      <c r="H2573" s="119"/>
      <c r="I2573" s="119"/>
      <c r="J2573" s="119"/>
      <c r="K2573" s="119"/>
      <c r="L2573" s="119"/>
    </row>
    <row r="2574" spans="2:12" x14ac:dyDescent="0.3">
      <c r="B2574" s="119"/>
      <c r="C2574" s="123"/>
      <c r="D2574" s="119"/>
      <c r="E2574" s="119"/>
      <c r="F2574" s="119"/>
      <c r="G2574" s="119"/>
      <c r="H2574" s="119"/>
      <c r="I2574" s="119"/>
      <c r="J2574" s="119"/>
      <c r="K2574" s="119"/>
      <c r="L2574" s="119"/>
    </row>
    <row r="2575" spans="2:12" x14ac:dyDescent="0.3">
      <c r="B2575" s="119"/>
      <c r="C2575" s="123"/>
      <c r="D2575" s="119"/>
      <c r="E2575" s="119"/>
      <c r="F2575" s="119"/>
      <c r="G2575" s="119"/>
      <c r="H2575" s="119"/>
      <c r="I2575" s="119"/>
      <c r="J2575" s="119"/>
      <c r="K2575" s="119"/>
      <c r="L2575" s="119"/>
    </row>
    <row r="2576" spans="2:12" x14ac:dyDescent="0.3">
      <c r="B2576" s="119"/>
      <c r="C2576" s="123"/>
      <c r="D2576" s="119"/>
      <c r="E2576" s="119"/>
      <c r="F2576" s="119"/>
      <c r="G2576" s="119"/>
      <c r="H2576" s="119"/>
      <c r="I2576" s="119"/>
      <c r="J2576" s="119"/>
      <c r="K2576" s="119"/>
      <c r="L2576" s="119"/>
    </row>
    <row r="2577" spans="2:12" x14ac:dyDescent="0.3">
      <c r="B2577" s="119"/>
      <c r="C2577" s="123"/>
      <c r="D2577" s="119"/>
      <c r="E2577" s="119"/>
      <c r="F2577" s="119"/>
      <c r="G2577" s="119"/>
      <c r="H2577" s="119"/>
      <c r="I2577" s="119"/>
      <c r="J2577" s="119"/>
      <c r="K2577" s="119"/>
      <c r="L2577" s="119"/>
    </row>
    <row r="2578" spans="2:12" x14ac:dyDescent="0.3">
      <c r="B2578" s="119"/>
      <c r="C2578" s="123"/>
      <c r="D2578" s="119"/>
      <c r="E2578" s="119"/>
      <c r="F2578" s="119"/>
      <c r="G2578" s="119"/>
      <c r="H2578" s="119"/>
      <c r="I2578" s="119"/>
      <c r="J2578" s="119"/>
      <c r="K2578" s="119"/>
      <c r="L2578" s="119"/>
    </row>
    <row r="2579" spans="2:12" x14ac:dyDescent="0.3">
      <c r="B2579" s="119"/>
      <c r="C2579" s="123"/>
      <c r="D2579" s="119"/>
      <c r="E2579" s="119"/>
      <c r="F2579" s="119"/>
      <c r="G2579" s="119"/>
      <c r="H2579" s="119"/>
      <c r="I2579" s="119"/>
      <c r="J2579" s="119"/>
      <c r="K2579" s="119"/>
      <c r="L2579" s="119"/>
    </row>
    <row r="2580" spans="2:12" x14ac:dyDescent="0.3">
      <c r="B2580" s="119"/>
      <c r="C2580" s="123"/>
      <c r="D2580" s="119"/>
      <c r="E2580" s="119"/>
      <c r="F2580" s="119"/>
      <c r="G2580" s="119"/>
      <c r="H2580" s="119"/>
      <c r="I2580" s="119"/>
      <c r="J2580" s="119"/>
      <c r="K2580" s="119"/>
      <c r="L2580" s="119"/>
    </row>
    <row r="2581" spans="2:12" x14ac:dyDescent="0.3">
      <c r="B2581" s="119"/>
      <c r="C2581" s="123"/>
      <c r="D2581" s="119"/>
      <c r="E2581" s="119"/>
      <c r="F2581" s="119"/>
      <c r="G2581" s="119"/>
      <c r="H2581" s="119"/>
      <c r="I2581" s="119"/>
      <c r="J2581" s="119"/>
      <c r="K2581" s="119"/>
      <c r="L2581" s="119"/>
    </row>
    <row r="2582" spans="2:12" x14ac:dyDescent="0.3">
      <c r="B2582" s="119"/>
      <c r="C2582" s="123"/>
      <c r="D2582" s="119"/>
      <c r="E2582" s="119"/>
      <c r="F2582" s="119"/>
      <c r="G2582" s="119"/>
      <c r="H2582" s="119"/>
      <c r="I2582" s="119"/>
      <c r="J2582" s="119"/>
      <c r="K2582" s="119"/>
      <c r="L2582" s="119"/>
    </row>
    <row r="2583" spans="2:12" x14ac:dyDescent="0.3">
      <c r="B2583" s="119"/>
      <c r="C2583" s="123"/>
      <c r="D2583" s="119"/>
      <c r="E2583" s="119"/>
      <c r="F2583" s="119"/>
      <c r="G2583" s="119"/>
      <c r="H2583" s="119"/>
      <c r="I2583" s="119"/>
      <c r="J2583" s="119"/>
      <c r="K2583" s="119"/>
      <c r="L2583" s="119"/>
    </row>
    <row r="2584" spans="2:12" x14ac:dyDescent="0.3">
      <c r="B2584" s="119"/>
      <c r="C2584" s="123"/>
      <c r="D2584" s="119"/>
      <c r="E2584" s="119"/>
      <c r="F2584" s="119"/>
      <c r="G2584" s="119"/>
      <c r="H2584" s="119"/>
      <c r="I2584" s="119"/>
      <c r="J2584" s="119"/>
      <c r="K2584" s="119"/>
      <c r="L2584" s="119"/>
    </row>
    <row r="2585" spans="2:12" x14ac:dyDescent="0.3">
      <c r="B2585" s="119"/>
      <c r="C2585" s="123"/>
      <c r="D2585" s="119"/>
      <c r="E2585" s="119"/>
      <c r="F2585" s="119"/>
      <c r="G2585" s="119"/>
      <c r="H2585" s="119"/>
      <c r="I2585" s="119"/>
      <c r="J2585" s="119"/>
      <c r="K2585" s="119"/>
      <c r="L2585" s="119"/>
    </row>
    <row r="2586" spans="2:12" x14ac:dyDescent="0.3">
      <c r="B2586" s="119"/>
      <c r="C2586" s="123"/>
      <c r="D2586" s="119"/>
      <c r="E2586" s="119"/>
      <c r="F2586" s="119"/>
      <c r="G2586" s="119"/>
      <c r="H2586" s="119"/>
      <c r="I2586" s="119"/>
      <c r="J2586" s="119"/>
      <c r="K2586" s="119"/>
      <c r="L2586" s="119"/>
    </row>
    <row r="2587" spans="2:12" x14ac:dyDescent="0.3">
      <c r="B2587" s="119"/>
      <c r="C2587" s="123"/>
      <c r="D2587" s="119"/>
      <c r="E2587" s="119"/>
      <c r="F2587" s="119"/>
      <c r="G2587" s="119"/>
      <c r="H2587" s="119"/>
      <c r="I2587" s="119"/>
      <c r="J2587" s="119"/>
      <c r="K2587" s="119"/>
      <c r="L2587" s="119"/>
    </row>
    <row r="2588" spans="2:12" x14ac:dyDescent="0.3">
      <c r="B2588" s="119"/>
      <c r="C2588" s="123"/>
      <c r="D2588" s="119"/>
      <c r="E2588" s="119"/>
      <c r="F2588" s="119"/>
      <c r="G2588" s="119"/>
      <c r="H2588" s="119"/>
      <c r="I2588" s="119"/>
      <c r="J2588" s="119"/>
      <c r="K2588" s="119"/>
      <c r="L2588" s="119"/>
    </row>
    <row r="2589" spans="2:12" x14ac:dyDescent="0.3">
      <c r="B2589" s="119"/>
      <c r="C2589" s="123"/>
      <c r="D2589" s="119"/>
      <c r="E2589" s="119"/>
      <c r="F2589" s="119"/>
      <c r="G2589" s="119"/>
      <c r="H2589" s="119"/>
      <c r="I2589" s="119"/>
      <c r="J2589" s="119"/>
      <c r="K2589" s="119"/>
      <c r="L2589" s="119"/>
    </row>
    <row r="2590" spans="2:12" x14ac:dyDescent="0.3">
      <c r="B2590" s="119"/>
      <c r="C2590" s="123"/>
      <c r="D2590" s="119"/>
      <c r="E2590" s="119"/>
      <c r="F2590" s="119"/>
      <c r="G2590" s="119"/>
      <c r="H2590" s="119"/>
      <c r="I2590" s="119"/>
      <c r="J2590" s="119"/>
      <c r="K2590" s="119"/>
      <c r="L2590" s="119"/>
    </row>
    <row r="2591" spans="2:12" x14ac:dyDescent="0.3">
      <c r="B2591" s="119"/>
      <c r="C2591" s="123"/>
      <c r="D2591" s="119"/>
      <c r="E2591" s="119"/>
      <c r="F2591" s="119"/>
      <c r="G2591" s="119"/>
      <c r="H2591" s="119"/>
      <c r="I2591" s="119"/>
      <c r="J2591" s="119"/>
      <c r="K2591" s="119"/>
      <c r="L2591" s="119"/>
    </row>
    <row r="2592" spans="2:12" x14ac:dyDescent="0.3">
      <c r="B2592" s="119"/>
      <c r="C2592" s="123"/>
      <c r="D2592" s="119"/>
      <c r="E2592" s="119"/>
      <c r="F2592" s="119"/>
      <c r="G2592" s="119"/>
      <c r="H2592" s="119"/>
      <c r="I2592" s="119"/>
      <c r="J2592" s="119"/>
      <c r="K2592" s="119"/>
      <c r="L2592" s="119"/>
    </row>
    <row r="2593" spans="2:12" x14ac:dyDescent="0.3">
      <c r="B2593" s="119"/>
      <c r="C2593" s="123"/>
      <c r="D2593" s="119"/>
      <c r="E2593" s="119"/>
      <c r="F2593" s="119"/>
      <c r="G2593" s="119"/>
      <c r="H2593" s="119"/>
      <c r="I2593" s="119"/>
      <c r="J2593" s="119"/>
      <c r="K2593" s="119"/>
      <c r="L2593" s="119"/>
    </row>
    <row r="2594" spans="2:12" x14ac:dyDescent="0.3">
      <c r="B2594" s="119"/>
      <c r="C2594" s="123"/>
      <c r="D2594" s="119"/>
      <c r="E2594" s="119"/>
      <c r="F2594" s="119"/>
      <c r="G2594" s="119"/>
      <c r="H2594" s="119"/>
      <c r="I2594" s="119"/>
      <c r="J2594" s="119"/>
      <c r="K2594" s="119"/>
      <c r="L2594" s="119"/>
    </row>
    <row r="2595" spans="2:12" x14ac:dyDescent="0.3">
      <c r="B2595" s="119"/>
      <c r="C2595" s="123"/>
      <c r="D2595" s="119"/>
      <c r="E2595" s="119"/>
      <c r="F2595" s="119"/>
      <c r="G2595" s="119"/>
      <c r="H2595" s="119"/>
      <c r="I2595" s="119"/>
      <c r="J2595" s="119"/>
      <c r="K2595" s="119"/>
      <c r="L2595" s="119"/>
    </row>
    <row r="2596" spans="2:12" x14ac:dyDescent="0.3">
      <c r="B2596" s="119"/>
      <c r="C2596" s="123"/>
      <c r="D2596" s="119"/>
      <c r="E2596" s="119"/>
      <c r="F2596" s="119"/>
      <c r="G2596" s="119"/>
      <c r="H2596" s="119"/>
      <c r="I2596" s="119"/>
      <c r="J2596" s="119"/>
      <c r="K2596" s="119"/>
      <c r="L2596" s="119"/>
    </row>
    <row r="2597" spans="2:12" x14ac:dyDescent="0.3">
      <c r="B2597" s="119"/>
      <c r="C2597" s="123"/>
      <c r="D2597" s="119"/>
      <c r="E2597" s="119"/>
      <c r="F2597" s="119"/>
      <c r="G2597" s="119"/>
      <c r="H2597" s="119"/>
      <c r="I2597" s="119"/>
      <c r="J2597" s="119"/>
      <c r="K2597" s="119"/>
      <c r="L2597" s="119"/>
    </row>
    <row r="2598" spans="2:12" x14ac:dyDescent="0.3">
      <c r="B2598" s="119"/>
      <c r="C2598" s="123"/>
      <c r="D2598" s="119"/>
      <c r="E2598" s="119"/>
      <c r="F2598" s="119"/>
      <c r="G2598" s="119"/>
      <c r="H2598" s="119"/>
      <c r="I2598" s="119"/>
      <c r="J2598" s="119"/>
      <c r="K2598" s="119"/>
      <c r="L2598" s="119"/>
    </row>
    <row r="2599" spans="2:12" x14ac:dyDescent="0.3">
      <c r="B2599" s="119"/>
      <c r="C2599" s="123"/>
      <c r="D2599" s="119"/>
      <c r="E2599" s="119"/>
      <c r="F2599" s="119"/>
      <c r="G2599" s="119"/>
      <c r="H2599" s="119"/>
      <c r="I2599" s="119"/>
      <c r="J2599" s="119"/>
      <c r="K2599" s="119"/>
      <c r="L2599" s="119"/>
    </row>
    <row r="2600" spans="2:12" x14ac:dyDescent="0.3">
      <c r="B2600" s="119"/>
      <c r="C2600" s="123"/>
      <c r="D2600" s="119"/>
      <c r="E2600" s="119"/>
      <c r="F2600" s="119"/>
      <c r="G2600" s="119"/>
      <c r="H2600" s="119"/>
      <c r="I2600" s="119"/>
      <c r="J2600" s="119"/>
      <c r="K2600" s="119"/>
      <c r="L2600" s="119"/>
    </row>
    <row r="2601" spans="2:12" x14ac:dyDescent="0.3">
      <c r="B2601" s="119"/>
      <c r="C2601" s="123"/>
      <c r="D2601" s="119"/>
      <c r="E2601" s="119"/>
      <c r="F2601" s="119"/>
      <c r="G2601" s="119"/>
      <c r="H2601" s="119"/>
      <c r="I2601" s="119"/>
      <c r="J2601" s="119"/>
      <c r="K2601" s="119"/>
      <c r="L2601" s="119"/>
    </row>
    <row r="2602" spans="2:12" x14ac:dyDescent="0.3">
      <c r="B2602" s="119"/>
      <c r="C2602" s="123"/>
      <c r="D2602" s="119"/>
      <c r="E2602" s="119"/>
      <c r="F2602" s="119"/>
      <c r="G2602" s="119"/>
      <c r="H2602" s="119"/>
      <c r="I2602" s="119"/>
      <c r="J2602" s="119"/>
      <c r="K2602" s="119"/>
      <c r="L2602" s="119"/>
    </row>
    <row r="2603" spans="2:12" x14ac:dyDescent="0.3">
      <c r="B2603" s="119"/>
      <c r="C2603" s="123"/>
      <c r="D2603" s="119"/>
      <c r="E2603" s="119"/>
      <c r="F2603" s="119"/>
      <c r="G2603" s="119"/>
      <c r="H2603" s="119"/>
      <c r="I2603" s="119"/>
      <c r="J2603" s="119"/>
      <c r="K2603" s="119"/>
      <c r="L2603" s="119"/>
    </row>
    <row r="2604" spans="2:12" x14ac:dyDescent="0.3">
      <c r="B2604" s="119"/>
      <c r="C2604" s="123"/>
      <c r="D2604" s="119"/>
      <c r="E2604" s="119"/>
      <c r="F2604" s="119"/>
      <c r="G2604" s="119"/>
      <c r="H2604" s="119"/>
      <c r="I2604" s="119"/>
      <c r="J2604" s="119"/>
      <c r="K2604" s="119"/>
      <c r="L2604" s="119"/>
    </row>
    <row r="2605" spans="2:12" x14ac:dyDescent="0.3">
      <c r="B2605" s="119"/>
      <c r="C2605" s="123"/>
      <c r="D2605" s="119"/>
      <c r="E2605" s="119"/>
      <c r="F2605" s="119"/>
      <c r="G2605" s="119"/>
      <c r="H2605" s="119"/>
      <c r="I2605" s="119"/>
      <c r="J2605" s="119"/>
      <c r="K2605" s="119"/>
      <c r="L2605" s="119"/>
    </row>
    <row r="2606" spans="2:12" x14ac:dyDescent="0.3">
      <c r="B2606" s="119"/>
      <c r="C2606" s="123"/>
      <c r="D2606" s="119"/>
      <c r="E2606" s="119"/>
      <c r="F2606" s="119"/>
      <c r="G2606" s="119"/>
      <c r="H2606" s="119"/>
      <c r="I2606" s="119"/>
      <c r="J2606" s="119"/>
      <c r="K2606" s="119"/>
      <c r="L2606" s="119"/>
    </row>
    <row r="2607" spans="2:12" x14ac:dyDescent="0.3">
      <c r="B2607" s="119"/>
      <c r="C2607" s="123"/>
      <c r="D2607" s="119"/>
      <c r="E2607" s="119"/>
      <c r="F2607" s="119"/>
      <c r="G2607" s="119"/>
      <c r="H2607" s="119"/>
      <c r="I2607" s="119"/>
      <c r="J2607" s="119"/>
      <c r="K2607" s="119"/>
      <c r="L2607" s="119"/>
    </row>
    <row r="2608" spans="2:12" x14ac:dyDescent="0.3">
      <c r="B2608" s="119"/>
      <c r="C2608" s="123"/>
      <c r="D2608" s="119"/>
      <c r="E2608" s="119"/>
      <c r="F2608" s="119"/>
      <c r="G2608" s="119"/>
      <c r="H2608" s="119"/>
      <c r="I2608" s="119"/>
      <c r="J2608" s="119"/>
      <c r="K2608" s="119"/>
      <c r="L2608" s="119"/>
    </row>
    <row r="2609" spans="2:12" x14ac:dyDescent="0.3">
      <c r="B2609" s="119"/>
      <c r="C2609" s="123"/>
      <c r="D2609" s="119"/>
      <c r="E2609" s="119"/>
      <c r="F2609" s="119"/>
      <c r="G2609" s="119"/>
      <c r="H2609" s="119"/>
      <c r="I2609" s="119"/>
      <c r="J2609" s="119"/>
      <c r="K2609" s="119"/>
      <c r="L2609" s="119"/>
    </row>
    <row r="2610" spans="2:12" x14ac:dyDescent="0.3">
      <c r="B2610" s="119"/>
      <c r="C2610" s="123"/>
      <c r="D2610" s="119"/>
      <c r="E2610" s="119"/>
      <c r="F2610" s="119"/>
      <c r="G2610" s="119"/>
      <c r="H2610" s="119"/>
      <c r="I2610" s="119"/>
      <c r="J2610" s="119"/>
      <c r="K2610" s="119"/>
      <c r="L2610" s="119"/>
    </row>
    <row r="2611" spans="2:12" x14ac:dyDescent="0.3">
      <c r="B2611" s="119"/>
      <c r="C2611" s="123"/>
      <c r="D2611" s="119"/>
      <c r="E2611" s="119"/>
      <c r="F2611" s="119"/>
      <c r="G2611" s="119"/>
      <c r="H2611" s="119"/>
      <c r="I2611" s="119"/>
      <c r="J2611" s="119"/>
      <c r="K2611" s="119"/>
      <c r="L2611" s="119"/>
    </row>
    <row r="2612" spans="2:12" x14ac:dyDescent="0.3">
      <c r="B2612" s="119"/>
      <c r="C2612" s="123"/>
      <c r="D2612" s="119"/>
      <c r="E2612" s="119"/>
      <c r="F2612" s="119"/>
      <c r="G2612" s="119"/>
      <c r="H2612" s="119"/>
      <c r="I2612" s="119"/>
      <c r="J2612" s="119"/>
      <c r="K2612" s="119"/>
      <c r="L2612" s="119"/>
    </row>
    <row r="2613" spans="2:12" x14ac:dyDescent="0.3">
      <c r="B2613" s="119"/>
      <c r="C2613" s="123"/>
      <c r="D2613" s="119"/>
      <c r="E2613" s="119"/>
      <c r="F2613" s="119"/>
      <c r="G2613" s="119"/>
      <c r="H2613" s="119"/>
      <c r="I2613" s="119"/>
      <c r="J2613" s="119"/>
      <c r="K2613" s="119"/>
      <c r="L2613" s="119"/>
    </row>
    <row r="2614" spans="2:12" x14ac:dyDescent="0.3">
      <c r="B2614" s="119"/>
      <c r="C2614" s="123"/>
      <c r="D2614" s="119"/>
      <c r="E2614" s="119"/>
      <c r="F2614" s="119"/>
      <c r="G2614" s="119"/>
      <c r="H2614" s="119"/>
      <c r="I2614" s="119"/>
      <c r="J2614" s="119"/>
      <c r="K2614" s="119"/>
      <c r="L2614" s="119"/>
    </row>
    <row r="2615" spans="2:12" x14ac:dyDescent="0.3">
      <c r="B2615" s="119"/>
      <c r="C2615" s="123"/>
      <c r="D2615" s="119"/>
      <c r="E2615" s="119"/>
      <c r="F2615" s="119"/>
      <c r="G2615" s="119"/>
      <c r="H2615" s="119"/>
      <c r="I2615" s="119"/>
      <c r="J2615" s="119"/>
      <c r="K2615" s="119"/>
      <c r="L2615" s="119"/>
    </row>
    <row r="2616" spans="2:12" x14ac:dyDescent="0.3">
      <c r="B2616" s="119"/>
      <c r="C2616" s="123"/>
      <c r="D2616" s="119"/>
      <c r="E2616" s="119"/>
      <c r="F2616" s="119"/>
      <c r="G2616" s="119"/>
      <c r="H2616" s="119"/>
      <c r="I2616" s="119"/>
      <c r="J2616" s="119"/>
      <c r="K2616" s="119"/>
      <c r="L2616" s="119"/>
    </row>
    <row r="2617" spans="2:12" x14ac:dyDescent="0.3">
      <c r="B2617" s="119"/>
      <c r="C2617" s="123"/>
      <c r="D2617" s="119"/>
      <c r="E2617" s="119"/>
      <c r="F2617" s="119"/>
      <c r="G2617" s="119"/>
      <c r="H2617" s="119"/>
      <c r="I2617" s="119"/>
      <c r="J2617" s="119"/>
      <c r="K2617" s="119"/>
      <c r="L2617" s="119"/>
    </row>
    <row r="2618" spans="2:12" x14ac:dyDescent="0.3">
      <c r="B2618" s="119"/>
      <c r="C2618" s="123"/>
      <c r="D2618" s="119"/>
      <c r="E2618" s="119"/>
      <c r="F2618" s="119"/>
      <c r="G2618" s="119"/>
      <c r="H2618" s="119"/>
      <c r="I2618" s="119"/>
      <c r="J2618" s="119"/>
      <c r="K2618" s="119"/>
      <c r="L2618" s="119"/>
    </row>
    <row r="2619" spans="2:12" x14ac:dyDescent="0.3">
      <c r="B2619" s="119"/>
      <c r="C2619" s="123"/>
      <c r="D2619" s="119"/>
      <c r="E2619" s="119"/>
      <c r="F2619" s="119"/>
      <c r="G2619" s="119"/>
      <c r="H2619" s="119"/>
      <c r="I2619" s="119"/>
      <c r="J2619" s="119"/>
      <c r="K2619" s="119"/>
      <c r="L2619" s="119"/>
    </row>
    <row r="2620" spans="2:12" x14ac:dyDescent="0.3">
      <c r="B2620" s="119"/>
      <c r="C2620" s="123"/>
      <c r="D2620" s="119"/>
      <c r="E2620" s="119"/>
      <c r="F2620" s="119"/>
      <c r="G2620" s="119"/>
      <c r="H2620" s="119"/>
      <c r="I2620" s="119"/>
      <c r="J2620" s="119"/>
      <c r="K2620" s="119"/>
      <c r="L2620" s="119"/>
    </row>
    <row r="2621" spans="2:12" x14ac:dyDescent="0.3">
      <c r="B2621" s="119"/>
      <c r="C2621" s="123"/>
      <c r="D2621" s="119"/>
      <c r="E2621" s="119"/>
      <c r="F2621" s="119"/>
      <c r="G2621" s="119"/>
      <c r="H2621" s="119"/>
      <c r="I2621" s="119"/>
      <c r="J2621" s="119"/>
      <c r="K2621" s="119"/>
      <c r="L2621" s="119"/>
    </row>
    <row r="2622" spans="2:12" x14ac:dyDescent="0.3">
      <c r="B2622" s="119"/>
      <c r="C2622" s="123"/>
      <c r="D2622" s="119"/>
      <c r="E2622" s="119"/>
      <c r="F2622" s="119"/>
      <c r="G2622" s="119"/>
      <c r="H2622" s="119"/>
      <c r="I2622" s="119"/>
      <c r="J2622" s="119"/>
      <c r="K2622" s="119"/>
      <c r="L2622" s="119"/>
    </row>
    <row r="2623" spans="2:12" x14ac:dyDescent="0.3">
      <c r="B2623" s="119"/>
      <c r="C2623" s="123"/>
      <c r="D2623" s="119"/>
      <c r="E2623" s="119"/>
      <c r="F2623" s="119"/>
      <c r="G2623" s="119"/>
      <c r="H2623" s="119"/>
      <c r="I2623" s="119"/>
      <c r="J2623" s="119"/>
      <c r="K2623" s="119"/>
      <c r="L2623" s="119"/>
    </row>
    <row r="2624" spans="2:12" x14ac:dyDescent="0.3">
      <c r="B2624" s="119"/>
      <c r="C2624" s="123"/>
      <c r="D2624" s="119"/>
      <c r="E2624" s="119"/>
      <c r="F2624" s="119"/>
      <c r="G2624" s="119"/>
      <c r="H2624" s="119"/>
      <c r="I2624" s="119"/>
      <c r="J2624" s="119"/>
      <c r="K2624" s="119"/>
      <c r="L2624" s="119"/>
    </row>
    <row r="2625" spans="2:12" x14ac:dyDescent="0.3">
      <c r="B2625" s="119"/>
      <c r="C2625" s="123"/>
      <c r="D2625" s="119"/>
      <c r="E2625" s="119"/>
      <c r="F2625" s="119"/>
      <c r="G2625" s="119"/>
      <c r="H2625" s="119"/>
      <c r="I2625" s="119"/>
      <c r="J2625" s="119"/>
      <c r="K2625" s="119"/>
      <c r="L2625" s="119"/>
    </row>
    <row r="2626" spans="2:12" x14ac:dyDescent="0.3">
      <c r="B2626" s="119"/>
      <c r="C2626" s="123"/>
      <c r="D2626" s="119"/>
      <c r="E2626" s="119"/>
      <c r="F2626" s="119"/>
      <c r="G2626" s="119"/>
      <c r="H2626" s="119"/>
      <c r="I2626" s="119"/>
      <c r="J2626" s="119"/>
      <c r="K2626" s="119"/>
      <c r="L2626" s="119"/>
    </row>
    <row r="2627" spans="2:12" x14ac:dyDescent="0.3">
      <c r="B2627" s="119"/>
      <c r="C2627" s="123"/>
      <c r="D2627" s="119"/>
      <c r="E2627" s="119"/>
      <c r="F2627" s="119"/>
      <c r="G2627" s="119"/>
      <c r="H2627" s="119"/>
      <c r="I2627" s="119"/>
      <c r="J2627" s="119"/>
      <c r="K2627" s="119"/>
      <c r="L2627" s="119"/>
    </row>
    <row r="2628" spans="2:12" x14ac:dyDescent="0.3">
      <c r="B2628" s="119"/>
      <c r="C2628" s="123"/>
      <c r="D2628" s="119"/>
      <c r="E2628" s="119"/>
      <c r="F2628" s="119"/>
      <c r="G2628" s="119"/>
      <c r="H2628" s="119"/>
      <c r="I2628" s="119"/>
      <c r="J2628" s="119"/>
      <c r="K2628" s="119"/>
      <c r="L2628" s="119"/>
    </row>
    <row r="2629" spans="2:12" x14ac:dyDescent="0.3">
      <c r="B2629" s="119"/>
      <c r="C2629" s="123"/>
      <c r="D2629" s="119"/>
      <c r="E2629" s="119"/>
      <c r="F2629" s="119"/>
      <c r="G2629" s="119"/>
      <c r="H2629" s="119"/>
      <c r="I2629" s="119"/>
      <c r="J2629" s="119"/>
      <c r="K2629" s="119"/>
      <c r="L2629" s="119"/>
    </row>
    <row r="2630" spans="2:12" x14ac:dyDescent="0.3">
      <c r="B2630" s="119"/>
      <c r="C2630" s="123"/>
      <c r="D2630" s="119"/>
      <c r="E2630" s="119"/>
      <c r="F2630" s="119"/>
      <c r="G2630" s="119"/>
      <c r="H2630" s="119"/>
      <c r="I2630" s="119"/>
      <c r="J2630" s="119"/>
      <c r="K2630" s="119"/>
      <c r="L2630" s="119"/>
    </row>
    <row r="2631" spans="2:12" x14ac:dyDescent="0.3">
      <c r="B2631" s="119"/>
      <c r="C2631" s="123"/>
      <c r="D2631" s="119"/>
      <c r="E2631" s="119"/>
      <c r="F2631" s="119"/>
      <c r="G2631" s="119"/>
      <c r="H2631" s="119"/>
      <c r="I2631" s="119"/>
      <c r="J2631" s="119"/>
      <c r="K2631" s="119"/>
      <c r="L2631" s="119"/>
    </row>
    <row r="2632" spans="2:12" x14ac:dyDescent="0.3">
      <c r="B2632" s="119"/>
      <c r="C2632" s="123"/>
      <c r="D2632" s="119"/>
      <c r="E2632" s="119"/>
      <c r="F2632" s="119"/>
      <c r="G2632" s="119"/>
      <c r="H2632" s="119"/>
      <c r="I2632" s="119"/>
      <c r="J2632" s="119"/>
      <c r="K2632" s="119"/>
      <c r="L2632" s="119"/>
    </row>
    <row r="2633" spans="2:12" x14ac:dyDescent="0.3">
      <c r="B2633" s="119"/>
      <c r="C2633" s="123"/>
      <c r="D2633" s="119"/>
      <c r="E2633" s="119"/>
      <c r="F2633" s="119"/>
      <c r="G2633" s="119"/>
      <c r="H2633" s="119"/>
      <c r="I2633" s="119"/>
      <c r="J2633" s="119"/>
      <c r="K2633" s="119"/>
      <c r="L2633" s="119"/>
    </row>
    <row r="2634" spans="2:12" x14ac:dyDescent="0.3">
      <c r="B2634" s="119"/>
      <c r="C2634" s="123"/>
      <c r="D2634" s="119"/>
      <c r="E2634" s="119"/>
      <c r="F2634" s="119"/>
      <c r="G2634" s="119"/>
      <c r="H2634" s="119"/>
      <c r="I2634" s="119"/>
      <c r="J2634" s="119"/>
      <c r="K2634" s="119"/>
      <c r="L2634" s="119"/>
    </row>
    <row r="2635" spans="2:12" x14ac:dyDescent="0.3">
      <c r="B2635" s="119"/>
      <c r="C2635" s="123"/>
      <c r="D2635" s="119"/>
      <c r="E2635" s="119"/>
      <c r="F2635" s="119"/>
      <c r="G2635" s="119"/>
      <c r="H2635" s="119"/>
      <c r="I2635" s="119"/>
      <c r="J2635" s="119"/>
      <c r="K2635" s="119"/>
      <c r="L2635" s="119"/>
    </row>
    <row r="2636" spans="2:12" x14ac:dyDescent="0.3">
      <c r="B2636" s="119"/>
      <c r="C2636" s="123"/>
      <c r="D2636" s="119"/>
      <c r="E2636" s="119"/>
      <c r="F2636" s="119"/>
      <c r="G2636" s="119"/>
      <c r="H2636" s="119"/>
      <c r="I2636" s="119"/>
      <c r="J2636" s="119"/>
      <c r="K2636" s="119"/>
      <c r="L2636" s="119"/>
    </row>
    <row r="2637" spans="2:12" x14ac:dyDescent="0.3">
      <c r="B2637" s="119"/>
      <c r="C2637" s="123"/>
      <c r="D2637" s="119"/>
      <c r="E2637" s="119"/>
      <c r="F2637" s="119"/>
      <c r="G2637" s="119"/>
      <c r="H2637" s="119"/>
      <c r="I2637" s="119"/>
      <c r="J2637" s="119"/>
      <c r="K2637" s="119"/>
      <c r="L2637" s="119"/>
    </row>
    <row r="2638" spans="2:12" x14ac:dyDescent="0.3">
      <c r="B2638" s="119"/>
      <c r="C2638" s="123"/>
      <c r="D2638" s="119"/>
      <c r="E2638" s="119"/>
      <c r="F2638" s="119"/>
      <c r="G2638" s="119"/>
      <c r="H2638" s="119"/>
      <c r="I2638" s="119"/>
      <c r="J2638" s="119"/>
      <c r="K2638" s="119"/>
      <c r="L2638" s="119"/>
    </row>
    <row r="2639" spans="2:12" x14ac:dyDescent="0.3">
      <c r="B2639" s="119"/>
      <c r="C2639" s="123"/>
      <c r="D2639" s="119"/>
      <c r="E2639" s="119"/>
      <c r="F2639" s="119"/>
      <c r="G2639" s="119"/>
      <c r="H2639" s="119"/>
      <c r="I2639" s="119"/>
      <c r="J2639" s="119"/>
      <c r="K2639" s="119"/>
      <c r="L2639" s="119"/>
    </row>
    <row r="2640" spans="2:12" x14ac:dyDescent="0.3">
      <c r="B2640" s="119"/>
      <c r="C2640" s="123"/>
      <c r="D2640" s="119"/>
      <c r="E2640" s="119"/>
      <c r="F2640" s="119"/>
      <c r="G2640" s="119"/>
      <c r="H2640" s="119"/>
      <c r="I2640" s="119"/>
      <c r="J2640" s="119"/>
      <c r="K2640" s="119"/>
      <c r="L2640" s="119"/>
    </row>
    <row r="2641" spans="2:12" x14ac:dyDescent="0.3">
      <c r="B2641" s="119"/>
      <c r="C2641" s="123"/>
      <c r="D2641" s="119"/>
      <c r="E2641" s="119"/>
      <c r="F2641" s="119"/>
      <c r="G2641" s="119"/>
      <c r="H2641" s="119"/>
      <c r="I2641" s="119"/>
      <c r="J2641" s="119"/>
      <c r="K2641" s="119"/>
      <c r="L2641" s="119"/>
    </row>
    <row r="2642" spans="2:12" x14ac:dyDescent="0.3">
      <c r="B2642" s="119"/>
      <c r="C2642" s="123"/>
      <c r="D2642" s="119"/>
      <c r="E2642" s="119"/>
      <c r="F2642" s="119"/>
      <c r="G2642" s="119"/>
      <c r="H2642" s="119"/>
      <c r="I2642" s="119"/>
      <c r="J2642" s="119"/>
      <c r="K2642" s="119"/>
      <c r="L2642" s="119"/>
    </row>
    <row r="2643" spans="2:12" x14ac:dyDescent="0.3">
      <c r="B2643" s="119"/>
      <c r="C2643" s="123"/>
      <c r="D2643" s="119"/>
      <c r="E2643" s="119"/>
      <c r="F2643" s="119"/>
      <c r="G2643" s="119"/>
      <c r="H2643" s="119"/>
      <c r="I2643" s="119"/>
      <c r="J2643" s="119"/>
      <c r="K2643" s="119"/>
      <c r="L2643" s="119"/>
    </row>
    <row r="2644" spans="2:12" x14ac:dyDescent="0.3">
      <c r="B2644" s="119"/>
      <c r="C2644" s="123"/>
      <c r="D2644" s="119"/>
      <c r="E2644" s="119"/>
      <c r="F2644" s="119"/>
      <c r="G2644" s="119"/>
      <c r="H2644" s="119"/>
      <c r="I2644" s="119"/>
      <c r="J2644" s="119"/>
      <c r="K2644" s="119"/>
      <c r="L2644" s="119"/>
    </row>
    <row r="2645" spans="2:12" x14ac:dyDescent="0.3">
      <c r="B2645" s="119"/>
      <c r="C2645" s="123"/>
      <c r="D2645" s="119"/>
      <c r="E2645" s="119"/>
      <c r="F2645" s="119"/>
      <c r="G2645" s="119"/>
      <c r="H2645" s="119"/>
      <c r="I2645" s="119"/>
      <c r="J2645" s="119"/>
      <c r="K2645" s="119"/>
      <c r="L2645" s="119"/>
    </row>
    <row r="2646" spans="2:12" x14ac:dyDescent="0.3">
      <c r="B2646" s="119"/>
      <c r="C2646" s="123"/>
      <c r="D2646" s="119"/>
      <c r="E2646" s="119"/>
      <c r="F2646" s="119"/>
      <c r="G2646" s="119"/>
      <c r="H2646" s="119"/>
      <c r="I2646" s="119"/>
      <c r="J2646" s="119"/>
      <c r="K2646" s="119"/>
      <c r="L2646" s="119"/>
    </row>
    <row r="2647" spans="2:12" x14ac:dyDescent="0.3">
      <c r="B2647" s="119"/>
      <c r="C2647" s="123"/>
      <c r="D2647" s="119"/>
      <c r="E2647" s="119"/>
      <c r="F2647" s="119"/>
      <c r="G2647" s="119"/>
      <c r="H2647" s="119"/>
      <c r="I2647" s="119"/>
      <c r="J2647" s="119"/>
      <c r="K2647" s="119"/>
      <c r="L2647" s="119"/>
    </row>
    <row r="2648" spans="2:12" x14ac:dyDescent="0.3">
      <c r="B2648" s="119"/>
      <c r="C2648" s="123"/>
      <c r="D2648" s="119"/>
      <c r="E2648" s="119"/>
      <c r="F2648" s="119"/>
      <c r="G2648" s="119"/>
      <c r="H2648" s="119"/>
      <c r="I2648" s="119"/>
      <c r="J2648" s="119"/>
      <c r="K2648" s="119"/>
      <c r="L2648" s="119"/>
    </row>
    <row r="2649" spans="2:12" x14ac:dyDescent="0.3">
      <c r="B2649" s="119"/>
      <c r="C2649" s="123"/>
      <c r="D2649" s="119"/>
      <c r="E2649" s="119"/>
      <c r="F2649" s="119"/>
      <c r="G2649" s="119"/>
      <c r="H2649" s="119"/>
      <c r="I2649" s="119"/>
      <c r="J2649" s="119"/>
      <c r="K2649" s="119"/>
      <c r="L2649" s="119"/>
    </row>
    <row r="2650" spans="2:12" x14ac:dyDescent="0.3">
      <c r="B2650" s="119"/>
      <c r="C2650" s="123"/>
      <c r="D2650" s="119"/>
      <c r="E2650" s="119"/>
      <c r="F2650" s="119"/>
      <c r="G2650" s="119"/>
      <c r="H2650" s="119"/>
      <c r="I2650" s="119"/>
      <c r="J2650" s="119"/>
      <c r="K2650" s="119"/>
      <c r="L2650" s="119"/>
    </row>
    <row r="2651" spans="2:12" x14ac:dyDescent="0.3">
      <c r="B2651" s="119"/>
      <c r="C2651" s="123"/>
      <c r="D2651" s="119"/>
      <c r="E2651" s="119"/>
      <c r="F2651" s="119"/>
      <c r="G2651" s="119"/>
      <c r="H2651" s="119"/>
      <c r="I2651" s="119"/>
      <c r="J2651" s="119"/>
      <c r="K2651" s="119"/>
      <c r="L2651" s="119"/>
    </row>
    <row r="2652" spans="2:12" x14ac:dyDescent="0.3">
      <c r="B2652" s="119"/>
      <c r="C2652" s="123"/>
      <c r="D2652" s="119"/>
      <c r="E2652" s="119"/>
      <c r="F2652" s="119"/>
      <c r="G2652" s="119"/>
      <c r="H2652" s="119"/>
      <c r="I2652" s="119"/>
      <c r="J2652" s="119"/>
      <c r="K2652" s="119"/>
      <c r="L2652" s="119"/>
    </row>
    <row r="2653" spans="2:12" x14ac:dyDescent="0.3">
      <c r="B2653" s="119"/>
      <c r="C2653" s="123"/>
      <c r="D2653" s="119"/>
      <c r="E2653" s="119"/>
      <c r="F2653" s="119"/>
      <c r="G2653" s="119"/>
      <c r="H2653" s="119"/>
      <c r="I2653" s="119"/>
      <c r="J2653" s="119"/>
      <c r="K2653" s="119"/>
      <c r="L2653" s="119"/>
    </row>
    <row r="2654" spans="2:12" x14ac:dyDescent="0.3">
      <c r="B2654" s="119"/>
      <c r="C2654" s="123"/>
      <c r="D2654" s="119"/>
      <c r="E2654" s="119"/>
      <c r="F2654" s="119"/>
      <c r="G2654" s="119"/>
      <c r="H2654" s="119"/>
      <c r="I2654" s="119"/>
      <c r="J2654" s="119"/>
      <c r="K2654" s="119"/>
      <c r="L2654" s="119"/>
    </row>
    <row r="2655" spans="2:12" x14ac:dyDescent="0.3">
      <c r="B2655" s="119"/>
      <c r="C2655" s="123"/>
      <c r="D2655" s="119"/>
      <c r="E2655" s="119"/>
      <c r="F2655" s="119"/>
      <c r="G2655" s="119"/>
      <c r="H2655" s="119"/>
      <c r="I2655" s="119"/>
      <c r="J2655" s="119"/>
      <c r="K2655" s="119"/>
      <c r="L2655" s="119"/>
    </row>
    <row r="2656" spans="2:12" x14ac:dyDescent="0.3">
      <c r="B2656" s="119"/>
      <c r="C2656" s="123"/>
      <c r="D2656" s="119"/>
      <c r="E2656" s="119"/>
      <c r="F2656" s="119"/>
      <c r="G2656" s="119"/>
      <c r="H2656" s="119"/>
      <c r="I2656" s="119"/>
      <c r="J2656" s="119"/>
      <c r="K2656" s="119"/>
      <c r="L2656" s="119"/>
    </row>
    <row r="2657" spans="2:12" x14ac:dyDescent="0.3">
      <c r="B2657" s="119"/>
      <c r="C2657" s="123"/>
      <c r="D2657" s="119"/>
      <c r="E2657" s="119"/>
      <c r="F2657" s="119"/>
      <c r="G2657" s="119"/>
      <c r="H2657" s="119"/>
      <c r="I2657" s="119"/>
      <c r="J2657" s="119"/>
      <c r="K2657" s="119"/>
      <c r="L2657" s="119"/>
    </row>
    <row r="2658" spans="2:12" x14ac:dyDescent="0.3">
      <c r="B2658" s="119"/>
      <c r="C2658" s="123"/>
      <c r="D2658" s="119"/>
      <c r="E2658" s="119"/>
      <c r="F2658" s="119"/>
      <c r="G2658" s="119"/>
      <c r="H2658" s="119"/>
      <c r="I2658" s="119"/>
      <c r="J2658" s="119"/>
      <c r="K2658" s="119"/>
      <c r="L2658" s="119"/>
    </row>
    <row r="2659" spans="2:12" x14ac:dyDescent="0.3">
      <c r="B2659" s="119"/>
      <c r="C2659" s="123"/>
      <c r="D2659" s="119"/>
      <c r="E2659" s="119"/>
      <c r="F2659" s="119"/>
      <c r="G2659" s="119"/>
      <c r="H2659" s="119"/>
      <c r="I2659" s="119"/>
      <c r="J2659" s="119"/>
      <c r="K2659" s="119"/>
      <c r="L2659" s="119"/>
    </row>
    <row r="2660" spans="2:12" x14ac:dyDescent="0.3">
      <c r="B2660" s="119"/>
      <c r="C2660" s="123"/>
      <c r="D2660" s="119"/>
      <c r="E2660" s="119"/>
      <c r="F2660" s="119"/>
      <c r="G2660" s="119"/>
      <c r="H2660" s="119"/>
      <c r="I2660" s="119"/>
      <c r="J2660" s="119"/>
      <c r="K2660" s="119"/>
      <c r="L2660" s="119"/>
    </row>
    <row r="2661" spans="2:12" x14ac:dyDescent="0.3">
      <c r="B2661" s="119"/>
      <c r="C2661" s="123"/>
      <c r="D2661" s="119"/>
      <c r="E2661" s="119"/>
      <c r="F2661" s="119"/>
      <c r="G2661" s="119"/>
      <c r="H2661" s="119"/>
      <c r="I2661" s="119"/>
      <c r="J2661" s="119"/>
      <c r="K2661" s="119"/>
      <c r="L2661" s="119"/>
    </row>
    <row r="2662" spans="2:12" x14ac:dyDescent="0.3">
      <c r="B2662" s="119"/>
      <c r="C2662" s="123"/>
      <c r="D2662" s="119"/>
      <c r="E2662" s="119"/>
      <c r="F2662" s="119"/>
      <c r="G2662" s="119"/>
      <c r="H2662" s="119"/>
      <c r="I2662" s="119"/>
      <c r="J2662" s="119"/>
      <c r="K2662" s="119"/>
      <c r="L2662" s="119"/>
    </row>
    <row r="2663" spans="2:12" x14ac:dyDescent="0.3">
      <c r="B2663" s="119"/>
      <c r="C2663" s="123"/>
      <c r="D2663" s="119"/>
      <c r="E2663" s="119"/>
      <c r="F2663" s="119"/>
      <c r="G2663" s="119"/>
      <c r="H2663" s="119"/>
      <c r="I2663" s="119"/>
      <c r="J2663" s="119"/>
      <c r="K2663" s="119"/>
      <c r="L2663" s="119"/>
    </row>
    <row r="2664" spans="2:12" x14ac:dyDescent="0.3">
      <c r="B2664" s="119"/>
      <c r="C2664" s="123"/>
      <c r="D2664" s="119"/>
      <c r="E2664" s="119"/>
      <c r="F2664" s="119"/>
      <c r="G2664" s="119"/>
      <c r="H2664" s="119"/>
      <c r="I2664" s="119"/>
      <c r="J2664" s="119"/>
      <c r="K2664" s="119"/>
      <c r="L2664" s="119"/>
    </row>
    <row r="2665" spans="2:12" x14ac:dyDescent="0.3">
      <c r="B2665" s="119"/>
      <c r="C2665" s="123"/>
      <c r="D2665" s="119"/>
      <c r="E2665" s="119"/>
      <c r="F2665" s="119"/>
      <c r="G2665" s="119"/>
      <c r="H2665" s="119"/>
      <c r="I2665" s="119"/>
      <c r="J2665" s="119"/>
      <c r="K2665" s="119"/>
      <c r="L2665" s="119"/>
    </row>
    <row r="2666" spans="2:12" x14ac:dyDescent="0.3">
      <c r="B2666" s="119"/>
      <c r="C2666" s="123"/>
      <c r="D2666" s="119"/>
      <c r="E2666" s="119"/>
      <c r="F2666" s="119"/>
      <c r="G2666" s="119"/>
      <c r="H2666" s="119"/>
      <c r="I2666" s="119"/>
      <c r="J2666" s="119"/>
      <c r="K2666" s="119"/>
      <c r="L2666" s="119"/>
    </row>
    <row r="2667" spans="2:12" x14ac:dyDescent="0.3">
      <c r="B2667" s="119"/>
      <c r="C2667" s="123"/>
      <c r="D2667" s="119"/>
      <c r="E2667" s="119"/>
      <c r="F2667" s="119"/>
      <c r="G2667" s="119"/>
      <c r="H2667" s="119"/>
      <c r="I2667" s="119"/>
      <c r="J2667" s="119"/>
      <c r="K2667" s="119"/>
      <c r="L2667" s="119"/>
    </row>
    <row r="2668" spans="2:12" x14ac:dyDescent="0.3">
      <c r="B2668" s="119"/>
      <c r="C2668" s="123"/>
      <c r="D2668" s="119"/>
      <c r="E2668" s="119"/>
      <c r="F2668" s="119"/>
      <c r="G2668" s="119"/>
      <c r="H2668" s="119"/>
      <c r="I2668" s="119"/>
      <c r="J2668" s="119"/>
      <c r="K2668" s="119"/>
      <c r="L2668" s="119"/>
    </row>
    <row r="2669" spans="2:12" x14ac:dyDescent="0.3">
      <c r="B2669" s="119"/>
      <c r="C2669" s="123"/>
      <c r="D2669" s="119"/>
      <c r="E2669" s="119"/>
      <c r="F2669" s="119"/>
      <c r="G2669" s="119"/>
      <c r="H2669" s="119"/>
      <c r="I2669" s="119"/>
      <c r="J2669" s="119"/>
      <c r="K2669" s="119"/>
      <c r="L2669" s="119"/>
    </row>
    <row r="2670" spans="2:12" x14ac:dyDescent="0.3">
      <c r="B2670" s="119"/>
      <c r="C2670" s="123"/>
      <c r="D2670" s="119"/>
      <c r="E2670" s="119"/>
      <c r="F2670" s="119"/>
      <c r="G2670" s="119"/>
      <c r="H2670" s="119"/>
      <c r="I2670" s="119"/>
      <c r="J2670" s="119"/>
      <c r="K2670" s="119"/>
      <c r="L2670" s="119"/>
    </row>
    <row r="2671" spans="2:12" x14ac:dyDescent="0.3">
      <c r="B2671" s="119"/>
      <c r="C2671" s="123"/>
      <c r="D2671" s="119"/>
      <c r="E2671" s="119"/>
      <c r="F2671" s="119"/>
      <c r="G2671" s="119"/>
      <c r="H2671" s="119"/>
      <c r="I2671" s="119"/>
      <c r="J2671" s="119"/>
      <c r="K2671" s="119"/>
      <c r="L2671" s="119"/>
    </row>
    <row r="2672" spans="2:12" x14ac:dyDescent="0.3">
      <c r="B2672" s="119"/>
      <c r="C2672" s="123"/>
      <c r="D2672" s="119"/>
      <c r="E2672" s="119"/>
      <c r="F2672" s="119"/>
      <c r="G2672" s="119"/>
      <c r="H2672" s="119"/>
      <c r="I2672" s="119"/>
      <c r="J2672" s="119"/>
      <c r="K2672" s="119"/>
      <c r="L2672" s="119"/>
    </row>
    <row r="2673" spans="2:12" x14ac:dyDescent="0.3">
      <c r="B2673" s="119"/>
      <c r="C2673" s="123"/>
      <c r="D2673" s="119"/>
      <c r="E2673" s="119"/>
      <c r="F2673" s="119"/>
      <c r="G2673" s="119"/>
      <c r="H2673" s="119"/>
      <c r="I2673" s="119"/>
      <c r="J2673" s="119"/>
      <c r="K2673" s="119"/>
      <c r="L2673" s="119"/>
    </row>
    <row r="2674" spans="2:12" x14ac:dyDescent="0.3">
      <c r="B2674" s="119"/>
      <c r="C2674" s="123"/>
      <c r="D2674" s="119"/>
      <c r="E2674" s="119"/>
      <c r="F2674" s="119"/>
      <c r="G2674" s="119"/>
      <c r="H2674" s="119"/>
      <c r="I2674" s="119"/>
      <c r="J2674" s="119"/>
      <c r="K2674" s="119"/>
      <c r="L2674" s="119"/>
    </row>
    <row r="2675" spans="2:12" x14ac:dyDescent="0.3">
      <c r="B2675" s="119"/>
      <c r="C2675" s="123"/>
      <c r="D2675" s="119"/>
      <c r="E2675" s="119"/>
      <c r="F2675" s="119"/>
      <c r="G2675" s="119"/>
      <c r="H2675" s="119"/>
      <c r="I2675" s="119"/>
      <c r="J2675" s="119"/>
      <c r="K2675" s="119"/>
      <c r="L2675" s="119"/>
    </row>
    <row r="2676" spans="2:12" x14ac:dyDescent="0.3">
      <c r="B2676" s="119"/>
      <c r="C2676" s="123"/>
      <c r="D2676" s="119"/>
      <c r="E2676" s="119"/>
      <c r="F2676" s="119"/>
      <c r="G2676" s="119"/>
      <c r="H2676" s="119"/>
      <c r="I2676" s="119"/>
      <c r="J2676" s="119"/>
      <c r="K2676" s="119"/>
      <c r="L2676" s="119"/>
    </row>
    <row r="2677" spans="2:12" x14ac:dyDescent="0.3">
      <c r="B2677" s="119"/>
      <c r="C2677" s="123"/>
      <c r="D2677" s="119"/>
      <c r="E2677" s="119"/>
      <c r="F2677" s="119"/>
      <c r="G2677" s="119"/>
      <c r="H2677" s="119"/>
      <c r="I2677" s="119"/>
      <c r="J2677" s="119"/>
      <c r="K2677" s="119"/>
      <c r="L2677" s="119"/>
    </row>
    <row r="2678" spans="2:12" x14ac:dyDescent="0.3">
      <c r="B2678" s="119"/>
      <c r="C2678" s="123"/>
      <c r="D2678" s="119"/>
      <c r="E2678" s="119"/>
      <c r="F2678" s="119"/>
      <c r="G2678" s="119"/>
      <c r="H2678" s="119"/>
      <c r="I2678" s="119"/>
      <c r="J2678" s="119"/>
      <c r="K2678" s="119"/>
      <c r="L2678" s="119"/>
    </row>
    <row r="2679" spans="2:12" x14ac:dyDescent="0.3">
      <c r="B2679" s="119"/>
      <c r="C2679" s="123"/>
      <c r="D2679" s="119"/>
      <c r="E2679" s="119"/>
      <c r="F2679" s="119"/>
      <c r="G2679" s="119"/>
      <c r="H2679" s="119"/>
      <c r="I2679" s="119"/>
      <c r="J2679" s="119"/>
      <c r="K2679" s="119"/>
      <c r="L2679" s="119"/>
    </row>
    <row r="2680" spans="2:12" x14ac:dyDescent="0.3">
      <c r="B2680" s="119"/>
      <c r="C2680" s="123"/>
      <c r="D2680" s="119"/>
      <c r="E2680" s="119"/>
      <c r="F2680" s="119"/>
      <c r="G2680" s="119"/>
      <c r="H2680" s="119"/>
      <c r="I2680" s="119"/>
      <c r="J2680" s="119"/>
      <c r="K2680" s="119"/>
      <c r="L2680" s="119"/>
    </row>
    <row r="2681" spans="2:12" x14ac:dyDescent="0.3">
      <c r="B2681" s="119"/>
      <c r="C2681" s="123"/>
      <c r="D2681" s="119"/>
      <c r="E2681" s="119"/>
      <c r="F2681" s="119"/>
      <c r="G2681" s="119"/>
      <c r="H2681" s="119"/>
      <c r="I2681" s="119"/>
      <c r="J2681" s="119"/>
      <c r="K2681" s="119"/>
      <c r="L2681" s="119"/>
    </row>
    <row r="2682" spans="2:12" x14ac:dyDescent="0.3">
      <c r="B2682" s="119"/>
      <c r="C2682" s="123"/>
      <c r="D2682" s="119"/>
      <c r="E2682" s="119"/>
      <c r="F2682" s="119"/>
      <c r="G2682" s="119"/>
      <c r="H2682" s="119"/>
      <c r="I2682" s="119"/>
      <c r="J2682" s="119"/>
      <c r="K2682" s="119"/>
      <c r="L2682" s="119"/>
    </row>
    <row r="2683" spans="2:12" x14ac:dyDescent="0.3">
      <c r="B2683" s="119"/>
      <c r="C2683" s="123"/>
      <c r="D2683" s="119"/>
      <c r="E2683" s="119"/>
      <c r="F2683" s="119"/>
      <c r="G2683" s="119"/>
      <c r="H2683" s="119"/>
      <c r="I2683" s="119"/>
      <c r="J2683" s="119"/>
      <c r="K2683" s="119"/>
      <c r="L2683" s="119"/>
    </row>
    <row r="2684" spans="2:12" x14ac:dyDescent="0.3">
      <c r="B2684" s="119"/>
      <c r="C2684" s="123"/>
      <c r="D2684" s="119"/>
      <c r="E2684" s="119"/>
      <c r="F2684" s="119"/>
      <c r="G2684" s="119"/>
      <c r="H2684" s="119"/>
      <c r="I2684" s="119"/>
      <c r="J2684" s="119"/>
      <c r="K2684" s="119"/>
      <c r="L2684" s="119"/>
    </row>
    <row r="2685" spans="2:12" x14ac:dyDescent="0.3">
      <c r="B2685" s="119"/>
      <c r="C2685" s="123"/>
      <c r="D2685" s="119"/>
      <c r="E2685" s="119"/>
      <c r="F2685" s="119"/>
      <c r="G2685" s="119"/>
      <c r="H2685" s="119"/>
      <c r="I2685" s="119"/>
      <c r="J2685" s="119"/>
      <c r="K2685" s="119"/>
      <c r="L2685" s="119"/>
    </row>
    <row r="2686" spans="2:12" x14ac:dyDescent="0.3">
      <c r="B2686" s="119"/>
      <c r="C2686" s="123"/>
      <c r="D2686" s="119"/>
      <c r="E2686" s="119"/>
      <c r="F2686" s="119"/>
      <c r="G2686" s="119"/>
      <c r="H2686" s="119"/>
      <c r="I2686" s="119"/>
      <c r="J2686" s="119"/>
      <c r="K2686" s="119"/>
      <c r="L2686" s="119"/>
    </row>
    <row r="2687" spans="2:12" x14ac:dyDescent="0.3">
      <c r="B2687" s="119"/>
      <c r="C2687" s="123"/>
      <c r="D2687" s="119"/>
      <c r="E2687" s="119"/>
      <c r="F2687" s="119"/>
      <c r="G2687" s="119"/>
      <c r="H2687" s="119"/>
      <c r="I2687" s="119"/>
      <c r="J2687" s="119"/>
      <c r="K2687" s="119"/>
      <c r="L2687" s="119"/>
    </row>
    <row r="2688" spans="2:12" x14ac:dyDescent="0.3">
      <c r="B2688" s="119"/>
      <c r="C2688" s="123"/>
      <c r="D2688" s="119"/>
      <c r="E2688" s="119"/>
      <c r="F2688" s="119"/>
      <c r="G2688" s="119"/>
      <c r="H2688" s="119"/>
      <c r="I2688" s="119"/>
      <c r="J2688" s="119"/>
      <c r="K2688" s="119"/>
      <c r="L2688" s="119"/>
    </row>
    <row r="2689" spans="2:12" x14ac:dyDescent="0.3">
      <c r="B2689" s="119"/>
      <c r="C2689" s="123"/>
      <c r="D2689" s="119"/>
      <c r="E2689" s="119"/>
      <c r="F2689" s="119"/>
      <c r="G2689" s="119"/>
      <c r="H2689" s="119"/>
      <c r="I2689" s="119"/>
      <c r="J2689" s="119"/>
      <c r="K2689" s="119"/>
      <c r="L2689" s="119"/>
    </row>
    <row r="2690" spans="2:12" x14ac:dyDescent="0.3">
      <c r="B2690" s="119"/>
      <c r="C2690" s="123"/>
      <c r="D2690" s="119"/>
      <c r="E2690" s="119"/>
      <c r="F2690" s="119"/>
      <c r="G2690" s="119"/>
      <c r="H2690" s="119"/>
      <c r="I2690" s="119"/>
      <c r="J2690" s="119"/>
      <c r="K2690" s="119"/>
      <c r="L2690" s="119"/>
    </row>
    <row r="2691" spans="2:12" x14ac:dyDescent="0.3">
      <c r="B2691" s="119"/>
      <c r="C2691" s="123"/>
      <c r="D2691" s="119"/>
      <c r="E2691" s="119"/>
      <c r="F2691" s="119"/>
      <c r="G2691" s="119"/>
      <c r="H2691" s="119"/>
      <c r="I2691" s="119"/>
      <c r="J2691" s="119"/>
      <c r="K2691" s="119"/>
      <c r="L2691" s="119"/>
    </row>
    <row r="2692" spans="2:12" x14ac:dyDescent="0.3">
      <c r="B2692" s="119"/>
      <c r="C2692" s="123"/>
      <c r="D2692" s="119"/>
      <c r="E2692" s="119"/>
      <c r="F2692" s="119"/>
      <c r="G2692" s="119"/>
      <c r="H2692" s="119"/>
      <c r="I2692" s="119"/>
      <c r="J2692" s="119"/>
      <c r="K2692" s="119"/>
      <c r="L2692" s="119"/>
    </row>
    <row r="2693" spans="2:12" x14ac:dyDescent="0.3">
      <c r="B2693" s="119"/>
      <c r="C2693" s="123"/>
      <c r="D2693" s="119"/>
      <c r="E2693" s="119"/>
      <c r="F2693" s="119"/>
      <c r="G2693" s="119"/>
      <c r="H2693" s="119"/>
      <c r="I2693" s="119"/>
      <c r="J2693" s="119"/>
      <c r="K2693" s="119"/>
      <c r="L2693" s="119"/>
    </row>
    <row r="2694" spans="2:12" x14ac:dyDescent="0.3">
      <c r="B2694" s="119"/>
      <c r="C2694" s="123"/>
      <c r="D2694" s="119"/>
      <c r="E2694" s="119"/>
      <c r="F2694" s="119"/>
      <c r="G2694" s="119"/>
      <c r="H2694" s="119"/>
      <c r="I2694" s="119"/>
      <c r="J2694" s="119"/>
      <c r="K2694" s="119"/>
      <c r="L2694" s="119"/>
    </row>
    <row r="2695" spans="2:12" x14ac:dyDescent="0.3">
      <c r="B2695" s="119"/>
      <c r="C2695" s="123"/>
      <c r="D2695" s="119"/>
      <c r="E2695" s="119"/>
      <c r="F2695" s="119"/>
      <c r="G2695" s="119"/>
      <c r="H2695" s="119"/>
      <c r="I2695" s="119"/>
      <c r="J2695" s="119"/>
      <c r="K2695" s="119"/>
      <c r="L2695" s="119"/>
    </row>
    <row r="2696" spans="2:12" x14ac:dyDescent="0.3">
      <c r="B2696" s="119"/>
      <c r="C2696" s="123"/>
      <c r="D2696" s="119"/>
      <c r="E2696" s="119"/>
      <c r="F2696" s="119"/>
      <c r="G2696" s="119"/>
      <c r="H2696" s="119"/>
      <c r="I2696" s="119"/>
      <c r="J2696" s="119"/>
      <c r="K2696" s="119"/>
      <c r="L2696" s="119"/>
    </row>
    <row r="2697" spans="2:12" x14ac:dyDescent="0.3">
      <c r="B2697" s="119"/>
      <c r="C2697" s="123"/>
      <c r="D2697" s="119"/>
      <c r="E2697" s="119"/>
      <c r="F2697" s="119"/>
      <c r="G2697" s="119"/>
      <c r="H2697" s="119"/>
      <c r="I2697" s="119"/>
      <c r="J2697" s="119"/>
      <c r="K2697" s="119"/>
      <c r="L2697" s="119"/>
    </row>
  </sheetData>
  <mergeCells count="1">
    <mergeCell ref="B1:M1"/>
  </mergeCells>
  <dataValidations count="2">
    <dataValidation type="list" allowBlank="1" showInputMessage="1" showErrorMessage="1" sqref="M4" xr:uid="{00000000-0002-0000-0100-000000000000}">
      <formula1>Mutatie</formula1>
    </dataValidation>
    <dataValidation type="list" allowBlank="1" showInputMessage="1" showErrorMessage="1" sqref="M5:M1743" xr:uid="{00000000-0002-0000-0100-000001000000}">
      <formula1>Mutaties</formula1>
    </dataValidation>
  </dataValidations>
  <pageMargins left="0.31" right="0.27" top="0.74803149606299213" bottom="0.74803149606299213" header="0.31496062992125984" footer="0.31496062992125984"/>
  <pageSetup paperSize="9" scale="64" orientation="landscape"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wsh52300100">
    <tabColor indexed="55"/>
    <pageSetUpPr fitToPage="1"/>
  </sheetPr>
  <dimension ref="A1:K79"/>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745</v>
      </c>
    </row>
    <row r="2" spans="1:11" x14ac:dyDescent="0.25">
      <c r="B2" s="17" t="s">
        <v>1562</v>
      </c>
      <c r="C2" s="15"/>
      <c r="D2" s="15" t="s">
        <v>746</v>
      </c>
      <c r="E2" s="15"/>
      <c r="F2" s="19"/>
      <c r="G2" s="20"/>
      <c r="H2" s="20"/>
    </row>
    <row r="3" spans="1:11" ht="6.75" customHeight="1" x14ac:dyDescent="0.25">
      <c r="F3" s="21"/>
      <c r="J3" s="18"/>
    </row>
    <row r="4" spans="1:11" ht="23.25" customHeight="1" x14ac:dyDescent="0.25">
      <c r="B4" s="11" t="s">
        <v>436</v>
      </c>
      <c r="C4" s="13"/>
      <c r="D4" s="884" t="s">
        <v>685</v>
      </c>
      <c r="E4" s="884"/>
      <c r="F4" s="39"/>
      <c r="J4" s="21"/>
    </row>
    <row r="5" spans="1:11" ht="23.25" customHeight="1" x14ac:dyDescent="0.25">
      <c r="B5" s="12" t="s">
        <v>413</v>
      </c>
      <c r="C5" s="11"/>
      <c r="D5" s="882" t="s">
        <v>1572</v>
      </c>
      <c r="E5" s="883"/>
      <c r="F5"/>
      <c r="J5" s="21"/>
    </row>
    <row r="6" spans="1:11" ht="12.75" customHeight="1" x14ac:dyDescent="0.25">
      <c r="B6" s="12" t="s">
        <v>2104</v>
      </c>
      <c r="C6" s="11"/>
      <c r="D6" s="844"/>
      <c r="E6" s="775" t="s">
        <v>2105</v>
      </c>
      <c r="F6" s="777"/>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B42" s="17" t="s">
        <v>387</v>
      </c>
      <c r="C42" s="25"/>
      <c r="D42" s="524"/>
      <c r="E42" s="33" t="s">
        <v>758</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25"/>
      <c r="E45" s="33"/>
      <c r="J45" s="21"/>
    </row>
    <row r="46" spans="1:11" x14ac:dyDescent="0.25">
      <c r="B46" s="17" t="s">
        <v>928</v>
      </c>
      <c r="C46" s="25"/>
      <c r="D46" s="289" t="s">
        <v>980</v>
      </c>
      <c r="E46" s="288" t="s">
        <v>981</v>
      </c>
      <c r="J46" s="18"/>
    </row>
    <row r="47" spans="1:11" ht="3.9" customHeight="1" x14ac:dyDescent="0.25">
      <c r="C47" s="25"/>
      <c r="E47" s="33"/>
      <c r="J47" s="18"/>
    </row>
    <row r="48" spans="1:11" x14ac:dyDescent="0.25">
      <c r="B48" s="17" t="s">
        <v>389</v>
      </c>
      <c r="C48" s="25"/>
      <c r="D48" s="30" t="s">
        <v>237</v>
      </c>
      <c r="E48" s="34"/>
      <c r="J48" s="18"/>
    </row>
    <row r="49" spans="2:10" ht="3.9" customHeight="1" x14ac:dyDescent="0.25">
      <c r="C49" s="25"/>
      <c r="E49" s="34"/>
      <c r="J49" s="18"/>
    </row>
    <row r="50" spans="2:10" x14ac:dyDescent="0.25">
      <c r="B50" s="17" t="s">
        <v>390</v>
      </c>
      <c r="C50" s="25"/>
      <c r="D50" s="53"/>
      <c r="E50" s="33"/>
      <c r="F50" s="17"/>
      <c r="J50" s="18"/>
    </row>
    <row r="51" spans="2:10" ht="3.9" customHeight="1" x14ac:dyDescent="0.25">
      <c r="C51" s="25"/>
      <c r="D51" s="31"/>
      <c r="E51" s="33"/>
      <c r="F51" s="17"/>
      <c r="J51" s="21"/>
    </row>
    <row r="52" spans="2:10" x14ac:dyDescent="0.25">
      <c r="B52" s="17" t="s">
        <v>391</v>
      </c>
      <c r="C52" s="25"/>
      <c r="D52" s="53"/>
      <c r="E52" s="33"/>
      <c r="F52" s="17"/>
      <c r="J52" s="18"/>
    </row>
    <row r="53" spans="2:10" ht="3.9" customHeight="1" x14ac:dyDescent="0.25">
      <c r="C53" s="25"/>
      <c r="D53" s="31"/>
      <c r="E53" s="33"/>
      <c r="F53" s="17"/>
      <c r="J53" s="21"/>
    </row>
    <row r="54" spans="2:10" x14ac:dyDescent="0.25">
      <c r="B54" s="17" t="s">
        <v>394</v>
      </c>
      <c r="C54" s="25"/>
      <c r="D54" s="54"/>
      <c r="E54" s="33" t="s">
        <v>199</v>
      </c>
      <c r="J54" s="18"/>
    </row>
    <row r="55" spans="2:10" ht="3.9" customHeight="1" x14ac:dyDescent="0.25">
      <c r="C55" s="25"/>
      <c r="D55" s="31"/>
      <c r="E55" s="33"/>
      <c r="J55" s="21"/>
    </row>
    <row r="56" spans="2:10" x14ac:dyDescent="0.25">
      <c r="B56" s="17" t="s">
        <v>3</v>
      </c>
      <c r="C56" s="25"/>
      <c r="D56" s="58"/>
      <c r="E56" s="33"/>
      <c r="F56" s="17"/>
      <c r="J56" s="18"/>
    </row>
    <row r="57" spans="2:10" ht="3.9" customHeight="1" x14ac:dyDescent="0.25">
      <c r="C57" s="25"/>
      <c r="D57" s="31"/>
      <c r="E57" s="33"/>
      <c r="F57" s="17"/>
      <c r="J57" s="21"/>
    </row>
    <row r="58" spans="2:10" x14ac:dyDescent="0.25">
      <c r="B58" s="32" t="s">
        <v>128</v>
      </c>
      <c r="C58" s="25"/>
      <c r="D58" s="54"/>
      <c r="E58" s="33" t="s">
        <v>200</v>
      </c>
      <c r="J58" s="18"/>
    </row>
    <row r="59" spans="2:10" ht="3.9" customHeight="1" x14ac:dyDescent="0.25">
      <c r="B59" s="32"/>
      <c r="C59" s="25"/>
      <c r="D59" s="31"/>
      <c r="E59" s="33"/>
      <c r="J59" s="21"/>
    </row>
    <row r="60" spans="2:10" x14ac:dyDescent="0.25">
      <c r="B60" s="17" t="s">
        <v>433</v>
      </c>
      <c r="C60" s="25"/>
      <c r="D60" s="629"/>
      <c r="E60" s="33" t="s">
        <v>146</v>
      </c>
      <c r="F60" s="17"/>
      <c r="J60" s="18"/>
    </row>
    <row r="61" spans="2:10" ht="5.0999999999999996" customHeight="1" x14ac:dyDescent="0.25">
      <c r="C61" s="25"/>
      <c r="E61" s="33"/>
      <c r="F61" s="17"/>
      <c r="J61" s="21"/>
    </row>
    <row r="62" spans="2:10" x14ac:dyDescent="0.25">
      <c r="B62" s="24" t="s">
        <v>395</v>
      </c>
      <c r="C62" s="25"/>
      <c r="E62" s="33"/>
      <c r="J62" s="18"/>
    </row>
    <row r="63" spans="2:10" ht="5.0999999999999996" customHeight="1" x14ac:dyDescent="0.25">
      <c r="B63" s="16"/>
      <c r="C63" s="25"/>
      <c r="E63" s="33"/>
      <c r="J63" s="18"/>
    </row>
    <row r="64" spans="2:10" x14ac:dyDescent="0.25">
      <c r="B64" s="17" t="s">
        <v>741</v>
      </c>
      <c r="C64" s="73" t="s">
        <v>629</v>
      </c>
      <c r="D64" s="528"/>
      <c r="E64" s="35" t="s">
        <v>69</v>
      </c>
      <c r="J64" s="18"/>
    </row>
    <row r="65" spans="2:10" hidden="1" x14ac:dyDescent="0.25">
      <c r="C65" s="73"/>
      <c r="D65" s="43" t="s">
        <v>238</v>
      </c>
      <c r="E65" s="35"/>
      <c r="J65" s="18"/>
    </row>
    <row r="66" spans="2:10" hidden="1" x14ac:dyDescent="0.25">
      <c r="C66" s="73"/>
      <c r="D66" s="44" t="s">
        <v>750</v>
      </c>
      <c r="E66" s="35"/>
      <c r="J66" s="18"/>
    </row>
    <row r="67" spans="2:10" ht="3.9" customHeight="1" x14ac:dyDescent="0.25">
      <c r="C67" s="73"/>
      <c r="D67" s="41"/>
      <c r="E67" s="34"/>
      <c r="J67" s="21"/>
    </row>
    <row r="68" spans="2:10" ht="12.75" customHeight="1" x14ac:dyDescent="0.25">
      <c r="B68" s="17" t="s">
        <v>320</v>
      </c>
      <c r="C68" s="73" t="s">
        <v>629</v>
      </c>
      <c r="D68" s="528"/>
      <c r="E68" s="35" t="s">
        <v>1574</v>
      </c>
      <c r="J68" s="21"/>
    </row>
    <row r="69" spans="2:10" hidden="1" x14ac:dyDescent="0.25">
      <c r="C69" s="73"/>
      <c r="D69" s="43" t="s">
        <v>238</v>
      </c>
      <c r="E69" s="35"/>
      <c r="J69" s="21"/>
    </row>
    <row r="70" spans="2:10" hidden="1" x14ac:dyDescent="0.25">
      <c r="C70" s="73"/>
      <c r="D70" s="44" t="s">
        <v>750</v>
      </c>
      <c r="E70" s="35"/>
      <c r="J70" s="21"/>
    </row>
    <row r="71" spans="2:10" x14ac:dyDescent="0.25">
      <c r="C71" s="73"/>
      <c r="D71" s="44"/>
      <c r="E71" s="35" t="s">
        <v>1573</v>
      </c>
      <c r="J71" s="21"/>
    </row>
    <row r="72" spans="2:10" ht="3.9" customHeight="1" x14ac:dyDescent="0.25">
      <c r="C72" s="73"/>
      <c r="D72" s="31"/>
      <c r="E72" s="34"/>
      <c r="J72" s="21"/>
    </row>
    <row r="73" spans="2:10" ht="12.75" customHeight="1" x14ac:dyDescent="0.25">
      <c r="B73" s="17" t="s">
        <v>747</v>
      </c>
      <c r="C73" s="73" t="s">
        <v>629</v>
      </c>
      <c r="D73" s="524"/>
      <c r="E73" s="33" t="s">
        <v>1575</v>
      </c>
      <c r="J73" s="21"/>
    </row>
    <row r="74" spans="2:10" hidden="1" x14ac:dyDescent="0.25">
      <c r="C74" s="25"/>
      <c r="D74" s="15" t="s">
        <v>238</v>
      </c>
      <c r="E74" s="33"/>
      <c r="J74" s="21"/>
    </row>
    <row r="75" spans="2:10" hidden="1" x14ac:dyDescent="0.25">
      <c r="C75" s="25"/>
      <c r="D75" s="15" t="s">
        <v>750</v>
      </c>
      <c r="E75" s="33"/>
      <c r="J75" s="21"/>
    </row>
    <row r="76" spans="2:10" x14ac:dyDescent="0.25">
      <c r="C76" s="25"/>
      <c r="E76" s="619" t="s">
        <v>1576</v>
      </c>
      <c r="J76" s="21"/>
    </row>
    <row r="77" spans="2:10" ht="3.75" customHeight="1" x14ac:dyDescent="0.25"/>
    <row r="78" spans="2:10" x14ac:dyDescent="0.25">
      <c r="B78" s="17" t="s">
        <v>319</v>
      </c>
      <c r="C78" s="25"/>
      <c r="D78" s="629"/>
      <c r="E78" s="35"/>
      <c r="J78" s="18"/>
    </row>
    <row r="79" spans="2:10" ht="3.9" customHeight="1" x14ac:dyDescent="0.25">
      <c r="C79" s="25"/>
      <c r="D79" s="41"/>
      <c r="E79" s="34"/>
      <c r="J79" s="21"/>
    </row>
  </sheetData>
  <sheetProtection algorithmName="SHA-512" hashValue="ko1f5YyU1XpVfiD2YqkixLFAAxN9azCjssDAR31FcvwvPQEnrY2NQ42sGMtv9PsZT22DmetKx6fXwoOZJmjzbg==" saltValue="OVL4EMiKotjrB4ma3i40oA==" spinCount="100000" sheet="1" objects="1" scenarios="1"/>
  <mergeCells count="2">
    <mergeCell ref="D5:E5"/>
    <mergeCell ref="D4:E4"/>
  </mergeCells>
  <phoneticPr fontId="13" type="noConversion"/>
  <dataValidations xWindow="538" yWindow="334" count="6">
    <dataValidation type="list" allowBlank="1" showInputMessage="1" showErrorMessage="1" sqref="D73" xr:uid="{00000000-0002-0000-1300-000000000000}">
      <formula1>$D$74:$D$75</formula1>
    </dataValidation>
    <dataValidation type="list" allowBlank="1" showInputMessage="1" showErrorMessage="1" sqref="D64" xr:uid="{00000000-0002-0000-1300-000001000000}">
      <formula1>$D$65:$D$66</formula1>
    </dataValidation>
    <dataValidation type="list" allowBlank="1" showInputMessage="1" showErrorMessage="1" sqref="D68" xr:uid="{00000000-0002-0000-1300-000002000000}">
      <formula1>$D$69:$D$70</formula1>
    </dataValidation>
    <dataValidation type="decimal" operator="greaterThan" allowBlank="1" showInputMessage="1" showErrorMessage="1" errorTitle="Inhoud" error="Alleen numerieke waarden invullen." sqref="D60" xr:uid="{00000000-0002-0000-1300-000003000000}">
      <formula1>0</formula1>
    </dataValidation>
    <dataValidation type="whole" allowBlank="1" showInputMessage="1" showErrorMessage="1" errorTitle="Bouwjaar" error="Jaartallen invullen tussen 1500 en 2050." sqref="D56" xr:uid="{00000000-0002-0000-1300-000004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1300-000005000000}">
      <formula1>$D$15:$D$40</formula1>
    </dataValidation>
  </dataValidations>
  <pageMargins left="0.5" right="0.12" top="0.37" bottom="0.25" header="0.2" footer="0.19"/>
  <pageSetup paperSize="9" scale="50" orientation="landscape" horizontalDpi="4294967292"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wsh52360100">
    <tabColor indexed="55"/>
    <pageSetUpPr fitToPage="1"/>
  </sheetPr>
  <dimension ref="A1:K116"/>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664</v>
      </c>
    </row>
    <row r="2" spans="1:11" x14ac:dyDescent="0.25">
      <c r="B2" s="17" t="s">
        <v>1577</v>
      </c>
      <c r="C2" s="15"/>
      <c r="D2" s="15" t="s">
        <v>665</v>
      </c>
      <c r="E2" s="15"/>
      <c r="F2" s="19"/>
      <c r="G2" s="20"/>
      <c r="H2" s="20"/>
    </row>
    <row r="3" spans="1:11" ht="6.75" customHeight="1" x14ac:dyDescent="0.25">
      <c r="F3" s="21"/>
      <c r="J3" s="18"/>
    </row>
    <row r="4" spans="1:11" ht="23.25" customHeight="1" x14ac:dyDescent="0.25">
      <c r="B4" s="11" t="s">
        <v>436</v>
      </c>
      <c r="C4" s="13"/>
      <c r="D4" s="884" t="s">
        <v>1211</v>
      </c>
      <c r="E4" s="884"/>
      <c r="F4" s="39"/>
      <c r="J4" s="21"/>
    </row>
    <row r="5" spans="1:11" ht="23.25" customHeight="1" x14ac:dyDescent="0.25">
      <c r="B5" s="12" t="s">
        <v>413</v>
      </c>
      <c r="C5" s="11"/>
      <c r="D5" s="882" t="s">
        <v>1578</v>
      </c>
      <c r="E5" s="883"/>
      <c r="F5"/>
      <c r="J5" s="21"/>
    </row>
    <row r="6" spans="1:11" ht="3.9" customHeight="1" x14ac:dyDescent="0.25">
      <c r="B6" s="12"/>
      <c r="C6" s="11"/>
      <c r="D6" s="775"/>
      <c r="E6" s="776"/>
      <c r="F6" s="777"/>
      <c r="J6" s="21"/>
    </row>
    <row r="7" spans="1:11" ht="12.75" customHeight="1" x14ac:dyDescent="0.25">
      <c r="B7" s="12" t="s">
        <v>2104</v>
      </c>
      <c r="C7" s="11"/>
      <c r="D7" s="844"/>
      <c r="E7" s="775" t="s">
        <v>2105</v>
      </c>
      <c r="F7" s="777"/>
      <c r="J7" s="21"/>
    </row>
    <row r="8" spans="1:11" ht="5.0999999999999996" customHeight="1" x14ac:dyDescent="0.25">
      <c r="C8" s="22"/>
      <c r="D8" s="20"/>
      <c r="E8" s="16"/>
      <c r="F8" s="23"/>
      <c r="J8" s="21"/>
    </row>
    <row r="9" spans="1:11" x14ac:dyDescent="0.25">
      <c r="B9" s="24" t="s">
        <v>0</v>
      </c>
      <c r="C9" s="25"/>
      <c r="J9" s="18"/>
    </row>
    <row r="10" spans="1:11" ht="5.0999999999999996" customHeight="1" x14ac:dyDescent="0.25">
      <c r="B10" s="16"/>
      <c r="C10" s="25"/>
      <c r="J10" s="18"/>
    </row>
    <row r="11" spans="1:11" x14ac:dyDescent="0.25">
      <c r="B11" s="17" t="s">
        <v>385</v>
      </c>
      <c r="C11" s="25"/>
      <c r="D11" s="526" t="str">
        <f>IF(ISBLANK(Voorblad!C$16),"",(Voorblad!C$16))</f>
        <v>14B03</v>
      </c>
      <c r="E11" s="28"/>
      <c r="J11" s="18"/>
    </row>
    <row r="12" spans="1:11" ht="3.9" customHeight="1" x14ac:dyDescent="0.25">
      <c r="C12" s="25"/>
      <c r="D12" s="29"/>
      <c r="E12" s="33"/>
      <c r="J12" s="21"/>
    </row>
    <row r="13" spans="1:11" x14ac:dyDescent="0.25">
      <c r="B13" s="17" t="s">
        <v>386</v>
      </c>
      <c r="C13" s="25"/>
      <c r="D13" s="526" t="str">
        <f>IF(ISBLANK(Voorblad!C$17),"",(Voorblad!C$17))</f>
        <v>R007</v>
      </c>
      <c r="E13" s="33"/>
      <c r="J13" s="18"/>
    </row>
    <row r="14" spans="1:11" ht="3.9" customHeight="1" x14ac:dyDescent="0.25">
      <c r="C14" s="25"/>
      <c r="E14" s="33"/>
      <c r="J14" s="21"/>
    </row>
    <row r="15" spans="1:11" x14ac:dyDescent="0.25">
      <c r="A15"/>
      <c r="B15" s="17" t="s">
        <v>1</v>
      </c>
      <c r="C15" s="73" t="s">
        <v>629</v>
      </c>
      <c r="D15" s="524"/>
      <c r="E15" s="33"/>
      <c r="J15" s="18"/>
      <c r="K15"/>
    </row>
    <row r="16" spans="1:11" hidden="1" x14ac:dyDescent="0.25">
      <c r="A16"/>
      <c r="C16" s="17"/>
      <c r="D16" s="17" t="s">
        <v>34</v>
      </c>
      <c r="E16" s="33"/>
      <c r="J16" s="18"/>
      <c r="K16"/>
    </row>
    <row r="17" spans="1:11" hidden="1" x14ac:dyDescent="0.25">
      <c r="A17"/>
      <c r="C17" s="17"/>
      <c r="D17" s="17" t="s">
        <v>29</v>
      </c>
      <c r="E17" s="33"/>
      <c r="J17" s="18"/>
      <c r="K17"/>
    </row>
    <row r="18" spans="1:11" hidden="1" x14ac:dyDescent="0.25">
      <c r="A18"/>
      <c r="C18" s="17"/>
      <c r="D18" s="17" t="s">
        <v>33</v>
      </c>
      <c r="E18" s="33"/>
      <c r="J18" s="18"/>
      <c r="K18"/>
    </row>
    <row r="19" spans="1:11" hidden="1" x14ac:dyDescent="0.25">
      <c r="A19"/>
      <c r="C19" s="17"/>
      <c r="D19" s="17" t="s">
        <v>38</v>
      </c>
      <c r="E19" s="33"/>
      <c r="J19" s="18"/>
      <c r="K19"/>
    </row>
    <row r="20" spans="1:11" hidden="1" x14ac:dyDescent="0.25">
      <c r="A20"/>
      <c r="C20" s="17"/>
      <c r="D20" s="17" t="s">
        <v>39</v>
      </c>
      <c r="E20" s="33"/>
      <c r="J20" s="18"/>
      <c r="K20"/>
    </row>
    <row r="21" spans="1:11" hidden="1" x14ac:dyDescent="0.25">
      <c r="A21"/>
      <c r="C21" s="17"/>
      <c r="D21" s="17" t="s">
        <v>40</v>
      </c>
      <c r="E21" s="33"/>
      <c r="J21" s="18"/>
      <c r="K21"/>
    </row>
    <row r="22" spans="1:11" hidden="1" x14ac:dyDescent="0.25">
      <c r="A22"/>
      <c r="C22" s="17"/>
      <c r="D22" s="17" t="s">
        <v>41</v>
      </c>
      <c r="E22" s="33"/>
      <c r="J22" s="18"/>
      <c r="K22"/>
    </row>
    <row r="23" spans="1:11" hidden="1" x14ac:dyDescent="0.25">
      <c r="A23"/>
      <c r="C23" s="17"/>
      <c r="D23" s="17" t="s">
        <v>42</v>
      </c>
      <c r="E23" s="33"/>
      <c r="J23" s="18"/>
      <c r="K23"/>
    </row>
    <row r="24" spans="1:11" hidden="1" x14ac:dyDescent="0.25">
      <c r="A24"/>
      <c r="C24" s="17"/>
      <c r="D24" s="17" t="s">
        <v>43</v>
      </c>
      <c r="E24" s="33"/>
      <c r="J24" s="18"/>
      <c r="K24"/>
    </row>
    <row r="25" spans="1:11" hidden="1" x14ac:dyDescent="0.25">
      <c r="A25"/>
      <c r="C25" s="17"/>
      <c r="D25" s="17" t="s">
        <v>44</v>
      </c>
      <c r="E25" s="33"/>
      <c r="J25" s="18"/>
      <c r="K25"/>
    </row>
    <row r="26" spans="1:11" hidden="1" x14ac:dyDescent="0.25">
      <c r="A26"/>
      <c r="C26" s="17"/>
      <c r="D26" s="17" t="s">
        <v>570</v>
      </c>
      <c r="E26" s="33"/>
      <c r="J26" s="18"/>
      <c r="K26"/>
    </row>
    <row r="27" spans="1:11" hidden="1" x14ac:dyDescent="0.25">
      <c r="A27"/>
      <c r="C27" s="17"/>
      <c r="D27" s="17" t="s">
        <v>36</v>
      </c>
      <c r="E27" s="33"/>
      <c r="J27" s="18"/>
      <c r="K27"/>
    </row>
    <row r="28" spans="1:11" hidden="1" x14ac:dyDescent="0.25">
      <c r="A28"/>
      <c r="C28" s="17"/>
      <c r="D28" s="17" t="s">
        <v>259</v>
      </c>
      <c r="E28" s="33"/>
      <c r="J28" s="18"/>
      <c r="K28"/>
    </row>
    <row r="29" spans="1:11" hidden="1" x14ac:dyDescent="0.25">
      <c r="A29"/>
      <c r="C29" s="17"/>
      <c r="D29" s="17" t="s">
        <v>365</v>
      </c>
      <c r="E29" s="33"/>
      <c r="J29" s="18"/>
      <c r="K29"/>
    </row>
    <row r="30" spans="1:11" hidden="1" x14ac:dyDescent="0.25">
      <c r="A30"/>
      <c r="C30" s="17"/>
      <c r="D30" s="17" t="s">
        <v>45</v>
      </c>
      <c r="E30" s="33"/>
      <c r="J30" s="18"/>
      <c r="K30"/>
    </row>
    <row r="31" spans="1:11" hidden="1" x14ac:dyDescent="0.25">
      <c r="A31"/>
      <c r="C31" s="17"/>
      <c r="D31" s="17" t="s">
        <v>46</v>
      </c>
      <c r="E31" s="33"/>
      <c r="J31" s="18"/>
      <c r="K31"/>
    </row>
    <row r="32" spans="1:11" hidden="1" x14ac:dyDescent="0.25">
      <c r="A32"/>
      <c r="C32" s="17"/>
      <c r="D32" s="17" t="s">
        <v>47</v>
      </c>
      <c r="E32" s="33"/>
      <c r="J32" s="18"/>
      <c r="K32"/>
    </row>
    <row r="33" spans="1:11" hidden="1" x14ac:dyDescent="0.25">
      <c r="A33"/>
      <c r="C33" s="17"/>
      <c r="D33" s="17" t="s">
        <v>48</v>
      </c>
      <c r="E33" s="33"/>
      <c r="J33" s="18"/>
      <c r="K33"/>
    </row>
    <row r="34" spans="1:11" hidden="1" x14ac:dyDescent="0.25">
      <c r="A34"/>
      <c r="C34" s="17"/>
      <c r="D34" s="17" t="s">
        <v>49</v>
      </c>
      <c r="E34" s="33"/>
      <c r="J34" s="18"/>
      <c r="K34"/>
    </row>
    <row r="35" spans="1:11" hidden="1" x14ac:dyDescent="0.25">
      <c r="A35"/>
      <c r="C35" s="17"/>
      <c r="D35" s="17" t="s">
        <v>50</v>
      </c>
      <c r="E35" s="33"/>
      <c r="J35" s="18"/>
      <c r="K35"/>
    </row>
    <row r="36" spans="1:11" hidden="1" x14ac:dyDescent="0.25">
      <c r="A36"/>
      <c r="C36" s="17"/>
      <c r="D36" s="17" t="s">
        <v>757</v>
      </c>
      <c r="E36" s="33"/>
      <c r="J36" s="18"/>
      <c r="K36"/>
    </row>
    <row r="37" spans="1:11" hidden="1" x14ac:dyDescent="0.25">
      <c r="A37"/>
      <c r="C37" s="17"/>
      <c r="D37" s="17" t="s">
        <v>35</v>
      </c>
      <c r="E37" s="33"/>
      <c r="J37" s="18"/>
      <c r="K37"/>
    </row>
    <row r="38" spans="1:11" hidden="1" x14ac:dyDescent="0.25">
      <c r="A38"/>
      <c r="C38" s="17"/>
      <c r="D38" s="17" t="s">
        <v>51</v>
      </c>
      <c r="E38" s="33"/>
      <c r="J38" s="18"/>
      <c r="K38"/>
    </row>
    <row r="39" spans="1:11" hidden="1" x14ac:dyDescent="0.25">
      <c r="A39"/>
      <c r="C39" s="17"/>
      <c r="D39" s="17" t="s">
        <v>52</v>
      </c>
      <c r="E39" s="33"/>
      <c r="J39" s="18"/>
      <c r="K39"/>
    </row>
    <row r="40" spans="1:11" hidden="1" x14ac:dyDescent="0.25">
      <c r="A40"/>
      <c r="C40" s="17"/>
      <c r="D40" s="17" t="s">
        <v>37</v>
      </c>
      <c r="E40" s="33"/>
      <c r="J40" s="18"/>
      <c r="K40"/>
    </row>
    <row r="41" spans="1:11" hidden="1" x14ac:dyDescent="0.25">
      <c r="A41"/>
      <c r="C41" s="17"/>
      <c r="D41" s="17" t="s">
        <v>53</v>
      </c>
      <c r="E41" s="33"/>
      <c r="J41" s="18"/>
      <c r="K41"/>
    </row>
    <row r="42" spans="1:11" ht="3.9" customHeight="1" x14ac:dyDescent="0.25">
      <c r="A42"/>
      <c r="C42" s="25"/>
      <c r="E42" s="33"/>
      <c r="J42" s="21"/>
      <c r="K42"/>
    </row>
    <row r="43" spans="1:11" x14ac:dyDescent="0.25">
      <c r="B43" s="17" t="s">
        <v>387</v>
      </c>
      <c r="C43" s="25"/>
      <c r="D43" s="524"/>
      <c r="E43" s="33" t="s">
        <v>758</v>
      </c>
      <c r="J43" s="18"/>
    </row>
    <row r="44" spans="1:11" ht="5.0999999999999996" customHeight="1" x14ac:dyDescent="0.25">
      <c r="C44" s="25"/>
      <c r="E44" s="33"/>
      <c r="J44" s="21"/>
    </row>
    <row r="45" spans="1:11" x14ac:dyDescent="0.25">
      <c r="B45" s="24" t="s">
        <v>384</v>
      </c>
      <c r="C45" s="25"/>
      <c r="E45" s="33"/>
      <c r="J45" s="21"/>
    </row>
    <row r="46" spans="1:11" ht="5.0999999999999996" customHeight="1" x14ac:dyDescent="0.25">
      <c r="B46" s="16"/>
      <c r="C46" s="25"/>
      <c r="E46" s="33"/>
      <c r="J46" s="21"/>
    </row>
    <row r="47" spans="1:11" x14ac:dyDescent="0.25">
      <c r="B47" s="17" t="s">
        <v>928</v>
      </c>
      <c r="C47" s="25"/>
      <c r="D47" s="291" t="s">
        <v>980</v>
      </c>
      <c r="E47" s="290" t="s">
        <v>981</v>
      </c>
      <c r="J47" s="18"/>
    </row>
    <row r="48" spans="1:11" ht="3.9" customHeight="1" x14ac:dyDescent="0.25">
      <c r="C48" s="25"/>
      <c r="E48" s="33"/>
      <c r="J48" s="18"/>
    </row>
    <row r="49" spans="2:10" x14ac:dyDescent="0.25">
      <c r="B49" s="17" t="s">
        <v>389</v>
      </c>
      <c r="C49" s="25"/>
      <c r="D49" s="30" t="s">
        <v>237</v>
      </c>
      <c r="E49" s="34"/>
      <c r="J49" s="18"/>
    </row>
    <row r="50" spans="2:10" ht="3.9" customHeight="1" x14ac:dyDescent="0.25">
      <c r="C50" s="25"/>
      <c r="E50" s="34"/>
      <c r="J50" s="18"/>
    </row>
    <row r="51" spans="2:10" x14ac:dyDescent="0.25">
      <c r="B51" s="17" t="s">
        <v>390</v>
      </c>
      <c r="C51" s="25"/>
      <c r="D51" s="162"/>
      <c r="E51" s="33"/>
      <c r="F51" s="17"/>
      <c r="J51" s="18"/>
    </row>
    <row r="52" spans="2:10" ht="3.9" customHeight="1" x14ac:dyDescent="0.25">
      <c r="C52" s="25"/>
      <c r="D52" s="31"/>
      <c r="E52" s="33"/>
      <c r="F52" s="17"/>
      <c r="J52" s="21"/>
    </row>
    <row r="53" spans="2:10" x14ac:dyDescent="0.25">
      <c r="B53" s="17" t="s">
        <v>391</v>
      </c>
      <c r="C53" s="25"/>
      <c r="D53" s="162"/>
      <c r="E53" s="567" t="s">
        <v>1194</v>
      </c>
      <c r="F53" s="17"/>
      <c r="J53" s="18"/>
    </row>
    <row r="54" spans="2:10" ht="3.9" customHeight="1" x14ac:dyDescent="0.25">
      <c r="C54" s="25"/>
      <c r="D54" s="31"/>
      <c r="E54" s="33"/>
      <c r="F54" s="17"/>
      <c r="J54" s="21"/>
    </row>
    <row r="55" spans="2:10" ht="12.75" customHeight="1" x14ac:dyDescent="0.25">
      <c r="B55" s="17" t="s">
        <v>392</v>
      </c>
      <c r="C55" s="25"/>
      <c r="D55" s="162"/>
      <c r="E55" s="567" t="s">
        <v>1195</v>
      </c>
      <c r="F55" s="17"/>
      <c r="J55" s="21"/>
    </row>
    <row r="56" spans="2:10" ht="3.9" customHeight="1" x14ac:dyDescent="0.25">
      <c r="C56" s="25"/>
      <c r="D56" s="31"/>
      <c r="E56" s="567"/>
      <c r="F56" s="17"/>
      <c r="J56" s="21"/>
    </row>
    <row r="57" spans="2:10" x14ac:dyDescent="0.25">
      <c r="B57" s="17" t="s">
        <v>393</v>
      </c>
      <c r="C57" s="25"/>
      <c r="D57" s="162"/>
      <c r="E57" s="33"/>
      <c r="F57" s="17"/>
      <c r="J57" s="18"/>
    </row>
    <row r="58" spans="2:10" ht="3.9" customHeight="1" x14ac:dyDescent="0.25">
      <c r="C58" s="25"/>
      <c r="D58" s="31"/>
      <c r="E58" s="33"/>
      <c r="F58" s="17"/>
      <c r="J58" s="21"/>
    </row>
    <row r="59" spans="2:10" x14ac:dyDescent="0.25">
      <c r="B59" s="17" t="s">
        <v>394</v>
      </c>
      <c r="C59" s="25"/>
      <c r="D59" s="164"/>
      <c r="E59" s="33" t="s">
        <v>199</v>
      </c>
      <c r="J59" s="18"/>
    </row>
    <row r="60" spans="2:10" ht="3.9" customHeight="1" x14ac:dyDescent="0.25">
      <c r="C60" s="25"/>
      <c r="D60" s="31"/>
      <c r="E60" s="33"/>
      <c r="J60" s="21"/>
    </row>
    <row r="61" spans="2:10" x14ac:dyDescent="0.25">
      <c r="B61" s="17" t="s">
        <v>3</v>
      </c>
      <c r="C61" s="25"/>
      <c r="D61" s="58"/>
      <c r="E61" s="33"/>
      <c r="F61" s="17"/>
      <c r="J61" s="18"/>
    </row>
    <row r="62" spans="2:10" ht="3.9" customHeight="1" x14ac:dyDescent="0.25">
      <c r="C62" s="25"/>
      <c r="D62" s="31"/>
      <c r="E62" s="33"/>
      <c r="F62" s="17"/>
      <c r="J62" s="21"/>
    </row>
    <row r="63" spans="2:10" x14ac:dyDescent="0.25">
      <c r="B63" s="32" t="s">
        <v>128</v>
      </c>
      <c r="C63" s="25"/>
      <c r="D63" s="164"/>
      <c r="E63" s="33" t="s">
        <v>200</v>
      </c>
      <c r="J63" s="18"/>
    </row>
    <row r="64" spans="2:10" ht="3.9" customHeight="1" x14ac:dyDescent="0.25">
      <c r="B64" s="32"/>
      <c r="C64" s="25"/>
      <c r="D64" s="31"/>
      <c r="E64" s="33"/>
      <c r="J64" s="21"/>
    </row>
    <row r="65" spans="2:10" x14ac:dyDescent="0.25">
      <c r="B65" s="24" t="s">
        <v>395</v>
      </c>
      <c r="C65" s="25"/>
      <c r="E65" s="33"/>
      <c r="J65" s="18"/>
    </row>
    <row r="66" spans="2:10" ht="5.0999999999999996" customHeight="1" x14ac:dyDescent="0.25">
      <c r="B66" s="16"/>
      <c r="C66" s="25"/>
      <c r="E66" s="33"/>
      <c r="J66" s="18"/>
    </row>
    <row r="67" spans="2:10" x14ac:dyDescent="0.25">
      <c r="B67" s="17" t="s">
        <v>157</v>
      </c>
      <c r="C67" s="73" t="s">
        <v>629</v>
      </c>
      <c r="D67" s="528"/>
      <c r="E67" s="35" t="s">
        <v>1579</v>
      </c>
      <c r="J67" s="18"/>
    </row>
    <row r="68" spans="2:10" hidden="1" x14ac:dyDescent="0.2">
      <c r="C68" s="73"/>
      <c r="D68" s="578" t="s">
        <v>1580</v>
      </c>
      <c r="E68" s="35"/>
      <c r="J68" s="18"/>
    </row>
    <row r="69" spans="2:10" hidden="1" x14ac:dyDescent="0.2">
      <c r="C69" s="73"/>
      <c r="D69" s="578" t="s">
        <v>1581</v>
      </c>
      <c r="E69" s="35"/>
      <c r="J69" s="18"/>
    </row>
    <row r="70" spans="2:10" hidden="1" x14ac:dyDescent="0.2">
      <c r="C70" s="73"/>
      <c r="D70" s="578" t="s">
        <v>1582</v>
      </c>
      <c r="E70" s="35"/>
      <c r="J70" s="18"/>
    </row>
    <row r="71" spans="2:10" hidden="1" x14ac:dyDescent="0.2">
      <c r="C71" s="73"/>
      <c r="D71" s="578" t="s">
        <v>1583</v>
      </c>
      <c r="E71" s="35"/>
      <c r="J71" s="18"/>
    </row>
    <row r="72" spans="2:10" hidden="1" x14ac:dyDescent="0.2">
      <c r="C72" s="73"/>
      <c r="D72" s="578" t="s">
        <v>1584</v>
      </c>
      <c r="E72" s="35"/>
      <c r="J72" s="18"/>
    </row>
    <row r="73" spans="2:10" hidden="1" x14ac:dyDescent="0.2">
      <c r="C73" s="73"/>
      <c r="D73" s="578" t="s">
        <v>811</v>
      </c>
      <c r="E73" s="35"/>
      <c r="J73" s="18"/>
    </row>
    <row r="74" spans="2:10" hidden="1" x14ac:dyDescent="0.2">
      <c r="C74" s="73"/>
      <c r="D74" s="578" t="s">
        <v>1209</v>
      </c>
      <c r="E74" s="35"/>
      <c r="J74" s="18"/>
    </row>
    <row r="75" spans="2:10" hidden="1" x14ac:dyDescent="0.2">
      <c r="C75" s="73"/>
      <c r="D75" s="578" t="s">
        <v>1585</v>
      </c>
      <c r="E75" s="35"/>
      <c r="J75" s="18"/>
    </row>
    <row r="76" spans="2:10" hidden="1" x14ac:dyDescent="0.2">
      <c r="C76" s="73"/>
      <c r="D76" s="578" t="s">
        <v>1208</v>
      </c>
      <c r="E76" s="35"/>
      <c r="J76" s="18"/>
    </row>
    <row r="77" spans="2:10" ht="3.9" customHeight="1" x14ac:dyDescent="0.25">
      <c r="C77" s="73"/>
      <c r="D77" s="41"/>
      <c r="E77" s="34"/>
      <c r="J77" s="21"/>
    </row>
    <row r="78" spans="2:10" ht="12.75" customHeight="1" x14ac:dyDescent="0.25">
      <c r="B78" s="17" t="s">
        <v>1196</v>
      </c>
      <c r="C78" s="73" t="s">
        <v>629</v>
      </c>
      <c r="D78" s="524"/>
      <c r="E78" s="34" t="s">
        <v>1197</v>
      </c>
      <c r="J78" s="21"/>
    </row>
    <row r="79" spans="2:10" ht="3.9" customHeight="1" x14ac:dyDescent="0.25">
      <c r="C79" s="73"/>
      <c r="D79" s="41"/>
      <c r="E79" s="34"/>
      <c r="J79" s="21"/>
    </row>
    <row r="80" spans="2:10" ht="12.75" customHeight="1" x14ac:dyDescent="0.25">
      <c r="B80" s="17" t="s">
        <v>1214</v>
      </c>
      <c r="C80" s="73"/>
      <c r="D80" s="57"/>
      <c r="E80" s="569" t="s">
        <v>1212</v>
      </c>
      <c r="J80" s="21"/>
    </row>
    <row r="81" spans="2:10" ht="20.399999999999999" x14ac:dyDescent="0.25">
      <c r="C81" s="73"/>
      <c r="D81" s="41"/>
      <c r="E81" s="34" t="s">
        <v>1213</v>
      </c>
      <c r="J81" s="21"/>
    </row>
    <row r="82" spans="2:10" ht="3.9" customHeight="1" x14ac:dyDescent="0.25">
      <c r="C82" s="73"/>
      <c r="D82" s="41"/>
      <c r="E82" s="34"/>
      <c r="J82" s="21"/>
    </row>
    <row r="83" spans="2:10" x14ac:dyDescent="0.25">
      <c r="B83" s="17" t="s">
        <v>1198</v>
      </c>
      <c r="C83" s="73"/>
      <c r="D83" s="162"/>
      <c r="E83" s="570" t="s">
        <v>1215</v>
      </c>
      <c r="J83" s="21"/>
    </row>
    <row r="84" spans="2:10" ht="20.399999999999999" x14ac:dyDescent="0.25">
      <c r="C84" s="73"/>
      <c r="D84" s="41"/>
      <c r="E84" s="34" t="s">
        <v>1213</v>
      </c>
      <c r="J84" s="21"/>
    </row>
    <row r="85" spans="2:10" ht="3.9" customHeight="1" x14ac:dyDescent="0.25">
      <c r="C85" s="73"/>
      <c r="D85" s="41"/>
      <c r="E85" s="34"/>
      <c r="J85" s="21"/>
    </row>
    <row r="86" spans="2:10" ht="12.75" customHeight="1" x14ac:dyDescent="0.25">
      <c r="B86" s="17" t="s">
        <v>1199</v>
      </c>
      <c r="C86" s="73" t="s">
        <v>629</v>
      </c>
      <c r="D86" s="524"/>
      <c r="E86" s="34" t="s">
        <v>1216</v>
      </c>
      <c r="J86" s="21"/>
    </row>
    <row r="87" spans="2:10" ht="12.75" hidden="1" customHeight="1" x14ac:dyDescent="0.25">
      <c r="C87" s="73"/>
      <c r="D87" s="499" t="s">
        <v>1200</v>
      </c>
      <c r="E87" s="34"/>
      <c r="J87" s="21"/>
    </row>
    <row r="88" spans="2:10" ht="12.75" hidden="1" customHeight="1" x14ac:dyDescent="0.25">
      <c r="C88" s="73"/>
      <c r="D88" s="499" t="s">
        <v>1201</v>
      </c>
      <c r="E88" s="34"/>
      <c r="J88" s="21"/>
    </row>
    <row r="89" spans="2:10" ht="12.75" hidden="1" customHeight="1" x14ac:dyDescent="0.25">
      <c r="C89" s="73"/>
      <c r="D89" s="499" t="s">
        <v>1202</v>
      </c>
      <c r="E89" s="34"/>
      <c r="J89" s="21"/>
    </row>
    <row r="90" spans="2:10" ht="3.9" customHeight="1" x14ac:dyDescent="0.25">
      <c r="C90" s="73"/>
      <c r="D90" s="41"/>
      <c r="E90" s="34"/>
      <c r="J90" s="21"/>
    </row>
    <row r="91" spans="2:10" x14ac:dyDescent="0.25">
      <c r="B91" s="17" t="s">
        <v>741</v>
      </c>
      <c r="C91" s="73" t="s">
        <v>629</v>
      </c>
      <c r="D91" s="528"/>
      <c r="E91" s="35"/>
      <c r="J91" s="21"/>
    </row>
    <row r="92" spans="2:10" hidden="1" x14ac:dyDescent="0.25">
      <c r="C92" s="73"/>
      <c r="D92" s="43" t="s">
        <v>238</v>
      </c>
      <c r="E92" s="35"/>
      <c r="J92" s="21"/>
    </row>
    <row r="93" spans="2:10" hidden="1" x14ac:dyDescent="0.25">
      <c r="C93" s="73"/>
      <c r="D93" s="44" t="s">
        <v>750</v>
      </c>
      <c r="E93" s="35"/>
      <c r="J93" s="21"/>
    </row>
    <row r="94" spans="2:10" ht="3.9" customHeight="1" x14ac:dyDescent="0.25">
      <c r="C94" s="73"/>
      <c r="D94" s="31"/>
      <c r="E94" s="34"/>
      <c r="J94" s="21"/>
    </row>
    <row r="95" spans="2:10" x14ac:dyDescent="0.25">
      <c r="B95" s="17" t="s">
        <v>448</v>
      </c>
      <c r="C95" s="73"/>
      <c r="D95" s="630"/>
      <c r="E95" s="34" t="s">
        <v>1217</v>
      </c>
      <c r="J95" s="21"/>
    </row>
    <row r="96" spans="2:10" ht="3.9" customHeight="1" x14ac:dyDescent="0.25">
      <c r="C96" s="73"/>
      <c r="E96" s="33"/>
      <c r="J96" s="21"/>
    </row>
    <row r="97" spans="2:10" ht="12.75" customHeight="1" x14ac:dyDescent="0.25">
      <c r="B97" s="17" t="s">
        <v>447</v>
      </c>
      <c r="C97" s="73"/>
      <c r="D97" s="72"/>
      <c r="E97" s="567" t="s">
        <v>1218</v>
      </c>
      <c r="J97" s="21"/>
    </row>
    <row r="98" spans="2:10" ht="3.9" customHeight="1" x14ac:dyDescent="0.25">
      <c r="C98" s="73"/>
      <c r="E98" s="567"/>
      <c r="J98" s="21"/>
    </row>
    <row r="99" spans="2:10" ht="12.75" customHeight="1" x14ac:dyDescent="0.25">
      <c r="B99" s="17" t="s">
        <v>1586</v>
      </c>
      <c r="C99" s="73"/>
      <c r="D99" s="57"/>
      <c r="E99" s="619" t="s">
        <v>1587</v>
      </c>
      <c r="J99" s="21"/>
    </row>
    <row r="100" spans="2:10" ht="3.9" customHeight="1" x14ac:dyDescent="0.25">
      <c r="C100" s="73"/>
      <c r="E100" s="619"/>
      <c r="J100" s="21"/>
    </row>
    <row r="101" spans="2:10" x14ac:dyDescent="0.25">
      <c r="B101" s="17" t="s">
        <v>742</v>
      </c>
      <c r="C101" s="73" t="s">
        <v>629</v>
      </c>
      <c r="D101" s="524"/>
      <c r="E101" s="33" t="s">
        <v>79</v>
      </c>
      <c r="J101" s="21"/>
    </row>
    <row r="102" spans="2:10" hidden="1" x14ac:dyDescent="0.25">
      <c r="C102" s="25"/>
      <c r="D102" s="15" t="s">
        <v>238</v>
      </c>
      <c r="E102" s="33"/>
      <c r="J102" s="21"/>
    </row>
    <row r="103" spans="2:10" hidden="1" x14ac:dyDescent="0.25">
      <c r="C103" s="25"/>
      <c r="D103" s="15" t="s">
        <v>750</v>
      </c>
      <c r="E103" s="33"/>
      <c r="J103" s="21"/>
    </row>
    <row r="104" spans="2:10" ht="3.9" customHeight="1" x14ac:dyDescent="0.25"/>
    <row r="105" spans="2:10" x14ac:dyDescent="0.25">
      <c r="B105" s="17" t="s">
        <v>1203</v>
      </c>
      <c r="D105" s="54"/>
      <c r="E105" s="570" t="s">
        <v>1219</v>
      </c>
    </row>
    <row r="106" spans="2:10" ht="20.399999999999999" x14ac:dyDescent="0.25">
      <c r="E106" s="34" t="s">
        <v>1220</v>
      </c>
    </row>
    <row r="107" spans="2:10" ht="3.9" customHeight="1" x14ac:dyDescent="0.25"/>
    <row r="108" spans="2:10" ht="12.75" customHeight="1" x14ac:dyDescent="0.25">
      <c r="B108" s="17" t="s">
        <v>1204</v>
      </c>
      <c r="C108" s="73" t="s">
        <v>629</v>
      </c>
      <c r="D108" s="524"/>
      <c r="E108" s="34" t="s">
        <v>1221</v>
      </c>
    </row>
    <row r="109" spans="2:10" x14ac:dyDescent="0.25">
      <c r="E109" s="514" t="s">
        <v>1222</v>
      </c>
    </row>
    <row r="110" spans="2:10" hidden="1" x14ac:dyDescent="0.25">
      <c r="D110" s="631" t="s">
        <v>1205</v>
      </c>
    </row>
    <row r="111" spans="2:10" hidden="1" x14ac:dyDescent="0.25">
      <c r="D111" s="631" t="s">
        <v>1588</v>
      </c>
    </row>
    <row r="112" spans="2:10" hidden="1" x14ac:dyDescent="0.25">
      <c r="D112" s="631" t="s">
        <v>811</v>
      </c>
    </row>
    <row r="113" spans="4:4" hidden="1" x14ac:dyDescent="0.25">
      <c r="D113" s="631" t="s">
        <v>1589</v>
      </c>
    </row>
    <row r="114" spans="4:4" hidden="1" x14ac:dyDescent="0.2">
      <c r="D114" s="632" t="s">
        <v>1048</v>
      </c>
    </row>
    <row r="115" spans="4:4" hidden="1" x14ac:dyDescent="0.25">
      <c r="D115" s="631" t="s">
        <v>1206</v>
      </c>
    </row>
    <row r="116" spans="4:4" hidden="1" x14ac:dyDescent="0.25">
      <c r="D116" s="631" t="s">
        <v>1207</v>
      </c>
    </row>
  </sheetData>
  <sheetProtection algorithmName="SHA-512" hashValue="u4qHoRgBXuomH1gqMs+ba5QEC78JzuAsfsoyhggfw83zslybwlzBmJZOVxDxeIRdiJUS7PlWNmhwlpV5CX65tQ==" saltValue="rNpFeYLFWX1CMfaN9FEZPg==" spinCount="100000" sheet="1" objects="1" scenarios="1"/>
  <mergeCells count="2">
    <mergeCell ref="D4:E4"/>
    <mergeCell ref="D5:E5"/>
  </mergeCells>
  <phoneticPr fontId="13" type="noConversion"/>
  <dataValidations xWindow="538" yWindow="303" count="8">
    <dataValidation type="list" allowBlank="1" showInputMessage="1" showErrorMessage="1" sqref="D108" xr:uid="{00000000-0002-0000-1400-000000000000}">
      <formula1>$D$110:$D$116</formula1>
    </dataValidation>
    <dataValidation type="list" allowBlank="1" showInputMessage="1" showErrorMessage="1" sqref="D101 D78" xr:uid="{00000000-0002-0000-1400-000001000000}">
      <formula1>$D$102:$D$103</formula1>
    </dataValidation>
    <dataValidation type="list" allowBlank="1" showInputMessage="1" showErrorMessage="1" sqref="D91" xr:uid="{00000000-0002-0000-1400-000002000000}">
      <formula1>$D$92:$D$93</formula1>
    </dataValidation>
    <dataValidation type="list" allowBlank="1" showInputMessage="1" showErrorMessage="1" sqref="D86" xr:uid="{00000000-0002-0000-1400-000003000000}">
      <formula1>$D$87:$D$89</formula1>
    </dataValidation>
    <dataValidation type="list" allowBlank="1" showInputMessage="1" showErrorMessage="1" sqref="D67" xr:uid="{00000000-0002-0000-1400-000004000000}">
      <formula1>$D$68:$D$76</formula1>
    </dataValidation>
    <dataValidation type="whole" allowBlank="1" showInputMessage="1" showErrorMessage="1" errorTitle="Bouwjaar" error="Jaartallen invullen tussen 1500 en 2050." sqref="D61" xr:uid="{00000000-0002-0000-1400-000005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5" xr:uid="{00000000-0002-0000-1400-000006000000}">
      <formula1>$D$16:$D$41</formula1>
    </dataValidation>
    <dataValidation type="textLength" allowBlank="1" showInputMessage="1" showErrorMessage="1" error="&lt;uniek volgnummer&gt; ALFANUMMERIEK, 8 posities" sqref="D83" xr:uid="{00000000-0002-0000-1400-000007000000}">
      <formula1>8</formula1>
      <formula2>8</formula2>
    </dataValidation>
  </dataValidations>
  <pageMargins left="0.5" right="0.12" top="0.37" bottom="0.25" header="0.2" footer="0.19"/>
  <pageSetup paperSize="9" scale="50" orientation="landscape" horizontalDpi="4294967292"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wsh52510100">
    <tabColor indexed="55"/>
    <pageSetUpPr fitToPage="1"/>
  </sheetPr>
  <dimension ref="B1:J21"/>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663</v>
      </c>
    </row>
    <row r="2" spans="2:10" x14ac:dyDescent="0.25">
      <c r="B2" s="17" t="s">
        <v>1541</v>
      </c>
      <c r="C2" s="15"/>
      <c r="D2" s="15" t="s">
        <v>132</v>
      </c>
      <c r="E2" s="15"/>
      <c r="F2" s="19"/>
      <c r="G2" s="20"/>
      <c r="H2" s="20"/>
    </row>
    <row r="3" spans="2:10" ht="6.75" customHeight="1" x14ac:dyDescent="0.25">
      <c r="F3" s="21"/>
      <c r="J3" s="18"/>
    </row>
    <row r="4" spans="2:10" ht="23.25" customHeight="1" x14ac:dyDescent="0.25">
      <c r="B4" s="11" t="s">
        <v>436</v>
      </c>
      <c r="C4" s="13"/>
      <c r="D4" s="884" t="s">
        <v>133</v>
      </c>
      <c r="E4" s="884"/>
      <c r="F4" s="39"/>
      <c r="J4" s="21"/>
    </row>
    <row r="5" spans="2:10" ht="23.25" customHeight="1" x14ac:dyDescent="0.25">
      <c r="B5" s="12" t="s">
        <v>413</v>
      </c>
      <c r="C5" s="11"/>
      <c r="D5" s="883" t="s">
        <v>64</v>
      </c>
      <c r="E5" s="883"/>
      <c r="F5"/>
      <c r="J5" s="21"/>
    </row>
    <row r="6" spans="2:10" ht="12.75" customHeight="1" x14ac:dyDescent="0.25">
      <c r="B6" s="12" t="s">
        <v>2104</v>
      </c>
      <c r="C6" s="11"/>
      <c r="D6" s="786"/>
      <c r="E6" s="790" t="s">
        <v>2105</v>
      </c>
      <c r="F6" s="792"/>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3.9" customHeight="1" x14ac:dyDescent="0.25">
      <c r="C11" s="25"/>
      <c r="D11" s="29"/>
      <c r="E11" s="33"/>
      <c r="J11" s="21"/>
    </row>
    <row r="12" spans="2:10" x14ac:dyDescent="0.25">
      <c r="B12" s="17" t="s">
        <v>386</v>
      </c>
      <c r="C12" s="25"/>
      <c r="D12" s="526" t="str">
        <f>IF(ISBLANK(Voorblad!C$17),"",(Voorblad!C$17))</f>
        <v>R007</v>
      </c>
      <c r="E12" s="33" t="s">
        <v>134</v>
      </c>
      <c r="J12" s="18"/>
    </row>
    <row r="13" spans="2:10" ht="5.0999999999999996" customHeight="1" x14ac:dyDescent="0.25">
      <c r="C13" s="25"/>
      <c r="E13" s="33"/>
      <c r="J13" s="21"/>
    </row>
    <row r="14" spans="2:10" x14ac:dyDescent="0.25">
      <c r="B14" s="24" t="s">
        <v>384</v>
      </c>
      <c r="C14" s="25"/>
      <c r="E14" s="33"/>
      <c r="J14" s="21"/>
    </row>
    <row r="15" spans="2:10" ht="5.0999999999999996" customHeight="1" x14ac:dyDescent="0.25">
      <c r="B15" s="16"/>
      <c r="C15" s="25"/>
      <c r="E15" s="33"/>
      <c r="J15" s="21"/>
    </row>
    <row r="16" spans="2:10" x14ac:dyDescent="0.25">
      <c r="B16" s="17" t="s">
        <v>389</v>
      </c>
      <c r="C16" s="25"/>
      <c r="D16" s="30" t="s">
        <v>237</v>
      </c>
      <c r="E16" s="34"/>
      <c r="J16" s="18"/>
    </row>
    <row r="17" spans="2:10" ht="3.9" customHeight="1" x14ac:dyDescent="0.25">
      <c r="C17" s="25"/>
      <c r="D17" s="31"/>
      <c r="E17" s="33"/>
      <c r="F17" s="17"/>
      <c r="J17" s="21"/>
    </row>
    <row r="18" spans="2:10" x14ac:dyDescent="0.25">
      <c r="B18" s="17" t="s">
        <v>394</v>
      </c>
      <c r="C18" s="25"/>
      <c r="D18" s="54"/>
      <c r="E18" s="33" t="s">
        <v>199</v>
      </c>
      <c r="J18" s="18"/>
    </row>
    <row r="19" spans="2:10" ht="3.9" customHeight="1" x14ac:dyDescent="0.25">
      <c r="C19" s="25"/>
      <c r="D19" s="31"/>
      <c r="E19" s="33"/>
      <c r="F19" s="17"/>
      <c r="J19" s="21"/>
    </row>
    <row r="20" spans="2:10" x14ac:dyDescent="0.25">
      <c r="B20" s="32" t="s">
        <v>128</v>
      </c>
      <c r="C20" s="25"/>
      <c r="D20" s="54"/>
      <c r="E20" s="33" t="s">
        <v>200</v>
      </c>
      <c r="J20" s="18"/>
    </row>
    <row r="21" spans="2:10" ht="3.75" customHeight="1" x14ac:dyDescent="0.25">
      <c r="B21" s="32"/>
      <c r="C21" s="25"/>
      <c r="D21" s="31"/>
      <c r="E21" s="33"/>
      <c r="J21" s="21"/>
    </row>
  </sheetData>
  <sheetProtection algorithmName="SHA-512" hashValue="SlbWE6FsVEiuckpTlBWGUjZTcOfm8h2RImjww0j0aCHXmhf4nzm4HXlVuhZVgeu8jv7+vCcH3toh7tHK8oyatA==" saltValue="wTQZQB+hj7+bdqJw4CJQRg==" spinCount="100000" sheet="1" objects="1" scenarios="1"/>
  <mergeCells count="2">
    <mergeCell ref="D4:E4"/>
    <mergeCell ref="D5:E5"/>
  </mergeCells>
  <phoneticPr fontId="13" type="noConversion"/>
  <pageMargins left="0.5" right="0.12" top="0.37" bottom="0.25" header="0.2" footer="0.19"/>
  <pageSetup paperSize="9" scale="52" orientation="landscape" horizontalDpi="4294967292"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wsh53100000">
    <tabColor indexed="55"/>
    <pageSetUpPr fitToPage="1"/>
  </sheetPr>
  <dimension ref="A1:K69"/>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759</v>
      </c>
    </row>
    <row r="2" spans="1:11" x14ac:dyDescent="0.25">
      <c r="B2" s="17" t="s">
        <v>1167</v>
      </c>
      <c r="C2" s="15"/>
      <c r="D2" s="15" t="s">
        <v>760</v>
      </c>
      <c r="E2" s="15"/>
      <c r="F2" s="19"/>
      <c r="G2" s="20"/>
      <c r="H2" s="20"/>
    </row>
    <row r="3" spans="1:11" ht="6.75" customHeight="1" x14ac:dyDescent="0.25">
      <c r="F3" s="21"/>
      <c r="J3" s="18"/>
    </row>
    <row r="4" spans="1:11" ht="23.25" customHeight="1" x14ac:dyDescent="0.25">
      <c r="B4" s="11" t="s">
        <v>436</v>
      </c>
      <c r="C4" s="13"/>
      <c r="D4" s="884" t="s">
        <v>761</v>
      </c>
      <c r="E4" s="884"/>
      <c r="F4" s="39"/>
      <c r="J4" s="21"/>
    </row>
    <row r="5" spans="1:11" ht="23.25" customHeight="1" x14ac:dyDescent="0.25">
      <c r="B5" s="12" t="s">
        <v>413</v>
      </c>
      <c r="C5" s="11"/>
      <c r="D5" s="882" t="s">
        <v>64</v>
      </c>
      <c r="E5" s="882"/>
      <c r="F5"/>
      <c r="J5" s="21"/>
    </row>
    <row r="6" spans="1:11" ht="12.75" customHeight="1" x14ac:dyDescent="0.25">
      <c r="B6" s="12" t="s">
        <v>2104</v>
      </c>
      <c r="C6" s="11"/>
      <c r="D6" s="844"/>
      <c r="E6" s="788" t="s">
        <v>2105</v>
      </c>
      <c r="F6" s="789"/>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41"/>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B42" s="17" t="s">
        <v>387</v>
      </c>
      <c r="C42" s="25"/>
      <c r="D42" s="541"/>
      <c r="E42" s="33" t="s">
        <v>758</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25"/>
      <c r="E45" s="33"/>
      <c r="J45" s="21"/>
    </row>
    <row r="46" spans="1:11" x14ac:dyDescent="0.25">
      <c r="B46" s="17" t="s">
        <v>928</v>
      </c>
      <c r="C46" s="25"/>
      <c r="D46" s="327" t="s">
        <v>980</v>
      </c>
      <c r="E46" s="326" t="s">
        <v>982</v>
      </c>
      <c r="J46" s="18"/>
    </row>
    <row r="47" spans="1:11" ht="3.9" customHeight="1" x14ac:dyDescent="0.25">
      <c r="C47" s="25"/>
      <c r="E47" s="33"/>
      <c r="J47" s="18"/>
    </row>
    <row r="48" spans="1:11" x14ac:dyDescent="0.25">
      <c r="B48" s="17" t="s">
        <v>389</v>
      </c>
      <c r="C48" s="25"/>
      <c r="D48" s="30" t="s">
        <v>237</v>
      </c>
      <c r="E48" s="34"/>
      <c r="J48" s="18"/>
    </row>
    <row r="49" spans="2:10" ht="3.9" customHeight="1" x14ac:dyDescent="0.25">
      <c r="C49" s="25"/>
      <c r="E49" s="34"/>
      <c r="J49" s="18"/>
    </row>
    <row r="50" spans="2:10" x14ac:dyDescent="0.25">
      <c r="B50" s="17" t="s">
        <v>390</v>
      </c>
      <c r="C50" s="25"/>
      <c r="D50" s="162"/>
      <c r="E50" s="33"/>
      <c r="F50" s="17"/>
      <c r="J50" s="18"/>
    </row>
    <row r="51" spans="2:10" ht="3.9" customHeight="1" x14ac:dyDescent="0.25">
      <c r="C51" s="25"/>
      <c r="D51" s="163"/>
      <c r="E51" s="33"/>
      <c r="F51" s="17"/>
      <c r="J51" s="21"/>
    </row>
    <row r="52" spans="2:10" x14ac:dyDescent="0.25">
      <c r="B52" s="17" t="s">
        <v>393</v>
      </c>
      <c r="C52" s="25"/>
      <c r="D52" s="162"/>
      <c r="E52" s="33" t="s">
        <v>907</v>
      </c>
      <c r="F52" s="17"/>
      <c r="J52" s="18"/>
    </row>
    <row r="53" spans="2:10" ht="3.9" customHeight="1" x14ac:dyDescent="0.25">
      <c r="C53" s="25"/>
      <c r="D53" s="163"/>
      <c r="E53" s="33"/>
      <c r="F53" s="17"/>
      <c r="J53" s="21"/>
    </row>
    <row r="54" spans="2:10" x14ac:dyDescent="0.25">
      <c r="B54" s="17" t="s">
        <v>394</v>
      </c>
      <c r="C54" s="25"/>
      <c r="D54" s="164"/>
      <c r="E54" s="33" t="s">
        <v>199</v>
      </c>
      <c r="J54" s="18"/>
    </row>
    <row r="55" spans="2:10" ht="3.9" customHeight="1" x14ac:dyDescent="0.25">
      <c r="C55" s="25"/>
      <c r="D55" s="163"/>
      <c r="E55" s="33"/>
      <c r="J55" s="21"/>
    </row>
    <row r="56" spans="2:10" x14ac:dyDescent="0.25">
      <c r="B56" s="17" t="s">
        <v>3</v>
      </c>
      <c r="C56" s="25"/>
      <c r="D56" s="58"/>
      <c r="E56" s="33"/>
      <c r="F56" s="17"/>
      <c r="J56" s="18"/>
    </row>
    <row r="57" spans="2:10" ht="3.9" customHeight="1" x14ac:dyDescent="0.25">
      <c r="C57" s="25"/>
      <c r="D57" s="163"/>
      <c r="E57" s="33"/>
      <c r="F57" s="17"/>
      <c r="J57" s="21"/>
    </row>
    <row r="58" spans="2:10" x14ac:dyDescent="0.25">
      <c r="B58" s="32" t="s">
        <v>128</v>
      </c>
      <c r="C58" s="25"/>
      <c r="D58" s="164"/>
      <c r="E58" s="33" t="s">
        <v>200</v>
      </c>
      <c r="J58" s="18"/>
    </row>
    <row r="59" spans="2:10" ht="3.9" customHeight="1" x14ac:dyDescent="0.25">
      <c r="B59" s="32"/>
      <c r="C59" s="25"/>
      <c r="D59" s="163"/>
      <c r="E59" s="33"/>
      <c r="J59" s="21"/>
    </row>
    <row r="60" spans="2:10" x14ac:dyDescent="0.25">
      <c r="B60" s="24" t="s">
        <v>395</v>
      </c>
      <c r="C60" s="25"/>
      <c r="E60" s="33"/>
      <c r="J60" s="18"/>
    </row>
    <row r="61" spans="2:10" ht="5.0999999999999996" customHeight="1" x14ac:dyDescent="0.25">
      <c r="B61" s="16"/>
      <c r="C61" s="25"/>
      <c r="E61" s="33"/>
      <c r="J61" s="18"/>
    </row>
    <row r="62" spans="2:10" ht="12.75" customHeight="1" x14ac:dyDescent="0.25">
      <c r="B62" s="17" t="s">
        <v>1168</v>
      </c>
      <c r="C62" s="73" t="s">
        <v>629</v>
      </c>
      <c r="D62" s="541"/>
      <c r="E62" s="890" t="s">
        <v>1169</v>
      </c>
      <c r="J62" s="18"/>
    </row>
    <row r="63" spans="2:10" ht="12.75" customHeight="1" x14ac:dyDescent="0.25">
      <c r="B63" s="16"/>
      <c r="C63" s="25"/>
      <c r="E63" s="890"/>
      <c r="J63" s="18"/>
    </row>
    <row r="64" spans="2:10" ht="12.75" hidden="1" customHeight="1" x14ac:dyDescent="0.25">
      <c r="B64" s="16"/>
      <c r="C64" s="25"/>
      <c r="D64" s="15" t="s">
        <v>12</v>
      </c>
      <c r="E64" s="15"/>
      <c r="J64" s="18"/>
    </row>
    <row r="65" spans="2:10" ht="12.75" hidden="1" customHeight="1" x14ac:dyDescent="0.25">
      <c r="B65" s="16"/>
      <c r="C65" s="25"/>
      <c r="D65" s="15" t="s">
        <v>750</v>
      </c>
      <c r="E65" s="15"/>
      <c r="J65" s="18"/>
    </row>
    <row r="66" spans="2:10" ht="5.0999999999999996" customHeight="1" x14ac:dyDescent="0.25">
      <c r="B66" s="16"/>
      <c r="C66" s="25"/>
      <c r="E66" s="555"/>
      <c r="J66" s="18"/>
    </row>
    <row r="67" spans="2:10" x14ac:dyDescent="0.25">
      <c r="B67" s="17" t="s">
        <v>762</v>
      </c>
      <c r="C67" s="73" t="s">
        <v>629</v>
      </c>
      <c r="D67" s="541"/>
      <c r="E67" s="555" t="s">
        <v>1170</v>
      </c>
      <c r="J67" s="21"/>
    </row>
    <row r="68" spans="2:10" hidden="1" x14ac:dyDescent="0.25">
      <c r="C68" s="25"/>
      <c r="D68" s="15" t="s">
        <v>843</v>
      </c>
      <c r="E68" s="33"/>
      <c r="J68" s="21"/>
    </row>
    <row r="69" spans="2:10" hidden="1" x14ac:dyDescent="0.25">
      <c r="C69" s="25"/>
      <c r="D69" s="15" t="s">
        <v>844</v>
      </c>
      <c r="E69" s="33"/>
      <c r="J69" s="21"/>
    </row>
  </sheetData>
  <sheetProtection algorithmName="SHA-512" hashValue="bWkrni3kashA+IBLBsgeOdjHUGjYwXZI1o3EgfhWMME+yeLM63EN5/pKEUaRuSQZVyuag1UAZTLZQ+1DTqhktQ==" saltValue="8GmGu+2EChTcDkQZ92VIRA==" spinCount="100000" sheet="1" objects="1" scenarios="1"/>
  <mergeCells count="3">
    <mergeCell ref="D4:E4"/>
    <mergeCell ref="D5:E5"/>
    <mergeCell ref="E62:E63"/>
  </mergeCells>
  <phoneticPr fontId="13" type="noConversion"/>
  <dataValidations xWindow="538" yWindow="303" count="4">
    <dataValidation type="whole" allowBlank="1" showInputMessage="1" showErrorMessage="1" errorTitle="Bouwjaar" error="Jaartallen invullen tussen 1500 en 2050." sqref="D56" xr:uid="{00000000-0002-0000-1600-000000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1600-000001000000}">
      <formula1>$D$15:$D$40</formula1>
    </dataValidation>
    <dataValidation type="list" allowBlank="1" showInputMessage="1" showErrorMessage="1" sqref="D67" xr:uid="{00000000-0002-0000-1600-000002000000}">
      <formula1>$D$68:$D$69</formula1>
    </dataValidation>
    <dataValidation type="list" allowBlank="1" showInputMessage="1" showErrorMessage="1" sqref="D62" xr:uid="{00000000-0002-0000-1600-000003000000}">
      <formula1>$D$64:$D$65</formula1>
    </dataValidation>
  </dataValidations>
  <pageMargins left="0.5" right="0.12" top="0.37" bottom="0.25" header="0.2" footer="0.19"/>
  <pageSetup paperSize="9" scale="50" orientation="landscape" horizontalDpi="4294967292"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wsh53100100">
    <tabColor indexed="55"/>
    <pageSetUpPr fitToPage="1"/>
  </sheetPr>
  <dimension ref="B1:J46"/>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8867187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178</v>
      </c>
    </row>
    <row r="2" spans="2:10" x14ac:dyDescent="0.25">
      <c r="B2" s="17" t="s">
        <v>1851</v>
      </c>
      <c r="C2" s="15"/>
      <c r="D2" s="15" t="s">
        <v>179</v>
      </c>
      <c r="E2" s="15"/>
      <c r="F2" s="19"/>
      <c r="G2" s="20"/>
      <c r="H2" s="20"/>
    </row>
    <row r="3" spans="2:10" ht="6.75" customHeight="1" x14ac:dyDescent="0.25">
      <c r="F3" s="21"/>
      <c r="J3" s="18"/>
    </row>
    <row r="4" spans="2:10" ht="23.25" customHeight="1" x14ac:dyDescent="0.25">
      <c r="B4" s="11" t="s">
        <v>436</v>
      </c>
      <c r="C4" s="13"/>
      <c r="D4" s="884" t="s">
        <v>181</v>
      </c>
      <c r="E4" s="884"/>
      <c r="F4" s="39"/>
      <c r="J4" s="21"/>
    </row>
    <row r="5" spans="2:10" ht="23.25" customHeight="1" x14ac:dyDescent="0.25">
      <c r="B5" s="12" t="s">
        <v>413</v>
      </c>
      <c r="C5" s="11"/>
      <c r="D5" s="883" t="s">
        <v>64</v>
      </c>
      <c r="E5" s="883"/>
      <c r="F5"/>
      <c r="J5" s="21"/>
    </row>
    <row r="6" spans="2:10" ht="12.75" customHeight="1" x14ac:dyDescent="0.25">
      <c r="B6" s="12" t="s">
        <v>2104</v>
      </c>
      <c r="C6" s="11"/>
      <c r="D6" s="844"/>
      <c r="E6" s="775" t="s">
        <v>2105</v>
      </c>
      <c r="F6" s="777"/>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3.75" customHeight="1" x14ac:dyDescent="0.25">
      <c r="C11" s="17"/>
      <c r="D11" s="29"/>
      <c r="E11" s="28"/>
      <c r="J11" s="18"/>
    </row>
    <row r="12" spans="2:10" x14ac:dyDescent="0.25">
      <c r="B12" s="17" t="s">
        <v>386</v>
      </c>
      <c r="C12" s="25"/>
      <c r="D12" s="526" t="str">
        <f>IF(ISBLANK(Voorblad!C$17),"",(Voorblad!C$17))</f>
        <v>R007</v>
      </c>
      <c r="E12" s="28"/>
      <c r="J12" s="18"/>
    </row>
    <row r="13" spans="2:10" ht="5.0999999999999996" customHeight="1" x14ac:dyDescent="0.25">
      <c r="C13" s="25"/>
      <c r="E13" s="33"/>
      <c r="J13" s="21"/>
    </row>
    <row r="14" spans="2:10" x14ac:dyDescent="0.25">
      <c r="B14" s="24" t="s">
        <v>384</v>
      </c>
      <c r="C14" s="25"/>
      <c r="E14" s="33"/>
      <c r="J14" s="21"/>
    </row>
    <row r="15" spans="2:10" ht="5.0999999999999996" customHeight="1" x14ac:dyDescent="0.25">
      <c r="B15" s="16"/>
      <c r="C15" s="25"/>
      <c r="E15" s="33"/>
      <c r="J15" s="21"/>
    </row>
    <row r="16" spans="2:10" x14ac:dyDescent="0.25">
      <c r="B16" s="17" t="s">
        <v>928</v>
      </c>
      <c r="C16" s="25"/>
      <c r="D16" s="329" t="s">
        <v>980</v>
      </c>
      <c r="E16" s="328" t="s">
        <v>982</v>
      </c>
      <c r="J16" s="18"/>
    </row>
    <row r="17" spans="2:10" ht="5.0999999999999996" customHeight="1" x14ac:dyDescent="0.25">
      <c r="B17" s="16"/>
      <c r="C17" s="25"/>
      <c r="E17" s="33"/>
      <c r="J17" s="21"/>
    </row>
    <row r="18" spans="2:10" x14ac:dyDescent="0.25">
      <c r="B18" s="17" t="s">
        <v>389</v>
      </c>
      <c r="C18" s="25"/>
      <c r="D18" s="30" t="s">
        <v>237</v>
      </c>
      <c r="E18" s="34"/>
      <c r="J18" s="18"/>
    </row>
    <row r="19" spans="2:10" ht="3.75" customHeight="1" x14ac:dyDescent="0.25">
      <c r="C19" s="25"/>
      <c r="D19" s="30"/>
      <c r="E19" s="34"/>
      <c r="J19" s="18"/>
    </row>
    <row r="20" spans="2:10" x14ac:dyDescent="0.25">
      <c r="B20" s="17" t="s">
        <v>3</v>
      </c>
      <c r="C20" s="25"/>
      <c r="D20" s="58"/>
      <c r="E20" s="33"/>
      <c r="F20" s="17"/>
      <c r="J20" s="18"/>
    </row>
    <row r="21" spans="2:10" ht="3.9" customHeight="1" x14ac:dyDescent="0.25">
      <c r="B21" s="32"/>
      <c r="C21" s="25"/>
      <c r="D21" s="31"/>
      <c r="E21" s="33"/>
      <c r="J21" s="21"/>
    </row>
    <row r="22" spans="2:10" x14ac:dyDescent="0.25">
      <c r="B22" s="24" t="s">
        <v>395</v>
      </c>
      <c r="C22" s="25"/>
      <c r="E22" s="33"/>
      <c r="J22" s="18"/>
    </row>
    <row r="23" spans="2:10" ht="3.9" customHeight="1" x14ac:dyDescent="0.25">
      <c r="B23" s="16"/>
      <c r="C23" s="25"/>
      <c r="E23" s="33"/>
      <c r="J23" s="18"/>
    </row>
    <row r="24" spans="2:10" ht="12.75" customHeight="1" x14ac:dyDescent="0.25">
      <c r="B24" s="17" t="s">
        <v>946</v>
      </c>
      <c r="C24" s="73" t="s">
        <v>629</v>
      </c>
      <c r="D24" s="528"/>
      <c r="E24" s="33" t="s">
        <v>1469</v>
      </c>
      <c r="J24" s="18"/>
    </row>
    <row r="25" spans="2:10" ht="12.75" hidden="1" customHeight="1" x14ac:dyDescent="0.25">
      <c r="C25" s="25"/>
      <c r="D25" s="15" t="s">
        <v>947</v>
      </c>
      <c r="E25" s="33"/>
      <c r="J25" s="18"/>
    </row>
    <row r="26" spans="2:10" ht="12.75" hidden="1" customHeight="1" x14ac:dyDescent="0.25">
      <c r="C26" s="25"/>
      <c r="D26" s="15" t="s">
        <v>948</v>
      </c>
      <c r="E26" s="33"/>
      <c r="J26" s="18"/>
    </row>
    <row r="27" spans="2:10" ht="12.75" hidden="1" customHeight="1" x14ac:dyDescent="0.25">
      <c r="C27" s="25"/>
      <c r="D27" s="15" t="s">
        <v>1857</v>
      </c>
      <c r="E27" s="33"/>
      <c r="J27" s="18"/>
    </row>
    <row r="28" spans="2:10" hidden="1" x14ac:dyDescent="0.25">
      <c r="C28" s="25"/>
      <c r="E28" s="602" t="s">
        <v>1470</v>
      </c>
      <c r="J28" s="18"/>
    </row>
    <row r="29" spans="2:10" ht="3.9" customHeight="1" x14ac:dyDescent="0.25">
      <c r="B29" s="16"/>
      <c r="C29" s="25"/>
      <c r="E29" s="33"/>
      <c r="J29" s="18"/>
    </row>
    <row r="30" spans="2:10" x14ac:dyDescent="0.25">
      <c r="B30" s="17" t="s">
        <v>180</v>
      </c>
      <c r="C30" s="73" t="s">
        <v>629</v>
      </c>
      <c r="D30" s="528"/>
      <c r="E30" s="35" t="s">
        <v>1471</v>
      </c>
      <c r="J30" s="18"/>
    </row>
    <row r="31" spans="2:10" hidden="1" x14ac:dyDescent="0.25">
      <c r="C31" s="73"/>
      <c r="D31" s="15" t="s">
        <v>12</v>
      </c>
      <c r="E31" s="35"/>
      <c r="J31" s="18"/>
    </row>
    <row r="32" spans="2:10" hidden="1" x14ac:dyDescent="0.25">
      <c r="C32" s="73"/>
      <c r="D32" s="15" t="s">
        <v>750</v>
      </c>
      <c r="E32" s="35"/>
      <c r="J32" s="18"/>
    </row>
    <row r="33" spans="2:10" x14ac:dyDescent="0.25">
      <c r="C33" s="73"/>
      <c r="E33" s="35" t="s">
        <v>1472</v>
      </c>
      <c r="J33" s="18"/>
    </row>
    <row r="34" spans="2:10" x14ac:dyDescent="0.25">
      <c r="C34" s="73"/>
      <c r="E34" s="35" t="s">
        <v>1473</v>
      </c>
      <c r="J34" s="18"/>
    </row>
    <row r="35" spans="2:10" ht="3.9" customHeight="1" x14ac:dyDescent="0.25">
      <c r="C35" s="73"/>
      <c r="E35" s="35"/>
      <c r="J35" s="18"/>
    </row>
    <row r="36" spans="2:10" ht="12.75" customHeight="1" x14ac:dyDescent="0.25">
      <c r="B36" s="17" t="s">
        <v>1474</v>
      </c>
      <c r="C36" s="73" t="s">
        <v>629</v>
      </c>
      <c r="D36" s="528"/>
      <c r="E36" s="35" t="s">
        <v>1475</v>
      </c>
      <c r="J36" s="18"/>
    </row>
    <row r="37" spans="2:10" x14ac:dyDescent="0.25">
      <c r="C37" s="73"/>
      <c r="E37" s="35" t="s">
        <v>1476</v>
      </c>
      <c r="J37" s="18"/>
    </row>
    <row r="38" spans="2:10" hidden="1" x14ac:dyDescent="0.25">
      <c r="C38" s="73"/>
      <c r="D38" s="15" t="s">
        <v>12</v>
      </c>
      <c r="E38" s="35"/>
      <c r="J38" s="18"/>
    </row>
    <row r="39" spans="2:10" hidden="1" x14ac:dyDescent="0.25">
      <c r="C39" s="73"/>
      <c r="D39" s="15" t="s">
        <v>750</v>
      </c>
      <c r="E39" s="35"/>
      <c r="J39" s="18"/>
    </row>
    <row r="40" spans="2:10" ht="3.9" customHeight="1" x14ac:dyDescent="0.25">
      <c r="C40" s="73"/>
      <c r="D40" s="41"/>
      <c r="E40" s="34"/>
      <c r="J40" s="21"/>
    </row>
    <row r="41" spans="2:10" x14ac:dyDescent="0.25">
      <c r="B41" s="17" t="s">
        <v>143</v>
      </c>
      <c r="C41" s="73" t="s">
        <v>629</v>
      </c>
      <c r="D41" s="528"/>
      <c r="E41" s="35" t="s">
        <v>182</v>
      </c>
      <c r="J41" s="21"/>
    </row>
    <row r="42" spans="2:10" hidden="1" x14ac:dyDescent="0.25">
      <c r="D42" s="15" t="s">
        <v>12</v>
      </c>
    </row>
    <row r="43" spans="2:10" hidden="1" x14ac:dyDescent="0.25">
      <c r="D43" s="15" t="s">
        <v>750</v>
      </c>
    </row>
    <row r="44" spans="2:10" ht="3.75" customHeight="1" x14ac:dyDescent="0.25"/>
    <row r="45" spans="2:10" x14ac:dyDescent="0.25">
      <c r="B45" s="17" t="s">
        <v>1852</v>
      </c>
      <c r="D45" s="585"/>
      <c r="E45" s="514" t="s">
        <v>1404</v>
      </c>
    </row>
    <row r="46" spans="2:10" x14ac:dyDescent="0.25">
      <c r="E46" s="514" t="s">
        <v>1405</v>
      </c>
    </row>
  </sheetData>
  <sheetProtection algorithmName="SHA-512" hashValue="S1WorZyVUjvQRYiOe75XCykETVIU/VLj5805l6n+WL2xvpvaHEW5c/xMUip6fwKt4+sAYwjbq8X2Voa3dC8Y+Q==" saltValue="nRG1qGJ+tZUKBNcKEhmqRw==" spinCount="100000" sheet="1" objects="1" scenarios="1"/>
  <mergeCells count="2">
    <mergeCell ref="D4:E4"/>
    <mergeCell ref="D5:E5"/>
  </mergeCells>
  <phoneticPr fontId="13" type="noConversion"/>
  <dataValidations count="5">
    <dataValidation type="list" operator="greaterThanOrEqual" allowBlank="1" showInputMessage="1" showErrorMessage="1" errorTitle="Troitoir- en straatkolken" error="Alleen numerieke waarden invullen." sqref="D41" xr:uid="{00000000-0002-0000-1700-000000000000}">
      <formula1>$D$42:$D$43</formula1>
    </dataValidation>
    <dataValidation type="list" operator="greaterThanOrEqual" allowBlank="1" showInputMessage="1" showErrorMessage="1" errorTitle="Rioolleidingen" error="Alleen numerieke waarden invullen." sqref="D30" xr:uid="{00000000-0002-0000-1700-000001000000}">
      <formula1>$D$31:$D$32</formula1>
    </dataValidation>
    <dataValidation type="whole" allowBlank="1" showInputMessage="1" showErrorMessage="1" errorTitle="Bouwjaar" error="Jaartallen invullen tussen 1500 en 2050." sqref="D20" xr:uid="{00000000-0002-0000-1700-000002000000}">
      <formula1>1500</formula1>
      <formula2>2050</formula2>
    </dataValidation>
    <dataValidation type="list" operator="greaterThanOrEqual" allowBlank="1" showInputMessage="1" showErrorMessage="1" errorTitle="Rioolleidingen" error="Alleen numerieke waarden invullen." sqref="D24" xr:uid="{00000000-0002-0000-1700-000003000000}">
      <formula1>$D$25:$D$27</formula1>
    </dataValidation>
    <dataValidation type="list" operator="greaterThanOrEqual" allowBlank="1" showInputMessage="1" showErrorMessage="1" errorTitle="Rioolleidingen" error="Alleen numerieke waarden invullen." sqref="D36" xr:uid="{00000000-0002-0000-1700-000004000000}">
      <formula1>$D$38:$D$39</formula1>
    </dataValidation>
  </dataValidations>
  <pageMargins left="0.5" right="0.12" top="0.37" bottom="0.25" header="0.2" footer="0.19"/>
  <pageSetup paperSize="8" scale="75"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wsh53120200">
    <tabColor indexed="55"/>
    <pageSetUpPr fitToPage="1"/>
  </sheetPr>
  <dimension ref="A1:K89"/>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136</v>
      </c>
    </row>
    <row r="2" spans="1:11" x14ac:dyDescent="0.25">
      <c r="B2" s="17" t="s">
        <v>2515</v>
      </c>
      <c r="C2" s="15"/>
      <c r="D2" s="15" t="s">
        <v>137</v>
      </c>
      <c r="E2" s="15"/>
      <c r="F2" s="19"/>
      <c r="G2" s="20"/>
      <c r="H2" s="20"/>
    </row>
    <row r="3" spans="1:11" ht="6.75" customHeight="1" x14ac:dyDescent="0.25">
      <c r="F3" s="21"/>
      <c r="J3" s="18"/>
    </row>
    <row r="4" spans="1:11" ht="23.25" customHeight="1" x14ac:dyDescent="0.25">
      <c r="B4" s="11" t="s">
        <v>436</v>
      </c>
      <c r="C4" s="13"/>
      <c r="D4" s="884" t="s">
        <v>739</v>
      </c>
      <c r="E4" s="884"/>
      <c r="F4" s="39"/>
      <c r="J4" s="21"/>
    </row>
    <row r="5" spans="1:11" ht="23.25" customHeight="1" x14ac:dyDescent="0.25">
      <c r="B5" s="12" t="s">
        <v>413</v>
      </c>
      <c r="C5" s="11"/>
      <c r="D5" s="883" t="s">
        <v>242</v>
      </c>
      <c r="E5" s="883"/>
      <c r="F5"/>
      <c r="J5" s="21"/>
    </row>
    <row r="6" spans="1:11" ht="12.15" customHeight="1" x14ac:dyDescent="0.25">
      <c r="B6" s="12" t="s">
        <v>2104</v>
      </c>
      <c r="C6" s="11"/>
      <c r="D6" s="844"/>
      <c r="E6" s="788" t="s">
        <v>2105</v>
      </c>
      <c r="F6" s="789"/>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B42" s="17" t="s">
        <v>387</v>
      </c>
      <c r="C42" s="25"/>
      <c r="D42" s="524"/>
      <c r="E42" s="33" t="s">
        <v>758</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25"/>
      <c r="E45" s="33"/>
      <c r="J45" s="21"/>
    </row>
    <row r="46" spans="1:11" x14ac:dyDescent="0.25">
      <c r="B46" s="17" t="s">
        <v>928</v>
      </c>
      <c r="C46" s="73" t="s">
        <v>629</v>
      </c>
      <c r="D46" s="331" t="s">
        <v>980</v>
      </c>
      <c r="E46" s="330" t="s">
        <v>982</v>
      </c>
      <c r="J46" s="18"/>
    </row>
    <row r="47" spans="1:11" ht="12.75" hidden="1" customHeight="1" x14ac:dyDescent="0.25">
      <c r="C47" s="73"/>
      <c r="D47" s="15" t="s">
        <v>485</v>
      </c>
      <c r="E47" s="33"/>
      <c r="J47" s="18"/>
    </row>
    <row r="48" spans="1:11" ht="12.75" hidden="1" customHeight="1" x14ac:dyDescent="0.25">
      <c r="C48" s="73"/>
      <c r="D48" s="15" t="s">
        <v>486</v>
      </c>
      <c r="E48" s="33"/>
      <c r="J48" s="18"/>
    </row>
    <row r="49" spans="2:10" ht="12.75" hidden="1" customHeight="1" x14ac:dyDescent="0.25">
      <c r="C49" s="73"/>
      <c r="D49" s="15" t="s">
        <v>245</v>
      </c>
      <c r="E49" s="33"/>
      <c r="J49" s="18"/>
    </row>
    <row r="50" spans="2:10" ht="3.9" customHeight="1" x14ac:dyDescent="0.25">
      <c r="C50" s="73"/>
      <c r="E50" s="33"/>
      <c r="J50" s="18"/>
    </row>
    <row r="51" spans="2:10" x14ac:dyDescent="0.25">
      <c r="B51" s="17" t="s">
        <v>389</v>
      </c>
      <c r="C51" s="73"/>
      <c r="D51" s="30" t="s">
        <v>237</v>
      </c>
      <c r="E51" s="34"/>
      <c r="J51" s="18"/>
    </row>
    <row r="52" spans="2:10" ht="3.9" customHeight="1" x14ac:dyDescent="0.25">
      <c r="C52" s="73"/>
      <c r="E52" s="34"/>
      <c r="J52" s="18"/>
    </row>
    <row r="53" spans="2:10" x14ac:dyDescent="0.25">
      <c r="B53" s="17" t="s">
        <v>390</v>
      </c>
      <c r="C53" s="73"/>
      <c r="D53" s="53"/>
      <c r="E53" s="33"/>
      <c r="F53" s="17"/>
      <c r="J53" s="18"/>
    </row>
    <row r="54" spans="2:10" ht="3.9" customHeight="1" x14ac:dyDescent="0.25">
      <c r="C54" s="73"/>
      <c r="D54" s="31"/>
      <c r="E54" s="33"/>
      <c r="F54" s="17"/>
      <c r="J54" s="21"/>
    </row>
    <row r="55" spans="2:10" x14ac:dyDescent="0.25">
      <c r="B55" s="17" t="s">
        <v>391</v>
      </c>
      <c r="C55" s="73"/>
      <c r="D55" s="53"/>
    </row>
    <row r="56" spans="2:10" ht="3.9" customHeight="1" x14ac:dyDescent="0.25">
      <c r="C56" s="73"/>
      <c r="D56" s="31"/>
      <c r="E56" s="33"/>
      <c r="F56" s="17"/>
      <c r="J56" s="21"/>
    </row>
    <row r="57" spans="2:10" x14ac:dyDescent="0.25">
      <c r="B57" s="17" t="s">
        <v>392</v>
      </c>
      <c r="C57" s="73"/>
      <c r="D57" s="53"/>
      <c r="E57" s="33"/>
      <c r="F57" s="17"/>
      <c r="J57" s="18"/>
    </row>
    <row r="58" spans="2:10" ht="3.9" customHeight="1" x14ac:dyDescent="0.25">
      <c r="C58" s="73"/>
      <c r="D58" s="31"/>
      <c r="E58" s="33"/>
      <c r="F58" s="17"/>
      <c r="J58" s="21"/>
    </row>
    <row r="59" spans="2:10" x14ac:dyDescent="0.25">
      <c r="B59" s="17" t="s">
        <v>393</v>
      </c>
      <c r="C59" s="73"/>
      <c r="D59" s="53"/>
      <c r="E59" s="33"/>
      <c r="F59" s="17"/>
      <c r="J59" s="18"/>
    </row>
    <row r="60" spans="2:10" ht="3.9" customHeight="1" x14ac:dyDescent="0.25">
      <c r="C60" s="73"/>
      <c r="D60" s="31"/>
      <c r="E60" s="33"/>
      <c r="F60" s="17"/>
      <c r="J60" s="21"/>
    </row>
    <row r="61" spans="2:10" x14ac:dyDescent="0.25">
      <c r="B61" s="17" t="s">
        <v>394</v>
      </c>
      <c r="C61" s="73"/>
      <c r="D61" s="54"/>
      <c r="E61" s="33" t="s">
        <v>199</v>
      </c>
      <c r="J61" s="18"/>
    </row>
    <row r="62" spans="2:10" ht="3.9" customHeight="1" x14ac:dyDescent="0.25">
      <c r="C62" s="73"/>
      <c r="D62" s="31"/>
      <c r="E62" s="33"/>
      <c r="J62" s="21"/>
    </row>
    <row r="63" spans="2:10" x14ac:dyDescent="0.25">
      <c r="B63" s="17" t="s">
        <v>3</v>
      </c>
      <c r="C63" s="73"/>
      <c r="D63" s="58"/>
      <c r="E63" s="33"/>
      <c r="F63" s="17"/>
      <c r="J63" s="18"/>
    </row>
    <row r="64" spans="2:10" ht="3.9" customHeight="1" x14ac:dyDescent="0.25">
      <c r="C64" s="73"/>
      <c r="D64" s="31"/>
      <c r="E64" s="33"/>
      <c r="F64" s="17"/>
      <c r="J64" s="21"/>
    </row>
    <row r="65" spans="2:10" x14ac:dyDescent="0.25">
      <c r="B65" s="32" t="s">
        <v>128</v>
      </c>
      <c r="C65" s="73"/>
      <c r="D65" s="54"/>
      <c r="E65" s="33" t="s">
        <v>200</v>
      </c>
      <c r="J65" s="18"/>
    </row>
    <row r="66" spans="2:10" ht="3.9" customHeight="1" x14ac:dyDescent="0.25">
      <c r="B66" s="32"/>
      <c r="C66" s="73"/>
      <c r="D66" s="31"/>
      <c r="E66" s="33"/>
      <c r="J66" s="21"/>
    </row>
    <row r="67" spans="2:10" x14ac:dyDescent="0.25">
      <c r="B67" s="24" t="s">
        <v>395</v>
      </c>
      <c r="C67" s="73"/>
      <c r="E67" s="33"/>
      <c r="J67" s="18"/>
    </row>
    <row r="68" spans="2:10" ht="5.0999999999999996" customHeight="1" x14ac:dyDescent="0.25">
      <c r="B68" s="16"/>
      <c r="C68" s="73"/>
      <c r="E68" s="33"/>
      <c r="J68" s="18"/>
    </row>
    <row r="69" spans="2:10" ht="12.75" customHeight="1" x14ac:dyDescent="0.25">
      <c r="B69" s="17" t="s">
        <v>681</v>
      </c>
      <c r="C69" s="73" t="s">
        <v>629</v>
      </c>
      <c r="D69" s="542"/>
      <c r="E69" s="33" t="s">
        <v>1591</v>
      </c>
      <c r="J69" s="18"/>
    </row>
    <row r="70" spans="2:10" ht="12.75" hidden="1" customHeight="1" x14ac:dyDescent="0.25">
      <c r="C70" s="73"/>
      <c r="D70" s="15" t="s">
        <v>485</v>
      </c>
      <c r="E70" s="33"/>
      <c r="J70" s="18"/>
    </row>
    <row r="71" spans="2:10" ht="12.75" hidden="1" customHeight="1" x14ac:dyDescent="0.25">
      <c r="C71" s="73"/>
      <c r="D71" s="15" t="s">
        <v>486</v>
      </c>
      <c r="E71" s="33"/>
      <c r="J71" s="18"/>
    </row>
    <row r="72" spans="2:10" ht="12.75" hidden="1" customHeight="1" x14ac:dyDescent="0.25">
      <c r="C72" s="73"/>
      <c r="D72" s="15" t="s">
        <v>245</v>
      </c>
      <c r="E72" s="33"/>
      <c r="J72" s="18"/>
    </row>
    <row r="73" spans="2:10" ht="5.0999999999999996" customHeight="1" x14ac:dyDescent="0.25">
      <c r="B73" s="16"/>
      <c r="C73" s="73"/>
      <c r="E73" s="33"/>
      <c r="J73" s="18"/>
    </row>
    <row r="74" spans="2:10" x14ac:dyDescent="0.25">
      <c r="B74" s="17" t="s">
        <v>453</v>
      </c>
      <c r="C74" s="73" t="s">
        <v>629</v>
      </c>
      <c r="D74" s="532"/>
      <c r="E74" s="64"/>
      <c r="J74" s="21"/>
    </row>
    <row r="75" spans="2:10" ht="3.9" customHeight="1" x14ac:dyDescent="0.25">
      <c r="C75" s="73"/>
      <c r="D75" s="71"/>
      <c r="E75" s="28"/>
      <c r="J75" s="21"/>
    </row>
    <row r="76" spans="2:10" x14ac:dyDescent="0.25">
      <c r="B76" s="17" t="s">
        <v>454</v>
      </c>
      <c r="C76" s="73"/>
      <c r="D76" s="633"/>
      <c r="E76" s="33" t="s">
        <v>487</v>
      </c>
      <c r="J76" s="21"/>
    </row>
    <row r="77" spans="2:10" ht="3.75" customHeight="1" x14ac:dyDescent="0.25">
      <c r="C77" s="73"/>
    </row>
    <row r="78" spans="2:10" x14ac:dyDescent="0.25">
      <c r="B78" s="17" t="s">
        <v>322</v>
      </c>
      <c r="C78" s="73" t="s">
        <v>629</v>
      </c>
      <c r="D78" s="542"/>
    </row>
    <row r="79" spans="2:10" hidden="1" x14ac:dyDescent="0.25">
      <c r="C79" s="73"/>
      <c r="D79" s="829" t="s">
        <v>148</v>
      </c>
    </row>
    <row r="80" spans="2:10" hidden="1" x14ac:dyDescent="0.25">
      <c r="C80" s="73"/>
      <c r="D80" s="829" t="s">
        <v>243</v>
      </c>
    </row>
    <row r="81" spans="2:4" hidden="1" x14ac:dyDescent="0.25">
      <c r="C81" s="73"/>
      <c r="D81" s="829" t="s">
        <v>244</v>
      </c>
    </row>
    <row r="82" spans="2:4" hidden="1" x14ac:dyDescent="0.25">
      <c r="C82" s="73"/>
      <c r="D82" s="829" t="s">
        <v>2514</v>
      </c>
    </row>
    <row r="83" spans="2:4" hidden="1" x14ac:dyDescent="0.25">
      <c r="C83" s="73"/>
      <c r="D83" s="829" t="s">
        <v>820</v>
      </c>
    </row>
    <row r="84" spans="2:4" hidden="1" x14ac:dyDescent="0.25">
      <c r="C84" s="73"/>
      <c r="D84" s="829" t="s">
        <v>811</v>
      </c>
    </row>
    <row r="85" spans="2:4" hidden="1" x14ac:dyDescent="0.25">
      <c r="C85" s="73"/>
      <c r="D85" s="829" t="s">
        <v>2474</v>
      </c>
    </row>
    <row r="86" spans="2:4" ht="3.75" customHeight="1" x14ac:dyDescent="0.25">
      <c r="C86" s="73"/>
    </row>
    <row r="87" spans="2:4" x14ac:dyDescent="0.25">
      <c r="B87" s="17" t="s">
        <v>323</v>
      </c>
      <c r="C87" s="73" t="s">
        <v>629</v>
      </c>
      <c r="D87" s="542"/>
    </row>
    <row r="88" spans="2:4" hidden="1" x14ac:dyDescent="0.25">
      <c r="D88" s="15" t="s">
        <v>12</v>
      </c>
    </row>
    <row r="89" spans="2:4" hidden="1" x14ac:dyDescent="0.25">
      <c r="D89" s="15" t="s">
        <v>750</v>
      </c>
    </row>
  </sheetData>
  <sheetProtection algorithmName="SHA-512" hashValue="vDp7jUXuWxVo2Z3wvRkYwILKgNB+t78s6iHYt7ARc0E0RceBliriyTUagsy3gElUAayMCnQ3/WWkjtvvxC8JAg==" saltValue="+u+Z6aNJqW+yydDeSKzDzA==" spinCount="100000" sheet="1" objects="1" scenarios="1"/>
  <mergeCells count="2">
    <mergeCell ref="D4:E4"/>
    <mergeCell ref="D5:E5"/>
  </mergeCells>
  <phoneticPr fontId="13" type="noConversion"/>
  <dataValidations xWindow="538" yWindow="302" count="7">
    <dataValidation type="list" allowBlank="1" showInputMessage="1" showErrorMessage="1" sqref="D87" xr:uid="{00000000-0002-0000-1800-000000000000}">
      <formula1>$D$88:$D$89</formula1>
    </dataValidation>
    <dataValidation type="decimal" operator="greaterThan" allowBlank="1" showInputMessage="1" showErrorMessage="1" errorTitle="Capaciteit" error="Alleen numerieke waarden invoeren." sqref="D74" xr:uid="{00000000-0002-0000-1800-000001000000}">
      <formula1>0</formula1>
    </dataValidation>
    <dataValidation type="decimal" operator="greaterThan" allowBlank="1" showInputMessage="1" showErrorMessage="1" errorTitle="Diepte onttrekking" error="Alleen numerieke waarden invoeren." sqref="D76" xr:uid="{00000000-0002-0000-1800-000002000000}">
      <formula1>0</formula1>
    </dataValidation>
    <dataValidation type="list" allowBlank="1" showInputMessage="1" showErrorMessage="1" sqref="D69" xr:uid="{00000000-0002-0000-1800-000003000000}">
      <formula1>$D$70:$D$72</formula1>
    </dataValidation>
    <dataValidation type="whole" allowBlank="1" showInputMessage="1" showErrorMessage="1" errorTitle="Bouwjaar" error="Jaartallen invullen tussen 1500 en 2050." sqref="D63" xr:uid="{00000000-0002-0000-1800-000004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1800-000005000000}">
      <formula1>$D$15:$D$40</formula1>
    </dataValidation>
    <dataValidation type="list" allowBlank="1" showInputMessage="1" showErrorMessage="1" sqref="D78" xr:uid="{00000000-0002-0000-1800-000006000000}">
      <formula1>$D$79:$D$85</formula1>
    </dataValidation>
  </dataValidations>
  <pageMargins left="0.5" right="0.12" top="0.37" bottom="0.25" header="0.2" footer="0.19"/>
  <pageSetup paperSize="8" scale="9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wsh53130100">
    <tabColor indexed="55"/>
    <pageSetUpPr fitToPage="1"/>
  </sheetPr>
  <dimension ref="A1:K79"/>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bestFit="1" customWidth="1"/>
    <col min="4" max="4" width="31.88671875" style="15" bestFit="1" customWidth="1"/>
    <col min="5" max="5" width="90.6640625" style="17" customWidth="1"/>
    <col min="6" max="6" width="18.44140625" style="15" bestFit="1"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A1"/>
      <c r="B1" s="16" t="s">
        <v>212</v>
      </c>
      <c r="C1" s="37"/>
      <c r="D1" s="38" t="s">
        <v>437</v>
      </c>
      <c r="K1"/>
    </row>
    <row r="2" spans="1:11" ht="12.75" customHeight="1" x14ac:dyDescent="0.25">
      <c r="A2"/>
      <c r="B2" s="17" t="s">
        <v>959</v>
      </c>
      <c r="D2" s="17" t="s">
        <v>325</v>
      </c>
      <c r="E2" s="15"/>
      <c r="F2" s="21"/>
      <c r="J2" s="18"/>
      <c r="K2"/>
    </row>
    <row r="3" spans="1:11" ht="6.75" customHeight="1" x14ac:dyDescent="0.25">
      <c r="A3"/>
      <c r="E3" s="15"/>
      <c r="F3" s="21"/>
      <c r="J3" s="18"/>
      <c r="K3"/>
    </row>
    <row r="4" spans="1:11" ht="23.25" customHeight="1" x14ac:dyDescent="0.25">
      <c r="A4"/>
      <c r="B4" s="11" t="s">
        <v>436</v>
      </c>
      <c r="C4" s="13"/>
      <c r="D4" s="884" t="s">
        <v>326</v>
      </c>
      <c r="E4" s="884"/>
      <c r="F4" s="39"/>
      <c r="J4" s="21"/>
      <c r="K4"/>
    </row>
    <row r="5" spans="1:11" ht="23.25" customHeight="1" x14ac:dyDescent="0.25">
      <c r="A5"/>
      <c r="B5" s="12" t="s">
        <v>413</v>
      </c>
      <c r="C5" s="11"/>
      <c r="D5" s="883" t="s">
        <v>327</v>
      </c>
      <c r="E5" s="883"/>
      <c r="F5"/>
      <c r="J5" s="21"/>
      <c r="K5"/>
    </row>
    <row r="6" spans="1:11" ht="23.25" customHeight="1" x14ac:dyDescent="0.25">
      <c r="A6"/>
      <c r="B6" s="12" t="s">
        <v>413</v>
      </c>
      <c r="C6" s="11"/>
      <c r="D6" s="883" t="s">
        <v>328</v>
      </c>
      <c r="E6" s="883"/>
      <c r="F6"/>
      <c r="J6" s="21"/>
      <c r="K6"/>
    </row>
    <row r="7" spans="1:11" ht="12.75" customHeight="1" x14ac:dyDescent="0.25">
      <c r="A7" s="777"/>
      <c r="B7" s="12" t="s">
        <v>2104</v>
      </c>
      <c r="C7" s="11"/>
      <c r="D7" s="844"/>
      <c r="E7" s="775" t="s">
        <v>2105</v>
      </c>
      <c r="F7" s="777"/>
      <c r="J7" s="21"/>
      <c r="K7" s="777"/>
    </row>
    <row r="8" spans="1:11" ht="5.0999999999999996" customHeight="1" x14ac:dyDescent="0.25">
      <c r="A8"/>
      <c r="C8" s="22"/>
      <c r="D8" s="20"/>
      <c r="E8" s="16"/>
      <c r="F8" s="23"/>
      <c r="J8" s="21"/>
      <c r="K8"/>
    </row>
    <row r="9" spans="1:11" x14ac:dyDescent="0.25">
      <c r="A9"/>
      <c r="B9" s="24" t="s">
        <v>0</v>
      </c>
      <c r="C9" s="25"/>
      <c r="J9" s="18"/>
      <c r="K9"/>
    </row>
    <row r="10" spans="1:11" ht="5.0999999999999996" customHeight="1" x14ac:dyDescent="0.25">
      <c r="A10"/>
      <c r="B10" s="16"/>
      <c r="C10" s="25"/>
      <c r="J10" s="18"/>
      <c r="K10"/>
    </row>
    <row r="11" spans="1:11" x14ac:dyDescent="0.25">
      <c r="A11"/>
      <c r="B11" s="17" t="s">
        <v>385</v>
      </c>
      <c r="C11" s="25"/>
      <c r="D11" s="526" t="str">
        <f>IF(ISBLANK(Voorblad!C$16),"",(Voorblad!C$16))</f>
        <v>14B03</v>
      </c>
      <c r="E11" s="15"/>
      <c r="J11" s="18"/>
      <c r="K11"/>
    </row>
    <row r="12" spans="1:11" ht="3.9" customHeight="1" x14ac:dyDescent="0.25">
      <c r="A12"/>
      <c r="C12" s="25"/>
      <c r="D12" s="29"/>
      <c r="E12" s="33"/>
      <c r="J12" s="21"/>
      <c r="K12"/>
    </row>
    <row r="13" spans="1:11" x14ac:dyDescent="0.25">
      <c r="A13"/>
      <c r="B13" s="17" t="s">
        <v>386</v>
      </c>
      <c r="C13" s="25"/>
      <c r="D13" s="526" t="str">
        <f>IF(ISBLANK(Voorblad!C$17),"",(Voorblad!C$17))</f>
        <v>R007</v>
      </c>
      <c r="E13" s="33"/>
      <c r="J13" s="18"/>
      <c r="K13"/>
    </row>
    <row r="14" spans="1:11" ht="3.9" customHeight="1" x14ac:dyDescent="0.25">
      <c r="A14"/>
      <c r="C14" s="25"/>
      <c r="E14" s="33"/>
      <c r="J14" s="21"/>
      <c r="K14"/>
    </row>
    <row r="15" spans="1:11" x14ac:dyDescent="0.25">
      <c r="A15"/>
      <c r="B15" s="17" t="s">
        <v>1</v>
      </c>
      <c r="C15" s="73" t="s">
        <v>629</v>
      </c>
      <c r="D15" s="524"/>
      <c r="E15" s="33"/>
      <c r="J15" s="18"/>
      <c r="K15"/>
    </row>
    <row r="16" spans="1:11" hidden="1" x14ac:dyDescent="0.25">
      <c r="A16"/>
      <c r="C16" s="17"/>
      <c r="D16" s="17" t="s">
        <v>34</v>
      </c>
      <c r="E16" s="33"/>
      <c r="J16" s="18"/>
      <c r="K16"/>
    </row>
    <row r="17" spans="1:11" hidden="1" x14ac:dyDescent="0.25">
      <c r="A17"/>
      <c r="C17" s="17"/>
      <c r="D17" s="17" t="s">
        <v>29</v>
      </c>
      <c r="E17" s="33"/>
      <c r="J17" s="18"/>
      <c r="K17"/>
    </row>
    <row r="18" spans="1:11" hidden="1" x14ac:dyDescent="0.25">
      <c r="A18"/>
      <c r="C18" s="17"/>
      <c r="D18" s="17" t="s">
        <v>33</v>
      </c>
      <c r="E18" s="33"/>
      <c r="J18" s="18"/>
      <c r="K18"/>
    </row>
    <row r="19" spans="1:11" hidden="1" x14ac:dyDescent="0.25">
      <c r="A19"/>
      <c r="C19" s="17"/>
      <c r="D19" s="17" t="s">
        <v>38</v>
      </c>
      <c r="E19" s="33"/>
      <c r="J19" s="18"/>
      <c r="K19"/>
    </row>
    <row r="20" spans="1:11" hidden="1" x14ac:dyDescent="0.25">
      <c r="A20"/>
      <c r="C20" s="17"/>
      <c r="D20" s="17" t="s">
        <v>39</v>
      </c>
      <c r="E20" s="33"/>
      <c r="J20" s="18"/>
      <c r="K20"/>
    </row>
    <row r="21" spans="1:11" hidden="1" x14ac:dyDescent="0.25">
      <c r="A21"/>
      <c r="C21" s="17"/>
      <c r="D21" s="17" t="s">
        <v>40</v>
      </c>
      <c r="E21" s="33"/>
      <c r="J21" s="18"/>
      <c r="K21"/>
    </row>
    <row r="22" spans="1:11" hidden="1" x14ac:dyDescent="0.25">
      <c r="A22"/>
      <c r="C22" s="17"/>
      <c r="D22" s="17" t="s">
        <v>41</v>
      </c>
      <c r="E22" s="33"/>
      <c r="J22" s="18"/>
      <c r="K22"/>
    </row>
    <row r="23" spans="1:11" hidden="1" x14ac:dyDescent="0.25">
      <c r="A23"/>
      <c r="C23" s="17"/>
      <c r="D23" s="17" t="s">
        <v>42</v>
      </c>
      <c r="E23" s="33"/>
      <c r="J23" s="18"/>
      <c r="K23"/>
    </row>
    <row r="24" spans="1:11" hidden="1" x14ac:dyDescent="0.25">
      <c r="A24"/>
      <c r="C24" s="17"/>
      <c r="D24" s="17" t="s">
        <v>43</v>
      </c>
      <c r="E24" s="33"/>
      <c r="J24" s="18"/>
      <c r="K24"/>
    </row>
    <row r="25" spans="1:11" hidden="1" x14ac:dyDescent="0.25">
      <c r="A25"/>
      <c r="C25" s="17"/>
      <c r="D25" s="17" t="s">
        <v>44</v>
      </c>
      <c r="E25" s="33"/>
      <c r="J25" s="18"/>
      <c r="K25"/>
    </row>
    <row r="26" spans="1:11" hidden="1" x14ac:dyDescent="0.25">
      <c r="A26"/>
      <c r="C26" s="17"/>
      <c r="D26" s="17" t="s">
        <v>570</v>
      </c>
      <c r="E26" s="33"/>
      <c r="J26" s="18"/>
      <c r="K26"/>
    </row>
    <row r="27" spans="1:11" hidden="1" x14ac:dyDescent="0.25">
      <c r="A27"/>
      <c r="C27" s="17"/>
      <c r="D27" s="17" t="s">
        <v>36</v>
      </c>
      <c r="E27" s="33"/>
      <c r="J27" s="18"/>
      <c r="K27"/>
    </row>
    <row r="28" spans="1:11" hidden="1" x14ac:dyDescent="0.25">
      <c r="A28"/>
      <c r="C28" s="17"/>
      <c r="D28" s="17" t="s">
        <v>259</v>
      </c>
      <c r="E28" s="33"/>
      <c r="J28" s="18"/>
      <c r="K28"/>
    </row>
    <row r="29" spans="1:11" hidden="1" x14ac:dyDescent="0.25">
      <c r="A29"/>
      <c r="C29" s="17"/>
      <c r="D29" s="17" t="s">
        <v>365</v>
      </c>
      <c r="E29" s="33"/>
      <c r="J29" s="18"/>
      <c r="K29"/>
    </row>
    <row r="30" spans="1:11" hidden="1" x14ac:dyDescent="0.25">
      <c r="A30"/>
      <c r="C30" s="17"/>
      <c r="D30" s="17" t="s">
        <v>45</v>
      </c>
      <c r="E30" s="33"/>
      <c r="J30" s="18"/>
      <c r="K30"/>
    </row>
    <row r="31" spans="1:11" hidden="1" x14ac:dyDescent="0.25">
      <c r="A31"/>
      <c r="C31" s="17"/>
      <c r="D31" s="17" t="s">
        <v>46</v>
      </c>
      <c r="E31" s="33"/>
      <c r="J31" s="18"/>
      <c r="K31"/>
    </row>
    <row r="32" spans="1:11" hidden="1" x14ac:dyDescent="0.25">
      <c r="A32"/>
      <c r="C32" s="17"/>
      <c r="D32" s="17" t="s">
        <v>47</v>
      </c>
      <c r="E32" s="33"/>
      <c r="J32" s="18"/>
      <c r="K32"/>
    </row>
    <row r="33" spans="1:11" hidden="1" x14ac:dyDescent="0.25">
      <c r="A33"/>
      <c r="C33" s="17"/>
      <c r="D33" s="17" t="s">
        <v>48</v>
      </c>
      <c r="E33" s="33"/>
      <c r="J33" s="18"/>
      <c r="K33"/>
    </row>
    <row r="34" spans="1:11" hidden="1" x14ac:dyDescent="0.25">
      <c r="A34"/>
      <c r="C34" s="17"/>
      <c r="D34" s="17" t="s">
        <v>49</v>
      </c>
      <c r="E34" s="33"/>
      <c r="J34" s="18"/>
      <c r="K34"/>
    </row>
    <row r="35" spans="1:11" hidden="1" x14ac:dyDescent="0.25">
      <c r="A35"/>
      <c r="C35" s="17"/>
      <c r="D35" s="17" t="s">
        <v>50</v>
      </c>
      <c r="E35" s="33"/>
      <c r="J35" s="18"/>
      <c r="K35"/>
    </row>
    <row r="36" spans="1:11" hidden="1" x14ac:dyDescent="0.25">
      <c r="A36"/>
      <c r="C36" s="17"/>
      <c r="D36" s="17" t="s">
        <v>757</v>
      </c>
      <c r="E36" s="33"/>
      <c r="J36" s="18"/>
      <c r="K36"/>
    </row>
    <row r="37" spans="1:11" hidden="1" x14ac:dyDescent="0.25">
      <c r="A37"/>
      <c r="C37" s="17"/>
      <c r="D37" s="17" t="s">
        <v>35</v>
      </c>
      <c r="E37" s="33"/>
      <c r="J37" s="18"/>
      <c r="K37"/>
    </row>
    <row r="38" spans="1:11" hidden="1" x14ac:dyDescent="0.25">
      <c r="A38"/>
      <c r="C38" s="17"/>
      <c r="D38" s="17" t="s">
        <v>51</v>
      </c>
      <c r="E38" s="33"/>
      <c r="J38" s="18"/>
      <c r="K38"/>
    </row>
    <row r="39" spans="1:11" hidden="1" x14ac:dyDescent="0.25">
      <c r="A39"/>
      <c r="C39" s="17"/>
      <c r="D39" s="17" t="s">
        <v>52</v>
      </c>
      <c r="E39" s="33"/>
      <c r="J39" s="18"/>
      <c r="K39"/>
    </row>
    <row r="40" spans="1:11" hidden="1" x14ac:dyDescent="0.25">
      <c r="A40"/>
      <c r="C40" s="17"/>
      <c r="D40" s="17" t="s">
        <v>37</v>
      </c>
      <c r="E40" s="33"/>
      <c r="J40" s="18"/>
      <c r="K40"/>
    </row>
    <row r="41" spans="1:11" hidden="1" x14ac:dyDescent="0.25">
      <c r="A41"/>
      <c r="C41" s="17"/>
      <c r="D41" s="17" t="s">
        <v>53</v>
      </c>
      <c r="E41" s="33"/>
      <c r="J41" s="18"/>
      <c r="K41"/>
    </row>
    <row r="42" spans="1:11" ht="3.9" customHeight="1" x14ac:dyDescent="0.25">
      <c r="A42"/>
      <c r="C42" s="25"/>
      <c r="E42" s="33"/>
      <c r="J42" s="21"/>
      <c r="K42"/>
    </row>
    <row r="43" spans="1:11" x14ac:dyDescent="0.25">
      <c r="A43"/>
      <c r="B43" s="17" t="s">
        <v>387</v>
      </c>
      <c r="C43" s="25"/>
      <c r="D43" s="524"/>
      <c r="E43" s="33" t="s">
        <v>758</v>
      </c>
      <c r="J43" s="18"/>
      <c r="K43"/>
    </row>
    <row r="44" spans="1:11" ht="5.0999999999999996" customHeight="1" x14ac:dyDescent="0.25">
      <c r="A44"/>
      <c r="C44" s="25"/>
      <c r="E44" s="33"/>
      <c r="J44" s="21"/>
      <c r="K44"/>
    </row>
    <row r="45" spans="1:11" x14ac:dyDescent="0.25">
      <c r="A45"/>
      <c r="B45" s="24" t="s">
        <v>384</v>
      </c>
      <c r="C45" s="25"/>
      <c r="E45" s="33"/>
      <c r="J45" s="21"/>
      <c r="K45"/>
    </row>
    <row r="46" spans="1:11" ht="5.0999999999999996" customHeight="1" x14ac:dyDescent="0.25">
      <c r="A46"/>
      <c r="B46" s="16"/>
      <c r="C46" s="25"/>
      <c r="E46" s="33"/>
      <c r="J46" s="21"/>
      <c r="K46"/>
    </row>
    <row r="47" spans="1:11" x14ac:dyDescent="0.25">
      <c r="A47"/>
      <c r="B47" s="17" t="s">
        <v>928</v>
      </c>
      <c r="C47" s="25"/>
      <c r="D47" s="333" t="s">
        <v>980</v>
      </c>
      <c r="E47" s="332" t="s">
        <v>982</v>
      </c>
      <c r="J47" s="18"/>
      <c r="K47"/>
    </row>
    <row r="48" spans="1:11" ht="3.9" customHeight="1" x14ac:dyDescent="0.25">
      <c r="A48"/>
      <c r="C48" s="25"/>
      <c r="E48" s="33"/>
      <c r="J48" s="18"/>
      <c r="K48"/>
    </row>
    <row r="49" spans="1:11" x14ac:dyDescent="0.25">
      <c r="A49"/>
      <c r="B49" s="17" t="s">
        <v>389</v>
      </c>
      <c r="C49" s="25"/>
      <c r="D49" s="30" t="s">
        <v>237</v>
      </c>
      <c r="E49" s="34"/>
      <c r="J49" s="18"/>
      <c r="K49"/>
    </row>
    <row r="50" spans="1:11" ht="3.9" customHeight="1" x14ac:dyDescent="0.25">
      <c r="A50"/>
      <c r="C50" s="25"/>
      <c r="E50" s="34"/>
      <c r="J50" s="18"/>
      <c r="K50"/>
    </row>
    <row r="51" spans="1:11" x14ac:dyDescent="0.25">
      <c r="A51"/>
      <c r="B51" s="17" t="s">
        <v>394</v>
      </c>
      <c r="C51" s="25"/>
      <c r="D51" s="54"/>
      <c r="E51" s="33" t="s">
        <v>199</v>
      </c>
      <c r="J51" s="18"/>
      <c r="K51"/>
    </row>
    <row r="52" spans="1:11" ht="3.9" customHeight="1" x14ac:dyDescent="0.25">
      <c r="A52"/>
      <c r="C52" s="25"/>
      <c r="D52" s="31"/>
      <c r="E52" s="33"/>
      <c r="J52" s="21"/>
      <c r="K52"/>
    </row>
    <row r="53" spans="1:11" x14ac:dyDescent="0.25">
      <c r="A53"/>
      <c r="B53" s="32" t="s">
        <v>128</v>
      </c>
      <c r="C53" s="25"/>
      <c r="D53" s="164"/>
      <c r="E53" s="33" t="s">
        <v>200</v>
      </c>
      <c r="J53" s="18"/>
      <c r="K53"/>
    </row>
    <row r="54" spans="1:11" ht="3.75" customHeight="1" x14ac:dyDescent="0.25">
      <c r="A54"/>
      <c r="B54" s="32"/>
      <c r="C54" s="25"/>
      <c r="D54" s="25"/>
      <c r="E54" s="33"/>
      <c r="J54" s="18"/>
      <c r="K54"/>
    </row>
    <row r="55" spans="1:11" ht="12.75" customHeight="1" x14ac:dyDescent="0.25">
      <c r="A55"/>
      <c r="B55" s="17" t="s">
        <v>433</v>
      </c>
      <c r="C55" s="25"/>
      <c r="D55" s="634"/>
      <c r="E55" s="33"/>
      <c r="F55" s="17"/>
      <c r="J55" s="21"/>
      <c r="K55"/>
    </row>
    <row r="56" spans="1:11" ht="5.0999999999999996" customHeight="1" x14ac:dyDescent="0.25">
      <c r="A56"/>
      <c r="C56" s="25"/>
      <c r="E56" s="33"/>
      <c r="F56" s="17"/>
      <c r="J56" s="21"/>
      <c r="K56"/>
    </row>
    <row r="57" spans="1:11" x14ac:dyDescent="0.25">
      <c r="A57"/>
      <c r="B57" s="24" t="s">
        <v>395</v>
      </c>
      <c r="C57" s="25"/>
      <c r="E57" s="33"/>
      <c r="J57" s="18"/>
      <c r="K57"/>
    </row>
    <row r="58" spans="1:11" ht="5.0999999999999996" customHeight="1" x14ac:dyDescent="0.25">
      <c r="A58"/>
      <c r="B58" s="16"/>
      <c r="C58" s="25"/>
      <c r="E58" s="33"/>
      <c r="J58" s="18"/>
      <c r="K58"/>
    </row>
    <row r="59" spans="1:11" x14ac:dyDescent="0.25">
      <c r="A59"/>
      <c r="B59" s="17" t="s">
        <v>332</v>
      </c>
      <c r="C59" s="73" t="s">
        <v>629</v>
      </c>
      <c r="D59" s="524"/>
      <c r="E59" s="33"/>
      <c r="J59" s="21"/>
      <c r="K59"/>
    </row>
    <row r="60" spans="1:11" ht="12.75" hidden="1" customHeight="1" x14ac:dyDescent="0.25">
      <c r="A60"/>
      <c r="C60" s="25"/>
      <c r="D60" s="15" t="s">
        <v>957</v>
      </c>
      <c r="E60" s="33"/>
      <c r="J60" s="21"/>
      <c r="K60"/>
    </row>
    <row r="61" spans="1:11" ht="12.75" hidden="1" customHeight="1" x14ac:dyDescent="0.25">
      <c r="A61"/>
      <c r="C61" s="25"/>
      <c r="D61" s="15" t="s">
        <v>329</v>
      </c>
      <c r="E61" s="258"/>
      <c r="J61" s="21"/>
      <c r="K61"/>
    </row>
    <row r="62" spans="1:11" ht="12.75" hidden="1" customHeight="1" x14ac:dyDescent="0.25">
      <c r="A62" s="620"/>
      <c r="C62" s="25"/>
      <c r="D62" s="15" t="s">
        <v>811</v>
      </c>
      <c r="E62" s="619"/>
      <c r="J62" s="21"/>
      <c r="K62" s="620"/>
    </row>
    <row r="63" spans="1:11" ht="12.75" hidden="1" customHeight="1" x14ac:dyDescent="0.25">
      <c r="A63"/>
      <c r="C63" s="25"/>
      <c r="D63" s="15" t="s">
        <v>330</v>
      </c>
      <c r="E63" s="33"/>
      <c r="J63" s="21"/>
      <c r="K63"/>
    </row>
    <row r="64" spans="1:11" ht="12.75" hidden="1" customHeight="1" x14ac:dyDescent="0.25">
      <c r="A64"/>
      <c r="C64" s="25"/>
      <c r="D64" s="15" t="s">
        <v>331</v>
      </c>
      <c r="E64" s="33"/>
      <c r="J64" s="21"/>
      <c r="K64"/>
    </row>
    <row r="65" spans="1:11" ht="3.9" customHeight="1" x14ac:dyDescent="0.25">
      <c r="A65"/>
      <c r="C65" s="25"/>
      <c r="E65" s="258"/>
      <c r="J65" s="21"/>
      <c r="K65"/>
    </row>
    <row r="66" spans="1:11" ht="22.5" customHeight="1" x14ac:dyDescent="0.25">
      <c r="A66"/>
      <c r="C66" s="25"/>
      <c r="E66" s="70" t="s">
        <v>958</v>
      </c>
      <c r="J66" s="21"/>
      <c r="K66"/>
    </row>
    <row r="67" spans="1:11" ht="3.9" customHeight="1" x14ac:dyDescent="0.25">
      <c r="A67"/>
      <c r="C67" s="25"/>
      <c r="E67" s="33"/>
      <c r="J67" s="21"/>
      <c r="K67"/>
    </row>
    <row r="68" spans="1:11" x14ac:dyDescent="0.25">
      <c r="A68"/>
      <c r="B68"/>
      <c r="C68"/>
      <c r="D68" s="36"/>
      <c r="E68" s="60" t="s">
        <v>333</v>
      </c>
      <c r="J68"/>
      <c r="K68"/>
    </row>
    <row r="69" spans="1:11" ht="3.75" customHeight="1" x14ac:dyDescent="0.25">
      <c r="A69"/>
      <c r="B69"/>
      <c r="C69"/>
      <c r="D69" s="36"/>
      <c r="E69" s="50"/>
      <c r="I69" s="49"/>
      <c r="J69"/>
      <c r="K69"/>
    </row>
    <row r="70" spans="1:11" x14ac:dyDescent="0.25">
      <c r="A70"/>
      <c r="B70"/>
      <c r="C70"/>
      <c r="D70" s="36"/>
      <c r="E70" s="60" t="s">
        <v>334</v>
      </c>
      <c r="J70"/>
      <c r="K70"/>
    </row>
    <row r="71" spans="1:11" ht="3.75" customHeight="1" x14ac:dyDescent="0.25">
      <c r="A71"/>
      <c r="B71"/>
      <c r="C71"/>
      <c r="D71" s="36"/>
      <c r="E71" s="51"/>
      <c r="I71" s="49"/>
      <c r="J71"/>
      <c r="K71"/>
    </row>
    <row r="72" spans="1:11" x14ac:dyDescent="0.25">
      <c r="A72"/>
      <c r="B72"/>
      <c r="C72"/>
      <c r="D72" s="36"/>
      <c r="E72" s="60" t="s">
        <v>335</v>
      </c>
      <c r="J72"/>
      <c r="K72"/>
    </row>
    <row r="73" spans="1:11" ht="3.75" customHeight="1" x14ac:dyDescent="0.25">
      <c r="A73"/>
      <c r="B73"/>
      <c r="C73"/>
      <c r="D73" s="36"/>
      <c r="E73" s="36"/>
      <c r="J73"/>
      <c r="K73"/>
    </row>
    <row r="74" spans="1:11" x14ac:dyDescent="0.25">
      <c r="A74"/>
      <c r="B74" s="17" t="s">
        <v>32</v>
      </c>
      <c r="C74" s="73" t="s">
        <v>629</v>
      </c>
      <c r="D74" s="524"/>
      <c r="E74" s="33"/>
      <c r="J74" s="21"/>
      <c r="K74"/>
    </row>
    <row r="75" spans="1:11" ht="12.75" hidden="1" customHeight="1" x14ac:dyDescent="0.25">
      <c r="A75"/>
      <c r="C75" s="25"/>
      <c r="D75" s="15" t="s">
        <v>297</v>
      </c>
      <c r="E75" s="33"/>
      <c r="J75" s="21"/>
      <c r="K75"/>
    </row>
    <row r="76" spans="1:11" ht="12.75" hidden="1" customHeight="1" x14ac:dyDescent="0.25">
      <c r="A76"/>
      <c r="C76" s="25"/>
      <c r="D76" s="15" t="s">
        <v>299</v>
      </c>
      <c r="E76" s="33"/>
      <c r="J76" s="21"/>
      <c r="K76"/>
    </row>
    <row r="77" spans="1:11" ht="12.75" hidden="1" customHeight="1" x14ac:dyDescent="0.25">
      <c r="A77"/>
      <c r="C77" s="25"/>
      <c r="D77" s="15" t="s">
        <v>336</v>
      </c>
      <c r="E77" s="33"/>
      <c r="J77" s="21"/>
      <c r="K77"/>
    </row>
    <row r="78" spans="1:11" ht="12.75" hidden="1" customHeight="1" x14ac:dyDescent="0.25">
      <c r="A78"/>
      <c r="C78" s="25"/>
      <c r="D78" s="15" t="s">
        <v>298</v>
      </c>
      <c r="E78" s="33"/>
      <c r="J78" s="21"/>
      <c r="K78"/>
    </row>
    <row r="79" spans="1:11" ht="3.9" customHeight="1" x14ac:dyDescent="0.25">
      <c r="A79"/>
      <c r="C79" s="25"/>
      <c r="E79" s="33"/>
      <c r="J79" s="21"/>
      <c r="K79"/>
    </row>
  </sheetData>
  <sheetProtection algorithmName="SHA-512" hashValue="cbTauekT4TE/rCzq5x1VCq4iRLvO8wu4oh84BQLQoxip90SOL7wxoAj9QfMWIMQw1lqUl0nz6hCY9O6i+B2csA==" saltValue="L55I1uXphzNeXlmO8KLgmw==" spinCount="100000" sheet="1" objects="1" scenarios="1"/>
  <mergeCells count="3">
    <mergeCell ref="D4:E4"/>
    <mergeCell ref="D5:E5"/>
    <mergeCell ref="D6:E6"/>
  </mergeCells>
  <phoneticPr fontId="13" type="noConversion"/>
  <dataValidations xWindow="538" yWindow="334" count="3">
    <dataValidation type="list" allowBlank="1" showInputMessage="1" showErrorMessage="1" sqref="D74" xr:uid="{00000000-0002-0000-1900-000000000000}">
      <formula1>$D$75:$D$78</formula1>
    </dataValidation>
    <dataValidation type="list" allowBlank="1" showInputMessage="1" showErrorMessage="1" sqref="D59" xr:uid="{00000000-0002-0000-1900-000001000000}">
      <formula1>$D$60:$D$64</formula1>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5" xr:uid="{00000000-0002-0000-1900-000002000000}">
      <formula1>$D$16:$D$41</formula1>
    </dataValidation>
  </dataValidations>
  <pageMargins left="0.5" right="0.12" top="0.37" bottom="0.25" header="0.2" footer="0.19"/>
  <pageSetup paperSize="9" scale="52" orientation="landscape" horizontalDpi="4294967292"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wsh53140100">
    <tabColor indexed="55"/>
    <pageSetUpPr fitToPage="1"/>
  </sheetPr>
  <dimension ref="A1:K77"/>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159</v>
      </c>
    </row>
    <row r="2" spans="1:11" x14ac:dyDescent="0.25">
      <c r="B2" s="17" t="s">
        <v>1539</v>
      </c>
      <c r="C2" s="15"/>
      <c r="D2" s="15" t="s">
        <v>230</v>
      </c>
      <c r="E2" s="15"/>
      <c r="F2" s="19"/>
      <c r="G2" s="20"/>
      <c r="H2" s="20"/>
    </row>
    <row r="3" spans="1:11" ht="6.75" customHeight="1" x14ac:dyDescent="0.25">
      <c r="F3" s="21"/>
      <c r="J3" s="18"/>
    </row>
    <row r="4" spans="1:11" ht="23.25" customHeight="1" x14ac:dyDescent="0.25">
      <c r="B4" s="11" t="s">
        <v>436</v>
      </c>
      <c r="C4" s="13"/>
      <c r="D4" s="884" t="s">
        <v>74</v>
      </c>
      <c r="E4" s="884"/>
      <c r="F4" s="39"/>
      <c r="J4" s="21"/>
    </row>
    <row r="5" spans="1:11" ht="23.25" customHeight="1" x14ac:dyDescent="0.25">
      <c r="B5" s="12" t="s">
        <v>413</v>
      </c>
      <c r="C5" s="11"/>
      <c r="D5" s="883" t="s">
        <v>75</v>
      </c>
      <c r="E5" s="883"/>
      <c r="F5"/>
      <c r="J5" s="21"/>
    </row>
    <row r="6" spans="1:11" ht="12.75" customHeight="1" x14ac:dyDescent="0.25">
      <c r="B6" s="12" t="s">
        <v>2104</v>
      </c>
      <c r="C6" s="11"/>
      <c r="D6" s="844"/>
      <c r="E6" s="775" t="s">
        <v>2105</v>
      </c>
      <c r="F6" s="777"/>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B42" s="17" t="s">
        <v>387</v>
      </c>
      <c r="C42" s="25"/>
      <c r="D42" s="524"/>
      <c r="E42" s="33" t="s">
        <v>758</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25"/>
      <c r="E45" s="33"/>
      <c r="J45" s="21"/>
    </row>
    <row r="46" spans="1:11" x14ac:dyDescent="0.25">
      <c r="B46" s="17" t="s">
        <v>928</v>
      </c>
      <c r="C46" s="25"/>
      <c r="D46" s="335" t="s">
        <v>980</v>
      </c>
      <c r="E46" s="334" t="s">
        <v>982</v>
      </c>
      <c r="J46" s="18"/>
    </row>
    <row r="47" spans="1:11" ht="3.9" customHeight="1" x14ac:dyDescent="0.25">
      <c r="C47" s="25"/>
      <c r="E47" s="33"/>
      <c r="J47" s="18"/>
    </row>
    <row r="48" spans="1:11" x14ac:dyDescent="0.25">
      <c r="B48" s="17" t="s">
        <v>389</v>
      </c>
      <c r="C48" s="25"/>
      <c r="D48" s="30" t="s">
        <v>237</v>
      </c>
      <c r="E48" s="34"/>
      <c r="J48" s="18"/>
    </row>
    <row r="49" spans="2:10" ht="3.9" customHeight="1" x14ac:dyDescent="0.25">
      <c r="C49" s="25"/>
      <c r="E49" s="34"/>
      <c r="J49" s="18"/>
    </row>
    <row r="50" spans="2:10" x14ac:dyDescent="0.25">
      <c r="B50" s="17" t="s">
        <v>390</v>
      </c>
      <c r="C50" s="25"/>
      <c r="D50" s="53"/>
      <c r="E50" s="33"/>
      <c r="F50" s="17"/>
      <c r="J50" s="18"/>
    </row>
    <row r="51" spans="2:10" ht="3.9" customHeight="1" x14ac:dyDescent="0.25">
      <c r="C51" s="25"/>
      <c r="D51" s="31"/>
      <c r="E51" s="33"/>
      <c r="F51" s="17"/>
      <c r="J51" s="21"/>
    </row>
    <row r="52" spans="2:10" x14ac:dyDescent="0.25">
      <c r="B52" s="17" t="s">
        <v>391</v>
      </c>
      <c r="C52" s="25"/>
      <c r="D52" s="53"/>
      <c r="E52" s="33"/>
      <c r="F52" s="17"/>
      <c r="J52" s="18"/>
    </row>
    <row r="53" spans="2:10" ht="3.9" customHeight="1" x14ac:dyDescent="0.25">
      <c r="C53" s="25"/>
      <c r="D53" s="31"/>
      <c r="E53" s="33"/>
      <c r="F53" s="17"/>
      <c r="J53" s="21"/>
    </row>
    <row r="54" spans="2:10" x14ac:dyDescent="0.25">
      <c r="B54" s="17" t="s">
        <v>392</v>
      </c>
      <c r="C54" s="25"/>
      <c r="D54" s="53"/>
      <c r="E54" s="33"/>
      <c r="F54" s="17"/>
      <c r="J54" s="18"/>
    </row>
    <row r="55" spans="2:10" ht="3.9" customHeight="1" x14ac:dyDescent="0.25">
      <c r="C55" s="25"/>
      <c r="D55" s="31"/>
      <c r="E55" s="33"/>
      <c r="F55" s="17"/>
      <c r="J55" s="21"/>
    </row>
    <row r="56" spans="2:10" x14ac:dyDescent="0.25">
      <c r="B56" s="17" t="s">
        <v>393</v>
      </c>
      <c r="C56" s="25"/>
      <c r="D56" s="53"/>
      <c r="E56" s="33"/>
      <c r="F56" s="17"/>
      <c r="J56" s="18"/>
    </row>
    <row r="57" spans="2:10" ht="3.9" customHeight="1" x14ac:dyDescent="0.25">
      <c r="C57" s="25"/>
      <c r="D57" s="31"/>
      <c r="E57" s="33"/>
      <c r="F57" s="17"/>
      <c r="J57" s="21"/>
    </row>
    <row r="58" spans="2:10" x14ac:dyDescent="0.25">
      <c r="B58" s="17" t="s">
        <v>394</v>
      </c>
      <c r="C58" s="25"/>
      <c r="D58" s="54"/>
      <c r="E58" s="33" t="s">
        <v>199</v>
      </c>
      <c r="J58" s="18"/>
    </row>
    <row r="59" spans="2:10" ht="3.9" customHeight="1" x14ac:dyDescent="0.25">
      <c r="C59" s="25"/>
      <c r="D59" s="31"/>
      <c r="E59" s="33"/>
      <c r="J59" s="21"/>
    </row>
    <row r="60" spans="2:10" x14ac:dyDescent="0.25">
      <c r="B60" s="17" t="s">
        <v>3</v>
      </c>
      <c r="C60" s="25"/>
      <c r="D60" s="58"/>
      <c r="E60" s="33"/>
      <c r="F60" s="17"/>
      <c r="J60" s="18"/>
    </row>
    <row r="61" spans="2:10" ht="3.9" customHeight="1" x14ac:dyDescent="0.25">
      <c r="C61" s="25"/>
      <c r="D61" s="31"/>
      <c r="E61" s="33"/>
      <c r="F61" s="17"/>
      <c r="J61" s="21"/>
    </row>
    <row r="62" spans="2:10" x14ac:dyDescent="0.25">
      <c r="B62" s="32" t="s">
        <v>128</v>
      </c>
      <c r="C62" s="25"/>
      <c r="D62" s="54"/>
      <c r="E62" s="33" t="s">
        <v>200</v>
      </c>
      <c r="J62" s="18"/>
    </row>
    <row r="63" spans="2:10" ht="3.9" customHeight="1" x14ac:dyDescent="0.25">
      <c r="B63" s="32"/>
      <c r="C63" s="25"/>
      <c r="D63" s="31"/>
      <c r="E63" s="33"/>
      <c r="J63" s="21"/>
    </row>
    <row r="64" spans="2:10" x14ac:dyDescent="0.25">
      <c r="B64" s="24" t="s">
        <v>395</v>
      </c>
      <c r="C64" s="25"/>
      <c r="E64" s="33"/>
      <c r="J64" s="18"/>
    </row>
    <row r="65" spans="2:10" ht="5.0999999999999996" customHeight="1" x14ac:dyDescent="0.25">
      <c r="B65" s="16"/>
      <c r="C65" s="25"/>
      <c r="E65" s="33"/>
      <c r="J65" s="18"/>
    </row>
    <row r="66" spans="2:10" x14ac:dyDescent="0.25">
      <c r="B66" s="17" t="s">
        <v>678</v>
      </c>
      <c r="C66" s="73" t="s">
        <v>629</v>
      </c>
      <c r="D66" s="524"/>
      <c r="E66" s="34"/>
      <c r="J66" s="21"/>
    </row>
    <row r="67" spans="2:10" hidden="1" x14ac:dyDescent="0.25">
      <c r="C67" s="25"/>
      <c r="D67" s="15" t="s">
        <v>12</v>
      </c>
      <c r="E67" s="34"/>
      <c r="J67" s="21"/>
    </row>
    <row r="68" spans="2:10" hidden="1" x14ac:dyDescent="0.25">
      <c r="C68" s="25"/>
      <c r="D68" s="15" t="s">
        <v>750</v>
      </c>
      <c r="E68" s="34"/>
      <c r="J68" s="21"/>
    </row>
    <row r="69" spans="2:10" ht="3.75" customHeight="1" x14ac:dyDescent="0.25">
      <c r="E69" s="34"/>
    </row>
    <row r="70" spans="2:10" x14ac:dyDescent="0.25">
      <c r="B70" s="17" t="s">
        <v>321</v>
      </c>
      <c r="D70" s="556"/>
      <c r="E70" s="34"/>
    </row>
    <row r="71" spans="2:10" ht="3.75" customHeight="1" x14ac:dyDescent="0.25">
      <c r="E71" s="34"/>
    </row>
    <row r="72" spans="2:10" x14ac:dyDescent="0.25">
      <c r="E72" s="34"/>
    </row>
    <row r="73" spans="2:10" x14ac:dyDescent="0.25">
      <c r="E73" s="34"/>
    </row>
    <row r="74" spans="2:10" x14ac:dyDescent="0.25">
      <c r="E74" s="34"/>
    </row>
    <row r="75" spans="2:10" x14ac:dyDescent="0.25">
      <c r="E75" s="34"/>
    </row>
    <row r="76" spans="2:10" x14ac:dyDescent="0.25">
      <c r="E76" s="34"/>
    </row>
    <row r="77" spans="2:10" x14ac:dyDescent="0.25">
      <c r="E77" s="34"/>
    </row>
  </sheetData>
  <sheetProtection algorithmName="SHA-512" hashValue="GzyqCzs94C7WHYcZQzfDGKIqBTZn912QA00qHtmLAQk3kOTALxAdPtUKeq8nANjN9rv+B/0P4VO7LkaKn9EnnA==" saltValue="SDH8tztAHayaEZNOQGEc1A==" spinCount="100000" sheet="1" objects="1" scenarios="1"/>
  <mergeCells count="2">
    <mergeCell ref="D4:E4"/>
    <mergeCell ref="D5:E5"/>
  </mergeCells>
  <phoneticPr fontId="13" type="noConversion"/>
  <dataValidations xWindow="538" yWindow="304" count="3">
    <dataValidation type="list" allowBlank="1" showInputMessage="1" showErrorMessage="1" sqref="D66" xr:uid="{00000000-0002-0000-1A00-000000000000}">
      <formula1>$D$67:$D$68</formula1>
    </dataValidation>
    <dataValidation type="whole" allowBlank="1" showInputMessage="1" showErrorMessage="1" errorTitle="Bouwjaar" error="Jaartallen invullen tussen 1500 en 2050." sqref="D60" xr:uid="{00000000-0002-0000-1A00-000001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1A00-000002000000}">
      <formula1>$D$15:$D$40</formula1>
    </dataValidation>
  </dataValidations>
  <pageMargins left="0.5" right="0.12" top="0.37" bottom="0.25" header="0.2" footer="0.19"/>
  <pageSetup paperSize="9" scale="52" orientation="landscape" horizontalDpi="4294967292"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wsh53200100">
    <tabColor indexed="55"/>
    <pageSetUpPr fitToPage="1"/>
  </sheetPr>
  <dimension ref="B1:J42"/>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227</v>
      </c>
    </row>
    <row r="2" spans="2:10" x14ac:dyDescent="0.25">
      <c r="B2" s="17" t="s">
        <v>1398</v>
      </c>
      <c r="C2" s="15"/>
      <c r="D2" s="15" t="s">
        <v>147</v>
      </c>
      <c r="E2" s="15"/>
      <c r="F2" s="19"/>
      <c r="G2" s="20"/>
      <c r="H2" s="20"/>
    </row>
    <row r="3" spans="2:10" ht="6.75" customHeight="1" x14ac:dyDescent="0.25">
      <c r="F3" s="21"/>
      <c r="J3" s="18"/>
    </row>
    <row r="4" spans="2:10" ht="23.25" customHeight="1" x14ac:dyDescent="0.25">
      <c r="B4" s="11" t="s">
        <v>436</v>
      </c>
      <c r="C4" s="13"/>
      <c r="D4" s="884" t="s">
        <v>1399</v>
      </c>
      <c r="E4" s="884"/>
      <c r="F4" s="39"/>
      <c r="J4" s="21"/>
    </row>
    <row r="5" spans="2:10" ht="23.25" customHeight="1" x14ac:dyDescent="0.25">
      <c r="B5" s="12" t="s">
        <v>413</v>
      </c>
      <c r="C5" s="11"/>
      <c r="D5" s="882" t="s">
        <v>1400</v>
      </c>
      <c r="E5" s="883"/>
      <c r="F5"/>
      <c r="J5" s="21"/>
    </row>
    <row r="6" spans="2:10" ht="12.75" customHeight="1" x14ac:dyDescent="0.25">
      <c r="B6" s="12" t="s">
        <v>2104</v>
      </c>
      <c r="C6" s="11"/>
      <c r="D6" s="844"/>
      <c r="E6" s="775" t="s">
        <v>2105</v>
      </c>
      <c r="F6" s="777"/>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3.9" customHeight="1" x14ac:dyDescent="0.25">
      <c r="C11" s="25"/>
      <c r="D11" s="29"/>
      <c r="E11" s="33"/>
      <c r="J11" s="21"/>
    </row>
    <row r="12" spans="2:10" x14ac:dyDescent="0.25">
      <c r="B12" s="17" t="s">
        <v>386</v>
      </c>
      <c r="C12" s="25"/>
      <c r="D12" s="526" t="str">
        <f>IF(ISBLANK(Voorblad!C$17),"",(Voorblad!C$17))</f>
        <v>R007</v>
      </c>
      <c r="E12" s="33"/>
      <c r="J12" s="18"/>
    </row>
    <row r="13" spans="2:10" ht="5.0999999999999996" customHeight="1" x14ac:dyDescent="0.25">
      <c r="C13" s="25"/>
      <c r="E13" s="33"/>
      <c r="J13" s="21"/>
    </row>
    <row r="14" spans="2:10" x14ac:dyDescent="0.25">
      <c r="B14" s="24" t="s">
        <v>384</v>
      </c>
      <c r="C14" s="25"/>
      <c r="E14" s="33"/>
      <c r="J14" s="21"/>
    </row>
    <row r="15" spans="2:10" ht="5.0999999999999996" customHeight="1" x14ac:dyDescent="0.25">
      <c r="B15" s="16"/>
      <c r="C15" s="25"/>
      <c r="E15" s="33"/>
      <c r="J15" s="21"/>
    </row>
    <row r="16" spans="2:10" x14ac:dyDescent="0.25">
      <c r="B16" s="17" t="s">
        <v>928</v>
      </c>
      <c r="C16" s="25"/>
      <c r="D16" s="337" t="s">
        <v>980</v>
      </c>
      <c r="E16" s="336" t="s">
        <v>981</v>
      </c>
      <c r="J16" s="18"/>
    </row>
    <row r="17" spans="2:10" ht="3.9" customHeight="1" x14ac:dyDescent="0.25">
      <c r="C17" s="25"/>
      <c r="E17" s="33"/>
      <c r="J17" s="18"/>
    </row>
    <row r="18" spans="2:10" x14ac:dyDescent="0.25">
      <c r="B18" s="17" t="s">
        <v>389</v>
      </c>
      <c r="C18" s="25"/>
      <c r="D18" s="30" t="s">
        <v>237</v>
      </c>
      <c r="E18" s="34"/>
      <c r="J18" s="18"/>
    </row>
    <row r="19" spans="2:10" ht="3.9" customHeight="1" x14ac:dyDescent="0.25">
      <c r="C19" s="25"/>
      <c r="E19" s="34"/>
      <c r="J19" s="18"/>
    </row>
    <row r="20" spans="2:10" x14ac:dyDescent="0.25">
      <c r="B20" s="17" t="s">
        <v>390</v>
      </c>
      <c r="C20" s="25"/>
      <c r="D20" s="53"/>
      <c r="E20" s="33"/>
      <c r="F20" s="17"/>
      <c r="J20" s="18"/>
    </row>
    <row r="21" spans="2:10" ht="3.9" customHeight="1" x14ac:dyDescent="0.25">
      <c r="C21" s="25"/>
      <c r="D21" s="31"/>
      <c r="E21" s="33"/>
      <c r="F21" s="17"/>
      <c r="J21" s="21"/>
    </row>
    <row r="22" spans="2:10" x14ac:dyDescent="0.25">
      <c r="B22" s="17" t="s">
        <v>391</v>
      </c>
      <c r="C22" s="25"/>
      <c r="D22" s="53"/>
      <c r="E22" s="33"/>
      <c r="F22" s="17"/>
      <c r="J22" s="18"/>
    </row>
    <row r="23" spans="2:10" ht="3.9" customHeight="1" x14ac:dyDescent="0.25">
      <c r="C23" s="25"/>
      <c r="D23" s="31"/>
      <c r="E23" s="33"/>
      <c r="F23" s="17"/>
      <c r="J23" s="21"/>
    </row>
    <row r="24" spans="2:10" x14ac:dyDescent="0.25">
      <c r="B24" s="17" t="s">
        <v>392</v>
      </c>
      <c r="C24" s="25"/>
      <c r="D24" s="53"/>
      <c r="E24" s="33" t="s">
        <v>443</v>
      </c>
      <c r="F24" s="17"/>
      <c r="J24" s="18"/>
    </row>
    <row r="25" spans="2:10" ht="3.9" customHeight="1" x14ac:dyDescent="0.25">
      <c r="C25" s="25"/>
      <c r="D25" s="31"/>
      <c r="E25" s="33"/>
      <c r="F25" s="17"/>
      <c r="J25" s="21"/>
    </row>
    <row r="26" spans="2:10" x14ac:dyDescent="0.25">
      <c r="B26" s="17" t="s">
        <v>393</v>
      </c>
      <c r="C26" s="25"/>
      <c r="D26" s="53"/>
      <c r="E26" s="33" t="s">
        <v>442</v>
      </c>
      <c r="F26" s="17"/>
      <c r="J26" s="18"/>
    </row>
    <row r="27" spans="2:10" ht="3.9" customHeight="1" x14ac:dyDescent="0.25">
      <c r="C27" s="25"/>
      <c r="D27" s="31"/>
      <c r="E27" s="33"/>
      <c r="F27" s="17"/>
      <c r="J27" s="21"/>
    </row>
    <row r="28" spans="2:10" x14ac:dyDescent="0.25">
      <c r="B28" s="17" t="s">
        <v>394</v>
      </c>
      <c r="C28" s="25"/>
      <c r="D28" s="54"/>
      <c r="E28" s="33" t="s">
        <v>199</v>
      </c>
      <c r="J28" s="18"/>
    </row>
    <row r="29" spans="2:10" ht="3.9" customHeight="1" x14ac:dyDescent="0.25">
      <c r="C29" s="25"/>
      <c r="D29" s="31"/>
      <c r="E29" s="33"/>
      <c r="J29" s="21"/>
    </row>
    <row r="30" spans="2:10" x14ac:dyDescent="0.25">
      <c r="B30" s="17" t="s">
        <v>3</v>
      </c>
      <c r="C30" s="25"/>
      <c r="D30" s="58"/>
      <c r="E30" s="33"/>
      <c r="F30" s="17"/>
      <c r="J30" s="18"/>
    </row>
    <row r="31" spans="2:10" ht="3.9" customHeight="1" x14ac:dyDescent="0.25">
      <c r="C31" s="25"/>
      <c r="D31" s="31"/>
      <c r="E31" s="33"/>
      <c r="F31" s="17"/>
      <c r="J31" s="21"/>
    </row>
    <row r="32" spans="2:10" x14ac:dyDescent="0.25">
      <c r="B32" s="32" t="s">
        <v>128</v>
      </c>
      <c r="C32" s="25"/>
      <c r="D32" s="54"/>
      <c r="E32" s="33"/>
      <c r="J32" s="18"/>
    </row>
    <row r="33" spans="2:10" ht="3.9" customHeight="1" x14ac:dyDescent="0.25">
      <c r="B33" s="32"/>
      <c r="C33" s="25"/>
      <c r="D33" s="31"/>
      <c r="E33" s="33"/>
      <c r="J33" s="21"/>
    </row>
    <row r="34" spans="2:10" x14ac:dyDescent="0.25">
      <c r="B34" s="24" t="s">
        <v>395</v>
      </c>
      <c r="C34" s="73"/>
      <c r="E34" s="33"/>
      <c r="J34" s="18"/>
    </row>
    <row r="35" spans="2:10" ht="5.0999999999999996" customHeight="1" x14ac:dyDescent="0.25">
      <c r="B35" s="16"/>
      <c r="C35" s="73"/>
      <c r="E35" s="33"/>
      <c r="J35" s="18"/>
    </row>
    <row r="36" spans="2:10" x14ac:dyDescent="0.25">
      <c r="B36" s="17" t="s">
        <v>143</v>
      </c>
      <c r="C36" s="73" t="s">
        <v>629</v>
      </c>
      <c r="D36" s="524"/>
      <c r="E36" s="35"/>
      <c r="J36" s="21"/>
    </row>
    <row r="37" spans="2:10" hidden="1" x14ac:dyDescent="0.25">
      <c r="C37" s="74"/>
      <c r="D37" s="15" t="s">
        <v>238</v>
      </c>
      <c r="E37" s="15"/>
      <c r="J37" s="21"/>
    </row>
    <row r="38" spans="2:10" hidden="1" x14ac:dyDescent="0.25">
      <c r="C38" s="74"/>
      <c r="D38" s="15" t="s">
        <v>750</v>
      </c>
      <c r="J38" s="18"/>
    </row>
    <row r="39" spans="2:10" ht="3.9" customHeight="1" x14ac:dyDescent="0.25">
      <c r="C39" s="74"/>
      <c r="J39" s="18"/>
    </row>
    <row r="40" spans="2:10" x14ac:dyDescent="0.25">
      <c r="B40" s="17" t="s">
        <v>452</v>
      </c>
      <c r="C40" s="73"/>
      <c r="D40" s="525"/>
      <c r="E40" s="33" t="s">
        <v>1403</v>
      </c>
      <c r="J40" s="18"/>
    </row>
    <row r="41" spans="2:10" ht="3.9" customHeight="1" x14ac:dyDescent="0.25">
      <c r="C41" s="74"/>
      <c r="J41" s="18"/>
    </row>
    <row r="42" spans="2:10" x14ac:dyDescent="0.25">
      <c r="B42" s="17" t="s">
        <v>1401</v>
      </c>
      <c r="C42" s="74"/>
      <c r="D42" s="54"/>
      <c r="E42" s="514" t="s">
        <v>1402</v>
      </c>
    </row>
  </sheetData>
  <sheetProtection algorithmName="SHA-512" hashValue="uMMB2XTEv1PLqiOgIN5h6N4b92SScrJiKrF/kbsPDhPuBAeOsgqkGjmyR/DGYwhDUaC/TdPLd792//8hJjgSuQ==" saltValue="dkqBMCYdZMRrIq0pr3cRJA==" spinCount="100000" sheet="1" objects="1" scenarios="1"/>
  <mergeCells count="2">
    <mergeCell ref="D4:E4"/>
    <mergeCell ref="D5:E5"/>
  </mergeCells>
  <phoneticPr fontId="13" type="noConversion"/>
  <dataValidations count="3">
    <dataValidation type="list" allowBlank="1" showInputMessage="1" showErrorMessage="1" sqref="D36" xr:uid="{00000000-0002-0000-1B00-000000000000}">
      <formula1>$D$37:$D$38</formula1>
    </dataValidation>
    <dataValidation type="decimal" operator="greaterThan" allowBlank="1" showInputMessage="1" showErrorMessage="1" errorTitle="Oppervlakte" error="Alleen numerieke waarden invullen." sqref="D40" xr:uid="{00000000-0002-0000-1B00-000001000000}">
      <formula1>0</formula1>
    </dataValidation>
    <dataValidation type="whole" allowBlank="1" showInputMessage="1" showErrorMessage="1" errorTitle="Bouwjaar" error="Jaartallen invullen tussen 1500 en 2050." sqref="D30" xr:uid="{00000000-0002-0000-1B00-000002000000}">
      <formula1>1500</formula1>
      <formula2>2050</formula2>
    </dataValidation>
  </dataValidations>
  <pageMargins left="0.5" right="0.12" top="0.37" bottom="0.25" header="0.2" footer="0.19"/>
  <pageSetup paperSize="9" scale="52" orientation="landscape" horizontalDpi="4294967292"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wsh53300100">
    <tabColor indexed="55"/>
    <pageSetUpPr fitToPage="1"/>
  </sheetPr>
  <dimension ref="A1:K77"/>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659</v>
      </c>
    </row>
    <row r="2" spans="1:11" x14ac:dyDescent="0.25">
      <c r="B2" s="17" t="s">
        <v>2552</v>
      </c>
      <c r="C2" s="15"/>
      <c r="D2" s="15" t="s">
        <v>660</v>
      </c>
      <c r="E2" s="15"/>
      <c r="F2" s="19"/>
      <c r="G2" s="20"/>
      <c r="H2" s="20"/>
    </row>
    <row r="3" spans="1:11" ht="6.75" customHeight="1" x14ac:dyDescent="0.25">
      <c r="F3" s="21"/>
      <c r="J3" s="18"/>
    </row>
    <row r="4" spans="1:11" ht="23.25" customHeight="1" x14ac:dyDescent="0.25">
      <c r="B4" s="11" t="s">
        <v>436</v>
      </c>
      <c r="C4" s="13"/>
      <c r="D4" s="884" t="s">
        <v>482</v>
      </c>
      <c r="E4" s="884"/>
      <c r="F4" s="39"/>
      <c r="J4" s="21"/>
    </row>
    <row r="5" spans="1:11" ht="23.25" customHeight="1" x14ac:dyDescent="0.25">
      <c r="B5" s="12" t="s">
        <v>413</v>
      </c>
      <c r="C5" s="11"/>
      <c r="D5" s="883" t="s">
        <v>483</v>
      </c>
      <c r="E5" s="883"/>
      <c r="F5"/>
      <c r="J5" s="21"/>
    </row>
    <row r="6" spans="1:11" ht="12.75" customHeight="1" x14ac:dyDescent="0.25">
      <c r="B6" s="12" t="s">
        <v>2104</v>
      </c>
      <c r="C6" s="11"/>
      <c r="D6" s="844"/>
      <c r="E6" s="775" t="s">
        <v>2105</v>
      </c>
      <c r="F6" s="777"/>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B42" s="17" t="s">
        <v>387</v>
      </c>
      <c r="C42" s="25"/>
      <c r="D42" s="524"/>
      <c r="E42" s="33" t="s">
        <v>758</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25"/>
      <c r="E45" s="33"/>
      <c r="J45" s="21"/>
    </row>
    <row r="46" spans="1:11" x14ac:dyDescent="0.25">
      <c r="B46" s="17" t="s">
        <v>928</v>
      </c>
      <c r="C46" s="25"/>
      <c r="D46" s="339" t="s">
        <v>980</v>
      </c>
      <c r="E46" s="338" t="s">
        <v>982</v>
      </c>
      <c r="J46" s="18"/>
    </row>
    <row r="47" spans="1:11" ht="3.9" customHeight="1" x14ac:dyDescent="0.25">
      <c r="C47" s="25"/>
      <c r="E47" s="33"/>
      <c r="J47" s="18"/>
    </row>
    <row r="48" spans="1:11" x14ac:dyDescent="0.25">
      <c r="B48" s="17" t="s">
        <v>389</v>
      </c>
      <c r="C48" s="25"/>
      <c r="D48" s="30" t="s">
        <v>237</v>
      </c>
      <c r="E48" s="34"/>
      <c r="J48" s="18"/>
    </row>
    <row r="49" spans="2:10" ht="3.9" customHeight="1" x14ac:dyDescent="0.25">
      <c r="C49" s="25"/>
      <c r="E49" s="34"/>
      <c r="J49" s="18"/>
    </row>
    <row r="50" spans="2:10" x14ac:dyDescent="0.25">
      <c r="B50" s="17" t="s">
        <v>390</v>
      </c>
      <c r="C50" s="25"/>
      <c r="D50" s="53"/>
      <c r="E50" s="33"/>
      <c r="F50" s="17"/>
      <c r="J50" s="18"/>
    </row>
    <row r="51" spans="2:10" ht="3.9" customHeight="1" x14ac:dyDescent="0.25">
      <c r="C51" s="25"/>
      <c r="D51" s="31"/>
      <c r="E51" s="33"/>
      <c r="F51" s="17"/>
      <c r="J51" s="21"/>
    </row>
    <row r="52" spans="2:10" x14ac:dyDescent="0.25">
      <c r="B52" s="17" t="s">
        <v>391</v>
      </c>
      <c r="C52" s="25"/>
      <c r="D52" s="53"/>
      <c r="E52" s="33"/>
      <c r="F52" s="17"/>
      <c r="J52" s="18"/>
    </row>
    <row r="53" spans="2:10" ht="3.9" customHeight="1" x14ac:dyDescent="0.25">
      <c r="C53" s="25"/>
      <c r="D53" s="31"/>
      <c r="E53" s="33"/>
      <c r="F53" s="17"/>
      <c r="J53" s="21"/>
    </row>
    <row r="54" spans="2:10" x14ac:dyDescent="0.25">
      <c r="B54" s="17" t="s">
        <v>394</v>
      </c>
      <c r="C54" s="25"/>
      <c r="D54" s="54"/>
      <c r="E54" s="33" t="s">
        <v>199</v>
      </c>
      <c r="J54" s="18"/>
    </row>
    <row r="55" spans="2:10" ht="3.9" customHeight="1" x14ac:dyDescent="0.25">
      <c r="C55" s="25"/>
      <c r="D55" s="31"/>
      <c r="E55" s="33"/>
      <c r="J55" s="21"/>
    </row>
    <row r="56" spans="2:10" x14ac:dyDescent="0.25">
      <c r="B56" s="17" t="s">
        <v>3</v>
      </c>
      <c r="C56" s="25"/>
      <c r="D56" s="58"/>
      <c r="E56" s="33"/>
      <c r="F56" s="17"/>
      <c r="J56" s="18"/>
    </row>
    <row r="57" spans="2:10" ht="3.9" customHeight="1" x14ac:dyDescent="0.25">
      <c r="C57" s="25"/>
      <c r="D57" s="31"/>
      <c r="E57" s="33"/>
      <c r="F57" s="17"/>
      <c r="J57" s="21"/>
    </row>
    <row r="58" spans="2:10" x14ac:dyDescent="0.25">
      <c r="B58" s="32" t="s">
        <v>128</v>
      </c>
      <c r="C58" s="25"/>
      <c r="D58" s="54"/>
      <c r="E58" s="33" t="s">
        <v>200</v>
      </c>
      <c r="J58" s="18"/>
    </row>
    <row r="59" spans="2:10" ht="3.9" customHeight="1" x14ac:dyDescent="0.25">
      <c r="B59" s="32"/>
      <c r="C59" s="25"/>
      <c r="D59" s="31"/>
      <c r="E59" s="33"/>
      <c r="J59" s="21"/>
    </row>
    <row r="60" spans="2:10" x14ac:dyDescent="0.25">
      <c r="B60" s="24" t="s">
        <v>395</v>
      </c>
      <c r="C60" s="25"/>
      <c r="E60" s="33"/>
      <c r="J60" s="18"/>
    </row>
    <row r="61" spans="2:10" ht="3.9" customHeight="1" x14ac:dyDescent="0.25"/>
    <row r="62" spans="2:10" x14ac:dyDescent="0.25">
      <c r="B62" s="17" t="s">
        <v>77</v>
      </c>
      <c r="C62" s="73" t="s">
        <v>629</v>
      </c>
      <c r="D62" s="524"/>
    </row>
    <row r="63" spans="2:10" hidden="1" x14ac:dyDescent="0.25">
      <c r="D63" s="15" t="s">
        <v>12</v>
      </c>
    </row>
    <row r="64" spans="2:10" hidden="1" x14ac:dyDescent="0.25">
      <c r="D64" s="15" t="s">
        <v>750</v>
      </c>
    </row>
    <row r="65" spans="2:4" ht="3.9" customHeight="1" x14ac:dyDescent="0.25"/>
    <row r="66" spans="2:4" x14ac:dyDescent="0.25">
      <c r="B66" s="17" t="s">
        <v>2553</v>
      </c>
      <c r="C66" s="73" t="s">
        <v>629</v>
      </c>
      <c r="D66" s="524"/>
    </row>
    <row r="67" spans="2:4" hidden="1" x14ac:dyDescent="0.2">
      <c r="D67" s="573" t="s">
        <v>811</v>
      </c>
    </row>
    <row r="68" spans="2:4" hidden="1" x14ac:dyDescent="0.2">
      <c r="D68" s="573" t="s">
        <v>2555</v>
      </c>
    </row>
    <row r="69" spans="2:4" hidden="1" x14ac:dyDescent="0.2">
      <c r="D69" s="573" t="s">
        <v>2554</v>
      </c>
    </row>
    <row r="70" spans="2:4" ht="3.9" customHeight="1" x14ac:dyDescent="0.25"/>
    <row r="71" spans="2:4" x14ac:dyDescent="0.25">
      <c r="B71" s="17" t="s">
        <v>2556</v>
      </c>
      <c r="C71" s="73" t="s">
        <v>629</v>
      </c>
      <c r="D71" s="524"/>
    </row>
    <row r="72" spans="2:4" hidden="1" x14ac:dyDescent="0.25">
      <c r="D72" s="847" t="s">
        <v>2557</v>
      </c>
    </row>
    <row r="73" spans="2:4" hidden="1" x14ac:dyDescent="0.25">
      <c r="D73" s="848" t="s">
        <v>1108</v>
      </c>
    </row>
    <row r="74" spans="2:4" hidden="1" x14ac:dyDescent="0.25">
      <c r="D74" s="847" t="s">
        <v>2558</v>
      </c>
    </row>
    <row r="75" spans="2:4" hidden="1" x14ac:dyDescent="0.25">
      <c r="D75" s="847" t="s">
        <v>811</v>
      </c>
    </row>
    <row r="76" spans="2:4" hidden="1" x14ac:dyDescent="0.25">
      <c r="D76" s="847" t="s">
        <v>789</v>
      </c>
    </row>
    <row r="77" spans="2:4" hidden="1" x14ac:dyDescent="0.25">
      <c r="D77" s="847" t="s">
        <v>2559</v>
      </c>
    </row>
  </sheetData>
  <sheetProtection algorithmName="SHA-512" hashValue="Nlb0DIaTLDjfau9KMynTb/XxmPzgVSCe+Uo3l6AVZnNir8DSGb3JWVIFvZg3BMbaLHZwBduf4LaAkOEtC7sa5Q==" saltValue="upgziAdbPnW09SgP7B5vVA==" spinCount="100000" sheet="1" objects="1" scenarios="1"/>
  <mergeCells count="2">
    <mergeCell ref="D4:E4"/>
    <mergeCell ref="D5:E5"/>
  </mergeCells>
  <phoneticPr fontId="13" type="noConversion"/>
  <dataValidations xWindow="538" yWindow="303" count="5">
    <dataValidation type="list" allowBlank="1" showInputMessage="1" showErrorMessage="1" sqref="D62" xr:uid="{00000000-0002-0000-1C00-000000000000}">
      <formula1>$D$63:$D$64</formula1>
    </dataValidation>
    <dataValidation type="whole" allowBlank="1" showInputMessage="1" showErrorMessage="1" errorTitle="Bouwjaar" error="Jaartallen invullen tussen 1500 en 2050." sqref="D56" xr:uid="{00000000-0002-0000-1C00-000001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1C00-000002000000}">
      <formula1>$D$15:$D$40</formula1>
    </dataValidation>
    <dataValidation type="list" allowBlank="1" showInputMessage="1" showErrorMessage="1" sqref="D66" xr:uid="{EFD8C633-1CA1-49E9-A4BC-D111D4EF230F}">
      <formula1>$D$67:$D$69</formula1>
    </dataValidation>
    <dataValidation type="list" allowBlank="1" showInputMessage="1" showErrorMessage="1" sqref="D71" xr:uid="{53F808E2-1DF6-4C13-84A1-D4223718A10C}">
      <formula1>$D$72:$D$77</formula1>
    </dataValidation>
  </dataValidations>
  <pageMargins left="0.5" right="0.12" top="0.37" bottom="0.25" header="0.2" footer="0.19"/>
  <pageSetup paperSize="8" scale="7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1">
    <pageSetUpPr fitToPage="1"/>
  </sheetPr>
  <dimension ref="B1:V6565"/>
  <sheetViews>
    <sheetView showGridLines="0" showRowColHeaders="0" zoomScale="90" zoomScaleNormal="90" workbookViewId="0">
      <pane ySplit="3" topLeftCell="A4" activePane="bottomLeft" state="frozen"/>
      <selection pane="bottomLeft"/>
    </sheetView>
  </sheetViews>
  <sheetFormatPr defaultColWidth="9.109375" defaultRowHeight="14.4" x14ac:dyDescent="0.3"/>
  <cols>
    <col min="1" max="1" width="2.6640625" style="108" customWidth="1"/>
    <col min="2" max="2" width="41.109375" style="108" bestFit="1" customWidth="1"/>
    <col min="3" max="3" width="19.44140625" style="111" bestFit="1" customWidth="1"/>
    <col min="4" max="4" width="24.88671875" style="108" bestFit="1" customWidth="1"/>
    <col min="5" max="5" width="11.44140625" style="108" bestFit="1" customWidth="1"/>
    <col min="6" max="6" width="31.88671875" style="108" bestFit="1" customWidth="1"/>
    <col min="7" max="7" width="59.6640625" style="108" bestFit="1" customWidth="1"/>
    <col min="8" max="8" width="10.44140625" style="108" customWidth="1"/>
    <col min="9" max="9" width="34.88671875" style="113" customWidth="1"/>
    <col min="10" max="10" width="37.5546875" style="612" customWidth="1"/>
    <col min="11" max="250" width="37.5546875" style="108" customWidth="1"/>
    <col min="251" max="16384" width="9.109375" style="108"/>
  </cols>
  <sheetData>
    <row r="1" spans="2:22" s="110" customFormat="1" ht="33.75" customHeight="1" x14ac:dyDescent="0.25">
      <c r="B1" s="872" t="s">
        <v>900</v>
      </c>
      <c r="C1" s="873"/>
      <c r="D1" s="873"/>
      <c r="E1" s="873"/>
      <c r="F1" s="873"/>
      <c r="G1" s="873"/>
      <c r="H1" s="874"/>
      <c r="I1" s="112" t="s">
        <v>1397</v>
      </c>
      <c r="J1" s="610"/>
    </row>
    <row r="2" spans="2:22" s="109" customFormat="1" ht="27" x14ac:dyDescent="0.3">
      <c r="B2" s="115" t="s">
        <v>212</v>
      </c>
      <c r="C2" s="116" t="s">
        <v>840</v>
      </c>
      <c r="D2" s="117" t="s">
        <v>111</v>
      </c>
      <c r="E2" s="117" t="s">
        <v>839</v>
      </c>
      <c r="F2" s="117" t="s">
        <v>833</v>
      </c>
      <c r="G2" s="117" t="s">
        <v>834</v>
      </c>
      <c r="H2" s="118" t="s">
        <v>901</v>
      </c>
      <c r="I2" s="114" t="s">
        <v>902</v>
      </c>
      <c r="J2" s="611"/>
      <c r="U2" s="109" t="s">
        <v>5</v>
      </c>
      <c r="V2" s="109" t="s">
        <v>831</v>
      </c>
    </row>
    <row r="3" spans="2:22" x14ac:dyDescent="0.3">
      <c r="B3" s="615" t="s">
        <v>885</v>
      </c>
      <c r="C3" s="615" t="s">
        <v>886</v>
      </c>
      <c r="D3" s="615" t="s">
        <v>887</v>
      </c>
      <c r="E3" s="615" t="s">
        <v>892</v>
      </c>
      <c r="F3" s="615" t="s">
        <v>893</v>
      </c>
      <c r="G3" s="615" t="s">
        <v>894</v>
      </c>
      <c r="H3" s="616"/>
      <c r="I3" s="617"/>
    </row>
    <row r="4" spans="2:22" x14ac:dyDescent="0.3">
      <c r="B4" s="128" t="s">
        <v>407</v>
      </c>
      <c r="C4" s="129" t="s">
        <v>2709</v>
      </c>
      <c r="D4" s="128" t="s">
        <v>2710</v>
      </c>
      <c r="E4" s="128">
        <v>1</v>
      </c>
      <c r="F4" s="128" t="s">
        <v>388</v>
      </c>
      <c r="G4" s="128" t="s">
        <v>2957</v>
      </c>
      <c r="H4" s="606"/>
      <c r="I4" s="609"/>
    </row>
    <row r="5" spans="2:22" hidden="1" x14ac:dyDescent="0.3">
      <c r="B5" s="128" t="s">
        <v>407</v>
      </c>
      <c r="C5" s="129" t="s">
        <v>2709</v>
      </c>
      <c r="D5" s="128" t="s">
        <v>2710</v>
      </c>
      <c r="E5" s="128">
        <v>2</v>
      </c>
      <c r="F5" s="128" t="s">
        <v>389</v>
      </c>
      <c r="G5" s="128" t="s">
        <v>29</v>
      </c>
      <c r="H5" s="606"/>
      <c r="I5" s="608"/>
    </row>
    <row r="6" spans="2:22" hidden="1" x14ac:dyDescent="0.3">
      <c r="B6" s="128" t="s">
        <v>407</v>
      </c>
      <c r="C6" s="129" t="s">
        <v>2709</v>
      </c>
      <c r="D6" s="128" t="s">
        <v>2710</v>
      </c>
      <c r="E6" s="128">
        <v>3</v>
      </c>
      <c r="F6" s="128" t="s">
        <v>394</v>
      </c>
      <c r="G6" s="128" t="s">
        <v>2958</v>
      </c>
      <c r="H6" s="606"/>
      <c r="I6" s="608"/>
    </row>
    <row r="7" spans="2:22" hidden="1" x14ac:dyDescent="0.3">
      <c r="B7" s="128" t="s">
        <v>407</v>
      </c>
      <c r="C7" s="129" t="s">
        <v>2709</v>
      </c>
      <c r="D7" s="128" t="s">
        <v>2710</v>
      </c>
      <c r="E7" s="128">
        <v>4</v>
      </c>
      <c r="F7" s="128" t="s">
        <v>128</v>
      </c>
      <c r="G7" s="128"/>
      <c r="H7" s="606"/>
      <c r="I7" s="608"/>
    </row>
    <row r="8" spans="2:22" hidden="1" x14ac:dyDescent="0.3">
      <c r="B8" s="128" t="s">
        <v>407</v>
      </c>
      <c r="C8" s="129" t="s">
        <v>2709</v>
      </c>
      <c r="D8" s="128" t="s">
        <v>2710</v>
      </c>
      <c r="E8" s="128">
        <v>5</v>
      </c>
      <c r="F8" s="128" t="s">
        <v>541</v>
      </c>
      <c r="G8" s="128" t="s">
        <v>670</v>
      </c>
      <c r="H8" s="606"/>
      <c r="I8" s="608"/>
    </row>
    <row r="9" spans="2:22" hidden="1" x14ac:dyDescent="0.3">
      <c r="B9" s="128" t="s">
        <v>407</v>
      </c>
      <c r="C9" s="129" t="s">
        <v>2709</v>
      </c>
      <c r="D9" s="128" t="s">
        <v>2710</v>
      </c>
      <c r="E9" s="128">
        <v>6</v>
      </c>
      <c r="F9" s="128" t="s">
        <v>931</v>
      </c>
      <c r="G9" s="128" t="s">
        <v>949</v>
      </c>
      <c r="H9" s="606"/>
      <c r="I9" s="608"/>
    </row>
    <row r="10" spans="2:22" hidden="1" x14ac:dyDescent="0.3">
      <c r="B10" s="128" t="s">
        <v>407</v>
      </c>
      <c r="C10" s="129" t="s">
        <v>2709</v>
      </c>
      <c r="D10" s="128" t="s">
        <v>2710</v>
      </c>
      <c r="E10" s="128">
        <v>7</v>
      </c>
      <c r="F10" s="128" t="s">
        <v>932</v>
      </c>
      <c r="G10" s="128" t="s">
        <v>750</v>
      </c>
      <c r="H10" s="606"/>
      <c r="I10" s="608"/>
    </row>
    <row r="11" spans="2:22" x14ac:dyDescent="0.3">
      <c r="B11" s="128" t="s">
        <v>407</v>
      </c>
      <c r="C11" s="129" t="s">
        <v>2709</v>
      </c>
      <c r="D11" s="128" t="s">
        <v>2710</v>
      </c>
      <c r="E11" s="128">
        <v>1</v>
      </c>
      <c r="F11" s="128" t="s">
        <v>388</v>
      </c>
      <c r="G11" s="128" t="s">
        <v>2959</v>
      </c>
      <c r="H11" s="606"/>
      <c r="I11" s="608"/>
    </row>
    <row r="12" spans="2:22" hidden="1" x14ac:dyDescent="0.3">
      <c r="B12" s="128" t="s">
        <v>407</v>
      </c>
      <c r="C12" s="129" t="s">
        <v>2709</v>
      </c>
      <c r="D12" s="128" t="s">
        <v>2710</v>
      </c>
      <c r="E12" s="128">
        <v>2</v>
      </c>
      <c r="F12" s="128" t="s">
        <v>389</v>
      </c>
      <c r="G12" s="128" t="s">
        <v>29</v>
      </c>
      <c r="H12" s="606"/>
      <c r="I12" s="608"/>
    </row>
    <row r="13" spans="2:22" hidden="1" x14ac:dyDescent="0.3">
      <c r="B13" s="128" t="s">
        <v>407</v>
      </c>
      <c r="C13" s="129" t="s">
        <v>2709</v>
      </c>
      <c r="D13" s="128" t="s">
        <v>2710</v>
      </c>
      <c r="E13" s="128">
        <v>3</v>
      </c>
      <c r="F13" s="128" t="s">
        <v>394</v>
      </c>
      <c r="G13" s="128" t="s">
        <v>2958</v>
      </c>
      <c r="H13" s="606"/>
      <c r="I13" s="608"/>
    </row>
    <row r="14" spans="2:22" hidden="1" x14ac:dyDescent="0.3">
      <c r="B14" s="128" t="s">
        <v>407</v>
      </c>
      <c r="C14" s="129" t="s">
        <v>2709</v>
      </c>
      <c r="D14" s="128" t="s">
        <v>2710</v>
      </c>
      <c r="E14" s="128">
        <v>4</v>
      </c>
      <c r="F14" s="128" t="s">
        <v>128</v>
      </c>
      <c r="G14" s="128"/>
      <c r="H14" s="606"/>
      <c r="I14" s="608"/>
    </row>
    <row r="15" spans="2:22" hidden="1" x14ac:dyDescent="0.3">
      <c r="B15" s="128" t="s">
        <v>407</v>
      </c>
      <c r="C15" s="129" t="s">
        <v>2709</v>
      </c>
      <c r="D15" s="128" t="s">
        <v>2710</v>
      </c>
      <c r="E15" s="128">
        <v>5</v>
      </c>
      <c r="F15" s="128" t="s">
        <v>541</v>
      </c>
      <c r="G15" s="128" t="s">
        <v>2304</v>
      </c>
      <c r="H15" s="606"/>
      <c r="I15" s="608"/>
    </row>
    <row r="16" spans="2:22" hidden="1" x14ac:dyDescent="0.3">
      <c r="B16" s="128" t="s">
        <v>407</v>
      </c>
      <c r="C16" s="129" t="s">
        <v>2709</v>
      </c>
      <c r="D16" s="128" t="s">
        <v>2710</v>
      </c>
      <c r="E16" s="128">
        <v>6</v>
      </c>
      <c r="F16" s="128" t="s">
        <v>931</v>
      </c>
      <c r="G16" s="128" t="s">
        <v>949</v>
      </c>
      <c r="H16" s="606"/>
      <c r="I16" s="608"/>
    </row>
    <row r="17" spans="2:9" hidden="1" x14ac:dyDescent="0.3">
      <c r="B17" s="128" t="s">
        <v>407</v>
      </c>
      <c r="C17" s="129" t="s">
        <v>2709</v>
      </c>
      <c r="D17" s="128" t="s">
        <v>2710</v>
      </c>
      <c r="E17" s="128">
        <v>7</v>
      </c>
      <c r="F17" s="128" t="s">
        <v>932</v>
      </c>
      <c r="G17" s="128" t="s">
        <v>750</v>
      </c>
      <c r="H17" s="606"/>
      <c r="I17" s="608"/>
    </row>
    <row r="18" spans="2:9" x14ac:dyDescent="0.3">
      <c r="B18" s="128" t="s">
        <v>407</v>
      </c>
      <c r="C18" s="129" t="s">
        <v>2709</v>
      </c>
      <c r="D18" s="128" t="s">
        <v>2710</v>
      </c>
      <c r="E18" s="128">
        <v>1</v>
      </c>
      <c r="F18" s="128" t="s">
        <v>388</v>
      </c>
      <c r="G18" s="128" t="s">
        <v>2960</v>
      </c>
      <c r="H18" s="606"/>
      <c r="I18" s="608"/>
    </row>
    <row r="19" spans="2:9" hidden="1" x14ac:dyDescent="0.3">
      <c r="B19" s="128" t="s">
        <v>407</v>
      </c>
      <c r="C19" s="129" t="s">
        <v>2709</v>
      </c>
      <c r="D19" s="128" t="s">
        <v>2710</v>
      </c>
      <c r="E19" s="128">
        <v>2</v>
      </c>
      <c r="F19" s="128" t="s">
        <v>389</v>
      </c>
      <c r="G19" s="128" t="s">
        <v>29</v>
      </c>
      <c r="H19" s="606"/>
      <c r="I19" s="608"/>
    </row>
    <row r="20" spans="2:9" hidden="1" x14ac:dyDescent="0.3">
      <c r="B20" s="128" t="s">
        <v>407</v>
      </c>
      <c r="C20" s="129" t="s">
        <v>2709</v>
      </c>
      <c r="D20" s="128" t="s">
        <v>2710</v>
      </c>
      <c r="E20" s="128">
        <v>3</v>
      </c>
      <c r="F20" s="128" t="s">
        <v>394</v>
      </c>
      <c r="G20" s="128" t="s">
        <v>2958</v>
      </c>
      <c r="H20" s="606"/>
      <c r="I20" s="608"/>
    </row>
    <row r="21" spans="2:9" hidden="1" x14ac:dyDescent="0.3">
      <c r="B21" s="128" t="s">
        <v>407</v>
      </c>
      <c r="C21" s="129" t="s">
        <v>2709</v>
      </c>
      <c r="D21" s="128" t="s">
        <v>2710</v>
      </c>
      <c r="E21" s="128">
        <v>4</v>
      </c>
      <c r="F21" s="128" t="s">
        <v>128</v>
      </c>
      <c r="G21" s="128"/>
      <c r="H21" s="606"/>
      <c r="I21" s="608"/>
    </row>
    <row r="22" spans="2:9" hidden="1" x14ac:dyDescent="0.3">
      <c r="B22" s="128" t="s">
        <v>407</v>
      </c>
      <c r="C22" s="129" t="s">
        <v>2709</v>
      </c>
      <c r="D22" s="128" t="s">
        <v>2710</v>
      </c>
      <c r="E22" s="128">
        <v>5</v>
      </c>
      <c r="F22" s="128" t="s">
        <v>541</v>
      </c>
      <c r="G22" s="128" t="s">
        <v>670</v>
      </c>
      <c r="H22" s="606"/>
      <c r="I22" s="608"/>
    </row>
    <row r="23" spans="2:9" hidden="1" x14ac:dyDescent="0.3">
      <c r="B23" s="128" t="s">
        <v>407</v>
      </c>
      <c r="C23" s="129" t="s">
        <v>2709</v>
      </c>
      <c r="D23" s="128" t="s">
        <v>2710</v>
      </c>
      <c r="E23" s="128">
        <v>6</v>
      </c>
      <c r="F23" s="128" t="s">
        <v>931</v>
      </c>
      <c r="G23" s="128" t="s">
        <v>949</v>
      </c>
      <c r="H23" s="606"/>
      <c r="I23" s="608"/>
    </row>
    <row r="24" spans="2:9" hidden="1" x14ac:dyDescent="0.3">
      <c r="B24" s="128" t="s">
        <v>407</v>
      </c>
      <c r="C24" s="129" t="s">
        <v>2709</v>
      </c>
      <c r="D24" s="128" t="s">
        <v>2710</v>
      </c>
      <c r="E24" s="128">
        <v>7</v>
      </c>
      <c r="F24" s="128" t="s">
        <v>932</v>
      </c>
      <c r="G24" s="128" t="s">
        <v>750</v>
      </c>
      <c r="H24" s="606"/>
      <c r="I24" s="608"/>
    </row>
    <row r="25" spans="2:9" x14ac:dyDescent="0.3">
      <c r="B25" s="128" t="s">
        <v>407</v>
      </c>
      <c r="C25" s="129" t="s">
        <v>2709</v>
      </c>
      <c r="D25" s="128" t="s">
        <v>2710</v>
      </c>
      <c r="E25" s="128">
        <v>1</v>
      </c>
      <c r="F25" s="128" t="s">
        <v>388</v>
      </c>
      <c r="G25" s="128" t="s">
        <v>2961</v>
      </c>
      <c r="H25" s="606"/>
      <c r="I25" s="608"/>
    </row>
    <row r="26" spans="2:9" hidden="1" x14ac:dyDescent="0.3">
      <c r="B26" s="128" t="s">
        <v>407</v>
      </c>
      <c r="C26" s="129" t="s">
        <v>2709</v>
      </c>
      <c r="D26" s="128" t="s">
        <v>2710</v>
      </c>
      <c r="E26" s="128">
        <v>2</v>
      </c>
      <c r="F26" s="128" t="s">
        <v>389</v>
      </c>
      <c r="G26" s="128" t="s">
        <v>29</v>
      </c>
      <c r="H26" s="606"/>
      <c r="I26" s="608"/>
    </row>
    <row r="27" spans="2:9" hidden="1" x14ac:dyDescent="0.3">
      <c r="B27" s="128" t="s">
        <v>407</v>
      </c>
      <c r="C27" s="129" t="s">
        <v>2709</v>
      </c>
      <c r="D27" s="128" t="s">
        <v>2710</v>
      </c>
      <c r="E27" s="128">
        <v>3</v>
      </c>
      <c r="F27" s="128" t="s">
        <v>394</v>
      </c>
      <c r="G27" s="128" t="s">
        <v>2958</v>
      </c>
      <c r="H27" s="606"/>
      <c r="I27" s="608"/>
    </row>
    <row r="28" spans="2:9" hidden="1" x14ac:dyDescent="0.3">
      <c r="B28" s="128" t="s">
        <v>407</v>
      </c>
      <c r="C28" s="129" t="s">
        <v>2709</v>
      </c>
      <c r="D28" s="128" t="s">
        <v>2710</v>
      </c>
      <c r="E28" s="128">
        <v>4</v>
      </c>
      <c r="F28" s="128" t="s">
        <v>128</v>
      </c>
      <c r="G28" s="128"/>
      <c r="H28" s="606"/>
      <c r="I28" s="608"/>
    </row>
    <row r="29" spans="2:9" hidden="1" x14ac:dyDescent="0.3">
      <c r="B29" s="128" t="s">
        <v>407</v>
      </c>
      <c r="C29" s="129" t="s">
        <v>2709</v>
      </c>
      <c r="D29" s="128" t="s">
        <v>2710</v>
      </c>
      <c r="E29" s="128">
        <v>5</v>
      </c>
      <c r="F29" s="128" t="s">
        <v>541</v>
      </c>
      <c r="G29" s="128" t="s">
        <v>670</v>
      </c>
      <c r="H29" s="606"/>
      <c r="I29" s="608"/>
    </row>
    <row r="30" spans="2:9" hidden="1" x14ac:dyDescent="0.3">
      <c r="B30" s="128" t="s">
        <v>407</v>
      </c>
      <c r="C30" s="129" t="s">
        <v>2709</v>
      </c>
      <c r="D30" s="128" t="s">
        <v>2710</v>
      </c>
      <c r="E30" s="128">
        <v>6</v>
      </c>
      <c r="F30" s="128" t="s">
        <v>931</v>
      </c>
      <c r="G30" s="128" t="s">
        <v>949</v>
      </c>
      <c r="H30" s="606"/>
      <c r="I30" s="608"/>
    </row>
    <row r="31" spans="2:9" hidden="1" x14ac:dyDescent="0.3">
      <c r="B31" s="128" t="s">
        <v>407</v>
      </c>
      <c r="C31" s="129" t="s">
        <v>2709</v>
      </c>
      <c r="D31" s="128" t="s">
        <v>2710</v>
      </c>
      <c r="E31" s="128">
        <v>7</v>
      </c>
      <c r="F31" s="128" t="s">
        <v>932</v>
      </c>
      <c r="G31" s="128" t="s">
        <v>750</v>
      </c>
      <c r="H31" s="606"/>
      <c r="I31" s="608"/>
    </row>
    <row r="32" spans="2:9" x14ac:dyDescent="0.3">
      <c r="B32" s="128" t="s">
        <v>407</v>
      </c>
      <c r="C32" s="129" t="s">
        <v>2709</v>
      </c>
      <c r="D32" s="128" t="s">
        <v>2710</v>
      </c>
      <c r="E32" s="128">
        <v>1</v>
      </c>
      <c r="F32" s="128" t="s">
        <v>388</v>
      </c>
      <c r="G32" s="128" t="s">
        <v>2962</v>
      </c>
      <c r="H32" s="606"/>
      <c r="I32" s="608"/>
    </row>
    <row r="33" spans="2:9" hidden="1" x14ac:dyDescent="0.3">
      <c r="B33" s="128" t="s">
        <v>407</v>
      </c>
      <c r="C33" s="129" t="s">
        <v>2709</v>
      </c>
      <c r="D33" s="128" t="s">
        <v>2710</v>
      </c>
      <c r="E33" s="128">
        <v>2</v>
      </c>
      <c r="F33" s="128" t="s">
        <v>389</v>
      </c>
      <c r="G33" s="128" t="s">
        <v>29</v>
      </c>
      <c r="H33" s="606"/>
      <c r="I33" s="608"/>
    </row>
    <row r="34" spans="2:9" hidden="1" x14ac:dyDescent="0.3">
      <c r="B34" s="128" t="s">
        <v>407</v>
      </c>
      <c r="C34" s="129" t="s">
        <v>2709</v>
      </c>
      <c r="D34" s="128" t="s">
        <v>2710</v>
      </c>
      <c r="E34" s="128">
        <v>3</v>
      </c>
      <c r="F34" s="128" t="s">
        <v>394</v>
      </c>
      <c r="G34" s="128" t="s">
        <v>2963</v>
      </c>
      <c r="H34" s="606"/>
      <c r="I34" s="608"/>
    </row>
    <row r="35" spans="2:9" hidden="1" x14ac:dyDescent="0.3">
      <c r="B35" s="128" t="s">
        <v>407</v>
      </c>
      <c r="C35" s="129" t="s">
        <v>2709</v>
      </c>
      <c r="D35" s="128" t="s">
        <v>2710</v>
      </c>
      <c r="E35" s="128">
        <v>4</v>
      </c>
      <c r="F35" s="128" t="s">
        <v>128</v>
      </c>
      <c r="G35" s="128"/>
      <c r="H35" s="606"/>
      <c r="I35" s="608"/>
    </row>
    <row r="36" spans="2:9" hidden="1" x14ac:dyDescent="0.3">
      <c r="B36" s="128" t="s">
        <v>407</v>
      </c>
      <c r="C36" s="129" t="s">
        <v>2709</v>
      </c>
      <c r="D36" s="128" t="s">
        <v>2710</v>
      </c>
      <c r="E36" s="128">
        <v>5</v>
      </c>
      <c r="F36" s="128" t="s">
        <v>541</v>
      </c>
      <c r="G36" s="128" t="s">
        <v>670</v>
      </c>
      <c r="H36" s="606"/>
      <c r="I36" s="608"/>
    </row>
    <row r="37" spans="2:9" hidden="1" x14ac:dyDescent="0.3">
      <c r="B37" s="128" t="s">
        <v>407</v>
      </c>
      <c r="C37" s="129" t="s">
        <v>2709</v>
      </c>
      <c r="D37" s="128" t="s">
        <v>2710</v>
      </c>
      <c r="E37" s="128">
        <v>6</v>
      </c>
      <c r="F37" s="128" t="s">
        <v>931</v>
      </c>
      <c r="G37" s="128" t="s">
        <v>949</v>
      </c>
      <c r="H37" s="606"/>
      <c r="I37" s="608"/>
    </row>
    <row r="38" spans="2:9" hidden="1" x14ac:dyDescent="0.3">
      <c r="B38" s="128" t="s">
        <v>407</v>
      </c>
      <c r="C38" s="129" t="s">
        <v>2709</v>
      </c>
      <c r="D38" s="128" t="s">
        <v>2710</v>
      </c>
      <c r="E38" s="128">
        <v>7</v>
      </c>
      <c r="F38" s="128" t="s">
        <v>932</v>
      </c>
      <c r="G38" s="128" t="s">
        <v>750</v>
      </c>
      <c r="H38" s="606"/>
      <c r="I38" s="608"/>
    </row>
    <row r="39" spans="2:9" x14ac:dyDescent="0.3">
      <c r="B39" s="128" t="s">
        <v>407</v>
      </c>
      <c r="C39" s="129" t="s">
        <v>2709</v>
      </c>
      <c r="D39" s="128" t="s">
        <v>2710</v>
      </c>
      <c r="E39" s="128">
        <v>1</v>
      </c>
      <c r="F39" s="128" t="s">
        <v>388</v>
      </c>
      <c r="G39" s="128" t="s">
        <v>2964</v>
      </c>
      <c r="H39" s="606"/>
      <c r="I39" s="608"/>
    </row>
    <row r="40" spans="2:9" hidden="1" x14ac:dyDescent="0.3">
      <c r="B40" s="128" t="s">
        <v>407</v>
      </c>
      <c r="C40" s="129" t="s">
        <v>2709</v>
      </c>
      <c r="D40" s="128" t="s">
        <v>2710</v>
      </c>
      <c r="E40" s="128">
        <v>2</v>
      </c>
      <c r="F40" s="128" t="s">
        <v>389</v>
      </c>
      <c r="G40" s="128" t="s">
        <v>29</v>
      </c>
      <c r="H40" s="606"/>
      <c r="I40" s="608"/>
    </row>
    <row r="41" spans="2:9" hidden="1" x14ac:dyDescent="0.3">
      <c r="B41" s="128" t="s">
        <v>407</v>
      </c>
      <c r="C41" s="129" t="s">
        <v>2709</v>
      </c>
      <c r="D41" s="128" t="s">
        <v>2710</v>
      </c>
      <c r="E41" s="128">
        <v>3</v>
      </c>
      <c r="F41" s="128" t="s">
        <v>394</v>
      </c>
      <c r="G41" s="128" t="s">
        <v>2963</v>
      </c>
      <c r="H41" s="606"/>
      <c r="I41" s="608"/>
    </row>
    <row r="42" spans="2:9" hidden="1" x14ac:dyDescent="0.3">
      <c r="B42" s="128" t="s">
        <v>407</v>
      </c>
      <c r="C42" s="129" t="s">
        <v>2709</v>
      </c>
      <c r="D42" s="128" t="s">
        <v>2710</v>
      </c>
      <c r="E42" s="128">
        <v>4</v>
      </c>
      <c r="F42" s="128" t="s">
        <v>128</v>
      </c>
      <c r="G42" s="128"/>
      <c r="H42" s="606"/>
      <c r="I42" s="608"/>
    </row>
    <row r="43" spans="2:9" hidden="1" x14ac:dyDescent="0.3">
      <c r="B43" s="128" t="s">
        <v>407</v>
      </c>
      <c r="C43" s="129" t="s">
        <v>2709</v>
      </c>
      <c r="D43" s="128" t="s">
        <v>2710</v>
      </c>
      <c r="E43" s="128">
        <v>5</v>
      </c>
      <c r="F43" s="128" t="s">
        <v>541</v>
      </c>
      <c r="G43" s="128" t="s">
        <v>670</v>
      </c>
      <c r="H43" s="606"/>
      <c r="I43" s="608"/>
    </row>
    <row r="44" spans="2:9" hidden="1" x14ac:dyDescent="0.3">
      <c r="B44" s="128" t="s">
        <v>407</v>
      </c>
      <c r="C44" s="129" t="s">
        <v>2709</v>
      </c>
      <c r="D44" s="128" t="s">
        <v>2710</v>
      </c>
      <c r="E44" s="128">
        <v>6</v>
      </c>
      <c r="F44" s="128" t="s">
        <v>931</v>
      </c>
      <c r="G44" s="128" t="s">
        <v>949</v>
      </c>
      <c r="H44" s="606"/>
      <c r="I44" s="608"/>
    </row>
    <row r="45" spans="2:9" hidden="1" x14ac:dyDescent="0.3">
      <c r="B45" s="128" t="s">
        <v>407</v>
      </c>
      <c r="C45" s="129" t="s">
        <v>2709</v>
      </c>
      <c r="D45" s="128" t="s">
        <v>2710</v>
      </c>
      <c r="E45" s="128">
        <v>7</v>
      </c>
      <c r="F45" s="128" t="s">
        <v>932</v>
      </c>
      <c r="G45" s="128" t="s">
        <v>750</v>
      </c>
      <c r="H45" s="606"/>
      <c r="I45" s="608"/>
    </row>
    <row r="46" spans="2:9" x14ac:dyDescent="0.3">
      <c r="B46" s="128" t="s">
        <v>407</v>
      </c>
      <c r="C46" s="129" t="s">
        <v>2709</v>
      </c>
      <c r="D46" s="128" t="s">
        <v>2710</v>
      </c>
      <c r="E46" s="128">
        <v>1</v>
      </c>
      <c r="F46" s="128" t="s">
        <v>388</v>
      </c>
      <c r="G46" s="128" t="s">
        <v>2965</v>
      </c>
      <c r="H46" s="606"/>
      <c r="I46" s="608"/>
    </row>
    <row r="47" spans="2:9" hidden="1" x14ac:dyDescent="0.3">
      <c r="B47" s="128" t="s">
        <v>407</v>
      </c>
      <c r="C47" s="129" t="s">
        <v>2709</v>
      </c>
      <c r="D47" s="128" t="s">
        <v>2710</v>
      </c>
      <c r="E47" s="128">
        <v>2</v>
      </c>
      <c r="F47" s="128" t="s">
        <v>389</v>
      </c>
      <c r="G47" s="128" t="s">
        <v>29</v>
      </c>
      <c r="H47" s="606"/>
      <c r="I47" s="608"/>
    </row>
    <row r="48" spans="2:9" hidden="1" x14ac:dyDescent="0.3">
      <c r="B48" s="128" t="s">
        <v>407</v>
      </c>
      <c r="C48" s="129" t="s">
        <v>2709</v>
      </c>
      <c r="D48" s="128" t="s">
        <v>2710</v>
      </c>
      <c r="E48" s="128">
        <v>3</v>
      </c>
      <c r="F48" s="128" t="s">
        <v>394</v>
      </c>
      <c r="G48" s="128" t="s">
        <v>2966</v>
      </c>
      <c r="H48" s="606"/>
      <c r="I48" s="608"/>
    </row>
    <row r="49" spans="2:9" hidden="1" x14ac:dyDescent="0.3">
      <c r="B49" s="128" t="s">
        <v>407</v>
      </c>
      <c r="C49" s="129" t="s">
        <v>2709</v>
      </c>
      <c r="D49" s="128" t="s">
        <v>2710</v>
      </c>
      <c r="E49" s="128">
        <v>4</v>
      </c>
      <c r="F49" s="128" t="s">
        <v>128</v>
      </c>
      <c r="G49" s="128"/>
      <c r="H49" s="606"/>
      <c r="I49" s="608"/>
    </row>
    <row r="50" spans="2:9" hidden="1" x14ac:dyDescent="0.3">
      <c r="B50" s="128" t="s">
        <v>407</v>
      </c>
      <c r="C50" s="129" t="s">
        <v>2709</v>
      </c>
      <c r="D50" s="128" t="s">
        <v>2710</v>
      </c>
      <c r="E50" s="128">
        <v>5</v>
      </c>
      <c r="F50" s="128" t="s">
        <v>541</v>
      </c>
      <c r="G50" s="128" t="s">
        <v>670</v>
      </c>
      <c r="H50" s="606"/>
      <c r="I50" s="608"/>
    </row>
    <row r="51" spans="2:9" hidden="1" x14ac:dyDescent="0.3">
      <c r="B51" s="128" t="s">
        <v>407</v>
      </c>
      <c r="C51" s="129" t="s">
        <v>2709</v>
      </c>
      <c r="D51" s="128" t="s">
        <v>2710</v>
      </c>
      <c r="E51" s="128">
        <v>6</v>
      </c>
      <c r="F51" s="128" t="s">
        <v>931</v>
      </c>
      <c r="G51" s="128" t="s">
        <v>949</v>
      </c>
      <c r="H51" s="606"/>
      <c r="I51" s="608"/>
    </row>
    <row r="52" spans="2:9" hidden="1" x14ac:dyDescent="0.3">
      <c r="B52" s="128" t="s">
        <v>407</v>
      </c>
      <c r="C52" s="129" t="s">
        <v>2709</v>
      </c>
      <c r="D52" s="128" t="s">
        <v>2710</v>
      </c>
      <c r="E52" s="128">
        <v>7</v>
      </c>
      <c r="F52" s="128" t="s">
        <v>932</v>
      </c>
      <c r="G52" s="128" t="s">
        <v>750</v>
      </c>
      <c r="H52" s="606"/>
      <c r="I52" s="608"/>
    </row>
    <row r="53" spans="2:9" x14ac:dyDescent="0.3">
      <c r="B53" s="128" t="s">
        <v>407</v>
      </c>
      <c r="C53" s="129" t="s">
        <v>2709</v>
      </c>
      <c r="D53" s="128" t="s">
        <v>2710</v>
      </c>
      <c r="E53" s="128">
        <v>1</v>
      </c>
      <c r="F53" s="128" t="s">
        <v>388</v>
      </c>
      <c r="G53" s="128" t="s">
        <v>2967</v>
      </c>
      <c r="H53" s="606"/>
      <c r="I53" s="608"/>
    </row>
    <row r="54" spans="2:9" hidden="1" x14ac:dyDescent="0.3">
      <c r="B54" s="128" t="s">
        <v>407</v>
      </c>
      <c r="C54" s="129" t="s">
        <v>2709</v>
      </c>
      <c r="D54" s="128" t="s">
        <v>2710</v>
      </c>
      <c r="E54" s="128">
        <v>2</v>
      </c>
      <c r="F54" s="128" t="s">
        <v>389</v>
      </c>
      <c r="G54" s="128" t="s">
        <v>29</v>
      </c>
      <c r="H54" s="606"/>
      <c r="I54" s="608"/>
    </row>
    <row r="55" spans="2:9" hidden="1" x14ac:dyDescent="0.3">
      <c r="B55" s="128" t="s">
        <v>407</v>
      </c>
      <c r="C55" s="129" t="s">
        <v>2709</v>
      </c>
      <c r="D55" s="128" t="s">
        <v>2710</v>
      </c>
      <c r="E55" s="128">
        <v>3</v>
      </c>
      <c r="F55" s="128" t="s">
        <v>394</v>
      </c>
      <c r="G55" s="128" t="s">
        <v>2966</v>
      </c>
      <c r="H55" s="606"/>
      <c r="I55" s="608"/>
    </row>
    <row r="56" spans="2:9" hidden="1" x14ac:dyDescent="0.3">
      <c r="B56" s="128" t="s">
        <v>407</v>
      </c>
      <c r="C56" s="129" t="s">
        <v>2709</v>
      </c>
      <c r="D56" s="128" t="s">
        <v>2710</v>
      </c>
      <c r="E56" s="128">
        <v>4</v>
      </c>
      <c r="F56" s="128" t="s">
        <v>128</v>
      </c>
      <c r="G56" s="128"/>
      <c r="H56" s="606"/>
      <c r="I56" s="608"/>
    </row>
    <row r="57" spans="2:9" hidden="1" x14ac:dyDescent="0.3">
      <c r="B57" s="128" t="s">
        <v>407</v>
      </c>
      <c r="C57" s="129" t="s">
        <v>2709</v>
      </c>
      <c r="D57" s="128" t="s">
        <v>2710</v>
      </c>
      <c r="E57" s="128">
        <v>5</v>
      </c>
      <c r="F57" s="128" t="s">
        <v>541</v>
      </c>
      <c r="G57" s="128" t="s">
        <v>670</v>
      </c>
      <c r="H57" s="606"/>
      <c r="I57" s="608"/>
    </row>
    <row r="58" spans="2:9" hidden="1" x14ac:dyDescent="0.3">
      <c r="B58" s="128" t="s">
        <v>407</v>
      </c>
      <c r="C58" s="129" t="s">
        <v>2709</v>
      </c>
      <c r="D58" s="128" t="s">
        <v>2710</v>
      </c>
      <c r="E58" s="128">
        <v>6</v>
      </c>
      <c r="F58" s="128" t="s">
        <v>931</v>
      </c>
      <c r="G58" s="128" t="s">
        <v>949</v>
      </c>
      <c r="H58" s="606"/>
      <c r="I58" s="608"/>
    </row>
    <row r="59" spans="2:9" hidden="1" x14ac:dyDescent="0.3">
      <c r="B59" s="128" t="s">
        <v>407</v>
      </c>
      <c r="C59" s="129" t="s">
        <v>2709</v>
      </c>
      <c r="D59" s="128" t="s">
        <v>2710</v>
      </c>
      <c r="E59" s="128">
        <v>7</v>
      </c>
      <c r="F59" s="128" t="s">
        <v>932</v>
      </c>
      <c r="G59" s="128" t="s">
        <v>750</v>
      </c>
      <c r="H59" s="606"/>
      <c r="I59" s="608"/>
    </row>
    <row r="60" spans="2:9" x14ac:dyDescent="0.3">
      <c r="B60" s="128" t="s">
        <v>407</v>
      </c>
      <c r="C60" s="129" t="s">
        <v>2709</v>
      </c>
      <c r="D60" s="128" t="s">
        <v>2710</v>
      </c>
      <c r="E60" s="128">
        <v>1</v>
      </c>
      <c r="F60" s="128" t="s">
        <v>388</v>
      </c>
      <c r="G60" s="128" t="s">
        <v>2968</v>
      </c>
      <c r="H60" s="606"/>
      <c r="I60" s="608"/>
    </row>
    <row r="61" spans="2:9" hidden="1" x14ac:dyDescent="0.3">
      <c r="B61" s="128" t="s">
        <v>407</v>
      </c>
      <c r="C61" s="129" t="s">
        <v>2709</v>
      </c>
      <c r="D61" s="128" t="s">
        <v>2710</v>
      </c>
      <c r="E61" s="128">
        <v>2</v>
      </c>
      <c r="F61" s="128" t="s">
        <v>389</v>
      </c>
      <c r="G61" s="128" t="s">
        <v>29</v>
      </c>
      <c r="H61" s="606"/>
      <c r="I61" s="608"/>
    </row>
    <row r="62" spans="2:9" hidden="1" x14ac:dyDescent="0.3">
      <c r="B62" s="128" t="s">
        <v>407</v>
      </c>
      <c r="C62" s="129" t="s">
        <v>2709</v>
      </c>
      <c r="D62" s="128" t="s">
        <v>2710</v>
      </c>
      <c r="E62" s="128">
        <v>3</v>
      </c>
      <c r="F62" s="128" t="s">
        <v>394</v>
      </c>
      <c r="G62" s="128" t="s">
        <v>2963</v>
      </c>
      <c r="H62" s="606"/>
      <c r="I62" s="608"/>
    </row>
    <row r="63" spans="2:9" hidden="1" x14ac:dyDescent="0.3">
      <c r="B63" s="128" t="s">
        <v>407</v>
      </c>
      <c r="C63" s="129" t="s">
        <v>2709</v>
      </c>
      <c r="D63" s="128" t="s">
        <v>2710</v>
      </c>
      <c r="E63" s="128">
        <v>4</v>
      </c>
      <c r="F63" s="128" t="s">
        <v>128</v>
      </c>
      <c r="G63" s="128"/>
      <c r="H63" s="606"/>
      <c r="I63" s="608"/>
    </row>
    <row r="64" spans="2:9" hidden="1" x14ac:dyDescent="0.3">
      <c r="B64" s="128" t="s">
        <v>407</v>
      </c>
      <c r="C64" s="129" t="s">
        <v>2709</v>
      </c>
      <c r="D64" s="128" t="s">
        <v>2710</v>
      </c>
      <c r="E64" s="128">
        <v>5</v>
      </c>
      <c r="F64" s="128" t="s">
        <v>541</v>
      </c>
      <c r="G64" s="128" t="s">
        <v>670</v>
      </c>
      <c r="H64" s="606"/>
      <c r="I64" s="608"/>
    </row>
    <row r="65" spans="2:9" hidden="1" x14ac:dyDescent="0.3">
      <c r="B65" s="128" t="s">
        <v>407</v>
      </c>
      <c r="C65" s="129" t="s">
        <v>2709</v>
      </c>
      <c r="D65" s="128" t="s">
        <v>2710</v>
      </c>
      <c r="E65" s="128">
        <v>6</v>
      </c>
      <c r="F65" s="128" t="s">
        <v>931</v>
      </c>
      <c r="G65" s="128" t="s">
        <v>949</v>
      </c>
      <c r="H65" s="606"/>
      <c r="I65" s="608"/>
    </row>
    <row r="66" spans="2:9" hidden="1" x14ac:dyDescent="0.3">
      <c r="B66" s="128" t="s">
        <v>407</v>
      </c>
      <c r="C66" s="129" t="s">
        <v>2709</v>
      </c>
      <c r="D66" s="128" t="s">
        <v>2710</v>
      </c>
      <c r="E66" s="128">
        <v>7</v>
      </c>
      <c r="F66" s="128" t="s">
        <v>932</v>
      </c>
      <c r="G66" s="128" t="s">
        <v>750</v>
      </c>
      <c r="H66" s="606"/>
      <c r="I66" s="608"/>
    </row>
    <row r="67" spans="2:9" x14ac:dyDescent="0.3">
      <c r="B67" s="128" t="s">
        <v>407</v>
      </c>
      <c r="C67" s="129" t="s">
        <v>2709</v>
      </c>
      <c r="D67" s="128" t="s">
        <v>2710</v>
      </c>
      <c r="E67" s="128">
        <v>1</v>
      </c>
      <c r="F67" s="128" t="s">
        <v>388</v>
      </c>
      <c r="G67" s="128" t="s">
        <v>2969</v>
      </c>
      <c r="H67" s="606"/>
      <c r="I67" s="608"/>
    </row>
    <row r="68" spans="2:9" hidden="1" x14ac:dyDescent="0.3">
      <c r="B68" s="128" t="s">
        <v>407</v>
      </c>
      <c r="C68" s="129" t="s">
        <v>2709</v>
      </c>
      <c r="D68" s="128" t="s">
        <v>2710</v>
      </c>
      <c r="E68" s="128">
        <v>2</v>
      </c>
      <c r="F68" s="128" t="s">
        <v>389</v>
      </c>
      <c r="G68" s="128" t="s">
        <v>29</v>
      </c>
      <c r="H68" s="606"/>
      <c r="I68" s="608"/>
    </row>
    <row r="69" spans="2:9" hidden="1" x14ac:dyDescent="0.3">
      <c r="B69" s="128" t="s">
        <v>407</v>
      </c>
      <c r="C69" s="129" t="s">
        <v>2709</v>
      </c>
      <c r="D69" s="128" t="s">
        <v>2710</v>
      </c>
      <c r="E69" s="128">
        <v>3</v>
      </c>
      <c r="F69" s="128" t="s">
        <v>394</v>
      </c>
      <c r="G69" s="128" t="s">
        <v>2963</v>
      </c>
      <c r="H69" s="606"/>
      <c r="I69" s="608"/>
    </row>
    <row r="70" spans="2:9" hidden="1" x14ac:dyDescent="0.3">
      <c r="B70" s="128" t="s">
        <v>407</v>
      </c>
      <c r="C70" s="129" t="s">
        <v>2709</v>
      </c>
      <c r="D70" s="128" t="s">
        <v>2710</v>
      </c>
      <c r="E70" s="128">
        <v>4</v>
      </c>
      <c r="F70" s="128" t="s">
        <v>128</v>
      </c>
      <c r="G70" s="128"/>
      <c r="H70" s="606"/>
      <c r="I70" s="608"/>
    </row>
    <row r="71" spans="2:9" hidden="1" x14ac:dyDescent="0.3">
      <c r="B71" s="128" t="s">
        <v>407</v>
      </c>
      <c r="C71" s="129" t="s">
        <v>2709</v>
      </c>
      <c r="D71" s="128" t="s">
        <v>2710</v>
      </c>
      <c r="E71" s="128">
        <v>5</v>
      </c>
      <c r="F71" s="128" t="s">
        <v>541</v>
      </c>
      <c r="G71" s="128" t="s">
        <v>670</v>
      </c>
      <c r="H71" s="606"/>
      <c r="I71" s="608"/>
    </row>
    <row r="72" spans="2:9" hidden="1" x14ac:dyDescent="0.3">
      <c r="B72" s="128" t="s">
        <v>407</v>
      </c>
      <c r="C72" s="129" t="s">
        <v>2709</v>
      </c>
      <c r="D72" s="128" t="s">
        <v>2710</v>
      </c>
      <c r="E72" s="128">
        <v>6</v>
      </c>
      <c r="F72" s="128" t="s">
        <v>931</v>
      </c>
      <c r="G72" s="128" t="s">
        <v>949</v>
      </c>
      <c r="H72" s="606"/>
      <c r="I72" s="608"/>
    </row>
    <row r="73" spans="2:9" hidden="1" x14ac:dyDescent="0.3">
      <c r="B73" s="128" t="s">
        <v>407</v>
      </c>
      <c r="C73" s="129" t="s">
        <v>2709</v>
      </c>
      <c r="D73" s="128" t="s">
        <v>2710</v>
      </c>
      <c r="E73" s="128">
        <v>7</v>
      </c>
      <c r="F73" s="128" t="s">
        <v>932</v>
      </c>
      <c r="G73" s="128" t="s">
        <v>750</v>
      </c>
      <c r="H73" s="606"/>
      <c r="I73" s="608"/>
    </row>
    <row r="74" spans="2:9" x14ac:dyDescent="0.3">
      <c r="B74" s="128" t="s">
        <v>407</v>
      </c>
      <c r="C74" s="129" t="s">
        <v>2709</v>
      </c>
      <c r="D74" s="128" t="s">
        <v>2710</v>
      </c>
      <c r="E74" s="128">
        <v>1</v>
      </c>
      <c r="F74" s="128" t="s">
        <v>388</v>
      </c>
      <c r="G74" s="128" t="s">
        <v>2970</v>
      </c>
      <c r="H74" s="606"/>
      <c r="I74" s="608"/>
    </row>
    <row r="75" spans="2:9" hidden="1" x14ac:dyDescent="0.3">
      <c r="B75" s="128" t="s">
        <v>407</v>
      </c>
      <c r="C75" s="129" t="s">
        <v>2709</v>
      </c>
      <c r="D75" s="128" t="s">
        <v>2710</v>
      </c>
      <c r="E75" s="128">
        <v>2</v>
      </c>
      <c r="F75" s="128" t="s">
        <v>389</v>
      </c>
      <c r="G75" s="128" t="s">
        <v>29</v>
      </c>
      <c r="H75" s="606"/>
      <c r="I75" s="608"/>
    </row>
    <row r="76" spans="2:9" hidden="1" x14ac:dyDescent="0.3">
      <c r="B76" s="128" t="s">
        <v>407</v>
      </c>
      <c r="C76" s="129" t="s">
        <v>2709</v>
      </c>
      <c r="D76" s="128" t="s">
        <v>2710</v>
      </c>
      <c r="E76" s="128">
        <v>3</v>
      </c>
      <c r="F76" s="128" t="s">
        <v>394</v>
      </c>
      <c r="G76" s="128" t="s">
        <v>2971</v>
      </c>
      <c r="H76" s="606"/>
      <c r="I76" s="608"/>
    </row>
    <row r="77" spans="2:9" hidden="1" x14ac:dyDescent="0.3">
      <c r="B77" s="128" t="s">
        <v>407</v>
      </c>
      <c r="C77" s="129" t="s">
        <v>2709</v>
      </c>
      <c r="D77" s="128" t="s">
        <v>2710</v>
      </c>
      <c r="E77" s="128">
        <v>4</v>
      </c>
      <c r="F77" s="128" t="s">
        <v>128</v>
      </c>
      <c r="G77" s="128"/>
      <c r="H77" s="606"/>
      <c r="I77" s="608"/>
    </row>
    <row r="78" spans="2:9" hidden="1" x14ac:dyDescent="0.3">
      <c r="B78" s="128" t="s">
        <v>407</v>
      </c>
      <c r="C78" s="129" t="s">
        <v>2709</v>
      </c>
      <c r="D78" s="128" t="s">
        <v>2710</v>
      </c>
      <c r="E78" s="128">
        <v>5</v>
      </c>
      <c r="F78" s="128" t="s">
        <v>541</v>
      </c>
      <c r="G78" s="128" t="s">
        <v>670</v>
      </c>
      <c r="H78" s="606"/>
      <c r="I78" s="608"/>
    </row>
    <row r="79" spans="2:9" hidden="1" x14ac:dyDescent="0.3">
      <c r="B79" s="128" t="s">
        <v>407</v>
      </c>
      <c r="C79" s="129" t="s">
        <v>2709</v>
      </c>
      <c r="D79" s="128" t="s">
        <v>2710</v>
      </c>
      <c r="E79" s="128">
        <v>6</v>
      </c>
      <c r="F79" s="128" t="s">
        <v>931</v>
      </c>
      <c r="G79" s="128" t="s">
        <v>949</v>
      </c>
      <c r="H79" s="606"/>
      <c r="I79" s="608"/>
    </row>
    <row r="80" spans="2:9" hidden="1" x14ac:dyDescent="0.3">
      <c r="B80" s="128" t="s">
        <v>407</v>
      </c>
      <c r="C80" s="129" t="s">
        <v>2709</v>
      </c>
      <c r="D80" s="128" t="s">
        <v>2710</v>
      </c>
      <c r="E80" s="128">
        <v>7</v>
      </c>
      <c r="F80" s="128" t="s">
        <v>932</v>
      </c>
      <c r="G80" s="128" t="s">
        <v>750</v>
      </c>
      <c r="H80" s="606"/>
      <c r="I80" s="608"/>
    </row>
    <row r="81" spans="2:9" x14ac:dyDescent="0.3">
      <c r="B81" s="128" t="s">
        <v>407</v>
      </c>
      <c r="C81" s="129" t="s">
        <v>2709</v>
      </c>
      <c r="D81" s="128" t="s">
        <v>2710</v>
      </c>
      <c r="E81" s="128">
        <v>1</v>
      </c>
      <c r="F81" s="128" t="s">
        <v>388</v>
      </c>
      <c r="G81" s="128" t="s">
        <v>2972</v>
      </c>
      <c r="H81" s="606"/>
      <c r="I81" s="608"/>
    </row>
    <row r="82" spans="2:9" hidden="1" x14ac:dyDescent="0.3">
      <c r="B82" s="128" t="s">
        <v>407</v>
      </c>
      <c r="C82" s="129" t="s">
        <v>2709</v>
      </c>
      <c r="D82" s="128" t="s">
        <v>2710</v>
      </c>
      <c r="E82" s="128">
        <v>2</v>
      </c>
      <c r="F82" s="128" t="s">
        <v>389</v>
      </c>
      <c r="G82" s="128" t="s">
        <v>29</v>
      </c>
      <c r="H82" s="606"/>
      <c r="I82" s="608"/>
    </row>
    <row r="83" spans="2:9" hidden="1" x14ac:dyDescent="0.3">
      <c r="B83" s="128" t="s">
        <v>407</v>
      </c>
      <c r="C83" s="129" t="s">
        <v>2709</v>
      </c>
      <c r="D83" s="128" t="s">
        <v>2710</v>
      </c>
      <c r="E83" s="128">
        <v>3</v>
      </c>
      <c r="F83" s="128" t="s">
        <v>394</v>
      </c>
      <c r="G83" s="128" t="s">
        <v>2971</v>
      </c>
      <c r="H83" s="606"/>
      <c r="I83" s="608"/>
    </row>
    <row r="84" spans="2:9" hidden="1" x14ac:dyDescent="0.3">
      <c r="B84" s="128" t="s">
        <v>407</v>
      </c>
      <c r="C84" s="129" t="s">
        <v>2709</v>
      </c>
      <c r="D84" s="128" t="s">
        <v>2710</v>
      </c>
      <c r="E84" s="128">
        <v>4</v>
      </c>
      <c r="F84" s="128" t="s">
        <v>128</v>
      </c>
      <c r="G84" s="128"/>
      <c r="H84" s="606"/>
      <c r="I84" s="608"/>
    </row>
    <row r="85" spans="2:9" hidden="1" x14ac:dyDescent="0.3">
      <c r="B85" s="128" t="s">
        <v>407</v>
      </c>
      <c r="C85" s="129" t="s">
        <v>2709</v>
      </c>
      <c r="D85" s="128" t="s">
        <v>2710</v>
      </c>
      <c r="E85" s="128">
        <v>5</v>
      </c>
      <c r="F85" s="128" t="s">
        <v>541</v>
      </c>
      <c r="G85" s="128" t="s">
        <v>670</v>
      </c>
      <c r="H85" s="606"/>
      <c r="I85" s="608"/>
    </row>
    <row r="86" spans="2:9" hidden="1" x14ac:dyDescent="0.3">
      <c r="B86" s="128" t="s">
        <v>407</v>
      </c>
      <c r="C86" s="129" t="s">
        <v>2709</v>
      </c>
      <c r="D86" s="128" t="s">
        <v>2710</v>
      </c>
      <c r="E86" s="128">
        <v>6</v>
      </c>
      <c r="F86" s="128" t="s">
        <v>931</v>
      </c>
      <c r="G86" s="128" t="s">
        <v>949</v>
      </c>
      <c r="H86" s="606"/>
      <c r="I86" s="608"/>
    </row>
    <row r="87" spans="2:9" hidden="1" x14ac:dyDescent="0.3">
      <c r="B87" s="128" t="s">
        <v>407</v>
      </c>
      <c r="C87" s="129" t="s">
        <v>2709</v>
      </c>
      <c r="D87" s="128" t="s">
        <v>2710</v>
      </c>
      <c r="E87" s="128">
        <v>7</v>
      </c>
      <c r="F87" s="128" t="s">
        <v>932</v>
      </c>
      <c r="G87" s="128" t="s">
        <v>750</v>
      </c>
      <c r="H87" s="606"/>
      <c r="I87" s="608"/>
    </row>
    <row r="88" spans="2:9" x14ac:dyDescent="0.3">
      <c r="B88" s="128" t="s">
        <v>407</v>
      </c>
      <c r="C88" s="129" t="s">
        <v>2709</v>
      </c>
      <c r="D88" s="128" t="s">
        <v>2710</v>
      </c>
      <c r="E88" s="128">
        <v>1</v>
      </c>
      <c r="F88" s="128" t="s">
        <v>388</v>
      </c>
      <c r="G88" s="128" t="s">
        <v>2973</v>
      </c>
      <c r="H88" s="606"/>
      <c r="I88" s="608"/>
    </row>
    <row r="89" spans="2:9" hidden="1" x14ac:dyDescent="0.3">
      <c r="B89" s="128" t="s">
        <v>407</v>
      </c>
      <c r="C89" s="129" t="s">
        <v>2709</v>
      </c>
      <c r="D89" s="128" t="s">
        <v>2710</v>
      </c>
      <c r="E89" s="128">
        <v>2</v>
      </c>
      <c r="F89" s="128" t="s">
        <v>389</v>
      </c>
      <c r="G89" s="128" t="s">
        <v>29</v>
      </c>
      <c r="H89" s="606"/>
      <c r="I89" s="608"/>
    </row>
    <row r="90" spans="2:9" hidden="1" x14ac:dyDescent="0.3">
      <c r="B90" s="128" t="s">
        <v>407</v>
      </c>
      <c r="C90" s="129" t="s">
        <v>2709</v>
      </c>
      <c r="D90" s="128" t="s">
        <v>2710</v>
      </c>
      <c r="E90" s="128">
        <v>3</v>
      </c>
      <c r="F90" s="128" t="s">
        <v>394</v>
      </c>
      <c r="G90" s="128" t="s">
        <v>2971</v>
      </c>
      <c r="H90" s="606"/>
      <c r="I90" s="608"/>
    </row>
    <row r="91" spans="2:9" hidden="1" x14ac:dyDescent="0.3">
      <c r="B91" s="128" t="s">
        <v>407</v>
      </c>
      <c r="C91" s="129" t="s">
        <v>2709</v>
      </c>
      <c r="D91" s="128" t="s">
        <v>2710</v>
      </c>
      <c r="E91" s="128">
        <v>4</v>
      </c>
      <c r="F91" s="128" t="s">
        <v>128</v>
      </c>
      <c r="G91" s="128"/>
      <c r="H91" s="606"/>
      <c r="I91" s="608"/>
    </row>
    <row r="92" spans="2:9" hidden="1" x14ac:dyDescent="0.3">
      <c r="B92" s="128" t="s">
        <v>407</v>
      </c>
      <c r="C92" s="129" t="s">
        <v>2709</v>
      </c>
      <c r="D92" s="128" t="s">
        <v>2710</v>
      </c>
      <c r="E92" s="128">
        <v>5</v>
      </c>
      <c r="F92" s="128" t="s">
        <v>541</v>
      </c>
      <c r="G92" s="128" t="s">
        <v>670</v>
      </c>
      <c r="H92" s="606"/>
      <c r="I92" s="608"/>
    </row>
    <row r="93" spans="2:9" hidden="1" x14ac:dyDescent="0.3">
      <c r="B93" s="128" t="s">
        <v>407</v>
      </c>
      <c r="C93" s="129" t="s">
        <v>2709</v>
      </c>
      <c r="D93" s="128" t="s">
        <v>2710</v>
      </c>
      <c r="E93" s="128">
        <v>6</v>
      </c>
      <c r="F93" s="128" t="s">
        <v>931</v>
      </c>
      <c r="G93" s="128" t="s">
        <v>949</v>
      </c>
      <c r="H93" s="606"/>
      <c r="I93" s="608"/>
    </row>
    <row r="94" spans="2:9" hidden="1" x14ac:dyDescent="0.3">
      <c r="B94" s="128" t="s">
        <v>407</v>
      </c>
      <c r="C94" s="129" t="s">
        <v>2709</v>
      </c>
      <c r="D94" s="128" t="s">
        <v>2710</v>
      </c>
      <c r="E94" s="128">
        <v>7</v>
      </c>
      <c r="F94" s="128" t="s">
        <v>932</v>
      </c>
      <c r="G94" s="128" t="s">
        <v>750</v>
      </c>
      <c r="H94" s="606"/>
      <c r="I94" s="608"/>
    </row>
    <row r="95" spans="2:9" x14ac:dyDescent="0.3">
      <c r="B95" s="128" t="s">
        <v>407</v>
      </c>
      <c r="C95" s="129" t="s">
        <v>2709</v>
      </c>
      <c r="D95" s="128" t="s">
        <v>2710</v>
      </c>
      <c r="E95" s="128">
        <v>1</v>
      </c>
      <c r="F95" s="128" t="s">
        <v>388</v>
      </c>
      <c r="G95" s="128" t="s">
        <v>2974</v>
      </c>
      <c r="H95" s="606"/>
      <c r="I95" s="608"/>
    </row>
    <row r="96" spans="2:9" hidden="1" x14ac:dyDescent="0.3">
      <c r="B96" s="128" t="s">
        <v>407</v>
      </c>
      <c r="C96" s="129" t="s">
        <v>2709</v>
      </c>
      <c r="D96" s="128" t="s">
        <v>2710</v>
      </c>
      <c r="E96" s="128">
        <v>2</v>
      </c>
      <c r="F96" s="128" t="s">
        <v>389</v>
      </c>
      <c r="G96" s="128" t="s">
        <v>29</v>
      </c>
      <c r="H96" s="606"/>
      <c r="I96" s="608"/>
    </row>
    <row r="97" spans="2:9" hidden="1" x14ac:dyDescent="0.3">
      <c r="B97" s="128" t="s">
        <v>407</v>
      </c>
      <c r="C97" s="129" t="s">
        <v>2709</v>
      </c>
      <c r="D97" s="128" t="s">
        <v>2710</v>
      </c>
      <c r="E97" s="128">
        <v>3</v>
      </c>
      <c r="F97" s="128" t="s">
        <v>394</v>
      </c>
      <c r="G97" s="128" t="s">
        <v>2975</v>
      </c>
      <c r="H97" s="606"/>
      <c r="I97" s="608"/>
    </row>
    <row r="98" spans="2:9" hidden="1" x14ac:dyDescent="0.3">
      <c r="B98" s="128" t="s">
        <v>407</v>
      </c>
      <c r="C98" s="129" t="s">
        <v>2709</v>
      </c>
      <c r="D98" s="128" t="s">
        <v>2710</v>
      </c>
      <c r="E98" s="128">
        <v>4</v>
      </c>
      <c r="F98" s="128" t="s">
        <v>128</v>
      </c>
      <c r="G98" s="128"/>
      <c r="H98" s="606"/>
      <c r="I98" s="608"/>
    </row>
    <row r="99" spans="2:9" hidden="1" x14ac:dyDescent="0.3">
      <c r="B99" s="128" t="s">
        <v>407</v>
      </c>
      <c r="C99" s="129" t="s">
        <v>2709</v>
      </c>
      <c r="D99" s="128" t="s">
        <v>2710</v>
      </c>
      <c r="E99" s="128">
        <v>5</v>
      </c>
      <c r="F99" s="128" t="s">
        <v>541</v>
      </c>
      <c r="G99" s="128" t="s">
        <v>670</v>
      </c>
      <c r="H99" s="606"/>
      <c r="I99" s="608"/>
    </row>
    <row r="100" spans="2:9" hidden="1" x14ac:dyDescent="0.3">
      <c r="B100" s="128" t="s">
        <v>407</v>
      </c>
      <c r="C100" s="129" t="s">
        <v>2709</v>
      </c>
      <c r="D100" s="128" t="s">
        <v>2710</v>
      </c>
      <c r="E100" s="128">
        <v>6</v>
      </c>
      <c r="F100" s="128" t="s">
        <v>931</v>
      </c>
      <c r="G100" s="128" t="s">
        <v>949</v>
      </c>
      <c r="H100" s="606"/>
      <c r="I100" s="608"/>
    </row>
    <row r="101" spans="2:9" hidden="1" x14ac:dyDescent="0.3">
      <c r="B101" s="128" t="s">
        <v>407</v>
      </c>
      <c r="C101" s="129" t="s">
        <v>2709</v>
      </c>
      <c r="D101" s="128" t="s">
        <v>2710</v>
      </c>
      <c r="E101" s="128">
        <v>7</v>
      </c>
      <c r="F101" s="128" t="s">
        <v>932</v>
      </c>
      <c r="G101" s="128" t="s">
        <v>750</v>
      </c>
      <c r="H101" s="606"/>
      <c r="I101" s="608"/>
    </row>
    <row r="102" spans="2:9" x14ac:dyDescent="0.3">
      <c r="B102" s="128" t="s">
        <v>407</v>
      </c>
      <c r="C102" s="129" t="s">
        <v>2709</v>
      </c>
      <c r="D102" s="128" t="s">
        <v>2710</v>
      </c>
      <c r="E102" s="128">
        <v>1</v>
      </c>
      <c r="F102" s="128" t="s">
        <v>388</v>
      </c>
      <c r="G102" s="128" t="s">
        <v>2976</v>
      </c>
      <c r="H102" s="606"/>
      <c r="I102" s="608"/>
    </row>
    <row r="103" spans="2:9" hidden="1" x14ac:dyDescent="0.3">
      <c r="B103" s="128" t="s">
        <v>407</v>
      </c>
      <c r="C103" s="129" t="s">
        <v>2709</v>
      </c>
      <c r="D103" s="128" t="s">
        <v>2710</v>
      </c>
      <c r="E103" s="128">
        <v>2</v>
      </c>
      <c r="F103" s="128" t="s">
        <v>389</v>
      </c>
      <c r="G103" s="128" t="s">
        <v>29</v>
      </c>
      <c r="H103" s="606"/>
      <c r="I103" s="608"/>
    </row>
    <row r="104" spans="2:9" hidden="1" x14ac:dyDescent="0.3">
      <c r="B104" s="128" t="s">
        <v>407</v>
      </c>
      <c r="C104" s="129" t="s">
        <v>2709</v>
      </c>
      <c r="D104" s="128" t="s">
        <v>2710</v>
      </c>
      <c r="E104" s="128">
        <v>3</v>
      </c>
      <c r="F104" s="128" t="s">
        <v>394</v>
      </c>
      <c r="G104" s="128" t="s">
        <v>2975</v>
      </c>
      <c r="H104" s="606"/>
      <c r="I104" s="608"/>
    </row>
    <row r="105" spans="2:9" hidden="1" x14ac:dyDescent="0.3">
      <c r="B105" s="128" t="s">
        <v>407</v>
      </c>
      <c r="C105" s="129" t="s">
        <v>2709</v>
      </c>
      <c r="D105" s="128" t="s">
        <v>2710</v>
      </c>
      <c r="E105" s="128">
        <v>4</v>
      </c>
      <c r="F105" s="128" t="s">
        <v>128</v>
      </c>
      <c r="G105" s="128"/>
      <c r="H105" s="606"/>
      <c r="I105" s="608"/>
    </row>
    <row r="106" spans="2:9" hidden="1" x14ac:dyDescent="0.3">
      <c r="B106" s="128" t="s">
        <v>407</v>
      </c>
      <c r="C106" s="129" t="s">
        <v>2709</v>
      </c>
      <c r="D106" s="128" t="s">
        <v>2710</v>
      </c>
      <c r="E106" s="128">
        <v>5</v>
      </c>
      <c r="F106" s="128" t="s">
        <v>541</v>
      </c>
      <c r="G106" s="128" t="s">
        <v>670</v>
      </c>
      <c r="H106" s="606"/>
      <c r="I106" s="608"/>
    </row>
    <row r="107" spans="2:9" hidden="1" x14ac:dyDescent="0.3">
      <c r="B107" s="128" t="s">
        <v>407</v>
      </c>
      <c r="C107" s="129" t="s">
        <v>2709</v>
      </c>
      <c r="D107" s="128" t="s">
        <v>2710</v>
      </c>
      <c r="E107" s="128">
        <v>6</v>
      </c>
      <c r="F107" s="128" t="s">
        <v>931</v>
      </c>
      <c r="G107" s="128" t="s">
        <v>949</v>
      </c>
      <c r="H107" s="606"/>
      <c r="I107" s="608"/>
    </row>
    <row r="108" spans="2:9" hidden="1" x14ac:dyDescent="0.3">
      <c r="B108" s="128" t="s">
        <v>407</v>
      </c>
      <c r="C108" s="129" t="s">
        <v>2709</v>
      </c>
      <c r="D108" s="128" t="s">
        <v>2710</v>
      </c>
      <c r="E108" s="128">
        <v>7</v>
      </c>
      <c r="F108" s="128" t="s">
        <v>932</v>
      </c>
      <c r="G108" s="128" t="s">
        <v>750</v>
      </c>
      <c r="H108" s="606"/>
      <c r="I108" s="608"/>
    </row>
    <row r="109" spans="2:9" x14ac:dyDescent="0.3">
      <c r="B109" s="128" t="s">
        <v>407</v>
      </c>
      <c r="C109" s="129" t="s">
        <v>2709</v>
      </c>
      <c r="D109" s="128" t="s">
        <v>2710</v>
      </c>
      <c r="E109" s="128">
        <v>1</v>
      </c>
      <c r="F109" s="128" t="s">
        <v>388</v>
      </c>
      <c r="G109" s="128" t="s">
        <v>2977</v>
      </c>
      <c r="H109" s="606"/>
      <c r="I109" s="608"/>
    </row>
    <row r="110" spans="2:9" hidden="1" x14ac:dyDescent="0.3">
      <c r="B110" s="128" t="s">
        <v>407</v>
      </c>
      <c r="C110" s="129" t="s">
        <v>2709</v>
      </c>
      <c r="D110" s="128" t="s">
        <v>2710</v>
      </c>
      <c r="E110" s="128">
        <v>2</v>
      </c>
      <c r="F110" s="128" t="s">
        <v>389</v>
      </c>
      <c r="G110" s="128" t="s">
        <v>29</v>
      </c>
      <c r="H110" s="606"/>
      <c r="I110" s="608"/>
    </row>
    <row r="111" spans="2:9" hidden="1" x14ac:dyDescent="0.3">
      <c r="B111" s="128" t="s">
        <v>407</v>
      </c>
      <c r="C111" s="129" t="s">
        <v>2709</v>
      </c>
      <c r="D111" s="128" t="s">
        <v>2710</v>
      </c>
      <c r="E111" s="128">
        <v>3</v>
      </c>
      <c r="F111" s="128" t="s">
        <v>394</v>
      </c>
      <c r="G111" s="128" t="s">
        <v>2975</v>
      </c>
      <c r="H111" s="606"/>
      <c r="I111" s="608"/>
    </row>
    <row r="112" spans="2:9" hidden="1" x14ac:dyDescent="0.3">
      <c r="B112" s="128" t="s">
        <v>407</v>
      </c>
      <c r="C112" s="129" t="s">
        <v>2709</v>
      </c>
      <c r="D112" s="128" t="s">
        <v>2710</v>
      </c>
      <c r="E112" s="128">
        <v>4</v>
      </c>
      <c r="F112" s="128" t="s">
        <v>128</v>
      </c>
      <c r="G112" s="128"/>
      <c r="H112" s="606"/>
      <c r="I112" s="608"/>
    </row>
    <row r="113" spans="2:9" hidden="1" x14ac:dyDescent="0.3">
      <c r="B113" s="128" t="s">
        <v>407</v>
      </c>
      <c r="C113" s="129" t="s">
        <v>2709</v>
      </c>
      <c r="D113" s="128" t="s">
        <v>2710</v>
      </c>
      <c r="E113" s="128">
        <v>5</v>
      </c>
      <c r="F113" s="128" t="s">
        <v>541</v>
      </c>
      <c r="G113" s="128" t="s">
        <v>670</v>
      </c>
      <c r="H113" s="606"/>
      <c r="I113" s="608"/>
    </row>
    <row r="114" spans="2:9" hidden="1" x14ac:dyDescent="0.3">
      <c r="B114" s="128" t="s">
        <v>407</v>
      </c>
      <c r="C114" s="129" t="s">
        <v>2709</v>
      </c>
      <c r="D114" s="128" t="s">
        <v>2710</v>
      </c>
      <c r="E114" s="128">
        <v>6</v>
      </c>
      <c r="F114" s="128" t="s">
        <v>931</v>
      </c>
      <c r="G114" s="128" t="s">
        <v>949</v>
      </c>
      <c r="H114" s="606"/>
      <c r="I114" s="608"/>
    </row>
    <row r="115" spans="2:9" hidden="1" x14ac:dyDescent="0.3">
      <c r="B115" s="128" t="s">
        <v>407</v>
      </c>
      <c r="C115" s="129" t="s">
        <v>2709</v>
      </c>
      <c r="D115" s="128" t="s">
        <v>2710</v>
      </c>
      <c r="E115" s="128">
        <v>7</v>
      </c>
      <c r="F115" s="128" t="s">
        <v>932</v>
      </c>
      <c r="G115" s="128" t="s">
        <v>750</v>
      </c>
      <c r="H115" s="606"/>
      <c r="I115" s="608"/>
    </row>
    <row r="116" spans="2:9" x14ac:dyDescent="0.3">
      <c r="B116" s="128" t="s">
        <v>407</v>
      </c>
      <c r="C116" s="129" t="s">
        <v>2709</v>
      </c>
      <c r="D116" s="128" t="s">
        <v>2710</v>
      </c>
      <c r="E116" s="128">
        <v>1</v>
      </c>
      <c r="F116" s="128" t="s">
        <v>388</v>
      </c>
      <c r="G116" s="128" t="s">
        <v>2978</v>
      </c>
      <c r="H116" s="606"/>
      <c r="I116" s="608"/>
    </row>
    <row r="117" spans="2:9" hidden="1" x14ac:dyDescent="0.3">
      <c r="B117" s="128" t="s">
        <v>407</v>
      </c>
      <c r="C117" s="129" t="s">
        <v>2709</v>
      </c>
      <c r="D117" s="128" t="s">
        <v>2710</v>
      </c>
      <c r="E117" s="128">
        <v>2</v>
      </c>
      <c r="F117" s="128" t="s">
        <v>389</v>
      </c>
      <c r="G117" s="128" t="s">
        <v>29</v>
      </c>
      <c r="H117" s="606"/>
      <c r="I117" s="608"/>
    </row>
    <row r="118" spans="2:9" hidden="1" x14ac:dyDescent="0.3">
      <c r="B118" s="128" t="s">
        <v>407</v>
      </c>
      <c r="C118" s="129" t="s">
        <v>2709</v>
      </c>
      <c r="D118" s="128" t="s">
        <v>2710</v>
      </c>
      <c r="E118" s="128">
        <v>3</v>
      </c>
      <c r="F118" s="128" t="s">
        <v>394</v>
      </c>
      <c r="G118" s="128" t="s">
        <v>2975</v>
      </c>
      <c r="H118" s="606"/>
      <c r="I118" s="608"/>
    </row>
    <row r="119" spans="2:9" hidden="1" x14ac:dyDescent="0.3">
      <c r="B119" s="128" t="s">
        <v>407</v>
      </c>
      <c r="C119" s="129" t="s">
        <v>2709</v>
      </c>
      <c r="D119" s="128" t="s">
        <v>2710</v>
      </c>
      <c r="E119" s="128">
        <v>4</v>
      </c>
      <c r="F119" s="128" t="s">
        <v>128</v>
      </c>
      <c r="G119" s="128"/>
      <c r="H119" s="606"/>
      <c r="I119" s="608"/>
    </row>
    <row r="120" spans="2:9" hidden="1" x14ac:dyDescent="0.3">
      <c r="B120" s="128" t="s">
        <v>407</v>
      </c>
      <c r="C120" s="129" t="s">
        <v>2709</v>
      </c>
      <c r="D120" s="128" t="s">
        <v>2710</v>
      </c>
      <c r="E120" s="128">
        <v>5</v>
      </c>
      <c r="F120" s="128" t="s">
        <v>541</v>
      </c>
      <c r="G120" s="128" t="s">
        <v>670</v>
      </c>
      <c r="H120" s="606"/>
      <c r="I120" s="608"/>
    </row>
    <row r="121" spans="2:9" hidden="1" x14ac:dyDescent="0.3">
      <c r="B121" s="128" t="s">
        <v>407</v>
      </c>
      <c r="C121" s="129" t="s">
        <v>2709</v>
      </c>
      <c r="D121" s="128" t="s">
        <v>2710</v>
      </c>
      <c r="E121" s="128">
        <v>6</v>
      </c>
      <c r="F121" s="128" t="s">
        <v>931</v>
      </c>
      <c r="G121" s="128" t="s">
        <v>949</v>
      </c>
      <c r="H121" s="606"/>
      <c r="I121" s="608"/>
    </row>
    <row r="122" spans="2:9" hidden="1" x14ac:dyDescent="0.3">
      <c r="B122" s="128" t="s">
        <v>407</v>
      </c>
      <c r="C122" s="129" t="s">
        <v>2709</v>
      </c>
      <c r="D122" s="128" t="s">
        <v>2710</v>
      </c>
      <c r="E122" s="128">
        <v>7</v>
      </c>
      <c r="F122" s="128" t="s">
        <v>932</v>
      </c>
      <c r="G122" s="128" t="s">
        <v>750</v>
      </c>
      <c r="H122" s="606"/>
      <c r="I122" s="608"/>
    </row>
    <row r="123" spans="2:9" x14ac:dyDescent="0.3">
      <c r="B123" s="128" t="s">
        <v>407</v>
      </c>
      <c r="C123" s="129" t="s">
        <v>2709</v>
      </c>
      <c r="D123" s="128" t="s">
        <v>2710</v>
      </c>
      <c r="E123" s="128">
        <v>1</v>
      </c>
      <c r="F123" s="128" t="s">
        <v>388</v>
      </c>
      <c r="G123" s="128" t="s">
        <v>2979</v>
      </c>
      <c r="H123" s="606"/>
      <c r="I123" s="608"/>
    </row>
    <row r="124" spans="2:9" hidden="1" x14ac:dyDescent="0.3">
      <c r="B124" s="128" t="s">
        <v>407</v>
      </c>
      <c r="C124" s="129" t="s">
        <v>2709</v>
      </c>
      <c r="D124" s="128" t="s">
        <v>2710</v>
      </c>
      <c r="E124" s="128">
        <v>2</v>
      </c>
      <c r="F124" s="128" t="s">
        <v>389</v>
      </c>
      <c r="G124" s="128" t="s">
        <v>29</v>
      </c>
      <c r="H124" s="606"/>
      <c r="I124" s="608"/>
    </row>
    <row r="125" spans="2:9" hidden="1" x14ac:dyDescent="0.3">
      <c r="B125" s="128" t="s">
        <v>407</v>
      </c>
      <c r="C125" s="129" t="s">
        <v>2709</v>
      </c>
      <c r="D125" s="128" t="s">
        <v>2710</v>
      </c>
      <c r="E125" s="128">
        <v>3</v>
      </c>
      <c r="F125" s="128" t="s">
        <v>394</v>
      </c>
      <c r="G125" s="128" t="s">
        <v>2980</v>
      </c>
      <c r="H125" s="606"/>
      <c r="I125" s="608"/>
    </row>
    <row r="126" spans="2:9" hidden="1" x14ac:dyDescent="0.3">
      <c r="B126" s="128" t="s">
        <v>407</v>
      </c>
      <c r="C126" s="129" t="s">
        <v>2709</v>
      </c>
      <c r="D126" s="128" t="s">
        <v>2710</v>
      </c>
      <c r="E126" s="128">
        <v>4</v>
      </c>
      <c r="F126" s="128" t="s">
        <v>128</v>
      </c>
      <c r="G126" s="128"/>
      <c r="H126" s="606"/>
      <c r="I126" s="608"/>
    </row>
    <row r="127" spans="2:9" hidden="1" x14ac:dyDescent="0.3">
      <c r="B127" s="128" t="s">
        <v>407</v>
      </c>
      <c r="C127" s="129" t="s">
        <v>2709</v>
      </c>
      <c r="D127" s="128" t="s">
        <v>2710</v>
      </c>
      <c r="E127" s="128">
        <v>5</v>
      </c>
      <c r="F127" s="128" t="s">
        <v>541</v>
      </c>
      <c r="G127" s="128" t="s">
        <v>670</v>
      </c>
      <c r="H127" s="606"/>
      <c r="I127" s="608"/>
    </row>
    <row r="128" spans="2:9" hidden="1" x14ac:dyDescent="0.3">
      <c r="B128" s="128" t="s">
        <v>407</v>
      </c>
      <c r="C128" s="129" t="s">
        <v>2709</v>
      </c>
      <c r="D128" s="128" t="s">
        <v>2710</v>
      </c>
      <c r="E128" s="128">
        <v>6</v>
      </c>
      <c r="F128" s="128" t="s">
        <v>931</v>
      </c>
      <c r="G128" s="128" t="s">
        <v>949</v>
      </c>
      <c r="H128" s="606"/>
      <c r="I128" s="608"/>
    </row>
    <row r="129" spans="2:9" hidden="1" x14ac:dyDescent="0.3">
      <c r="B129" s="128" t="s">
        <v>407</v>
      </c>
      <c r="C129" s="129" t="s">
        <v>2709</v>
      </c>
      <c r="D129" s="128" t="s">
        <v>2710</v>
      </c>
      <c r="E129" s="128">
        <v>7</v>
      </c>
      <c r="F129" s="128" t="s">
        <v>932</v>
      </c>
      <c r="G129" s="128" t="s">
        <v>750</v>
      </c>
      <c r="H129" s="606"/>
      <c r="I129" s="608"/>
    </row>
    <row r="130" spans="2:9" x14ac:dyDescent="0.3">
      <c r="B130" s="128" t="s">
        <v>407</v>
      </c>
      <c r="C130" s="129" t="s">
        <v>2709</v>
      </c>
      <c r="D130" s="128" t="s">
        <v>2710</v>
      </c>
      <c r="E130" s="128">
        <v>1</v>
      </c>
      <c r="F130" s="128" t="s">
        <v>388</v>
      </c>
      <c r="G130" s="128" t="s">
        <v>2981</v>
      </c>
      <c r="H130" s="606"/>
      <c r="I130" s="608"/>
    </row>
    <row r="131" spans="2:9" hidden="1" x14ac:dyDescent="0.3">
      <c r="B131" s="128" t="s">
        <v>407</v>
      </c>
      <c r="C131" s="129" t="s">
        <v>2709</v>
      </c>
      <c r="D131" s="128" t="s">
        <v>2710</v>
      </c>
      <c r="E131" s="128">
        <v>2</v>
      </c>
      <c r="F131" s="128" t="s">
        <v>389</v>
      </c>
      <c r="G131" s="128" t="s">
        <v>29</v>
      </c>
      <c r="H131" s="606"/>
      <c r="I131" s="608"/>
    </row>
    <row r="132" spans="2:9" hidden="1" x14ac:dyDescent="0.3">
      <c r="B132" s="128" t="s">
        <v>407</v>
      </c>
      <c r="C132" s="129" t="s">
        <v>2709</v>
      </c>
      <c r="D132" s="128" t="s">
        <v>2710</v>
      </c>
      <c r="E132" s="128">
        <v>3</v>
      </c>
      <c r="F132" s="128" t="s">
        <v>394</v>
      </c>
      <c r="G132" s="128" t="s">
        <v>2980</v>
      </c>
      <c r="H132" s="606"/>
      <c r="I132" s="608"/>
    </row>
    <row r="133" spans="2:9" hidden="1" x14ac:dyDescent="0.3">
      <c r="B133" s="128" t="s">
        <v>407</v>
      </c>
      <c r="C133" s="129" t="s">
        <v>2709</v>
      </c>
      <c r="D133" s="128" t="s">
        <v>2710</v>
      </c>
      <c r="E133" s="128">
        <v>4</v>
      </c>
      <c r="F133" s="128" t="s">
        <v>128</v>
      </c>
      <c r="G133" s="128"/>
      <c r="H133" s="606"/>
      <c r="I133" s="608"/>
    </row>
    <row r="134" spans="2:9" hidden="1" x14ac:dyDescent="0.3">
      <c r="B134" s="128" t="s">
        <v>407</v>
      </c>
      <c r="C134" s="129" t="s">
        <v>2709</v>
      </c>
      <c r="D134" s="128" t="s">
        <v>2710</v>
      </c>
      <c r="E134" s="128">
        <v>5</v>
      </c>
      <c r="F134" s="128" t="s">
        <v>541</v>
      </c>
      <c r="G134" s="128" t="s">
        <v>670</v>
      </c>
      <c r="H134" s="606"/>
      <c r="I134" s="608"/>
    </row>
    <row r="135" spans="2:9" hidden="1" x14ac:dyDescent="0.3">
      <c r="B135" s="128" t="s">
        <v>407</v>
      </c>
      <c r="C135" s="129" t="s">
        <v>2709</v>
      </c>
      <c r="D135" s="128" t="s">
        <v>2710</v>
      </c>
      <c r="E135" s="128">
        <v>6</v>
      </c>
      <c r="F135" s="128" t="s">
        <v>931</v>
      </c>
      <c r="G135" s="128" t="s">
        <v>949</v>
      </c>
      <c r="H135" s="606"/>
      <c r="I135" s="608"/>
    </row>
    <row r="136" spans="2:9" hidden="1" x14ac:dyDescent="0.3">
      <c r="B136" s="128" t="s">
        <v>407</v>
      </c>
      <c r="C136" s="129" t="s">
        <v>2709</v>
      </c>
      <c r="D136" s="128" t="s">
        <v>2710</v>
      </c>
      <c r="E136" s="128">
        <v>7</v>
      </c>
      <c r="F136" s="128" t="s">
        <v>932</v>
      </c>
      <c r="G136" s="128" t="s">
        <v>750</v>
      </c>
      <c r="H136" s="606"/>
      <c r="I136" s="608"/>
    </row>
    <row r="137" spans="2:9" x14ac:dyDescent="0.3">
      <c r="B137" s="128" t="s">
        <v>407</v>
      </c>
      <c r="C137" s="129" t="s">
        <v>2709</v>
      </c>
      <c r="D137" s="128" t="s">
        <v>2710</v>
      </c>
      <c r="E137" s="128">
        <v>1</v>
      </c>
      <c r="F137" s="128" t="s">
        <v>388</v>
      </c>
      <c r="G137" s="128" t="s">
        <v>2982</v>
      </c>
      <c r="H137" s="606"/>
      <c r="I137" s="608"/>
    </row>
    <row r="138" spans="2:9" hidden="1" x14ac:dyDescent="0.3">
      <c r="B138" s="128" t="s">
        <v>407</v>
      </c>
      <c r="C138" s="129" t="s">
        <v>2709</v>
      </c>
      <c r="D138" s="128" t="s">
        <v>2710</v>
      </c>
      <c r="E138" s="128">
        <v>2</v>
      </c>
      <c r="F138" s="128" t="s">
        <v>389</v>
      </c>
      <c r="G138" s="128" t="s">
        <v>29</v>
      </c>
      <c r="H138" s="606"/>
      <c r="I138" s="608"/>
    </row>
    <row r="139" spans="2:9" hidden="1" x14ac:dyDescent="0.3">
      <c r="B139" s="128" t="s">
        <v>407</v>
      </c>
      <c r="C139" s="129" t="s">
        <v>2709</v>
      </c>
      <c r="D139" s="128" t="s">
        <v>2710</v>
      </c>
      <c r="E139" s="128">
        <v>3</v>
      </c>
      <c r="F139" s="128" t="s">
        <v>394</v>
      </c>
      <c r="G139" s="128" t="s">
        <v>2980</v>
      </c>
      <c r="H139" s="606"/>
      <c r="I139" s="608"/>
    </row>
    <row r="140" spans="2:9" hidden="1" x14ac:dyDescent="0.3">
      <c r="B140" s="128" t="s">
        <v>407</v>
      </c>
      <c r="C140" s="129" t="s">
        <v>2709</v>
      </c>
      <c r="D140" s="128" t="s">
        <v>2710</v>
      </c>
      <c r="E140" s="128">
        <v>4</v>
      </c>
      <c r="F140" s="128" t="s">
        <v>128</v>
      </c>
      <c r="G140" s="128"/>
      <c r="H140" s="606"/>
      <c r="I140" s="608"/>
    </row>
    <row r="141" spans="2:9" hidden="1" x14ac:dyDescent="0.3">
      <c r="B141" s="128" t="s">
        <v>407</v>
      </c>
      <c r="C141" s="129" t="s">
        <v>2709</v>
      </c>
      <c r="D141" s="128" t="s">
        <v>2710</v>
      </c>
      <c r="E141" s="128">
        <v>5</v>
      </c>
      <c r="F141" s="128" t="s">
        <v>541</v>
      </c>
      <c r="G141" s="128" t="s">
        <v>670</v>
      </c>
      <c r="H141" s="606"/>
      <c r="I141" s="608"/>
    </row>
    <row r="142" spans="2:9" hidden="1" x14ac:dyDescent="0.3">
      <c r="B142" s="128" t="s">
        <v>407</v>
      </c>
      <c r="C142" s="129" t="s">
        <v>2709</v>
      </c>
      <c r="D142" s="128" t="s">
        <v>2710</v>
      </c>
      <c r="E142" s="128">
        <v>6</v>
      </c>
      <c r="F142" s="128" t="s">
        <v>931</v>
      </c>
      <c r="G142" s="128" t="s">
        <v>949</v>
      </c>
      <c r="H142" s="606"/>
      <c r="I142" s="608"/>
    </row>
    <row r="143" spans="2:9" hidden="1" x14ac:dyDescent="0.3">
      <c r="B143" s="128" t="s">
        <v>407</v>
      </c>
      <c r="C143" s="129" t="s">
        <v>2709</v>
      </c>
      <c r="D143" s="128" t="s">
        <v>2710</v>
      </c>
      <c r="E143" s="128">
        <v>7</v>
      </c>
      <c r="F143" s="128" t="s">
        <v>932</v>
      </c>
      <c r="G143" s="128" t="s">
        <v>750</v>
      </c>
      <c r="H143" s="606"/>
      <c r="I143" s="608"/>
    </row>
    <row r="144" spans="2:9" x14ac:dyDescent="0.3">
      <c r="B144" s="128" t="s">
        <v>407</v>
      </c>
      <c r="C144" s="129" t="s">
        <v>2709</v>
      </c>
      <c r="D144" s="128" t="s">
        <v>2710</v>
      </c>
      <c r="E144" s="128">
        <v>1</v>
      </c>
      <c r="F144" s="128" t="s">
        <v>388</v>
      </c>
      <c r="G144" s="128" t="s">
        <v>2983</v>
      </c>
      <c r="H144" s="606"/>
      <c r="I144" s="608"/>
    </row>
    <row r="145" spans="2:9" hidden="1" x14ac:dyDescent="0.3">
      <c r="B145" s="128" t="s">
        <v>407</v>
      </c>
      <c r="C145" s="129" t="s">
        <v>2709</v>
      </c>
      <c r="D145" s="128" t="s">
        <v>2710</v>
      </c>
      <c r="E145" s="128">
        <v>2</v>
      </c>
      <c r="F145" s="128" t="s">
        <v>389</v>
      </c>
      <c r="G145" s="128" t="s">
        <v>29</v>
      </c>
      <c r="H145" s="606"/>
      <c r="I145" s="608"/>
    </row>
    <row r="146" spans="2:9" hidden="1" x14ac:dyDescent="0.3">
      <c r="B146" s="128" t="s">
        <v>407</v>
      </c>
      <c r="C146" s="129" t="s">
        <v>2709</v>
      </c>
      <c r="D146" s="128" t="s">
        <v>2710</v>
      </c>
      <c r="E146" s="128">
        <v>3</v>
      </c>
      <c r="F146" s="128" t="s">
        <v>394</v>
      </c>
      <c r="G146" s="128" t="s">
        <v>2980</v>
      </c>
      <c r="H146" s="606"/>
      <c r="I146" s="608"/>
    </row>
    <row r="147" spans="2:9" hidden="1" x14ac:dyDescent="0.3">
      <c r="B147" s="128" t="s">
        <v>407</v>
      </c>
      <c r="C147" s="129" t="s">
        <v>2709</v>
      </c>
      <c r="D147" s="128" t="s">
        <v>2710</v>
      </c>
      <c r="E147" s="128">
        <v>4</v>
      </c>
      <c r="F147" s="128" t="s">
        <v>128</v>
      </c>
      <c r="G147" s="128"/>
      <c r="H147" s="606"/>
      <c r="I147" s="608"/>
    </row>
    <row r="148" spans="2:9" hidden="1" x14ac:dyDescent="0.3">
      <c r="B148" s="128" t="s">
        <v>407</v>
      </c>
      <c r="C148" s="129" t="s">
        <v>2709</v>
      </c>
      <c r="D148" s="128" t="s">
        <v>2710</v>
      </c>
      <c r="E148" s="128">
        <v>5</v>
      </c>
      <c r="F148" s="128" t="s">
        <v>541</v>
      </c>
      <c r="G148" s="128" t="s">
        <v>670</v>
      </c>
      <c r="H148" s="606"/>
      <c r="I148" s="608"/>
    </row>
    <row r="149" spans="2:9" hidden="1" x14ac:dyDescent="0.3">
      <c r="B149" s="128" t="s">
        <v>407</v>
      </c>
      <c r="C149" s="129" t="s">
        <v>2709</v>
      </c>
      <c r="D149" s="128" t="s">
        <v>2710</v>
      </c>
      <c r="E149" s="128">
        <v>6</v>
      </c>
      <c r="F149" s="128" t="s">
        <v>931</v>
      </c>
      <c r="G149" s="128" t="s">
        <v>949</v>
      </c>
      <c r="H149" s="606"/>
      <c r="I149" s="608"/>
    </row>
    <row r="150" spans="2:9" hidden="1" x14ac:dyDescent="0.3">
      <c r="B150" s="128" t="s">
        <v>407</v>
      </c>
      <c r="C150" s="129" t="s">
        <v>2709</v>
      </c>
      <c r="D150" s="128" t="s">
        <v>2710</v>
      </c>
      <c r="E150" s="128">
        <v>7</v>
      </c>
      <c r="F150" s="128" t="s">
        <v>932</v>
      </c>
      <c r="G150" s="128" t="s">
        <v>750</v>
      </c>
      <c r="H150" s="606"/>
      <c r="I150" s="608"/>
    </row>
    <row r="151" spans="2:9" x14ac:dyDescent="0.3">
      <c r="B151" s="128" t="s">
        <v>407</v>
      </c>
      <c r="C151" s="129" t="s">
        <v>2709</v>
      </c>
      <c r="D151" s="128" t="s">
        <v>2710</v>
      </c>
      <c r="E151" s="128">
        <v>1</v>
      </c>
      <c r="F151" s="128" t="s">
        <v>388</v>
      </c>
      <c r="G151" s="128" t="s">
        <v>2984</v>
      </c>
      <c r="H151" s="606"/>
      <c r="I151" s="608"/>
    </row>
    <row r="152" spans="2:9" hidden="1" x14ac:dyDescent="0.3">
      <c r="B152" s="128" t="s">
        <v>407</v>
      </c>
      <c r="C152" s="129" t="s">
        <v>2709</v>
      </c>
      <c r="D152" s="128" t="s">
        <v>2710</v>
      </c>
      <c r="E152" s="128">
        <v>2</v>
      </c>
      <c r="F152" s="128" t="s">
        <v>389</v>
      </c>
      <c r="G152" s="128" t="s">
        <v>29</v>
      </c>
      <c r="H152" s="606"/>
      <c r="I152" s="608"/>
    </row>
    <row r="153" spans="2:9" hidden="1" x14ac:dyDescent="0.3">
      <c r="B153" s="128" t="s">
        <v>407</v>
      </c>
      <c r="C153" s="129" t="s">
        <v>2709</v>
      </c>
      <c r="D153" s="128" t="s">
        <v>2710</v>
      </c>
      <c r="E153" s="128">
        <v>3</v>
      </c>
      <c r="F153" s="128" t="s">
        <v>394</v>
      </c>
      <c r="G153" s="128" t="s">
        <v>2985</v>
      </c>
      <c r="H153" s="606"/>
      <c r="I153" s="608"/>
    </row>
    <row r="154" spans="2:9" hidden="1" x14ac:dyDescent="0.3">
      <c r="B154" s="128" t="s">
        <v>407</v>
      </c>
      <c r="C154" s="129" t="s">
        <v>2709</v>
      </c>
      <c r="D154" s="128" t="s">
        <v>2710</v>
      </c>
      <c r="E154" s="128">
        <v>4</v>
      </c>
      <c r="F154" s="128" t="s">
        <v>128</v>
      </c>
      <c r="G154" s="128"/>
      <c r="H154" s="606"/>
      <c r="I154" s="608"/>
    </row>
    <row r="155" spans="2:9" hidden="1" x14ac:dyDescent="0.3">
      <c r="B155" s="128" t="s">
        <v>407</v>
      </c>
      <c r="C155" s="129" t="s">
        <v>2709</v>
      </c>
      <c r="D155" s="128" t="s">
        <v>2710</v>
      </c>
      <c r="E155" s="128">
        <v>5</v>
      </c>
      <c r="F155" s="128" t="s">
        <v>541</v>
      </c>
      <c r="G155" s="128" t="s">
        <v>670</v>
      </c>
      <c r="H155" s="606"/>
      <c r="I155" s="608"/>
    </row>
    <row r="156" spans="2:9" hidden="1" x14ac:dyDescent="0.3">
      <c r="B156" s="128" t="s">
        <v>407</v>
      </c>
      <c r="C156" s="129" t="s">
        <v>2709</v>
      </c>
      <c r="D156" s="128" t="s">
        <v>2710</v>
      </c>
      <c r="E156" s="128">
        <v>6</v>
      </c>
      <c r="F156" s="128" t="s">
        <v>931</v>
      </c>
      <c r="G156" s="128" t="s">
        <v>949</v>
      </c>
      <c r="H156" s="606"/>
      <c r="I156" s="608"/>
    </row>
    <row r="157" spans="2:9" hidden="1" x14ac:dyDescent="0.3">
      <c r="B157" s="128" t="s">
        <v>407</v>
      </c>
      <c r="C157" s="129" t="s">
        <v>2709</v>
      </c>
      <c r="D157" s="128" t="s">
        <v>2710</v>
      </c>
      <c r="E157" s="128">
        <v>7</v>
      </c>
      <c r="F157" s="128" t="s">
        <v>932</v>
      </c>
      <c r="G157" s="128" t="s">
        <v>750</v>
      </c>
      <c r="H157" s="606"/>
      <c r="I157" s="608"/>
    </row>
    <row r="158" spans="2:9" x14ac:dyDescent="0.3">
      <c r="B158" s="128" t="s">
        <v>407</v>
      </c>
      <c r="C158" s="129" t="s">
        <v>2709</v>
      </c>
      <c r="D158" s="128" t="s">
        <v>2710</v>
      </c>
      <c r="E158" s="128">
        <v>1</v>
      </c>
      <c r="F158" s="128" t="s">
        <v>388</v>
      </c>
      <c r="G158" s="128" t="s">
        <v>2986</v>
      </c>
      <c r="H158" s="606"/>
      <c r="I158" s="608"/>
    </row>
    <row r="159" spans="2:9" hidden="1" x14ac:dyDescent="0.3">
      <c r="B159" s="128" t="s">
        <v>407</v>
      </c>
      <c r="C159" s="129" t="s">
        <v>2709</v>
      </c>
      <c r="D159" s="128" t="s">
        <v>2710</v>
      </c>
      <c r="E159" s="128">
        <v>2</v>
      </c>
      <c r="F159" s="128" t="s">
        <v>389</v>
      </c>
      <c r="G159" s="128" t="s">
        <v>29</v>
      </c>
      <c r="H159" s="606"/>
      <c r="I159" s="608"/>
    </row>
    <row r="160" spans="2:9" hidden="1" x14ac:dyDescent="0.3">
      <c r="B160" s="128" t="s">
        <v>407</v>
      </c>
      <c r="C160" s="129" t="s">
        <v>2709</v>
      </c>
      <c r="D160" s="128" t="s">
        <v>2710</v>
      </c>
      <c r="E160" s="128">
        <v>3</v>
      </c>
      <c r="F160" s="128" t="s">
        <v>394</v>
      </c>
      <c r="G160" s="128" t="s">
        <v>2987</v>
      </c>
      <c r="H160" s="606"/>
      <c r="I160" s="608"/>
    </row>
    <row r="161" spans="2:9" hidden="1" x14ac:dyDescent="0.3">
      <c r="B161" s="128" t="s">
        <v>407</v>
      </c>
      <c r="C161" s="129" t="s">
        <v>2709</v>
      </c>
      <c r="D161" s="128" t="s">
        <v>2710</v>
      </c>
      <c r="E161" s="128">
        <v>4</v>
      </c>
      <c r="F161" s="128" t="s">
        <v>128</v>
      </c>
      <c r="G161" s="128"/>
      <c r="H161" s="606"/>
      <c r="I161" s="608"/>
    </row>
    <row r="162" spans="2:9" hidden="1" x14ac:dyDescent="0.3">
      <c r="B162" s="128" t="s">
        <v>407</v>
      </c>
      <c r="C162" s="129" t="s">
        <v>2709</v>
      </c>
      <c r="D162" s="128" t="s">
        <v>2710</v>
      </c>
      <c r="E162" s="128">
        <v>5</v>
      </c>
      <c r="F162" s="128" t="s">
        <v>541</v>
      </c>
      <c r="G162" s="128" t="s">
        <v>670</v>
      </c>
      <c r="H162" s="606"/>
      <c r="I162" s="608"/>
    </row>
    <row r="163" spans="2:9" hidden="1" x14ac:dyDescent="0.3">
      <c r="B163" s="128" t="s">
        <v>407</v>
      </c>
      <c r="C163" s="129" t="s">
        <v>2709</v>
      </c>
      <c r="D163" s="128" t="s">
        <v>2710</v>
      </c>
      <c r="E163" s="128">
        <v>6</v>
      </c>
      <c r="F163" s="128" t="s">
        <v>931</v>
      </c>
      <c r="G163" s="128" t="s">
        <v>949</v>
      </c>
      <c r="H163" s="606"/>
      <c r="I163" s="608"/>
    </row>
    <row r="164" spans="2:9" hidden="1" x14ac:dyDescent="0.3">
      <c r="B164" s="128" t="s">
        <v>407</v>
      </c>
      <c r="C164" s="129" t="s">
        <v>2709</v>
      </c>
      <c r="D164" s="128" t="s">
        <v>2710</v>
      </c>
      <c r="E164" s="128">
        <v>7</v>
      </c>
      <c r="F164" s="128" t="s">
        <v>932</v>
      </c>
      <c r="G164" s="128" t="s">
        <v>750</v>
      </c>
      <c r="H164" s="606"/>
      <c r="I164" s="608"/>
    </row>
    <row r="165" spans="2:9" x14ac:dyDescent="0.3">
      <c r="B165" s="128" t="s">
        <v>407</v>
      </c>
      <c r="C165" s="129" t="s">
        <v>2709</v>
      </c>
      <c r="D165" s="128" t="s">
        <v>2710</v>
      </c>
      <c r="E165" s="128">
        <v>1</v>
      </c>
      <c r="F165" s="128" t="s">
        <v>388</v>
      </c>
      <c r="G165" s="128" t="s">
        <v>2988</v>
      </c>
      <c r="H165" s="606"/>
      <c r="I165" s="608"/>
    </row>
    <row r="166" spans="2:9" hidden="1" x14ac:dyDescent="0.3">
      <c r="B166" s="128" t="s">
        <v>407</v>
      </c>
      <c r="C166" s="129" t="s">
        <v>2709</v>
      </c>
      <c r="D166" s="128" t="s">
        <v>2710</v>
      </c>
      <c r="E166" s="128">
        <v>2</v>
      </c>
      <c r="F166" s="128" t="s">
        <v>389</v>
      </c>
      <c r="G166" s="128" t="s">
        <v>29</v>
      </c>
      <c r="H166" s="606"/>
      <c r="I166" s="608"/>
    </row>
    <row r="167" spans="2:9" hidden="1" x14ac:dyDescent="0.3">
      <c r="B167" s="128" t="s">
        <v>407</v>
      </c>
      <c r="C167" s="129" t="s">
        <v>2709</v>
      </c>
      <c r="D167" s="128" t="s">
        <v>2710</v>
      </c>
      <c r="E167" s="128">
        <v>3</v>
      </c>
      <c r="F167" s="128" t="s">
        <v>394</v>
      </c>
      <c r="G167" s="128" t="s">
        <v>2989</v>
      </c>
      <c r="H167" s="606"/>
      <c r="I167" s="608"/>
    </row>
    <row r="168" spans="2:9" hidden="1" x14ac:dyDescent="0.3">
      <c r="B168" s="128" t="s">
        <v>407</v>
      </c>
      <c r="C168" s="129" t="s">
        <v>2709</v>
      </c>
      <c r="D168" s="128" t="s">
        <v>2710</v>
      </c>
      <c r="E168" s="128">
        <v>4</v>
      </c>
      <c r="F168" s="128" t="s">
        <v>128</v>
      </c>
      <c r="G168" s="128"/>
      <c r="H168" s="606"/>
      <c r="I168" s="608"/>
    </row>
    <row r="169" spans="2:9" hidden="1" x14ac:dyDescent="0.3">
      <c r="B169" s="128" t="s">
        <v>407</v>
      </c>
      <c r="C169" s="129" t="s">
        <v>2709</v>
      </c>
      <c r="D169" s="128" t="s">
        <v>2710</v>
      </c>
      <c r="E169" s="128">
        <v>5</v>
      </c>
      <c r="F169" s="128" t="s">
        <v>541</v>
      </c>
      <c r="G169" s="128" t="s">
        <v>2304</v>
      </c>
      <c r="H169" s="606"/>
      <c r="I169" s="608"/>
    </row>
    <row r="170" spans="2:9" hidden="1" x14ac:dyDescent="0.3">
      <c r="B170" s="128" t="s">
        <v>407</v>
      </c>
      <c r="C170" s="129" t="s">
        <v>2709</v>
      </c>
      <c r="D170" s="128" t="s">
        <v>2710</v>
      </c>
      <c r="E170" s="128">
        <v>6</v>
      </c>
      <c r="F170" s="128" t="s">
        <v>931</v>
      </c>
      <c r="G170" s="128" t="s">
        <v>949</v>
      </c>
      <c r="H170" s="606"/>
      <c r="I170" s="608"/>
    </row>
    <row r="171" spans="2:9" hidden="1" x14ac:dyDescent="0.3">
      <c r="B171" s="128" t="s">
        <v>407</v>
      </c>
      <c r="C171" s="129" t="s">
        <v>2709</v>
      </c>
      <c r="D171" s="128" t="s">
        <v>2710</v>
      </c>
      <c r="E171" s="128">
        <v>7</v>
      </c>
      <c r="F171" s="128" t="s">
        <v>932</v>
      </c>
      <c r="G171" s="128" t="s">
        <v>750</v>
      </c>
      <c r="H171" s="606"/>
      <c r="I171" s="608"/>
    </row>
    <row r="172" spans="2:9" x14ac:dyDescent="0.3">
      <c r="B172" s="128" t="s">
        <v>407</v>
      </c>
      <c r="C172" s="129" t="s">
        <v>2709</v>
      </c>
      <c r="D172" s="128" t="s">
        <v>2710</v>
      </c>
      <c r="E172" s="128">
        <v>1</v>
      </c>
      <c r="F172" s="128" t="s">
        <v>388</v>
      </c>
      <c r="G172" s="128" t="s">
        <v>2990</v>
      </c>
      <c r="H172" s="606"/>
      <c r="I172" s="608"/>
    </row>
    <row r="173" spans="2:9" hidden="1" x14ac:dyDescent="0.3">
      <c r="B173" s="128" t="s">
        <v>407</v>
      </c>
      <c r="C173" s="129" t="s">
        <v>2709</v>
      </c>
      <c r="D173" s="128" t="s">
        <v>2710</v>
      </c>
      <c r="E173" s="128">
        <v>2</v>
      </c>
      <c r="F173" s="128" t="s">
        <v>389</v>
      </c>
      <c r="G173" s="128" t="s">
        <v>29</v>
      </c>
      <c r="H173" s="606"/>
      <c r="I173" s="608"/>
    </row>
    <row r="174" spans="2:9" hidden="1" x14ac:dyDescent="0.3">
      <c r="B174" s="128" t="s">
        <v>407</v>
      </c>
      <c r="C174" s="129" t="s">
        <v>2709</v>
      </c>
      <c r="D174" s="128" t="s">
        <v>2710</v>
      </c>
      <c r="E174" s="128">
        <v>3</v>
      </c>
      <c r="F174" s="128" t="s">
        <v>394</v>
      </c>
      <c r="G174" s="128" t="s">
        <v>2985</v>
      </c>
      <c r="H174" s="606"/>
      <c r="I174" s="608"/>
    </row>
    <row r="175" spans="2:9" hidden="1" x14ac:dyDescent="0.3">
      <c r="B175" s="128" t="s">
        <v>407</v>
      </c>
      <c r="C175" s="129" t="s">
        <v>2709</v>
      </c>
      <c r="D175" s="128" t="s">
        <v>2710</v>
      </c>
      <c r="E175" s="128">
        <v>4</v>
      </c>
      <c r="F175" s="128" t="s">
        <v>128</v>
      </c>
      <c r="G175" s="128"/>
      <c r="H175" s="606"/>
      <c r="I175" s="608"/>
    </row>
    <row r="176" spans="2:9" hidden="1" x14ac:dyDescent="0.3">
      <c r="B176" s="128" t="s">
        <v>407</v>
      </c>
      <c r="C176" s="129" t="s">
        <v>2709</v>
      </c>
      <c r="D176" s="128" t="s">
        <v>2710</v>
      </c>
      <c r="E176" s="128">
        <v>5</v>
      </c>
      <c r="F176" s="128" t="s">
        <v>541</v>
      </c>
      <c r="G176" s="128" t="s">
        <v>670</v>
      </c>
      <c r="H176" s="606"/>
      <c r="I176" s="608"/>
    </row>
    <row r="177" spans="2:9" hidden="1" x14ac:dyDescent="0.3">
      <c r="B177" s="128" t="s">
        <v>407</v>
      </c>
      <c r="C177" s="129" t="s">
        <v>2709</v>
      </c>
      <c r="D177" s="128" t="s">
        <v>2710</v>
      </c>
      <c r="E177" s="128">
        <v>6</v>
      </c>
      <c r="F177" s="128" t="s">
        <v>931</v>
      </c>
      <c r="G177" s="128" t="s">
        <v>949</v>
      </c>
      <c r="H177" s="606"/>
      <c r="I177" s="608"/>
    </row>
    <row r="178" spans="2:9" hidden="1" x14ac:dyDescent="0.3">
      <c r="B178" s="128" t="s">
        <v>407</v>
      </c>
      <c r="C178" s="129" t="s">
        <v>2709</v>
      </c>
      <c r="D178" s="128" t="s">
        <v>2710</v>
      </c>
      <c r="E178" s="128">
        <v>7</v>
      </c>
      <c r="F178" s="128" t="s">
        <v>932</v>
      </c>
      <c r="G178" s="128" t="s">
        <v>750</v>
      </c>
      <c r="H178" s="606"/>
      <c r="I178" s="608"/>
    </row>
    <row r="179" spans="2:9" x14ac:dyDescent="0.3">
      <c r="B179" s="128" t="s">
        <v>407</v>
      </c>
      <c r="C179" s="129" t="s">
        <v>2709</v>
      </c>
      <c r="D179" s="128" t="s">
        <v>2710</v>
      </c>
      <c r="E179" s="128">
        <v>1</v>
      </c>
      <c r="F179" s="128" t="s">
        <v>388</v>
      </c>
      <c r="G179" s="128" t="s">
        <v>2991</v>
      </c>
      <c r="H179" s="606"/>
      <c r="I179" s="608"/>
    </row>
    <row r="180" spans="2:9" hidden="1" x14ac:dyDescent="0.3">
      <c r="B180" s="128" t="s">
        <v>407</v>
      </c>
      <c r="C180" s="129" t="s">
        <v>2709</v>
      </c>
      <c r="D180" s="128" t="s">
        <v>2710</v>
      </c>
      <c r="E180" s="128">
        <v>2</v>
      </c>
      <c r="F180" s="128" t="s">
        <v>389</v>
      </c>
      <c r="G180" s="128" t="s">
        <v>29</v>
      </c>
      <c r="H180" s="606"/>
      <c r="I180" s="608"/>
    </row>
    <row r="181" spans="2:9" hidden="1" x14ac:dyDescent="0.3">
      <c r="B181" s="128" t="s">
        <v>407</v>
      </c>
      <c r="C181" s="129" t="s">
        <v>2709</v>
      </c>
      <c r="D181" s="128" t="s">
        <v>2710</v>
      </c>
      <c r="E181" s="128">
        <v>3</v>
      </c>
      <c r="F181" s="128" t="s">
        <v>394</v>
      </c>
      <c r="G181" s="128" t="s">
        <v>2992</v>
      </c>
      <c r="H181" s="606"/>
      <c r="I181" s="608"/>
    </row>
    <row r="182" spans="2:9" hidden="1" x14ac:dyDescent="0.3">
      <c r="B182" s="128" t="s">
        <v>407</v>
      </c>
      <c r="C182" s="129" t="s">
        <v>2709</v>
      </c>
      <c r="D182" s="128" t="s">
        <v>2710</v>
      </c>
      <c r="E182" s="128">
        <v>4</v>
      </c>
      <c r="F182" s="128" t="s">
        <v>128</v>
      </c>
      <c r="G182" s="128"/>
      <c r="H182" s="606"/>
      <c r="I182" s="608"/>
    </row>
    <row r="183" spans="2:9" hidden="1" x14ac:dyDescent="0.3">
      <c r="B183" s="128" t="s">
        <v>407</v>
      </c>
      <c r="C183" s="129" t="s">
        <v>2709</v>
      </c>
      <c r="D183" s="128" t="s">
        <v>2710</v>
      </c>
      <c r="E183" s="128">
        <v>5</v>
      </c>
      <c r="F183" s="128" t="s">
        <v>541</v>
      </c>
      <c r="G183" s="128" t="s">
        <v>670</v>
      </c>
      <c r="H183" s="606"/>
      <c r="I183" s="608"/>
    </row>
    <row r="184" spans="2:9" hidden="1" x14ac:dyDescent="0.3">
      <c r="B184" s="128" t="s">
        <v>407</v>
      </c>
      <c r="C184" s="129" t="s">
        <v>2709</v>
      </c>
      <c r="D184" s="128" t="s">
        <v>2710</v>
      </c>
      <c r="E184" s="128">
        <v>6</v>
      </c>
      <c r="F184" s="128" t="s">
        <v>931</v>
      </c>
      <c r="G184" s="128" t="s">
        <v>949</v>
      </c>
      <c r="H184" s="606"/>
      <c r="I184" s="608"/>
    </row>
    <row r="185" spans="2:9" hidden="1" x14ac:dyDescent="0.3">
      <c r="B185" s="128" t="s">
        <v>407</v>
      </c>
      <c r="C185" s="129" t="s">
        <v>2709</v>
      </c>
      <c r="D185" s="128" t="s">
        <v>2710</v>
      </c>
      <c r="E185" s="128">
        <v>7</v>
      </c>
      <c r="F185" s="128" t="s">
        <v>932</v>
      </c>
      <c r="G185" s="128" t="s">
        <v>750</v>
      </c>
      <c r="H185" s="606"/>
      <c r="I185" s="608"/>
    </row>
    <row r="186" spans="2:9" x14ac:dyDescent="0.3">
      <c r="B186" s="128" t="s">
        <v>407</v>
      </c>
      <c r="C186" s="129" t="s">
        <v>2709</v>
      </c>
      <c r="D186" s="128" t="s">
        <v>2710</v>
      </c>
      <c r="E186" s="128">
        <v>1</v>
      </c>
      <c r="F186" s="128" t="s">
        <v>388</v>
      </c>
      <c r="G186" s="128" t="s">
        <v>2993</v>
      </c>
      <c r="H186" s="606"/>
      <c r="I186" s="608"/>
    </row>
    <row r="187" spans="2:9" hidden="1" x14ac:dyDescent="0.3">
      <c r="B187" s="128" t="s">
        <v>407</v>
      </c>
      <c r="C187" s="129" t="s">
        <v>2709</v>
      </c>
      <c r="D187" s="128" t="s">
        <v>2710</v>
      </c>
      <c r="E187" s="128">
        <v>2</v>
      </c>
      <c r="F187" s="128" t="s">
        <v>389</v>
      </c>
      <c r="G187" s="128" t="s">
        <v>29</v>
      </c>
      <c r="H187" s="606"/>
      <c r="I187" s="608"/>
    </row>
    <row r="188" spans="2:9" hidden="1" x14ac:dyDescent="0.3">
      <c r="B188" s="128" t="s">
        <v>407</v>
      </c>
      <c r="C188" s="129" t="s">
        <v>2709</v>
      </c>
      <c r="D188" s="128" t="s">
        <v>2710</v>
      </c>
      <c r="E188" s="128">
        <v>3</v>
      </c>
      <c r="F188" s="128" t="s">
        <v>394</v>
      </c>
      <c r="G188" s="128" t="s">
        <v>2994</v>
      </c>
      <c r="H188" s="606"/>
      <c r="I188" s="608"/>
    </row>
    <row r="189" spans="2:9" hidden="1" x14ac:dyDescent="0.3">
      <c r="B189" s="128" t="s">
        <v>407</v>
      </c>
      <c r="C189" s="129" t="s">
        <v>2709</v>
      </c>
      <c r="D189" s="128" t="s">
        <v>2710</v>
      </c>
      <c r="E189" s="128">
        <v>4</v>
      </c>
      <c r="F189" s="128" t="s">
        <v>128</v>
      </c>
      <c r="G189" s="128"/>
      <c r="H189" s="606"/>
      <c r="I189" s="608"/>
    </row>
    <row r="190" spans="2:9" hidden="1" x14ac:dyDescent="0.3">
      <c r="B190" s="128" t="s">
        <v>407</v>
      </c>
      <c r="C190" s="129" t="s">
        <v>2709</v>
      </c>
      <c r="D190" s="128" t="s">
        <v>2710</v>
      </c>
      <c r="E190" s="128">
        <v>5</v>
      </c>
      <c r="F190" s="128" t="s">
        <v>541</v>
      </c>
      <c r="G190" s="128" t="s">
        <v>670</v>
      </c>
      <c r="H190" s="606"/>
      <c r="I190" s="608"/>
    </row>
    <row r="191" spans="2:9" hidden="1" x14ac:dyDescent="0.3">
      <c r="B191" s="128" t="s">
        <v>407</v>
      </c>
      <c r="C191" s="129" t="s">
        <v>2709</v>
      </c>
      <c r="D191" s="128" t="s">
        <v>2710</v>
      </c>
      <c r="E191" s="128">
        <v>6</v>
      </c>
      <c r="F191" s="128" t="s">
        <v>931</v>
      </c>
      <c r="G191" s="128" t="s">
        <v>949</v>
      </c>
      <c r="H191" s="606"/>
      <c r="I191" s="608"/>
    </row>
    <row r="192" spans="2:9" hidden="1" x14ac:dyDescent="0.3">
      <c r="B192" s="128" t="s">
        <v>407</v>
      </c>
      <c r="C192" s="129" t="s">
        <v>2709</v>
      </c>
      <c r="D192" s="128" t="s">
        <v>2710</v>
      </c>
      <c r="E192" s="128">
        <v>7</v>
      </c>
      <c r="F192" s="128" t="s">
        <v>932</v>
      </c>
      <c r="G192" s="128" t="s">
        <v>750</v>
      </c>
      <c r="H192" s="606"/>
      <c r="I192" s="608"/>
    </row>
    <row r="193" spans="2:9" x14ac:dyDescent="0.3">
      <c r="B193" s="128" t="s">
        <v>407</v>
      </c>
      <c r="C193" s="129" t="s">
        <v>2709</v>
      </c>
      <c r="D193" s="128" t="s">
        <v>2710</v>
      </c>
      <c r="E193" s="128">
        <v>1</v>
      </c>
      <c r="F193" s="128" t="s">
        <v>388</v>
      </c>
      <c r="G193" s="128" t="s">
        <v>2995</v>
      </c>
      <c r="H193" s="606"/>
      <c r="I193" s="608"/>
    </row>
    <row r="194" spans="2:9" hidden="1" x14ac:dyDescent="0.3">
      <c r="B194" s="128" t="s">
        <v>407</v>
      </c>
      <c r="C194" s="129" t="s">
        <v>2709</v>
      </c>
      <c r="D194" s="128" t="s">
        <v>2710</v>
      </c>
      <c r="E194" s="128">
        <v>2</v>
      </c>
      <c r="F194" s="128" t="s">
        <v>389</v>
      </c>
      <c r="G194" s="128" t="s">
        <v>29</v>
      </c>
      <c r="H194" s="606"/>
      <c r="I194" s="608"/>
    </row>
    <row r="195" spans="2:9" hidden="1" x14ac:dyDescent="0.3">
      <c r="B195" s="128" t="s">
        <v>407</v>
      </c>
      <c r="C195" s="129" t="s">
        <v>2709</v>
      </c>
      <c r="D195" s="128" t="s">
        <v>2710</v>
      </c>
      <c r="E195" s="128">
        <v>3</v>
      </c>
      <c r="F195" s="128" t="s">
        <v>394</v>
      </c>
      <c r="G195" s="128" t="s">
        <v>2992</v>
      </c>
      <c r="H195" s="606"/>
      <c r="I195" s="608"/>
    </row>
    <row r="196" spans="2:9" hidden="1" x14ac:dyDescent="0.3">
      <c r="B196" s="128" t="s">
        <v>407</v>
      </c>
      <c r="C196" s="129" t="s">
        <v>2709</v>
      </c>
      <c r="D196" s="128" t="s">
        <v>2710</v>
      </c>
      <c r="E196" s="128">
        <v>4</v>
      </c>
      <c r="F196" s="128" t="s">
        <v>128</v>
      </c>
      <c r="G196" s="128"/>
      <c r="H196" s="606"/>
      <c r="I196" s="608"/>
    </row>
    <row r="197" spans="2:9" hidden="1" x14ac:dyDescent="0.3">
      <c r="B197" s="128" t="s">
        <v>407</v>
      </c>
      <c r="C197" s="129" t="s">
        <v>2709</v>
      </c>
      <c r="D197" s="128" t="s">
        <v>2710</v>
      </c>
      <c r="E197" s="128">
        <v>5</v>
      </c>
      <c r="F197" s="128" t="s">
        <v>541</v>
      </c>
      <c r="G197" s="128" t="s">
        <v>670</v>
      </c>
      <c r="H197" s="606"/>
      <c r="I197" s="608"/>
    </row>
    <row r="198" spans="2:9" hidden="1" x14ac:dyDescent="0.3">
      <c r="B198" s="128" t="s">
        <v>407</v>
      </c>
      <c r="C198" s="129" t="s">
        <v>2709</v>
      </c>
      <c r="D198" s="128" t="s">
        <v>2710</v>
      </c>
      <c r="E198" s="128">
        <v>6</v>
      </c>
      <c r="F198" s="128" t="s">
        <v>931</v>
      </c>
      <c r="G198" s="128" t="s">
        <v>949</v>
      </c>
      <c r="H198" s="606"/>
      <c r="I198" s="608"/>
    </row>
    <row r="199" spans="2:9" hidden="1" x14ac:dyDescent="0.3">
      <c r="B199" s="128" t="s">
        <v>407</v>
      </c>
      <c r="C199" s="129" t="s">
        <v>2709</v>
      </c>
      <c r="D199" s="128" t="s">
        <v>2710</v>
      </c>
      <c r="E199" s="128">
        <v>7</v>
      </c>
      <c r="F199" s="128" t="s">
        <v>932</v>
      </c>
      <c r="G199" s="128" t="s">
        <v>750</v>
      </c>
      <c r="H199" s="606"/>
      <c r="I199" s="608"/>
    </row>
    <row r="200" spans="2:9" x14ac:dyDescent="0.3">
      <c r="B200" s="128" t="s">
        <v>407</v>
      </c>
      <c r="C200" s="129" t="s">
        <v>2709</v>
      </c>
      <c r="D200" s="128" t="s">
        <v>2710</v>
      </c>
      <c r="E200" s="128">
        <v>1</v>
      </c>
      <c r="F200" s="128" t="s">
        <v>388</v>
      </c>
      <c r="G200" s="128" t="s">
        <v>2996</v>
      </c>
      <c r="H200" s="606"/>
      <c r="I200" s="608"/>
    </row>
    <row r="201" spans="2:9" hidden="1" x14ac:dyDescent="0.3">
      <c r="B201" s="128" t="s">
        <v>407</v>
      </c>
      <c r="C201" s="129" t="s">
        <v>2709</v>
      </c>
      <c r="D201" s="128" t="s">
        <v>2710</v>
      </c>
      <c r="E201" s="128">
        <v>2</v>
      </c>
      <c r="F201" s="128" t="s">
        <v>389</v>
      </c>
      <c r="G201" s="128" t="s">
        <v>29</v>
      </c>
      <c r="H201" s="606"/>
      <c r="I201" s="608"/>
    </row>
    <row r="202" spans="2:9" hidden="1" x14ac:dyDescent="0.3">
      <c r="B202" s="128" t="s">
        <v>407</v>
      </c>
      <c r="C202" s="129" t="s">
        <v>2709</v>
      </c>
      <c r="D202" s="128" t="s">
        <v>2710</v>
      </c>
      <c r="E202" s="128">
        <v>3</v>
      </c>
      <c r="F202" s="128" t="s">
        <v>394</v>
      </c>
      <c r="G202" s="128" t="s">
        <v>2994</v>
      </c>
      <c r="H202" s="606"/>
      <c r="I202" s="608"/>
    </row>
    <row r="203" spans="2:9" hidden="1" x14ac:dyDescent="0.3">
      <c r="B203" s="128" t="s">
        <v>407</v>
      </c>
      <c r="C203" s="129" t="s">
        <v>2709</v>
      </c>
      <c r="D203" s="128" t="s">
        <v>2710</v>
      </c>
      <c r="E203" s="128">
        <v>4</v>
      </c>
      <c r="F203" s="128" t="s">
        <v>128</v>
      </c>
      <c r="G203" s="128"/>
      <c r="H203" s="606"/>
      <c r="I203" s="608"/>
    </row>
    <row r="204" spans="2:9" hidden="1" x14ac:dyDescent="0.3">
      <c r="B204" s="128" t="s">
        <v>407</v>
      </c>
      <c r="C204" s="129" t="s">
        <v>2709</v>
      </c>
      <c r="D204" s="128" t="s">
        <v>2710</v>
      </c>
      <c r="E204" s="128">
        <v>5</v>
      </c>
      <c r="F204" s="128" t="s">
        <v>541</v>
      </c>
      <c r="G204" s="128" t="s">
        <v>670</v>
      </c>
      <c r="H204" s="606"/>
      <c r="I204" s="608"/>
    </row>
    <row r="205" spans="2:9" hidden="1" x14ac:dyDescent="0.3">
      <c r="B205" s="128" t="s">
        <v>407</v>
      </c>
      <c r="C205" s="129" t="s">
        <v>2709</v>
      </c>
      <c r="D205" s="128" t="s">
        <v>2710</v>
      </c>
      <c r="E205" s="128">
        <v>6</v>
      </c>
      <c r="F205" s="128" t="s">
        <v>931</v>
      </c>
      <c r="G205" s="128" t="s">
        <v>949</v>
      </c>
      <c r="H205" s="606"/>
      <c r="I205" s="608"/>
    </row>
    <row r="206" spans="2:9" hidden="1" x14ac:dyDescent="0.3">
      <c r="B206" s="128" t="s">
        <v>407</v>
      </c>
      <c r="C206" s="129" t="s">
        <v>2709</v>
      </c>
      <c r="D206" s="128" t="s">
        <v>2710</v>
      </c>
      <c r="E206" s="128">
        <v>7</v>
      </c>
      <c r="F206" s="128" t="s">
        <v>932</v>
      </c>
      <c r="G206" s="128" t="s">
        <v>750</v>
      </c>
      <c r="H206" s="606"/>
      <c r="I206" s="608"/>
    </row>
    <row r="207" spans="2:9" x14ac:dyDescent="0.3">
      <c r="B207" s="128" t="s">
        <v>407</v>
      </c>
      <c r="C207" s="129" t="s">
        <v>2709</v>
      </c>
      <c r="D207" s="128" t="s">
        <v>2710</v>
      </c>
      <c r="E207" s="128">
        <v>1</v>
      </c>
      <c r="F207" s="128" t="s">
        <v>388</v>
      </c>
      <c r="G207" s="128" t="s">
        <v>2997</v>
      </c>
      <c r="H207" s="606"/>
      <c r="I207" s="608"/>
    </row>
    <row r="208" spans="2:9" hidden="1" x14ac:dyDescent="0.3">
      <c r="B208" s="128" t="s">
        <v>407</v>
      </c>
      <c r="C208" s="129" t="s">
        <v>2709</v>
      </c>
      <c r="D208" s="128" t="s">
        <v>2710</v>
      </c>
      <c r="E208" s="128">
        <v>2</v>
      </c>
      <c r="F208" s="128" t="s">
        <v>389</v>
      </c>
      <c r="G208" s="128" t="s">
        <v>29</v>
      </c>
      <c r="H208" s="606"/>
      <c r="I208" s="608"/>
    </row>
    <row r="209" spans="2:9" hidden="1" x14ac:dyDescent="0.3">
      <c r="B209" s="128" t="s">
        <v>407</v>
      </c>
      <c r="C209" s="129" t="s">
        <v>2709</v>
      </c>
      <c r="D209" s="128" t="s">
        <v>2710</v>
      </c>
      <c r="E209" s="128">
        <v>3</v>
      </c>
      <c r="F209" s="128" t="s">
        <v>394</v>
      </c>
      <c r="G209" s="128" t="s">
        <v>2998</v>
      </c>
      <c r="H209" s="606"/>
      <c r="I209" s="608"/>
    </row>
    <row r="210" spans="2:9" hidden="1" x14ac:dyDescent="0.3">
      <c r="B210" s="128" t="s">
        <v>407</v>
      </c>
      <c r="C210" s="129" t="s">
        <v>2709</v>
      </c>
      <c r="D210" s="128" t="s">
        <v>2710</v>
      </c>
      <c r="E210" s="128">
        <v>4</v>
      </c>
      <c r="F210" s="128" t="s">
        <v>128</v>
      </c>
      <c r="G210" s="128"/>
      <c r="H210" s="606"/>
      <c r="I210" s="608"/>
    </row>
    <row r="211" spans="2:9" hidden="1" x14ac:dyDescent="0.3">
      <c r="B211" s="128" t="s">
        <v>407</v>
      </c>
      <c r="C211" s="129" t="s">
        <v>2709</v>
      </c>
      <c r="D211" s="128" t="s">
        <v>2710</v>
      </c>
      <c r="E211" s="128">
        <v>5</v>
      </c>
      <c r="F211" s="128" t="s">
        <v>541</v>
      </c>
      <c r="G211" s="128" t="s">
        <v>670</v>
      </c>
      <c r="H211" s="606"/>
      <c r="I211" s="608"/>
    </row>
    <row r="212" spans="2:9" hidden="1" x14ac:dyDescent="0.3">
      <c r="B212" s="128" t="s">
        <v>407</v>
      </c>
      <c r="C212" s="129" t="s">
        <v>2709</v>
      </c>
      <c r="D212" s="128" t="s">
        <v>2710</v>
      </c>
      <c r="E212" s="128">
        <v>6</v>
      </c>
      <c r="F212" s="128" t="s">
        <v>931</v>
      </c>
      <c r="G212" s="128" t="s">
        <v>949</v>
      </c>
      <c r="H212" s="606"/>
      <c r="I212" s="608"/>
    </row>
    <row r="213" spans="2:9" hidden="1" x14ac:dyDescent="0.3">
      <c r="B213" s="128" t="s">
        <v>407</v>
      </c>
      <c r="C213" s="129" t="s">
        <v>2709</v>
      </c>
      <c r="D213" s="128" t="s">
        <v>2710</v>
      </c>
      <c r="E213" s="128">
        <v>7</v>
      </c>
      <c r="F213" s="128" t="s">
        <v>932</v>
      </c>
      <c r="G213" s="128" t="s">
        <v>750</v>
      </c>
      <c r="H213" s="606"/>
      <c r="I213" s="608"/>
    </row>
    <row r="214" spans="2:9" x14ac:dyDescent="0.3">
      <c r="B214" s="128" t="s">
        <v>407</v>
      </c>
      <c r="C214" s="129" t="s">
        <v>2709</v>
      </c>
      <c r="D214" s="128" t="s">
        <v>2710</v>
      </c>
      <c r="E214" s="128">
        <v>1</v>
      </c>
      <c r="F214" s="128" t="s">
        <v>388</v>
      </c>
      <c r="G214" s="128" t="s">
        <v>2999</v>
      </c>
      <c r="H214" s="606"/>
      <c r="I214" s="608"/>
    </row>
    <row r="215" spans="2:9" hidden="1" x14ac:dyDescent="0.3">
      <c r="B215" s="128" t="s">
        <v>407</v>
      </c>
      <c r="C215" s="129" t="s">
        <v>2709</v>
      </c>
      <c r="D215" s="128" t="s">
        <v>2710</v>
      </c>
      <c r="E215" s="128">
        <v>2</v>
      </c>
      <c r="F215" s="128" t="s">
        <v>389</v>
      </c>
      <c r="G215" s="128" t="s">
        <v>29</v>
      </c>
      <c r="H215" s="606"/>
      <c r="I215" s="608"/>
    </row>
    <row r="216" spans="2:9" hidden="1" x14ac:dyDescent="0.3">
      <c r="B216" s="128" t="s">
        <v>407</v>
      </c>
      <c r="C216" s="129" t="s">
        <v>2709</v>
      </c>
      <c r="D216" s="128" t="s">
        <v>2710</v>
      </c>
      <c r="E216" s="128">
        <v>3</v>
      </c>
      <c r="F216" s="128" t="s">
        <v>394</v>
      </c>
      <c r="G216" s="128" t="s">
        <v>2998</v>
      </c>
      <c r="H216" s="606"/>
      <c r="I216" s="608"/>
    </row>
    <row r="217" spans="2:9" hidden="1" x14ac:dyDescent="0.3">
      <c r="B217" s="128" t="s">
        <v>407</v>
      </c>
      <c r="C217" s="129" t="s">
        <v>2709</v>
      </c>
      <c r="D217" s="128" t="s">
        <v>2710</v>
      </c>
      <c r="E217" s="128">
        <v>4</v>
      </c>
      <c r="F217" s="128" t="s">
        <v>128</v>
      </c>
      <c r="G217" s="128"/>
      <c r="H217" s="606"/>
      <c r="I217" s="608"/>
    </row>
    <row r="218" spans="2:9" hidden="1" x14ac:dyDescent="0.3">
      <c r="B218" s="128" t="s">
        <v>407</v>
      </c>
      <c r="C218" s="129" t="s">
        <v>2709</v>
      </c>
      <c r="D218" s="128" t="s">
        <v>2710</v>
      </c>
      <c r="E218" s="128">
        <v>5</v>
      </c>
      <c r="F218" s="128" t="s">
        <v>541</v>
      </c>
      <c r="G218" s="128" t="s">
        <v>670</v>
      </c>
      <c r="H218" s="606"/>
      <c r="I218" s="608"/>
    </row>
    <row r="219" spans="2:9" hidden="1" x14ac:dyDescent="0.3">
      <c r="B219" s="128" t="s">
        <v>407</v>
      </c>
      <c r="C219" s="129" t="s">
        <v>2709</v>
      </c>
      <c r="D219" s="128" t="s">
        <v>2710</v>
      </c>
      <c r="E219" s="128">
        <v>6</v>
      </c>
      <c r="F219" s="128" t="s">
        <v>931</v>
      </c>
      <c r="G219" s="128" t="s">
        <v>949</v>
      </c>
      <c r="H219" s="606"/>
      <c r="I219" s="608"/>
    </row>
    <row r="220" spans="2:9" hidden="1" x14ac:dyDescent="0.3">
      <c r="B220" s="128" t="s">
        <v>407</v>
      </c>
      <c r="C220" s="129" t="s">
        <v>2709</v>
      </c>
      <c r="D220" s="128" t="s">
        <v>2710</v>
      </c>
      <c r="E220" s="128">
        <v>7</v>
      </c>
      <c r="F220" s="128" t="s">
        <v>932</v>
      </c>
      <c r="G220" s="128" t="s">
        <v>750</v>
      </c>
      <c r="H220" s="606"/>
      <c r="I220" s="608"/>
    </row>
    <row r="221" spans="2:9" x14ac:dyDescent="0.3">
      <c r="B221" s="128" t="s">
        <v>407</v>
      </c>
      <c r="C221" s="129" t="s">
        <v>2709</v>
      </c>
      <c r="D221" s="128" t="s">
        <v>2710</v>
      </c>
      <c r="E221" s="128">
        <v>1</v>
      </c>
      <c r="F221" s="128" t="s">
        <v>388</v>
      </c>
      <c r="G221" s="128" t="s">
        <v>3000</v>
      </c>
      <c r="H221" s="606"/>
      <c r="I221" s="608"/>
    </row>
    <row r="222" spans="2:9" hidden="1" x14ac:dyDescent="0.3">
      <c r="B222" s="128" t="s">
        <v>407</v>
      </c>
      <c r="C222" s="129" t="s">
        <v>2709</v>
      </c>
      <c r="D222" s="128" t="s">
        <v>2710</v>
      </c>
      <c r="E222" s="128">
        <v>2</v>
      </c>
      <c r="F222" s="128" t="s">
        <v>389</v>
      </c>
      <c r="G222" s="128" t="s">
        <v>29</v>
      </c>
      <c r="H222" s="606"/>
      <c r="I222" s="608"/>
    </row>
    <row r="223" spans="2:9" hidden="1" x14ac:dyDescent="0.3">
      <c r="B223" s="128" t="s">
        <v>407</v>
      </c>
      <c r="C223" s="129" t="s">
        <v>2709</v>
      </c>
      <c r="D223" s="128" t="s">
        <v>2710</v>
      </c>
      <c r="E223" s="128">
        <v>3</v>
      </c>
      <c r="F223" s="128" t="s">
        <v>394</v>
      </c>
      <c r="G223" s="128" t="s">
        <v>3001</v>
      </c>
      <c r="H223" s="606"/>
      <c r="I223" s="608"/>
    </row>
    <row r="224" spans="2:9" hidden="1" x14ac:dyDescent="0.3">
      <c r="B224" s="128" t="s">
        <v>407</v>
      </c>
      <c r="C224" s="129" t="s">
        <v>2709</v>
      </c>
      <c r="D224" s="128" t="s">
        <v>2710</v>
      </c>
      <c r="E224" s="128">
        <v>4</v>
      </c>
      <c r="F224" s="128" t="s">
        <v>128</v>
      </c>
      <c r="G224" s="128"/>
      <c r="H224" s="606"/>
      <c r="I224" s="608"/>
    </row>
    <row r="225" spans="2:9" hidden="1" x14ac:dyDescent="0.3">
      <c r="B225" s="128" t="s">
        <v>407</v>
      </c>
      <c r="C225" s="129" t="s">
        <v>2709</v>
      </c>
      <c r="D225" s="128" t="s">
        <v>2710</v>
      </c>
      <c r="E225" s="128">
        <v>5</v>
      </c>
      <c r="F225" s="128" t="s">
        <v>541</v>
      </c>
      <c r="G225" s="128" t="s">
        <v>670</v>
      </c>
      <c r="H225" s="606"/>
      <c r="I225" s="608"/>
    </row>
    <row r="226" spans="2:9" hidden="1" x14ac:dyDescent="0.3">
      <c r="B226" s="128" t="s">
        <v>407</v>
      </c>
      <c r="C226" s="129" t="s">
        <v>2709</v>
      </c>
      <c r="D226" s="128" t="s">
        <v>2710</v>
      </c>
      <c r="E226" s="128">
        <v>6</v>
      </c>
      <c r="F226" s="128" t="s">
        <v>931</v>
      </c>
      <c r="G226" s="128" t="s">
        <v>949</v>
      </c>
      <c r="H226" s="606"/>
      <c r="I226" s="608"/>
    </row>
    <row r="227" spans="2:9" hidden="1" x14ac:dyDescent="0.3">
      <c r="B227" s="128" t="s">
        <v>407</v>
      </c>
      <c r="C227" s="129" t="s">
        <v>2709</v>
      </c>
      <c r="D227" s="128" t="s">
        <v>2710</v>
      </c>
      <c r="E227" s="128">
        <v>7</v>
      </c>
      <c r="F227" s="128" t="s">
        <v>932</v>
      </c>
      <c r="G227" s="128" t="s">
        <v>750</v>
      </c>
      <c r="H227" s="606"/>
      <c r="I227" s="608"/>
    </row>
    <row r="228" spans="2:9" x14ac:dyDescent="0.3">
      <c r="B228" s="128" t="s">
        <v>407</v>
      </c>
      <c r="C228" s="129" t="s">
        <v>2709</v>
      </c>
      <c r="D228" s="128" t="s">
        <v>2710</v>
      </c>
      <c r="E228" s="128">
        <v>1</v>
      </c>
      <c r="F228" s="128" t="s">
        <v>388</v>
      </c>
      <c r="G228" s="128" t="s">
        <v>3002</v>
      </c>
      <c r="H228" s="606"/>
      <c r="I228" s="608"/>
    </row>
    <row r="229" spans="2:9" hidden="1" x14ac:dyDescent="0.3">
      <c r="B229" s="166" t="s">
        <v>407</v>
      </c>
      <c r="C229" s="167" t="s">
        <v>2709</v>
      </c>
      <c r="D229" s="166" t="s">
        <v>2710</v>
      </c>
      <c r="E229" s="166">
        <v>2</v>
      </c>
      <c r="F229" s="166" t="s">
        <v>389</v>
      </c>
      <c r="G229" s="166" t="s">
        <v>29</v>
      </c>
      <c r="H229" s="606"/>
      <c r="I229" s="608"/>
    </row>
    <row r="230" spans="2:9" hidden="1" x14ac:dyDescent="0.3">
      <c r="B230" s="166" t="s">
        <v>407</v>
      </c>
      <c r="C230" s="167" t="s">
        <v>2709</v>
      </c>
      <c r="D230" s="166" t="s">
        <v>2710</v>
      </c>
      <c r="E230" s="166">
        <v>3</v>
      </c>
      <c r="F230" s="166" t="s">
        <v>394</v>
      </c>
      <c r="G230" s="166" t="s">
        <v>3003</v>
      </c>
      <c r="H230" s="606"/>
      <c r="I230" s="608"/>
    </row>
    <row r="231" spans="2:9" hidden="1" x14ac:dyDescent="0.3">
      <c r="B231" s="166" t="s">
        <v>407</v>
      </c>
      <c r="C231" s="167" t="s">
        <v>2709</v>
      </c>
      <c r="D231" s="166" t="s">
        <v>2710</v>
      </c>
      <c r="E231" s="166">
        <v>4</v>
      </c>
      <c r="F231" s="166" t="s">
        <v>128</v>
      </c>
      <c r="G231" s="166"/>
      <c r="H231" s="606"/>
      <c r="I231" s="608"/>
    </row>
    <row r="232" spans="2:9" hidden="1" x14ac:dyDescent="0.3">
      <c r="B232" s="166" t="s">
        <v>407</v>
      </c>
      <c r="C232" s="167" t="s">
        <v>2709</v>
      </c>
      <c r="D232" s="166" t="s">
        <v>2710</v>
      </c>
      <c r="E232" s="166">
        <v>5</v>
      </c>
      <c r="F232" s="166" t="s">
        <v>541</v>
      </c>
      <c r="G232" s="166" t="s">
        <v>670</v>
      </c>
      <c r="H232" s="606"/>
      <c r="I232" s="608"/>
    </row>
    <row r="233" spans="2:9" hidden="1" x14ac:dyDescent="0.3">
      <c r="B233" s="166" t="s">
        <v>407</v>
      </c>
      <c r="C233" s="167" t="s">
        <v>2709</v>
      </c>
      <c r="D233" s="166" t="s">
        <v>2710</v>
      </c>
      <c r="E233" s="166">
        <v>6</v>
      </c>
      <c r="F233" s="166" t="s">
        <v>931</v>
      </c>
      <c r="G233" s="166" t="s">
        <v>949</v>
      </c>
      <c r="H233" s="606"/>
      <c r="I233" s="608"/>
    </row>
    <row r="234" spans="2:9" hidden="1" x14ac:dyDescent="0.3">
      <c r="B234" s="166" t="s">
        <v>407</v>
      </c>
      <c r="C234" s="167" t="s">
        <v>2709</v>
      </c>
      <c r="D234" s="166" t="s">
        <v>2710</v>
      </c>
      <c r="E234" s="166">
        <v>7</v>
      </c>
      <c r="F234" s="166" t="s">
        <v>932</v>
      </c>
      <c r="G234" s="166" t="s">
        <v>750</v>
      </c>
      <c r="H234" s="606"/>
      <c r="I234" s="608"/>
    </row>
    <row r="235" spans="2:9" x14ac:dyDescent="0.3">
      <c r="B235" s="166" t="s">
        <v>407</v>
      </c>
      <c r="C235" s="167" t="s">
        <v>2709</v>
      </c>
      <c r="D235" s="166" t="s">
        <v>2710</v>
      </c>
      <c r="E235" s="166">
        <v>1</v>
      </c>
      <c r="F235" s="166" t="s">
        <v>388</v>
      </c>
      <c r="G235" s="166" t="s">
        <v>3004</v>
      </c>
      <c r="H235" s="606"/>
      <c r="I235" s="608"/>
    </row>
    <row r="236" spans="2:9" hidden="1" x14ac:dyDescent="0.3">
      <c r="B236" s="166" t="s">
        <v>407</v>
      </c>
      <c r="C236" s="167" t="s">
        <v>2709</v>
      </c>
      <c r="D236" s="166" t="s">
        <v>2710</v>
      </c>
      <c r="E236" s="166">
        <v>2</v>
      </c>
      <c r="F236" s="166" t="s">
        <v>389</v>
      </c>
      <c r="G236" s="166" t="s">
        <v>29</v>
      </c>
      <c r="H236" s="606"/>
      <c r="I236" s="608"/>
    </row>
    <row r="237" spans="2:9" hidden="1" x14ac:dyDescent="0.3">
      <c r="B237" s="166" t="s">
        <v>407</v>
      </c>
      <c r="C237" s="167" t="s">
        <v>2709</v>
      </c>
      <c r="D237" s="166" t="s">
        <v>2710</v>
      </c>
      <c r="E237" s="166">
        <v>3</v>
      </c>
      <c r="F237" s="166" t="s">
        <v>394</v>
      </c>
      <c r="G237" s="166" t="s">
        <v>3005</v>
      </c>
      <c r="H237" s="606"/>
      <c r="I237" s="608"/>
    </row>
    <row r="238" spans="2:9" hidden="1" x14ac:dyDescent="0.3">
      <c r="B238" s="166" t="s">
        <v>407</v>
      </c>
      <c r="C238" s="167" t="s">
        <v>2709</v>
      </c>
      <c r="D238" s="166" t="s">
        <v>2710</v>
      </c>
      <c r="E238" s="166">
        <v>4</v>
      </c>
      <c r="F238" s="166" t="s">
        <v>128</v>
      </c>
      <c r="G238" s="166"/>
      <c r="H238" s="606"/>
      <c r="I238" s="608"/>
    </row>
    <row r="239" spans="2:9" hidden="1" x14ac:dyDescent="0.3">
      <c r="B239" s="166" t="s">
        <v>407</v>
      </c>
      <c r="C239" s="167" t="s">
        <v>2709</v>
      </c>
      <c r="D239" s="166" t="s">
        <v>2710</v>
      </c>
      <c r="E239" s="166">
        <v>5</v>
      </c>
      <c r="F239" s="166" t="s">
        <v>541</v>
      </c>
      <c r="G239" s="166" t="s">
        <v>670</v>
      </c>
      <c r="H239" s="606"/>
      <c r="I239" s="608"/>
    </row>
    <row r="240" spans="2:9" hidden="1" x14ac:dyDescent="0.3">
      <c r="B240" s="166" t="s">
        <v>407</v>
      </c>
      <c r="C240" s="167" t="s">
        <v>2709</v>
      </c>
      <c r="D240" s="166" t="s">
        <v>2710</v>
      </c>
      <c r="E240" s="166">
        <v>6</v>
      </c>
      <c r="F240" s="166" t="s">
        <v>931</v>
      </c>
      <c r="G240" s="166" t="s">
        <v>949</v>
      </c>
      <c r="H240" s="606"/>
      <c r="I240" s="608"/>
    </row>
    <row r="241" spans="2:9" hidden="1" x14ac:dyDescent="0.3">
      <c r="B241" s="166" t="s">
        <v>407</v>
      </c>
      <c r="C241" s="167" t="s">
        <v>2709</v>
      </c>
      <c r="D241" s="166" t="s">
        <v>2710</v>
      </c>
      <c r="E241" s="166">
        <v>7</v>
      </c>
      <c r="F241" s="166" t="s">
        <v>932</v>
      </c>
      <c r="G241" s="166" t="s">
        <v>750</v>
      </c>
      <c r="H241" s="606"/>
      <c r="I241" s="608"/>
    </row>
    <row r="242" spans="2:9" x14ac:dyDescent="0.3">
      <c r="B242" s="166" t="s">
        <v>407</v>
      </c>
      <c r="C242" s="167" t="s">
        <v>2709</v>
      </c>
      <c r="D242" s="166" t="s">
        <v>2710</v>
      </c>
      <c r="E242" s="166">
        <v>1</v>
      </c>
      <c r="F242" s="166" t="s">
        <v>388</v>
      </c>
      <c r="G242" s="166" t="s">
        <v>3006</v>
      </c>
      <c r="H242" s="606"/>
      <c r="I242" s="608"/>
    </row>
    <row r="243" spans="2:9" hidden="1" x14ac:dyDescent="0.3">
      <c r="B243" s="166" t="s">
        <v>407</v>
      </c>
      <c r="C243" s="167" t="s">
        <v>2709</v>
      </c>
      <c r="D243" s="166" t="s">
        <v>2710</v>
      </c>
      <c r="E243" s="166">
        <v>2</v>
      </c>
      <c r="F243" s="166" t="s">
        <v>389</v>
      </c>
      <c r="G243" s="166" t="s">
        <v>29</v>
      </c>
      <c r="H243" s="606"/>
      <c r="I243" s="608"/>
    </row>
    <row r="244" spans="2:9" hidden="1" x14ac:dyDescent="0.3">
      <c r="B244" s="166" t="s">
        <v>407</v>
      </c>
      <c r="C244" s="167" t="s">
        <v>2709</v>
      </c>
      <c r="D244" s="166" t="s">
        <v>2710</v>
      </c>
      <c r="E244" s="166">
        <v>3</v>
      </c>
      <c r="F244" s="166" t="s">
        <v>394</v>
      </c>
      <c r="G244" s="166" t="s">
        <v>3007</v>
      </c>
      <c r="H244" s="606"/>
      <c r="I244" s="608"/>
    </row>
    <row r="245" spans="2:9" hidden="1" x14ac:dyDescent="0.3">
      <c r="B245" s="166" t="s">
        <v>407</v>
      </c>
      <c r="C245" s="167" t="s">
        <v>2709</v>
      </c>
      <c r="D245" s="166" t="s">
        <v>2710</v>
      </c>
      <c r="E245" s="166">
        <v>4</v>
      </c>
      <c r="F245" s="166" t="s">
        <v>128</v>
      </c>
      <c r="G245" s="166"/>
      <c r="H245" s="606"/>
      <c r="I245" s="608"/>
    </row>
    <row r="246" spans="2:9" hidden="1" x14ac:dyDescent="0.3">
      <c r="B246" s="166" t="s">
        <v>407</v>
      </c>
      <c r="C246" s="167" t="s">
        <v>2709</v>
      </c>
      <c r="D246" s="166" t="s">
        <v>2710</v>
      </c>
      <c r="E246" s="166">
        <v>5</v>
      </c>
      <c r="F246" s="166" t="s">
        <v>541</v>
      </c>
      <c r="G246" s="166" t="s">
        <v>670</v>
      </c>
      <c r="H246" s="606"/>
      <c r="I246" s="608"/>
    </row>
    <row r="247" spans="2:9" hidden="1" x14ac:dyDescent="0.3">
      <c r="B247" s="166" t="s">
        <v>407</v>
      </c>
      <c r="C247" s="167" t="s">
        <v>2709</v>
      </c>
      <c r="D247" s="166" t="s">
        <v>2710</v>
      </c>
      <c r="E247" s="166">
        <v>6</v>
      </c>
      <c r="F247" s="166" t="s">
        <v>931</v>
      </c>
      <c r="G247" s="166" t="s">
        <v>949</v>
      </c>
      <c r="H247" s="606"/>
      <c r="I247" s="608"/>
    </row>
    <row r="248" spans="2:9" hidden="1" x14ac:dyDescent="0.3">
      <c r="B248" s="166" t="s">
        <v>407</v>
      </c>
      <c r="C248" s="167" t="s">
        <v>2709</v>
      </c>
      <c r="D248" s="166" t="s">
        <v>2710</v>
      </c>
      <c r="E248" s="166">
        <v>7</v>
      </c>
      <c r="F248" s="166" t="s">
        <v>932</v>
      </c>
      <c r="G248" s="166" t="s">
        <v>750</v>
      </c>
      <c r="H248" s="606"/>
      <c r="I248" s="608"/>
    </row>
    <row r="249" spans="2:9" x14ac:dyDescent="0.3">
      <c r="B249" s="166" t="s">
        <v>407</v>
      </c>
      <c r="C249" s="167" t="s">
        <v>2709</v>
      </c>
      <c r="D249" s="166" t="s">
        <v>2710</v>
      </c>
      <c r="E249" s="166">
        <v>1</v>
      </c>
      <c r="F249" s="166" t="s">
        <v>388</v>
      </c>
      <c r="G249" s="166" t="s">
        <v>3008</v>
      </c>
      <c r="H249" s="606"/>
      <c r="I249" s="608"/>
    </row>
    <row r="250" spans="2:9" hidden="1" x14ac:dyDescent="0.3">
      <c r="B250" s="166" t="s">
        <v>407</v>
      </c>
      <c r="C250" s="167" t="s">
        <v>2709</v>
      </c>
      <c r="D250" s="166" t="s">
        <v>2710</v>
      </c>
      <c r="E250" s="166">
        <v>2</v>
      </c>
      <c r="F250" s="166" t="s">
        <v>389</v>
      </c>
      <c r="G250" s="166" t="s">
        <v>29</v>
      </c>
      <c r="H250" s="606"/>
      <c r="I250" s="608"/>
    </row>
    <row r="251" spans="2:9" hidden="1" x14ac:dyDescent="0.3">
      <c r="B251" s="166" t="s">
        <v>407</v>
      </c>
      <c r="C251" s="167" t="s">
        <v>2709</v>
      </c>
      <c r="D251" s="166" t="s">
        <v>2710</v>
      </c>
      <c r="E251" s="166">
        <v>3</v>
      </c>
      <c r="F251" s="166" t="s">
        <v>394</v>
      </c>
      <c r="G251" s="166" t="s">
        <v>3009</v>
      </c>
      <c r="H251" s="606"/>
      <c r="I251" s="608"/>
    </row>
    <row r="252" spans="2:9" hidden="1" x14ac:dyDescent="0.3">
      <c r="B252" s="166" t="s">
        <v>407</v>
      </c>
      <c r="C252" s="167" t="s">
        <v>2709</v>
      </c>
      <c r="D252" s="166" t="s">
        <v>2710</v>
      </c>
      <c r="E252" s="166">
        <v>4</v>
      </c>
      <c r="F252" s="166" t="s">
        <v>128</v>
      </c>
      <c r="G252" s="166"/>
      <c r="H252" s="606"/>
      <c r="I252" s="608"/>
    </row>
    <row r="253" spans="2:9" hidden="1" x14ac:dyDescent="0.3">
      <c r="B253" s="166" t="s">
        <v>407</v>
      </c>
      <c r="C253" s="167" t="s">
        <v>2709</v>
      </c>
      <c r="D253" s="166" t="s">
        <v>2710</v>
      </c>
      <c r="E253" s="166">
        <v>5</v>
      </c>
      <c r="F253" s="166" t="s">
        <v>541</v>
      </c>
      <c r="G253" s="166" t="s">
        <v>670</v>
      </c>
      <c r="H253" s="606"/>
      <c r="I253" s="608"/>
    </row>
    <row r="254" spans="2:9" hidden="1" x14ac:dyDescent="0.3">
      <c r="B254" s="166" t="s">
        <v>407</v>
      </c>
      <c r="C254" s="167" t="s">
        <v>2709</v>
      </c>
      <c r="D254" s="166" t="s">
        <v>2710</v>
      </c>
      <c r="E254" s="166">
        <v>6</v>
      </c>
      <c r="F254" s="166" t="s">
        <v>931</v>
      </c>
      <c r="G254" s="166" t="s">
        <v>949</v>
      </c>
      <c r="H254" s="606"/>
      <c r="I254" s="608"/>
    </row>
    <row r="255" spans="2:9" hidden="1" x14ac:dyDescent="0.3">
      <c r="B255" s="166" t="s">
        <v>407</v>
      </c>
      <c r="C255" s="167" t="s">
        <v>2709</v>
      </c>
      <c r="D255" s="166" t="s">
        <v>2710</v>
      </c>
      <c r="E255" s="166">
        <v>7</v>
      </c>
      <c r="F255" s="166" t="s">
        <v>932</v>
      </c>
      <c r="G255" s="166" t="s">
        <v>750</v>
      </c>
      <c r="H255" s="606"/>
      <c r="I255" s="608"/>
    </row>
    <row r="256" spans="2:9" x14ac:dyDescent="0.3">
      <c r="B256" s="166" t="s">
        <v>407</v>
      </c>
      <c r="C256" s="167" t="s">
        <v>2709</v>
      </c>
      <c r="D256" s="166" t="s">
        <v>2710</v>
      </c>
      <c r="E256" s="166">
        <v>1</v>
      </c>
      <c r="F256" s="166" t="s">
        <v>388</v>
      </c>
      <c r="G256" s="166" t="s">
        <v>3010</v>
      </c>
      <c r="H256" s="606"/>
      <c r="I256" s="608"/>
    </row>
    <row r="257" spans="2:9" hidden="1" x14ac:dyDescent="0.3">
      <c r="B257" s="166" t="s">
        <v>407</v>
      </c>
      <c r="C257" s="167" t="s">
        <v>2709</v>
      </c>
      <c r="D257" s="166" t="s">
        <v>2710</v>
      </c>
      <c r="E257" s="166">
        <v>2</v>
      </c>
      <c r="F257" s="166" t="s">
        <v>389</v>
      </c>
      <c r="G257" s="166" t="s">
        <v>29</v>
      </c>
      <c r="H257" s="606"/>
      <c r="I257" s="608"/>
    </row>
    <row r="258" spans="2:9" hidden="1" x14ac:dyDescent="0.3">
      <c r="B258" s="166" t="s">
        <v>407</v>
      </c>
      <c r="C258" s="167" t="s">
        <v>2709</v>
      </c>
      <c r="D258" s="166" t="s">
        <v>2710</v>
      </c>
      <c r="E258" s="166">
        <v>3</v>
      </c>
      <c r="F258" s="166" t="s">
        <v>394</v>
      </c>
      <c r="G258" s="166" t="s">
        <v>3011</v>
      </c>
      <c r="H258" s="606"/>
      <c r="I258" s="608"/>
    </row>
    <row r="259" spans="2:9" hidden="1" x14ac:dyDescent="0.3">
      <c r="B259" s="166" t="s">
        <v>407</v>
      </c>
      <c r="C259" s="167" t="s">
        <v>2709</v>
      </c>
      <c r="D259" s="166" t="s">
        <v>2710</v>
      </c>
      <c r="E259" s="166">
        <v>4</v>
      </c>
      <c r="F259" s="166" t="s">
        <v>128</v>
      </c>
      <c r="G259" s="166"/>
      <c r="H259" s="606"/>
      <c r="I259" s="608"/>
    </row>
    <row r="260" spans="2:9" hidden="1" x14ac:dyDescent="0.3">
      <c r="B260" s="166" t="s">
        <v>407</v>
      </c>
      <c r="C260" s="167" t="s">
        <v>2709</v>
      </c>
      <c r="D260" s="166" t="s">
        <v>2710</v>
      </c>
      <c r="E260" s="166">
        <v>5</v>
      </c>
      <c r="F260" s="166" t="s">
        <v>541</v>
      </c>
      <c r="G260" s="166" t="s">
        <v>670</v>
      </c>
      <c r="H260" s="606"/>
      <c r="I260" s="608"/>
    </row>
    <row r="261" spans="2:9" hidden="1" x14ac:dyDescent="0.3">
      <c r="B261" s="166" t="s">
        <v>407</v>
      </c>
      <c r="C261" s="167" t="s">
        <v>2709</v>
      </c>
      <c r="D261" s="166" t="s">
        <v>2710</v>
      </c>
      <c r="E261" s="166">
        <v>6</v>
      </c>
      <c r="F261" s="166" t="s">
        <v>931</v>
      </c>
      <c r="G261" s="166" t="s">
        <v>949</v>
      </c>
      <c r="H261" s="606"/>
      <c r="I261" s="608"/>
    </row>
    <row r="262" spans="2:9" hidden="1" x14ac:dyDescent="0.3">
      <c r="B262" s="166" t="s">
        <v>407</v>
      </c>
      <c r="C262" s="167" t="s">
        <v>2709</v>
      </c>
      <c r="D262" s="166" t="s">
        <v>2710</v>
      </c>
      <c r="E262" s="166">
        <v>7</v>
      </c>
      <c r="F262" s="166" t="s">
        <v>932</v>
      </c>
      <c r="G262" s="166" t="s">
        <v>750</v>
      </c>
      <c r="H262" s="606"/>
      <c r="I262" s="608"/>
    </row>
    <row r="263" spans="2:9" x14ac:dyDescent="0.3">
      <c r="B263" s="166" t="s">
        <v>403</v>
      </c>
      <c r="C263" s="167" t="s">
        <v>2709</v>
      </c>
      <c r="D263" s="166" t="s">
        <v>2710</v>
      </c>
      <c r="E263" s="166">
        <v>1</v>
      </c>
      <c r="F263" s="166" t="s">
        <v>389</v>
      </c>
      <c r="G263" s="166" t="s">
        <v>29</v>
      </c>
      <c r="H263" s="606"/>
      <c r="I263" s="608"/>
    </row>
    <row r="264" spans="2:9" hidden="1" x14ac:dyDescent="0.3">
      <c r="B264" s="166" t="s">
        <v>403</v>
      </c>
      <c r="C264" s="167" t="s">
        <v>2709</v>
      </c>
      <c r="D264" s="166" t="s">
        <v>2710</v>
      </c>
      <c r="E264" s="166">
        <v>2</v>
      </c>
      <c r="F264" s="166" t="s">
        <v>911</v>
      </c>
      <c r="G264" s="166" t="s">
        <v>3012</v>
      </c>
      <c r="H264" s="606"/>
      <c r="I264" s="608"/>
    </row>
    <row r="265" spans="2:9" hidden="1" x14ac:dyDescent="0.3">
      <c r="B265" s="166" t="s">
        <v>403</v>
      </c>
      <c r="C265" s="167" t="s">
        <v>2709</v>
      </c>
      <c r="D265" s="166" t="s">
        <v>2710</v>
      </c>
      <c r="E265" s="166">
        <v>3</v>
      </c>
      <c r="F265" s="166" t="s">
        <v>912</v>
      </c>
      <c r="G265" s="166" t="s">
        <v>3013</v>
      </c>
      <c r="H265" s="606"/>
      <c r="I265" s="608"/>
    </row>
    <row r="266" spans="2:9" hidden="1" x14ac:dyDescent="0.3">
      <c r="B266" s="166" t="s">
        <v>403</v>
      </c>
      <c r="C266" s="167" t="s">
        <v>2709</v>
      </c>
      <c r="D266" s="166" t="s">
        <v>2710</v>
      </c>
      <c r="E266" s="166">
        <v>4</v>
      </c>
      <c r="F266" s="166" t="s">
        <v>913</v>
      </c>
      <c r="G266" s="166"/>
      <c r="H266" s="606"/>
      <c r="I266" s="608"/>
    </row>
    <row r="267" spans="2:9" hidden="1" x14ac:dyDescent="0.3">
      <c r="B267" s="166" t="s">
        <v>403</v>
      </c>
      <c r="C267" s="167" t="s">
        <v>2709</v>
      </c>
      <c r="D267" s="166" t="s">
        <v>2710</v>
      </c>
      <c r="E267" s="166">
        <v>5</v>
      </c>
      <c r="F267" s="166" t="s">
        <v>914</v>
      </c>
      <c r="G267" s="166"/>
      <c r="H267" s="606"/>
      <c r="I267" s="608"/>
    </row>
    <row r="268" spans="2:9" hidden="1" x14ac:dyDescent="0.3">
      <c r="B268" s="166" t="s">
        <v>403</v>
      </c>
      <c r="C268" s="167" t="s">
        <v>2709</v>
      </c>
      <c r="D268" s="166" t="s">
        <v>2710</v>
      </c>
      <c r="E268" s="166">
        <v>6</v>
      </c>
      <c r="F268" s="166" t="s">
        <v>915</v>
      </c>
      <c r="G268" s="166" t="s">
        <v>3014</v>
      </c>
      <c r="H268" s="606"/>
      <c r="I268" s="608"/>
    </row>
    <row r="269" spans="2:9" hidden="1" x14ac:dyDescent="0.3">
      <c r="B269" s="166" t="s">
        <v>403</v>
      </c>
      <c r="C269" s="167" t="s">
        <v>2709</v>
      </c>
      <c r="D269" s="166" t="s">
        <v>2710</v>
      </c>
      <c r="E269" s="166">
        <v>7</v>
      </c>
      <c r="F269" s="166" t="s">
        <v>916</v>
      </c>
      <c r="G269" s="166" t="s">
        <v>36</v>
      </c>
      <c r="H269" s="606"/>
      <c r="I269" s="608"/>
    </row>
    <row r="270" spans="2:9" hidden="1" x14ac:dyDescent="0.3">
      <c r="B270" s="166" t="s">
        <v>403</v>
      </c>
      <c r="C270" s="167" t="s">
        <v>2709</v>
      </c>
      <c r="D270" s="166" t="s">
        <v>2710</v>
      </c>
      <c r="E270" s="166">
        <v>8</v>
      </c>
      <c r="F270" s="166" t="s">
        <v>917</v>
      </c>
      <c r="G270" s="166" t="s">
        <v>3015</v>
      </c>
      <c r="H270" s="606"/>
      <c r="I270" s="608"/>
    </row>
    <row r="271" spans="2:9" hidden="1" x14ac:dyDescent="0.3">
      <c r="B271" s="166" t="s">
        <v>403</v>
      </c>
      <c r="C271" s="167" t="s">
        <v>2709</v>
      </c>
      <c r="D271" s="166" t="s">
        <v>2710</v>
      </c>
      <c r="E271" s="166">
        <v>9</v>
      </c>
      <c r="F271" s="166" t="s">
        <v>918</v>
      </c>
      <c r="G271" s="166" t="s">
        <v>3016</v>
      </c>
      <c r="H271" s="606"/>
      <c r="I271" s="608"/>
    </row>
    <row r="272" spans="2:9" hidden="1" x14ac:dyDescent="0.3">
      <c r="B272" s="166" t="s">
        <v>403</v>
      </c>
      <c r="C272" s="167" t="s">
        <v>2709</v>
      </c>
      <c r="D272" s="166" t="s">
        <v>2710</v>
      </c>
      <c r="E272" s="166">
        <v>10</v>
      </c>
      <c r="F272" s="166" t="s">
        <v>919</v>
      </c>
      <c r="G272" s="166" t="s">
        <v>3017</v>
      </c>
      <c r="H272" s="606"/>
      <c r="I272" s="608"/>
    </row>
    <row r="273" spans="2:9" hidden="1" x14ac:dyDescent="0.3">
      <c r="B273" s="166" t="s">
        <v>403</v>
      </c>
      <c r="C273" s="167" t="s">
        <v>2709</v>
      </c>
      <c r="D273" s="166" t="s">
        <v>2710</v>
      </c>
      <c r="E273" s="166">
        <v>11</v>
      </c>
      <c r="F273" s="166" t="s">
        <v>920</v>
      </c>
      <c r="G273" s="166" t="s">
        <v>3018</v>
      </c>
      <c r="H273" s="606"/>
      <c r="I273" s="608"/>
    </row>
    <row r="274" spans="2:9" hidden="1" x14ac:dyDescent="0.3">
      <c r="B274" s="166" t="s">
        <v>403</v>
      </c>
      <c r="C274" s="167" t="s">
        <v>2709</v>
      </c>
      <c r="D274" s="166" t="s">
        <v>2710</v>
      </c>
      <c r="E274" s="166">
        <v>12</v>
      </c>
      <c r="F274" s="166" t="s">
        <v>921</v>
      </c>
      <c r="G274" s="166"/>
      <c r="H274" s="606"/>
      <c r="I274" s="608"/>
    </row>
    <row r="275" spans="2:9" hidden="1" x14ac:dyDescent="0.3">
      <c r="B275" s="166" t="s">
        <v>403</v>
      </c>
      <c r="C275" s="167" t="s">
        <v>2709</v>
      </c>
      <c r="D275" s="166" t="s">
        <v>2710</v>
      </c>
      <c r="E275" s="166">
        <v>13</v>
      </c>
      <c r="F275" s="166" t="s">
        <v>922</v>
      </c>
      <c r="G275" s="166"/>
      <c r="H275" s="606"/>
      <c r="I275" s="608"/>
    </row>
    <row r="276" spans="2:9" hidden="1" x14ac:dyDescent="0.3">
      <c r="B276" s="166" t="s">
        <v>403</v>
      </c>
      <c r="C276" s="167" t="s">
        <v>2709</v>
      </c>
      <c r="D276" s="166" t="s">
        <v>2710</v>
      </c>
      <c r="E276" s="166">
        <v>14</v>
      </c>
      <c r="F276" s="166" t="s">
        <v>923</v>
      </c>
      <c r="G276" s="166" t="s">
        <v>3019</v>
      </c>
      <c r="H276" s="606"/>
      <c r="I276" s="608"/>
    </row>
    <row r="277" spans="2:9" hidden="1" x14ac:dyDescent="0.3">
      <c r="B277" s="166" t="s">
        <v>403</v>
      </c>
      <c r="C277" s="167" t="s">
        <v>2709</v>
      </c>
      <c r="D277" s="166" t="s">
        <v>2710</v>
      </c>
      <c r="E277" s="166">
        <v>15</v>
      </c>
      <c r="F277" s="166" t="s">
        <v>924</v>
      </c>
      <c r="G277" s="166" t="s">
        <v>39</v>
      </c>
      <c r="H277" s="606"/>
      <c r="I277" s="608"/>
    </row>
    <row r="278" spans="2:9" hidden="1" x14ac:dyDescent="0.3">
      <c r="B278" s="166" t="s">
        <v>403</v>
      </c>
      <c r="C278" s="167" t="s">
        <v>2709</v>
      </c>
      <c r="D278" s="166" t="s">
        <v>2710</v>
      </c>
      <c r="E278" s="166">
        <v>16</v>
      </c>
      <c r="F278" s="166" t="s">
        <v>897</v>
      </c>
      <c r="G278" s="166" t="s">
        <v>3020</v>
      </c>
      <c r="H278" s="606"/>
      <c r="I278" s="608"/>
    </row>
    <row r="279" spans="2:9" hidden="1" x14ac:dyDescent="0.3">
      <c r="B279" s="166" t="s">
        <v>403</v>
      </c>
      <c r="C279" s="167" t="s">
        <v>2709</v>
      </c>
      <c r="D279" s="166" t="s">
        <v>2710</v>
      </c>
      <c r="E279" s="166">
        <v>17</v>
      </c>
      <c r="F279" s="166" t="s">
        <v>898</v>
      </c>
      <c r="G279" s="166" t="s">
        <v>750</v>
      </c>
      <c r="H279" s="606"/>
      <c r="I279" s="608"/>
    </row>
    <row r="280" spans="2:9" hidden="1" x14ac:dyDescent="0.3">
      <c r="B280" s="166" t="s">
        <v>403</v>
      </c>
      <c r="C280" s="167" t="s">
        <v>2709</v>
      </c>
      <c r="D280" s="166" t="s">
        <v>2710</v>
      </c>
      <c r="E280" s="166">
        <v>18</v>
      </c>
      <c r="F280" s="166" t="s">
        <v>931</v>
      </c>
      <c r="G280" s="166" t="s">
        <v>949</v>
      </c>
      <c r="H280" s="606"/>
      <c r="I280" s="608"/>
    </row>
    <row r="281" spans="2:9" hidden="1" x14ac:dyDescent="0.3">
      <c r="B281" s="166" t="s">
        <v>403</v>
      </c>
      <c r="C281" s="167" t="s">
        <v>2709</v>
      </c>
      <c r="D281" s="166" t="s">
        <v>2710</v>
      </c>
      <c r="E281" s="166">
        <v>19</v>
      </c>
      <c r="F281" s="166" t="s">
        <v>932</v>
      </c>
      <c r="G281" s="166" t="s">
        <v>750</v>
      </c>
      <c r="H281" s="606"/>
      <c r="I281" s="608"/>
    </row>
    <row r="282" spans="2:9" x14ac:dyDescent="0.3">
      <c r="B282" s="166" t="s">
        <v>553</v>
      </c>
      <c r="C282" s="167" t="s">
        <v>2709</v>
      </c>
      <c r="D282" s="166" t="s">
        <v>2710</v>
      </c>
      <c r="E282" s="166">
        <v>1</v>
      </c>
      <c r="F282" s="166" t="s">
        <v>389</v>
      </c>
      <c r="G282" s="166" t="s">
        <v>29</v>
      </c>
      <c r="H282" s="606"/>
      <c r="I282" s="608"/>
    </row>
    <row r="283" spans="2:9" hidden="1" x14ac:dyDescent="0.3">
      <c r="B283" s="166" t="s">
        <v>553</v>
      </c>
      <c r="C283" s="167" t="s">
        <v>2709</v>
      </c>
      <c r="D283" s="166" t="s">
        <v>2710</v>
      </c>
      <c r="E283" s="166">
        <v>2</v>
      </c>
      <c r="F283" s="166" t="s">
        <v>896</v>
      </c>
      <c r="G283" s="166" t="s">
        <v>3021</v>
      </c>
      <c r="H283" s="606"/>
      <c r="I283" s="608"/>
    </row>
    <row r="284" spans="2:9" hidden="1" x14ac:dyDescent="0.3">
      <c r="B284" s="166" t="s">
        <v>553</v>
      </c>
      <c r="C284" s="167" t="s">
        <v>2709</v>
      </c>
      <c r="D284" s="166" t="s">
        <v>2710</v>
      </c>
      <c r="E284" s="166">
        <v>3</v>
      </c>
      <c r="F284" s="166" t="s">
        <v>394</v>
      </c>
      <c r="G284" s="166" t="s">
        <v>3022</v>
      </c>
      <c r="H284" s="606"/>
      <c r="I284" s="608"/>
    </row>
    <row r="285" spans="2:9" hidden="1" x14ac:dyDescent="0.3">
      <c r="B285" s="166" t="s">
        <v>553</v>
      </c>
      <c r="C285" s="167" t="s">
        <v>2709</v>
      </c>
      <c r="D285" s="166" t="s">
        <v>2710</v>
      </c>
      <c r="E285" s="166">
        <v>4</v>
      </c>
      <c r="F285" s="166" t="s">
        <v>128</v>
      </c>
      <c r="G285" s="166" t="s">
        <v>3023</v>
      </c>
      <c r="H285" s="606"/>
      <c r="I285" s="608"/>
    </row>
    <row r="286" spans="2:9" hidden="1" x14ac:dyDescent="0.3">
      <c r="B286" s="166" t="s">
        <v>553</v>
      </c>
      <c r="C286" s="167" t="s">
        <v>2709</v>
      </c>
      <c r="D286" s="166" t="s">
        <v>2710</v>
      </c>
      <c r="E286" s="166">
        <v>5</v>
      </c>
      <c r="F286" s="166" t="s">
        <v>3024</v>
      </c>
      <c r="G286" s="166"/>
      <c r="H286" s="606"/>
      <c r="I286" s="608"/>
    </row>
    <row r="287" spans="2:9" hidden="1" x14ac:dyDescent="0.3">
      <c r="B287" s="166" t="s">
        <v>553</v>
      </c>
      <c r="C287" s="167" t="s">
        <v>2709</v>
      </c>
      <c r="D287" s="166" t="s">
        <v>2710</v>
      </c>
      <c r="E287" s="166">
        <v>6</v>
      </c>
      <c r="F287" s="166" t="s">
        <v>931</v>
      </c>
      <c r="G287" s="166" t="s">
        <v>750</v>
      </c>
      <c r="H287" s="606"/>
      <c r="I287" s="608"/>
    </row>
    <row r="288" spans="2:9" hidden="1" x14ac:dyDescent="0.3">
      <c r="B288" s="166" t="s">
        <v>553</v>
      </c>
      <c r="C288" s="167" t="s">
        <v>2709</v>
      </c>
      <c r="D288" s="166" t="s">
        <v>2710</v>
      </c>
      <c r="E288" s="166">
        <v>7</v>
      </c>
      <c r="F288" s="166" t="s">
        <v>932</v>
      </c>
      <c r="G288" s="166" t="s">
        <v>750</v>
      </c>
      <c r="H288" s="606"/>
      <c r="I288" s="608"/>
    </row>
    <row r="289" spans="2:9" x14ac:dyDescent="0.3">
      <c r="B289" s="166" t="s">
        <v>743</v>
      </c>
      <c r="C289" s="167" t="s">
        <v>2709</v>
      </c>
      <c r="D289" s="166" t="s">
        <v>2710</v>
      </c>
      <c r="E289" s="166">
        <v>1</v>
      </c>
      <c r="F289" s="166" t="s">
        <v>1891</v>
      </c>
      <c r="G289" s="166" t="s">
        <v>2692</v>
      </c>
      <c r="H289" s="606"/>
      <c r="I289" s="608"/>
    </row>
    <row r="290" spans="2:9" hidden="1" x14ac:dyDescent="0.3">
      <c r="B290" s="166" t="s">
        <v>743</v>
      </c>
      <c r="C290" s="167" t="s">
        <v>2709</v>
      </c>
      <c r="D290" s="166" t="s">
        <v>2710</v>
      </c>
      <c r="E290" s="166">
        <v>2</v>
      </c>
      <c r="F290" s="166" t="s">
        <v>389</v>
      </c>
      <c r="G290" s="166" t="s">
        <v>29</v>
      </c>
      <c r="H290" s="606"/>
      <c r="I290" s="608"/>
    </row>
    <row r="291" spans="2:9" hidden="1" x14ac:dyDescent="0.3">
      <c r="B291" s="166" t="s">
        <v>743</v>
      </c>
      <c r="C291" s="167" t="s">
        <v>2709</v>
      </c>
      <c r="D291" s="166" t="s">
        <v>2710</v>
      </c>
      <c r="E291" s="166">
        <v>3</v>
      </c>
      <c r="F291" s="166" t="s">
        <v>896</v>
      </c>
      <c r="G291" s="166" t="s">
        <v>3025</v>
      </c>
      <c r="H291" s="606"/>
      <c r="I291" s="608"/>
    </row>
    <row r="292" spans="2:9" hidden="1" x14ac:dyDescent="0.3">
      <c r="B292" s="166" t="s">
        <v>743</v>
      </c>
      <c r="C292" s="167" t="s">
        <v>2709</v>
      </c>
      <c r="D292" s="166" t="s">
        <v>2710</v>
      </c>
      <c r="E292" s="166">
        <v>4</v>
      </c>
      <c r="F292" s="166" t="s">
        <v>391</v>
      </c>
      <c r="G292" s="166" t="s">
        <v>3026</v>
      </c>
      <c r="H292" s="606"/>
      <c r="I292" s="608"/>
    </row>
    <row r="293" spans="2:9" hidden="1" x14ac:dyDescent="0.3">
      <c r="B293" s="166" t="s">
        <v>743</v>
      </c>
      <c r="C293" s="167" t="s">
        <v>2709</v>
      </c>
      <c r="D293" s="166" t="s">
        <v>2710</v>
      </c>
      <c r="E293" s="166">
        <v>5</v>
      </c>
      <c r="F293" s="166" t="s">
        <v>392</v>
      </c>
      <c r="G293" s="166" t="s">
        <v>3027</v>
      </c>
      <c r="H293" s="606"/>
      <c r="I293" s="608"/>
    </row>
    <row r="294" spans="2:9" hidden="1" x14ac:dyDescent="0.3">
      <c r="B294" s="166" t="s">
        <v>743</v>
      </c>
      <c r="C294" s="167" t="s">
        <v>2709</v>
      </c>
      <c r="D294" s="166" t="s">
        <v>2710</v>
      </c>
      <c r="E294" s="166">
        <v>6</v>
      </c>
      <c r="F294" s="166" t="s">
        <v>393</v>
      </c>
      <c r="G294" s="166" t="s">
        <v>3028</v>
      </c>
      <c r="H294" s="606"/>
      <c r="I294" s="608"/>
    </row>
    <row r="295" spans="2:9" hidden="1" x14ac:dyDescent="0.3">
      <c r="B295" s="166" t="s">
        <v>743</v>
      </c>
      <c r="C295" s="167" t="s">
        <v>2709</v>
      </c>
      <c r="D295" s="166" t="s">
        <v>2710</v>
      </c>
      <c r="E295" s="166">
        <v>7</v>
      </c>
      <c r="F295" s="166" t="s">
        <v>394</v>
      </c>
      <c r="G295" s="166" t="s">
        <v>3029</v>
      </c>
      <c r="H295" s="606"/>
      <c r="I295" s="608"/>
    </row>
    <row r="296" spans="2:9" hidden="1" x14ac:dyDescent="0.3">
      <c r="B296" s="166" t="s">
        <v>743</v>
      </c>
      <c r="C296" s="167" t="s">
        <v>2709</v>
      </c>
      <c r="D296" s="166" t="s">
        <v>2710</v>
      </c>
      <c r="E296" s="166">
        <v>8</v>
      </c>
      <c r="F296" s="166" t="s">
        <v>3</v>
      </c>
      <c r="G296" s="166" t="s">
        <v>2666</v>
      </c>
      <c r="H296" s="606"/>
      <c r="I296" s="608"/>
    </row>
    <row r="297" spans="2:9" hidden="1" x14ac:dyDescent="0.3">
      <c r="B297" s="166" t="s">
        <v>743</v>
      </c>
      <c r="C297" s="167" t="s">
        <v>2709</v>
      </c>
      <c r="D297" s="166" t="s">
        <v>2710</v>
      </c>
      <c r="E297" s="166">
        <v>9</v>
      </c>
      <c r="F297" s="166" t="s">
        <v>128</v>
      </c>
      <c r="G297" s="166" t="s">
        <v>3030</v>
      </c>
      <c r="H297" s="606"/>
      <c r="I297" s="608"/>
    </row>
    <row r="298" spans="2:9" hidden="1" x14ac:dyDescent="0.3">
      <c r="B298" s="166" t="s">
        <v>743</v>
      </c>
      <c r="C298" s="167" t="s">
        <v>2709</v>
      </c>
      <c r="D298" s="166" t="s">
        <v>2710</v>
      </c>
      <c r="E298" s="166">
        <v>10</v>
      </c>
      <c r="F298" s="166" t="s">
        <v>388</v>
      </c>
      <c r="G298" s="166" t="s">
        <v>3031</v>
      </c>
      <c r="H298" s="606"/>
      <c r="I298" s="608"/>
    </row>
    <row r="299" spans="2:9" hidden="1" x14ac:dyDescent="0.3">
      <c r="B299" s="166" t="s">
        <v>743</v>
      </c>
      <c r="C299" s="167" t="s">
        <v>2709</v>
      </c>
      <c r="D299" s="166" t="s">
        <v>2710</v>
      </c>
      <c r="E299" s="166">
        <v>11</v>
      </c>
      <c r="F299" s="166" t="s">
        <v>157</v>
      </c>
      <c r="G299" s="166" t="s">
        <v>1585</v>
      </c>
      <c r="H299" s="606"/>
      <c r="I299" s="608"/>
    </row>
    <row r="300" spans="2:9" hidden="1" x14ac:dyDescent="0.3">
      <c r="B300" s="166" t="s">
        <v>743</v>
      </c>
      <c r="C300" s="167" t="s">
        <v>2709</v>
      </c>
      <c r="D300" s="166" t="s">
        <v>2710</v>
      </c>
      <c r="E300" s="166">
        <v>12</v>
      </c>
      <c r="F300" s="166" t="s">
        <v>1196</v>
      </c>
      <c r="G300" s="166" t="s">
        <v>750</v>
      </c>
      <c r="H300" s="606"/>
      <c r="I300" s="608"/>
    </row>
    <row r="301" spans="2:9" hidden="1" x14ac:dyDescent="0.3">
      <c r="B301" s="166" t="s">
        <v>743</v>
      </c>
      <c r="C301" s="167" t="s">
        <v>2709</v>
      </c>
      <c r="D301" s="166" t="s">
        <v>2710</v>
      </c>
      <c r="E301" s="166">
        <v>13</v>
      </c>
      <c r="F301" s="166" t="s">
        <v>1892</v>
      </c>
      <c r="G301" s="166" t="s">
        <v>29</v>
      </c>
      <c r="H301" s="606"/>
      <c r="I301" s="608"/>
    </row>
    <row r="302" spans="2:9" hidden="1" x14ac:dyDescent="0.3">
      <c r="B302" s="166" t="s">
        <v>743</v>
      </c>
      <c r="C302" s="167" t="s">
        <v>2709</v>
      </c>
      <c r="D302" s="166" t="s">
        <v>2710</v>
      </c>
      <c r="E302" s="166">
        <v>14</v>
      </c>
      <c r="F302" s="166" t="s">
        <v>1198</v>
      </c>
      <c r="G302" s="166" t="s">
        <v>3031</v>
      </c>
      <c r="H302" s="606"/>
      <c r="I302" s="608"/>
    </row>
    <row r="303" spans="2:9" hidden="1" x14ac:dyDescent="0.3">
      <c r="B303" s="166" t="s">
        <v>743</v>
      </c>
      <c r="C303" s="167" t="s">
        <v>2709</v>
      </c>
      <c r="D303" s="166" t="s">
        <v>2710</v>
      </c>
      <c r="E303" s="166">
        <v>15</v>
      </c>
      <c r="F303" s="166" t="s">
        <v>1199</v>
      </c>
      <c r="G303" s="166" t="s">
        <v>1893</v>
      </c>
      <c r="H303" s="606"/>
      <c r="I303" s="608"/>
    </row>
    <row r="304" spans="2:9" hidden="1" x14ac:dyDescent="0.3">
      <c r="B304" s="166" t="s">
        <v>743</v>
      </c>
      <c r="C304" s="167" t="s">
        <v>2709</v>
      </c>
      <c r="D304" s="166" t="s">
        <v>2710</v>
      </c>
      <c r="E304" s="166">
        <v>16</v>
      </c>
      <c r="F304" s="166" t="s">
        <v>741</v>
      </c>
      <c r="G304" s="166" t="s">
        <v>750</v>
      </c>
      <c r="H304" s="606"/>
      <c r="I304" s="608"/>
    </row>
    <row r="305" spans="2:9" hidden="1" x14ac:dyDescent="0.3">
      <c r="B305" s="166" t="s">
        <v>743</v>
      </c>
      <c r="C305" s="167" t="s">
        <v>2709</v>
      </c>
      <c r="D305" s="166" t="s">
        <v>2710</v>
      </c>
      <c r="E305" s="166">
        <v>17</v>
      </c>
      <c r="F305" s="166" t="s">
        <v>1894</v>
      </c>
      <c r="G305" s="166" t="s">
        <v>47</v>
      </c>
      <c r="H305" s="606"/>
      <c r="I305" s="608"/>
    </row>
    <row r="306" spans="2:9" hidden="1" x14ac:dyDescent="0.3">
      <c r="B306" s="166" t="s">
        <v>743</v>
      </c>
      <c r="C306" s="167" t="s">
        <v>2709</v>
      </c>
      <c r="D306" s="166" t="s">
        <v>2710</v>
      </c>
      <c r="E306" s="166">
        <v>18</v>
      </c>
      <c r="F306" s="166" t="s">
        <v>1895</v>
      </c>
      <c r="G306" s="166" t="s">
        <v>3032</v>
      </c>
      <c r="H306" s="606"/>
      <c r="I306" s="608"/>
    </row>
    <row r="307" spans="2:9" hidden="1" x14ac:dyDescent="0.3">
      <c r="B307" s="166" t="s">
        <v>743</v>
      </c>
      <c r="C307" s="167" t="s">
        <v>2709</v>
      </c>
      <c r="D307" s="166" t="s">
        <v>2710</v>
      </c>
      <c r="E307" s="166">
        <v>19</v>
      </c>
      <c r="F307" s="166" t="s">
        <v>1896</v>
      </c>
      <c r="G307" s="166" t="s">
        <v>1897</v>
      </c>
      <c r="H307" s="606"/>
      <c r="I307" s="608"/>
    </row>
    <row r="308" spans="2:9" hidden="1" x14ac:dyDescent="0.3">
      <c r="B308" s="166" t="s">
        <v>743</v>
      </c>
      <c r="C308" s="167" t="s">
        <v>2709</v>
      </c>
      <c r="D308" s="166" t="s">
        <v>2710</v>
      </c>
      <c r="E308" s="166">
        <v>20</v>
      </c>
      <c r="F308" s="166" t="s">
        <v>742</v>
      </c>
      <c r="G308" s="166" t="s">
        <v>750</v>
      </c>
      <c r="H308" s="606"/>
      <c r="I308" s="608"/>
    </row>
    <row r="309" spans="2:9" hidden="1" x14ac:dyDescent="0.3">
      <c r="B309" s="166" t="s">
        <v>743</v>
      </c>
      <c r="C309" s="167" t="s">
        <v>2709</v>
      </c>
      <c r="D309" s="166" t="s">
        <v>2710</v>
      </c>
      <c r="E309" s="166">
        <v>21</v>
      </c>
      <c r="F309" s="166" t="s">
        <v>1203</v>
      </c>
      <c r="G309" s="166" t="s">
        <v>1898</v>
      </c>
      <c r="H309" s="606"/>
      <c r="I309" s="608"/>
    </row>
    <row r="310" spans="2:9" hidden="1" x14ac:dyDescent="0.3">
      <c r="B310" s="166" t="s">
        <v>743</v>
      </c>
      <c r="C310" s="167" t="s">
        <v>2709</v>
      </c>
      <c r="D310" s="166" t="s">
        <v>2710</v>
      </c>
      <c r="E310" s="166">
        <v>22</v>
      </c>
      <c r="F310" s="166" t="s">
        <v>1204</v>
      </c>
      <c r="G310" s="166" t="s">
        <v>1206</v>
      </c>
      <c r="H310" s="606"/>
      <c r="I310" s="608"/>
    </row>
    <row r="311" spans="2:9" hidden="1" x14ac:dyDescent="0.3">
      <c r="B311" s="166" t="s">
        <v>743</v>
      </c>
      <c r="C311" s="167" t="s">
        <v>2709</v>
      </c>
      <c r="D311" s="166" t="s">
        <v>2710</v>
      </c>
      <c r="E311" s="166">
        <v>23</v>
      </c>
      <c r="F311" s="166" t="s">
        <v>931</v>
      </c>
      <c r="G311" s="166" t="s">
        <v>949</v>
      </c>
      <c r="H311" s="606"/>
      <c r="I311" s="608"/>
    </row>
    <row r="312" spans="2:9" hidden="1" x14ac:dyDescent="0.3">
      <c r="B312" s="166" t="s">
        <v>743</v>
      </c>
      <c r="C312" s="167" t="s">
        <v>2709</v>
      </c>
      <c r="D312" s="166" t="s">
        <v>2710</v>
      </c>
      <c r="E312" s="166">
        <v>24</v>
      </c>
      <c r="F312" s="166" t="s">
        <v>932</v>
      </c>
      <c r="G312" s="166" t="s">
        <v>750</v>
      </c>
      <c r="H312" s="606"/>
      <c r="I312" s="608"/>
    </row>
    <row r="313" spans="2:9" x14ac:dyDescent="0.3">
      <c r="B313" s="166" t="s">
        <v>743</v>
      </c>
      <c r="C313" s="167" t="s">
        <v>2709</v>
      </c>
      <c r="D313" s="166" t="s">
        <v>2710</v>
      </c>
      <c r="E313" s="166">
        <v>1</v>
      </c>
      <c r="F313" s="166" t="s">
        <v>1891</v>
      </c>
      <c r="G313" s="166" t="s">
        <v>3033</v>
      </c>
      <c r="H313" s="606"/>
      <c r="I313" s="608"/>
    </row>
    <row r="314" spans="2:9" hidden="1" x14ac:dyDescent="0.3">
      <c r="B314" s="166" t="s">
        <v>743</v>
      </c>
      <c r="C314" s="167" t="s">
        <v>2709</v>
      </c>
      <c r="D314" s="166" t="s">
        <v>2710</v>
      </c>
      <c r="E314" s="166">
        <v>2</v>
      </c>
      <c r="F314" s="166" t="s">
        <v>389</v>
      </c>
      <c r="G314" s="166" t="s">
        <v>29</v>
      </c>
      <c r="H314" s="606"/>
      <c r="I314" s="608"/>
    </row>
    <row r="315" spans="2:9" hidden="1" x14ac:dyDescent="0.3">
      <c r="B315" s="166" t="s">
        <v>743</v>
      </c>
      <c r="C315" s="167" t="s">
        <v>2709</v>
      </c>
      <c r="D315" s="166" t="s">
        <v>2710</v>
      </c>
      <c r="E315" s="166">
        <v>3</v>
      </c>
      <c r="F315" s="166" t="s">
        <v>896</v>
      </c>
      <c r="G315" s="166" t="s">
        <v>3025</v>
      </c>
      <c r="H315" s="606"/>
      <c r="I315" s="608"/>
    </row>
    <row r="316" spans="2:9" hidden="1" x14ac:dyDescent="0.3">
      <c r="B316" s="166" t="s">
        <v>743</v>
      </c>
      <c r="C316" s="167" t="s">
        <v>2709</v>
      </c>
      <c r="D316" s="166" t="s">
        <v>2710</v>
      </c>
      <c r="E316" s="166">
        <v>4</v>
      </c>
      <c r="F316" s="166" t="s">
        <v>391</v>
      </c>
      <c r="G316" s="166" t="s">
        <v>3034</v>
      </c>
      <c r="H316" s="606"/>
      <c r="I316" s="608"/>
    </row>
    <row r="317" spans="2:9" hidden="1" x14ac:dyDescent="0.3">
      <c r="B317" s="166" t="s">
        <v>743</v>
      </c>
      <c r="C317" s="167" t="s">
        <v>2709</v>
      </c>
      <c r="D317" s="166" t="s">
        <v>2710</v>
      </c>
      <c r="E317" s="166">
        <v>5</v>
      </c>
      <c r="F317" s="166" t="s">
        <v>392</v>
      </c>
      <c r="G317" s="166" t="s">
        <v>3035</v>
      </c>
      <c r="H317" s="606"/>
      <c r="I317" s="608"/>
    </row>
    <row r="318" spans="2:9" hidden="1" x14ac:dyDescent="0.3">
      <c r="B318" s="166" t="s">
        <v>743</v>
      </c>
      <c r="C318" s="167" t="s">
        <v>2709</v>
      </c>
      <c r="D318" s="166" t="s">
        <v>2710</v>
      </c>
      <c r="E318" s="166">
        <v>6</v>
      </c>
      <c r="F318" s="166" t="s">
        <v>393</v>
      </c>
      <c r="G318" s="166" t="s">
        <v>3036</v>
      </c>
      <c r="H318" s="606"/>
      <c r="I318" s="608"/>
    </row>
    <row r="319" spans="2:9" hidden="1" x14ac:dyDescent="0.3">
      <c r="B319" s="166" t="s">
        <v>743</v>
      </c>
      <c r="C319" s="167" t="s">
        <v>2709</v>
      </c>
      <c r="D319" s="166" t="s">
        <v>2710</v>
      </c>
      <c r="E319" s="166">
        <v>7</v>
      </c>
      <c r="F319" s="166" t="s">
        <v>394</v>
      </c>
      <c r="G319" s="166" t="s">
        <v>3037</v>
      </c>
      <c r="H319" s="606"/>
      <c r="I319" s="608"/>
    </row>
    <row r="320" spans="2:9" hidden="1" x14ac:dyDescent="0.3">
      <c r="B320" s="166" t="s">
        <v>743</v>
      </c>
      <c r="C320" s="167" t="s">
        <v>2709</v>
      </c>
      <c r="D320" s="166" t="s">
        <v>2710</v>
      </c>
      <c r="E320" s="166">
        <v>8</v>
      </c>
      <c r="F320" s="166" t="s">
        <v>3</v>
      </c>
      <c r="G320" s="166" t="s">
        <v>3038</v>
      </c>
      <c r="H320" s="606"/>
      <c r="I320" s="608"/>
    </row>
    <row r="321" spans="2:9" hidden="1" x14ac:dyDescent="0.3">
      <c r="B321" s="166" t="s">
        <v>743</v>
      </c>
      <c r="C321" s="167" t="s">
        <v>2709</v>
      </c>
      <c r="D321" s="166" t="s">
        <v>2710</v>
      </c>
      <c r="E321" s="166">
        <v>9</v>
      </c>
      <c r="F321" s="166" t="s">
        <v>128</v>
      </c>
      <c r="G321" s="166" t="s">
        <v>3039</v>
      </c>
      <c r="H321" s="606"/>
      <c r="I321" s="608"/>
    </row>
    <row r="322" spans="2:9" hidden="1" x14ac:dyDescent="0.3">
      <c r="B322" s="166" t="s">
        <v>743</v>
      </c>
      <c r="C322" s="167" t="s">
        <v>2709</v>
      </c>
      <c r="D322" s="166" t="s">
        <v>2710</v>
      </c>
      <c r="E322" s="166">
        <v>10</v>
      </c>
      <c r="F322" s="166" t="s">
        <v>388</v>
      </c>
      <c r="G322" s="166" t="s">
        <v>3040</v>
      </c>
      <c r="H322" s="606"/>
      <c r="I322" s="608"/>
    </row>
    <row r="323" spans="2:9" hidden="1" x14ac:dyDescent="0.3">
      <c r="B323" s="166" t="s">
        <v>743</v>
      </c>
      <c r="C323" s="167" t="s">
        <v>2709</v>
      </c>
      <c r="D323" s="166" t="s">
        <v>2710</v>
      </c>
      <c r="E323" s="166">
        <v>11</v>
      </c>
      <c r="F323" s="166" t="s">
        <v>157</v>
      </c>
      <c r="G323" s="166" t="s">
        <v>1585</v>
      </c>
      <c r="H323" s="606"/>
      <c r="I323" s="608"/>
    </row>
    <row r="324" spans="2:9" hidden="1" x14ac:dyDescent="0.3">
      <c r="B324" s="166" t="s">
        <v>743</v>
      </c>
      <c r="C324" s="167" t="s">
        <v>2709</v>
      </c>
      <c r="D324" s="166" t="s">
        <v>2710</v>
      </c>
      <c r="E324" s="166">
        <v>12</v>
      </c>
      <c r="F324" s="166" t="s">
        <v>1196</v>
      </c>
      <c r="G324" s="166" t="s">
        <v>750</v>
      </c>
      <c r="H324" s="606"/>
      <c r="I324" s="608"/>
    </row>
    <row r="325" spans="2:9" hidden="1" x14ac:dyDescent="0.3">
      <c r="B325" s="166" t="s">
        <v>743</v>
      </c>
      <c r="C325" s="167" t="s">
        <v>2709</v>
      </c>
      <c r="D325" s="166" t="s">
        <v>2710</v>
      </c>
      <c r="E325" s="166">
        <v>13</v>
      </c>
      <c r="F325" s="166" t="s">
        <v>1892</v>
      </c>
      <c r="G325" s="166" t="s">
        <v>29</v>
      </c>
      <c r="H325" s="606"/>
      <c r="I325" s="608"/>
    </row>
    <row r="326" spans="2:9" hidden="1" x14ac:dyDescent="0.3">
      <c r="B326" s="166" t="s">
        <v>743</v>
      </c>
      <c r="C326" s="167" t="s">
        <v>2709</v>
      </c>
      <c r="D326" s="166" t="s">
        <v>2710</v>
      </c>
      <c r="E326" s="166">
        <v>14</v>
      </c>
      <c r="F326" s="166" t="s">
        <v>1198</v>
      </c>
      <c r="G326" s="166" t="s">
        <v>3040</v>
      </c>
      <c r="H326" s="606"/>
      <c r="I326" s="608"/>
    </row>
    <row r="327" spans="2:9" hidden="1" x14ac:dyDescent="0.3">
      <c r="B327" s="166" t="s">
        <v>743</v>
      </c>
      <c r="C327" s="167" t="s">
        <v>2709</v>
      </c>
      <c r="D327" s="166" t="s">
        <v>2710</v>
      </c>
      <c r="E327" s="166">
        <v>15</v>
      </c>
      <c r="F327" s="166" t="s">
        <v>1199</v>
      </c>
      <c r="G327" s="166" t="s">
        <v>1893</v>
      </c>
      <c r="H327" s="606"/>
      <c r="I327" s="608"/>
    </row>
    <row r="328" spans="2:9" hidden="1" x14ac:dyDescent="0.3">
      <c r="B328" s="166" t="s">
        <v>743</v>
      </c>
      <c r="C328" s="167" t="s">
        <v>2709</v>
      </c>
      <c r="D328" s="166" t="s">
        <v>2710</v>
      </c>
      <c r="E328" s="166">
        <v>16</v>
      </c>
      <c r="F328" s="166" t="s">
        <v>741</v>
      </c>
      <c r="G328" s="166" t="s">
        <v>750</v>
      </c>
      <c r="H328" s="606"/>
      <c r="I328" s="608"/>
    </row>
    <row r="329" spans="2:9" hidden="1" x14ac:dyDescent="0.3">
      <c r="B329" s="166" t="s">
        <v>743</v>
      </c>
      <c r="C329" s="167" t="s">
        <v>2709</v>
      </c>
      <c r="D329" s="166" t="s">
        <v>2710</v>
      </c>
      <c r="E329" s="166">
        <v>17</v>
      </c>
      <c r="F329" s="166" t="s">
        <v>1894</v>
      </c>
      <c r="G329" s="166" t="s">
        <v>47</v>
      </c>
      <c r="H329" s="606"/>
      <c r="I329" s="608"/>
    </row>
    <row r="330" spans="2:9" hidden="1" x14ac:dyDescent="0.3">
      <c r="B330" s="166" t="s">
        <v>743</v>
      </c>
      <c r="C330" s="167" t="s">
        <v>2709</v>
      </c>
      <c r="D330" s="166" t="s">
        <v>2710</v>
      </c>
      <c r="E330" s="166">
        <v>18</v>
      </c>
      <c r="F330" s="166" t="s">
        <v>1895</v>
      </c>
      <c r="G330" s="166" t="s">
        <v>3032</v>
      </c>
      <c r="H330" s="606"/>
      <c r="I330" s="608"/>
    </row>
    <row r="331" spans="2:9" hidden="1" x14ac:dyDescent="0.3">
      <c r="B331" s="166" t="s">
        <v>743</v>
      </c>
      <c r="C331" s="167" t="s">
        <v>2709</v>
      </c>
      <c r="D331" s="166" t="s">
        <v>2710</v>
      </c>
      <c r="E331" s="166">
        <v>19</v>
      </c>
      <c r="F331" s="166" t="s">
        <v>1896</v>
      </c>
      <c r="G331" s="166" t="s">
        <v>1897</v>
      </c>
      <c r="H331" s="606"/>
      <c r="I331" s="608"/>
    </row>
    <row r="332" spans="2:9" hidden="1" x14ac:dyDescent="0.3">
      <c r="B332" s="166" t="s">
        <v>743</v>
      </c>
      <c r="C332" s="167" t="s">
        <v>2709</v>
      </c>
      <c r="D332" s="166" t="s">
        <v>2710</v>
      </c>
      <c r="E332" s="166">
        <v>20</v>
      </c>
      <c r="F332" s="166" t="s">
        <v>742</v>
      </c>
      <c r="G332" s="166" t="s">
        <v>750</v>
      </c>
      <c r="H332" s="606"/>
      <c r="I332" s="608"/>
    </row>
    <row r="333" spans="2:9" hidden="1" x14ac:dyDescent="0.3">
      <c r="B333" s="166" t="s">
        <v>743</v>
      </c>
      <c r="C333" s="167" t="s">
        <v>2709</v>
      </c>
      <c r="D333" s="166" t="s">
        <v>2710</v>
      </c>
      <c r="E333" s="166">
        <v>21</v>
      </c>
      <c r="F333" s="166" t="s">
        <v>1203</v>
      </c>
      <c r="G333" s="166" t="s">
        <v>1898</v>
      </c>
      <c r="H333" s="606"/>
      <c r="I333" s="608"/>
    </row>
    <row r="334" spans="2:9" hidden="1" x14ac:dyDescent="0.3">
      <c r="B334" s="166" t="s">
        <v>743</v>
      </c>
      <c r="C334" s="167" t="s">
        <v>2709</v>
      </c>
      <c r="D334" s="166" t="s">
        <v>2710</v>
      </c>
      <c r="E334" s="166">
        <v>22</v>
      </c>
      <c r="F334" s="166" t="s">
        <v>1204</v>
      </c>
      <c r="G334" s="166" t="s">
        <v>1206</v>
      </c>
      <c r="H334" s="606"/>
      <c r="I334" s="608"/>
    </row>
    <row r="335" spans="2:9" hidden="1" x14ac:dyDescent="0.3">
      <c r="B335" s="166" t="s">
        <v>743</v>
      </c>
      <c r="C335" s="167" t="s">
        <v>2709</v>
      </c>
      <c r="D335" s="166" t="s">
        <v>2710</v>
      </c>
      <c r="E335" s="166">
        <v>23</v>
      </c>
      <c r="F335" s="166" t="s">
        <v>931</v>
      </c>
      <c r="G335" s="166" t="s">
        <v>949</v>
      </c>
      <c r="H335" s="606"/>
      <c r="I335" s="608"/>
    </row>
    <row r="336" spans="2:9" hidden="1" x14ac:dyDescent="0.3">
      <c r="B336" s="166" t="s">
        <v>743</v>
      </c>
      <c r="C336" s="167" t="s">
        <v>2709</v>
      </c>
      <c r="D336" s="166" t="s">
        <v>2710</v>
      </c>
      <c r="E336" s="166">
        <v>24</v>
      </c>
      <c r="F336" s="166" t="s">
        <v>932</v>
      </c>
      <c r="G336" s="166" t="s">
        <v>750</v>
      </c>
      <c r="H336" s="606"/>
      <c r="I336" s="608"/>
    </row>
    <row r="337" spans="2:9" x14ac:dyDescent="0.3">
      <c r="B337" s="166" t="s">
        <v>743</v>
      </c>
      <c r="C337" s="167" t="s">
        <v>2709</v>
      </c>
      <c r="D337" s="166" t="s">
        <v>2710</v>
      </c>
      <c r="E337" s="166">
        <v>1</v>
      </c>
      <c r="F337" s="166" t="s">
        <v>1891</v>
      </c>
      <c r="G337" s="166" t="s">
        <v>3041</v>
      </c>
      <c r="H337" s="606"/>
      <c r="I337" s="608"/>
    </row>
    <row r="338" spans="2:9" hidden="1" x14ac:dyDescent="0.3">
      <c r="B338" s="166" t="s">
        <v>743</v>
      </c>
      <c r="C338" s="167" t="s">
        <v>2709</v>
      </c>
      <c r="D338" s="166" t="s">
        <v>2710</v>
      </c>
      <c r="E338" s="166">
        <v>2</v>
      </c>
      <c r="F338" s="166" t="s">
        <v>389</v>
      </c>
      <c r="G338" s="166" t="s">
        <v>29</v>
      </c>
      <c r="H338" s="606"/>
      <c r="I338" s="608"/>
    </row>
    <row r="339" spans="2:9" hidden="1" x14ac:dyDescent="0.3">
      <c r="B339" s="166" t="s">
        <v>743</v>
      </c>
      <c r="C339" s="167" t="s">
        <v>2709</v>
      </c>
      <c r="D339" s="166" t="s">
        <v>2710</v>
      </c>
      <c r="E339" s="166">
        <v>3</v>
      </c>
      <c r="F339" s="166" t="s">
        <v>896</v>
      </c>
      <c r="G339" s="166" t="s">
        <v>3025</v>
      </c>
      <c r="H339" s="606"/>
      <c r="I339" s="608"/>
    </row>
    <row r="340" spans="2:9" hidden="1" x14ac:dyDescent="0.3">
      <c r="B340" s="166" t="s">
        <v>743</v>
      </c>
      <c r="C340" s="167" t="s">
        <v>2709</v>
      </c>
      <c r="D340" s="166" t="s">
        <v>2710</v>
      </c>
      <c r="E340" s="166">
        <v>4</v>
      </c>
      <c r="F340" s="166" t="s">
        <v>391</v>
      </c>
      <c r="G340" s="166" t="s">
        <v>3042</v>
      </c>
      <c r="H340" s="606"/>
      <c r="I340" s="608"/>
    </row>
    <row r="341" spans="2:9" hidden="1" x14ac:dyDescent="0.3">
      <c r="B341" s="166" t="s">
        <v>743</v>
      </c>
      <c r="C341" s="167" t="s">
        <v>2709</v>
      </c>
      <c r="D341" s="166" t="s">
        <v>2710</v>
      </c>
      <c r="E341" s="166">
        <v>5</v>
      </c>
      <c r="F341" s="166" t="s">
        <v>392</v>
      </c>
      <c r="G341" s="166" t="s">
        <v>3043</v>
      </c>
      <c r="H341" s="606"/>
      <c r="I341" s="608"/>
    </row>
    <row r="342" spans="2:9" hidden="1" x14ac:dyDescent="0.3">
      <c r="B342" s="166" t="s">
        <v>743</v>
      </c>
      <c r="C342" s="167" t="s">
        <v>2709</v>
      </c>
      <c r="D342" s="166" t="s">
        <v>2710</v>
      </c>
      <c r="E342" s="166">
        <v>6</v>
      </c>
      <c r="F342" s="166" t="s">
        <v>393</v>
      </c>
      <c r="G342" s="166" t="s">
        <v>3044</v>
      </c>
      <c r="H342" s="606"/>
      <c r="I342" s="608"/>
    </row>
    <row r="343" spans="2:9" hidden="1" x14ac:dyDescent="0.3">
      <c r="B343" s="166" t="s">
        <v>743</v>
      </c>
      <c r="C343" s="167" t="s">
        <v>2709</v>
      </c>
      <c r="D343" s="166" t="s">
        <v>2710</v>
      </c>
      <c r="E343" s="166">
        <v>7</v>
      </c>
      <c r="F343" s="166" t="s">
        <v>394</v>
      </c>
      <c r="G343" s="166" t="s">
        <v>3045</v>
      </c>
      <c r="H343" s="606"/>
      <c r="I343" s="608"/>
    </row>
    <row r="344" spans="2:9" hidden="1" x14ac:dyDescent="0.3">
      <c r="B344" s="166" t="s">
        <v>743</v>
      </c>
      <c r="C344" s="167" t="s">
        <v>2709</v>
      </c>
      <c r="D344" s="166" t="s">
        <v>2710</v>
      </c>
      <c r="E344" s="166">
        <v>8</v>
      </c>
      <c r="F344" s="166" t="s">
        <v>3</v>
      </c>
      <c r="G344" s="166" t="s">
        <v>2657</v>
      </c>
      <c r="H344" s="606"/>
      <c r="I344" s="608"/>
    </row>
    <row r="345" spans="2:9" hidden="1" x14ac:dyDescent="0.3">
      <c r="B345" s="166" t="s">
        <v>743</v>
      </c>
      <c r="C345" s="167" t="s">
        <v>2709</v>
      </c>
      <c r="D345" s="166" t="s">
        <v>2710</v>
      </c>
      <c r="E345" s="166">
        <v>9</v>
      </c>
      <c r="F345" s="166" t="s">
        <v>128</v>
      </c>
      <c r="G345" s="166" t="s">
        <v>3046</v>
      </c>
      <c r="H345" s="606"/>
      <c r="I345" s="608"/>
    </row>
    <row r="346" spans="2:9" hidden="1" x14ac:dyDescent="0.3">
      <c r="B346" s="166" t="s">
        <v>743</v>
      </c>
      <c r="C346" s="167" t="s">
        <v>2709</v>
      </c>
      <c r="D346" s="166" t="s">
        <v>2710</v>
      </c>
      <c r="E346" s="166">
        <v>10</v>
      </c>
      <c r="F346" s="166" t="s">
        <v>388</v>
      </c>
      <c r="G346" s="166" t="s">
        <v>3047</v>
      </c>
      <c r="H346" s="606"/>
      <c r="I346" s="608"/>
    </row>
    <row r="347" spans="2:9" hidden="1" x14ac:dyDescent="0.3">
      <c r="B347" s="166" t="s">
        <v>743</v>
      </c>
      <c r="C347" s="167" t="s">
        <v>2709</v>
      </c>
      <c r="D347" s="166" t="s">
        <v>2710</v>
      </c>
      <c r="E347" s="166">
        <v>11</v>
      </c>
      <c r="F347" s="166" t="s">
        <v>157</v>
      </c>
      <c r="G347" s="166" t="s">
        <v>1585</v>
      </c>
      <c r="H347" s="606"/>
      <c r="I347" s="608"/>
    </row>
    <row r="348" spans="2:9" hidden="1" x14ac:dyDescent="0.3">
      <c r="B348" s="166" t="s">
        <v>743</v>
      </c>
      <c r="C348" s="167" t="s">
        <v>2709</v>
      </c>
      <c r="D348" s="166" t="s">
        <v>2710</v>
      </c>
      <c r="E348" s="166">
        <v>12</v>
      </c>
      <c r="F348" s="166" t="s">
        <v>1196</v>
      </c>
      <c r="G348" s="166" t="s">
        <v>750</v>
      </c>
      <c r="H348" s="606"/>
      <c r="I348" s="608"/>
    </row>
    <row r="349" spans="2:9" hidden="1" x14ac:dyDescent="0.3">
      <c r="B349" s="166" t="s">
        <v>743</v>
      </c>
      <c r="C349" s="167" t="s">
        <v>2709</v>
      </c>
      <c r="D349" s="166" t="s">
        <v>2710</v>
      </c>
      <c r="E349" s="166">
        <v>13</v>
      </c>
      <c r="F349" s="166" t="s">
        <v>1892</v>
      </c>
      <c r="G349" s="166" t="s">
        <v>29</v>
      </c>
      <c r="H349" s="606"/>
      <c r="I349" s="608"/>
    </row>
    <row r="350" spans="2:9" hidden="1" x14ac:dyDescent="0.3">
      <c r="B350" s="166" t="s">
        <v>743</v>
      </c>
      <c r="C350" s="167" t="s">
        <v>2709</v>
      </c>
      <c r="D350" s="166" t="s">
        <v>2710</v>
      </c>
      <c r="E350" s="166">
        <v>14</v>
      </c>
      <c r="F350" s="166" t="s">
        <v>1198</v>
      </c>
      <c r="G350" s="166" t="s">
        <v>3048</v>
      </c>
      <c r="H350" s="606"/>
      <c r="I350" s="608"/>
    </row>
    <row r="351" spans="2:9" hidden="1" x14ac:dyDescent="0.3">
      <c r="B351" s="166" t="s">
        <v>743</v>
      </c>
      <c r="C351" s="167" t="s">
        <v>2709</v>
      </c>
      <c r="D351" s="166" t="s">
        <v>2710</v>
      </c>
      <c r="E351" s="166">
        <v>15</v>
      </c>
      <c r="F351" s="166" t="s">
        <v>1199</v>
      </c>
      <c r="G351" s="166" t="s">
        <v>1893</v>
      </c>
      <c r="H351" s="606"/>
      <c r="I351" s="608"/>
    </row>
    <row r="352" spans="2:9" hidden="1" x14ac:dyDescent="0.3">
      <c r="B352" s="166" t="s">
        <v>743</v>
      </c>
      <c r="C352" s="167" t="s">
        <v>2709</v>
      </c>
      <c r="D352" s="166" t="s">
        <v>2710</v>
      </c>
      <c r="E352" s="166">
        <v>16</v>
      </c>
      <c r="F352" s="166" t="s">
        <v>741</v>
      </c>
      <c r="G352" s="166" t="s">
        <v>750</v>
      </c>
      <c r="H352" s="606"/>
      <c r="I352" s="608"/>
    </row>
    <row r="353" spans="2:9" hidden="1" x14ac:dyDescent="0.3">
      <c r="B353" s="166" t="s">
        <v>743</v>
      </c>
      <c r="C353" s="167" t="s">
        <v>2709</v>
      </c>
      <c r="D353" s="166" t="s">
        <v>2710</v>
      </c>
      <c r="E353" s="166">
        <v>17</v>
      </c>
      <c r="F353" s="166" t="s">
        <v>1894</v>
      </c>
      <c r="G353" s="166" t="s">
        <v>47</v>
      </c>
      <c r="H353" s="606"/>
      <c r="I353" s="608"/>
    </row>
    <row r="354" spans="2:9" hidden="1" x14ac:dyDescent="0.3">
      <c r="B354" s="166" t="s">
        <v>743</v>
      </c>
      <c r="C354" s="167" t="s">
        <v>2709</v>
      </c>
      <c r="D354" s="166" t="s">
        <v>2710</v>
      </c>
      <c r="E354" s="166">
        <v>18</v>
      </c>
      <c r="F354" s="166" t="s">
        <v>1895</v>
      </c>
      <c r="G354" s="166" t="s">
        <v>3049</v>
      </c>
      <c r="H354" s="606"/>
      <c r="I354" s="608"/>
    </row>
    <row r="355" spans="2:9" hidden="1" x14ac:dyDescent="0.3">
      <c r="B355" s="166" t="s">
        <v>743</v>
      </c>
      <c r="C355" s="167" t="s">
        <v>2709</v>
      </c>
      <c r="D355" s="166" t="s">
        <v>2710</v>
      </c>
      <c r="E355" s="166">
        <v>19</v>
      </c>
      <c r="F355" s="166" t="s">
        <v>1896</v>
      </c>
      <c r="G355" s="166" t="s">
        <v>1897</v>
      </c>
      <c r="H355" s="606"/>
      <c r="I355" s="608"/>
    </row>
    <row r="356" spans="2:9" hidden="1" x14ac:dyDescent="0.3">
      <c r="B356" s="166" t="s">
        <v>743</v>
      </c>
      <c r="C356" s="167" t="s">
        <v>2709</v>
      </c>
      <c r="D356" s="166" t="s">
        <v>2710</v>
      </c>
      <c r="E356" s="166">
        <v>20</v>
      </c>
      <c r="F356" s="166" t="s">
        <v>742</v>
      </c>
      <c r="G356" s="166" t="s">
        <v>750</v>
      </c>
      <c r="H356" s="606"/>
      <c r="I356" s="608"/>
    </row>
    <row r="357" spans="2:9" hidden="1" x14ac:dyDescent="0.3">
      <c r="B357" s="166" t="s">
        <v>743</v>
      </c>
      <c r="C357" s="167" t="s">
        <v>2709</v>
      </c>
      <c r="D357" s="166" t="s">
        <v>2710</v>
      </c>
      <c r="E357" s="166">
        <v>21</v>
      </c>
      <c r="F357" s="166" t="s">
        <v>1203</v>
      </c>
      <c r="G357" s="166" t="s">
        <v>1898</v>
      </c>
      <c r="H357" s="606"/>
      <c r="I357" s="608"/>
    </row>
    <row r="358" spans="2:9" hidden="1" x14ac:dyDescent="0.3">
      <c r="B358" s="166" t="s">
        <v>743</v>
      </c>
      <c r="C358" s="167" t="s">
        <v>2709</v>
      </c>
      <c r="D358" s="166" t="s">
        <v>2710</v>
      </c>
      <c r="E358" s="166">
        <v>22</v>
      </c>
      <c r="F358" s="166" t="s">
        <v>1204</v>
      </c>
      <c r="G358" s="166" t="s">
        <v>1206</v>
      </c>
      <c r="H358" s="606"/>
      <c r="I358" s="608"/>
    </row>
    <row r="359" spans="2:9" hidden="1" x14ac:dyDescent="0.3">
      <c r="B359" s="166" t="s">
        <v>743</v>
      </c>
      <c r="C359" s="167" t="s">
        <v>2709</v>
      </c>
      <c r="D359" s="166" t="s">
        <v>2710</v>
      </c>
      <c r="E359" s="166">
        <v>23</v>
      </c>
      <c r="F359" s="166" t="s">
        <v>931</v>
      </c>
      <c r="G359" s="166" t="s">
        <v>949</v>
      </c>
      <c r="H359" s="606"/>
      <c r="I359" s="608"/>
    </row>
    <row r="360" spans="2:9" hidden="1" x14ac:dyDescent="0.3">
      <c r="B360" s="166" t="s">
        <v>743</v>
      </c>
      <c r="C360" s="167" t="s">
        <v>2709</v>
      </c>
      <c r="D360" s="166" t="s">
        <v>2710</v>
      </c>
      <c r="E360" s="166">
        <v>24</v>
      </c>
      <c r="F360" s="166" t="s">
        <v>932</v>
      </c>
      <c r="G360" s="166" t="s">
        <v>750</v>
      </c>
      <c r="H360" s="606"/>
      <c r="I360" s="608"/>
    </row>
    <row r="361" spans="2:9" x14ac:dyDescent="0.3">
      <c r="B361" s="166" t="s">
        <v>743</v>
      </c>
      <c r="C361" s="167" t="s">
        <v>2709</v>
      </c>
      <c r="D361" s="166" t="s">
        <v>2710</v>
      </c>
      <c r="E361" s="166">
        <v>1</v>
      </c>
      <c r="F361" s="166" t="s">
        <v>1891</v>
      </c>
      <c r="G361" s="166" t="s">
        <v>757</v>
      </c>
      <c r="H361" s="606"/>
      <c r="I361" s="608"/>
    </row>
    <row r="362" spans="2:9" hidden="1" x14ac:dyDescent="0.3">
      <c r="B362" s="166" t="s">
        <v>743</v>
      </c>
      <c r="C362" s="167" t="s">
        <v>2709</v>
      </c>
      <c r="D362" s="166" t="s">
        <v>2710</v>
      </c>
      <c r="E362" s="166">
        <v>2</v>
      </c>
      <c r="F362" s="166" t="s">
        <v>389</v>
      </c>
      <c r="G362" s="166" t="s">
        <v>29</v>
      </c>
      <c r="H362" s="606"/>
      <c r="I362" s="608"/>
    </row>
    <row r="363" spans="2:9" hidden="1" x14ac:dyDescent="0.3">
      <c r="B363" s="166" t="s">
        <v>743</v>
      </c>
      <c r="C363" s="167" t="s">
        <v>2709</v>
      </c>
      <c r="D363" s="166" t="s">
        <v>2710</v>
      </c>
      <c r="E363" s="166">
        <v>3</v>
      </c>
      <c r="F363" s="166" t="s">
        <v>896</v>
      </c>
      <c r="G363" s="166" t="s">
        <v>3025</v>
      </c>
      <c r="H363" s="606"/>
      <c r="I363" s="608"/>
    </row>
    <row r="364" spans="2:9" hidden="1" x14ac:dyDescent="0.3">
      <c r="B364" s="166" t="s">
        <v>743</v>
      </c>
      <c r="C364" s="167" t="s">
        <v>2709</v>
      </c>
      <c r="D364" s="166" t="s">
        <v>2710</v>
      </c>
      <c r="E364" s="166">
        <v>4</v>
      </c>
      <c r="F364" s="166" t="s">
        <v>391</v>
      </c>
      <c r="G364" s="166" t="s">
        <v>3050</v>
      </c>
      <c r="H364" s="606"/>
      <c r="I364" s="608"/>
    </row>
    <row r="365" spans="2:9" hidden="1" x14ac:dyDescent="0.3">
      <c r="B365" s="166" t="s">
        <v>743</v>
      </c>
      <c r="C365" s="167" t="s">
        <v>2709</v>
      </c>
      <c r="D365" s="166" t="s">
        <v>2710</v>
      </c>
      <c r="E365" s="166">
        <v>5</v>
      </c>
      <c r="F365" s="166" t="s">
        <v>392</v>
      </c>
      <c r="G365" s="166" t="s">
        <v>3051</v>
      </c>
      <c r="H365" s="606"/>
      <c r="I365" s="608"/>
    </row>
    <row r="366" spans="2:9" hidden="1" x14ac:dyDescent="0.3">
      <c r="B366" s="166" t="s">
        <v>743</v>
      </c>
      <c r="C366" s="167" t="s">
        <v>2709</v>
      </c>
      <c r="D366" s="166" t="s">
        <v>2710</v>
      </c>
      <c r="E366" s="166">
        <v>6</v>
      </c>
      <c r="F366" s="166" t="s">
        <v>393</v>
      </c>
      <c r="G366" s="166" t="s">
        <v>3052</v>
      </c>
      <c r="H366" s="606"/>
      <c r="I366" s="608"/>
    </row>
    <row r="367" spans="2:9" hidden="1" x14ac:dyDescent="0.3">
      <c r="B367" s="166" t="s">
        <v>743</v>
      </c>
      <c r="C367" s="167" t="s">
        <v>2709</v>
      </c>
      <c r="D367" s="166" t="s">
        <v>2710</v>
      </c>
      <c r="E367" s="166">
        <v>7</v>
      </c>
      <c r="F367" s="166" t="s">
        <v>394</v>
      </c>
      <c r="G367" s="166" t="s">
        <v>3053</v>
      </c>
      <c r="H367" s="606"/>
      <c r="I367" s="608"/>
    </row>
    <row r="368" spans="2:9" hidden="1" x14ac:dyDescent="0.3">
      <c r="B368" s="166" t="s">
        <v>743</v>
      </c>
      <c r="C368" s="167" t="s">
        <v>2709</v>
      </c>
      <c r="D368" s="166" t="s">
        <v>2710</v>
      </c>
      <c r="E368" s="166">
        <v>8</v>
      </c>
      <c r="F368" s="166" t="s">
        <v>3</v>
      </c>
      <c r="G368" s="166" t="s">
        <v>2631</v>
      </c>
      <c r="H368" s="606"/>
      <c r="I368" s="608"/>
    </row>
    <row r="369" spans="2:9" hidden="1" x14ac:dyDescent="0.3">
      <c r="B369" s="166" t="s">
        <v>743</v>
      </c>
      <c r="C369" s="167" t="s">
        <v>2709</v>
      </c>
      <c r="D369" s="166" t="s">
        <v>2710</v>
      </c>
      <c r="E369" s="166">
        <v>9</v>
      </c>
      <c r="F369" s="166" t="s">
        <v>128</v>
      </c>
      <c r="G369" s="166" t="s">
        <v>3054</v>
      </c>
      <c r="H369" s="606"/>
      <c r="I369" s="608"/>
    </row>
    <row r="370" spans="2:9" hidden="1" x14ac:dyDescent="0.3">
      <c r="B370" s="166" t="s">
        <v>743</v>
      </c>
      <c r="C370" s="167" t="s">
        <v>2709</v>
      </c>
      <c r="D370" s="166" t="s">
        <v>2710</v>
      </c>
      <c r="E370" s="166">
        <v>10</v>
      </c>
      <c r="F370" s="166" t="s">
        <v>388</v>
      </c>
      <c r="G370" s="166" t="s">
        <v>3055</v>
      </c>
      <c r="H370" s="606"/>
      <c r="I370" s="608"/>
    </row>
    <row r="371" spans="2:9" hidden="1" x14ac:dyDescent="0.3">
      <c r="B371" s="166" t="s">
        <v>743</v>
      </c>
      <c r="C371" s="167" t="s">
        <v>2709</v>
      </c>
      <c r="D371" s="166" t="s">
        <v>2710</v>
      </c>
      <c r="E371" s="166">
        <v>11</v>
      </c>
      <c r="F371" s="166" t="s">
        <v>157</v>
      </c>
      <c r="G371" s="166" t="s">
        <v>1585</v>
      </c>
      <c r="H371" s="606"/>
      <c r="I371" s="608"/>
    </row>
    <row r="372" spans="2:9" hidden="1" x14ac:dyDescent="0.3">
      <c r="B372" s="166" t="s">
        <v>743</v>
      </c>
      <c r="C372" s="167" t="s">
        <v>2709</v>
      </c>
      <c r="D372" s="166" t="s">
        <v>2710</v>
      </c>
      <c r="E372" s="166">
        <v>12</v>
      </c>
      <c r="F372" s="166" t="s">
        <v>1196</v>
      </c>
      <c r="G372" s="166" t="s">
        <v>750</v>
      </c>
      <c r="H372" s="606"/>
      <c r="I372" s="608"/>
    </row>
    <row r="373" spans="2:9" hidden="1" x14ac:dyDescent="0.3">
      <c r="B373" s="166" t="s">
        <v>743</v>
      </c>
      <c r="C373" s="167" t="s">
        <v>2709</v>
      </c>
      <c r="D373" s="166" t="s">
        <v>2710</v>
      </c>
      <c r="E373" s="166">
        <v>13</v>
      </c>
      <c r="F373" s="166" t="s">
        <v>1892</v>
      </c>
      <c r="G373" s="166" t="s">
        <v>29</v>
      </c>
      <c r="H373" s="606"/>
      <c r="I373" s="608"/>
    </row>
    <row r="374" spans="2:9" hidden="1" x14ac:dyDescent="0.3">
      <c r="B374" s="166" t="s">
        <v>743</v>
      </c>
      <c r="C374" s="167" t="s">
        <v>2709</v>
      </c>
      <c r="D374" s="166" t="s">
        <v>2710</v>
      </c>
      <c r="E374" s="166">
        <v>14</v>
      </c>
      <c r="F374" s="166" t="s">
        <v>1198</v>
      </c>
      <c r="G374" s="166" t="s">
        <v>3055</v>
      </c>
      <c r="H374" s="606"/>
      <c r="I374" s="608"/>
    </row>
    <row r="375" spans="2:9" hidden="1" x14ac:dyDescent="0.3">
      <c r="B375" s="166" t="s">
        <v>743</v>
      </c>
      <c r="C375" s="167" t="s">
        <v>2709</v>
      </c>
      <c r="D375" s="166" t="s">
        <v>2710</v>
      </c>
      <c r="E375" s="166">
        <v>15</v>
      </c>
      <c r="F375" s="166" t="s">
        <v>1199</v>
      </c>
      <c r="G375" s="166" t="s">
        <v>1893</v>
      </c>
      <c r="H375" s="606"/>
      <c r="I375" s="608"/>
    </row>
    <row r="376" spans="2:9" hidden="1" x14ac:dyDescent="0.3">
      <c r="B376" s="166" t="s">
        <v>743</v>
      </c>
      <c r="C376" s="167" t="s">
        <v>2709</v>
      </c>
      <c r="D376" s="166" t="s">
        <v>2710</v>
      </c>
      <c r="E376" s="166">
        <v>16</v>
      </c>
      <c r="F376" s="166" t="s">
        <v>741</v>
      </c>
      <c r="G376" s="166" t="s">
        <v>750</v>
      </c>
      <c r="H376" s="606"/>
      <c r="I376" s="608"/>
    </row>
    <row r="377" spans="2:9" hidden="1" x14ac:dyDescent="0.3">
      <c r="B377" s="166" t="s">
        <v>743</v>
      </c>
      <c r="C377" s="167" t="s">
        <v>2709</v>
      </c>
      <c r="D377" s="166" t="s">
        <v>2710</v>
      </c>
      <c r="E377" s="166">
        <v>17</v>
      </c>
      <c r="F377" s="166" t="s">
        <v>1894</v>
      </c>
      <c r="G377" s="166" t="s">
        <v>570</v>
      </c>
      <c r="H377" s="606"/>
      <c r="I377" s="608"/>
    </row>
    <row r="378" spans="2:9" hidden="1" x14ac:dyDescent="0.3">
      <c r="B378" s="166" t="s">
        <v>743</v>
      </c>
      <c r="C378" s="167" t="s">
        <v>2709</v>
      </c>
      <c r="D378" s="166" t="s">
        <v>2710</v>
      </c>
      <c r="E378" s="166">
        <v>18</v>
      </c>
      <c r="F378" s="166" t="s">
        <v>1895</v>
      </c>
      <c r="G378" s="166" t="s">
        <v>3032</v>
      </c>
      <c r="H378" s="606"/>
      <c r="I378" s="608"/>
    </row>
    <row r="379" spans="2:9" hidden="1" x14ac:dyDescent="0.3">
      <c r="B379" s="166" t="s">
        <v>743</v>
      </c>
      <c r="C379" s="167" t="s">
        <v>2709</v>
      </c>
      <c r="D379" s="166" t="s">
        <v>2710</v>
      </c>
      <c r="E379" s="166">
        <v>19</v>
      </c>
      <c r="F379" s="166" t="s">
        <v>1896</v>
      </c>
      <c r="G379" s="166" t="s">
        <v>1897</v>
      </c>
      <c r="H379" s="606"/>
      <c r="I379" s="608"/>
    </row>
    <row r="380" spans="2:9" hidden="1" x14ac:dyDescent="0.3">
      <c r="B380" s="166" t="s">
        <v>743</v>
      </c>
      <c r="C380" s="167" t="s">
        <v>2709</v>
      </c>
      <c r="D380" s="166" t="s">
        <v>2710</v>
      </c>
      <c r="E380" s="166">
        <v>20</v>
      </c>
      <c r="F380" s="166" t="s">
        <v>742</v>
      </c>
      <c r="G380" s="166" t="s">
        <v>750</v>
      </c>
      <c r="H380" s="606"/>
      <c r="I380" s="608"/>
    </row>
    <row r="381" spans="2:9" hidden="1" x14ac:dyDescent="0.3">
      <c r="B381" s="166" t="s">
        <v>743</v>
      </c>
      <c r="C381" s="167" t="s">
        <v>2709</v>
      </c>
      <c r="D381" s="166" t="s">
        <v>2710</v>
      </c>
      <c r="E381" s="166">
        <v>21</v>
      </c>
      <c r="F381" s="166" t="s">
        <v>1203</v>
      </c>
      <c r="G381" s="166" t="s">
        <v>1898</v>
      </c>
      <c r="H381" s="606"/>
      <c r="I381" s="608"/>
    </row>
    <row r="382" spans="2:9" hidden="1" x14ac:dyDescent="0.3">
      <c r="B382" s="166" t="s">
        <v>743</v>
      </c>
      <c r="C382" s="167" t="s">
        <v>2709</v>
      </c>
      <c r="D382" s="166" t="s">
        <v>2710</v>
      </c>
      <c r="E382" s="166">
        <v>22</v>
      </c>
      <c r="F382" s="166" t="s">
        <v>1204</v>
      </c>
      <c r="G382" s="166" t="s">
        <v>1206</v>
      </c>
      <c r="H382" s="606"/>
      <c r="I382" s="608"/>
    </row>
    <row r="383" spans="2:9" hidden="1" x14ac:dyDescent="0.3">
      <c r="B383" s="166" t="s">
        <v>743</v>
      </c>
      <c r="C383" s="167" t="s">
        <v>2709</v>
      </c>
      <c r="D383" s="166" t="s">
        <v>2710</v>
      </c>
      <c r="E383" s="166">
        <v>23</v>
      </c>
      <c r="F383" s="166" t="s">
        <v>931</v>
      </c>
      <c r="G383" s="166" t="s">
        <v>949</v>
      </c>
      <c r="H383" s="606"/>
      <c r="I383" s="608"/>
    </row>
    <row r="384" spans="2:9" hidden="1" x14ac:dyDescent="0.3">
      <c r="B384" s="166" t="s">
        <v>743</v>
      </c>
      <c r="C384" s="167" t="s">
        <v>2709</v>
      </c>
      <c r="D384" s="166" t="s">
        <v>2710</v>
      </c>
      <c r="E384" s="166">
        <v>24</v>
      </c>
      <c r="F384" s="166" t="s">
        <v>932</v>
      </c>
      <c r="G384" s="166" t="s">
        <v>750</v>
      </c>
      <c r="H384" s="606"/>
      <c r="I384" s="608"/>
    </row>
    <row r="385" spans="2:9" x14ac:dyDescent="0.3">
      <c r="B385" s="166" t="s">
        <v>743</v>
      </c>
      <c r="C385" s="167" t="s">
        <v>2709</v>
      </c>
      <c r="D385" s="166" t="s">
        <v>2710</v>
      </c>
      <c r="E385" s="166">
        <v>1</v>
      </c>
      <c r="F385" s="166" t="s">
        <v>1891</v>
      </c>
      <c r="G385" s="166" t="s">
        <v>2623</v>
      </c>
      <c r="H385" s="606"/>
      <c r="I385" s="608"/>
    </row>
    <row r="386" spans="2:9" hidden="1" x14ac:dyDescent="0.3">
      <c r="B386" s="166" t="s">
        <v>743</v>
      </c>
      <c r="C386" s="167" t="s">
        <v>2709</v>
      </c>
      <c r="D386" s="166" t="s">
        <v>2710</v>
      </c>
      <c r="E386" s="166">
        <v>2</v>
      </c>
      <c r="F386" s="166" t="s">
        <v>389</v>
      </c>
      <c r="G386" s="166" t="s">
        <v>29</v>
      </c>
      <c r="H386" s="606"/>
      <c r="I386" s="608"/>
    </row>
    <row r="387" spans="2:9" hidden="1" x14ac:dyDescent="0.3">
      <c r="B387" s="166" t="s">
        <v>743</v>
      </c>
      <c r="C387" s="167" t="s">
        <v>2709</v>
      </c>
      <c r="D387" s="166" t="s">
        <v>2710</v>
      </c>
      <c r="E387" s="166">
        <v>3</v>
      </c>
      <c r="F387" s="166" t="s">
        <v>896</v>
      </c>
      <c r="G387" s="166" t="s">
        <v>3056</v>
      </c>
      <c r="H387" s="606"/>
      <c r="I387" s="608"/>
    </row>
    <row r="388" spans="2:9" hidden="1" x14ac:dyDescent="0.3">
      <c r="B388" s="166" t="s">
        <v>743</v>
      </c>
      <c r="C388" s="167" t="s">
        <v>2709</v>
      </c>
      <c r="D388" s="166" t="s">
        <v>2710</v>
      </c>
      <c r="E388" s="166">
        <v>4</v>
      </c>
      <c r="F388" s="166" t="s">
        <v>391</v>
      </c>
      <c r="G388" s="166" t="s">
        <v>3057</v>
      </c>
      <c r="H388" s="606"/>
      <c r="I388" s="608"/>
    </row>
    <row r="389" spans="2:9" hidden="1" x14ac:dyDescent="0.3">
      <c r="B389" s="166" t="s">
        <v>743</v>
      </c>
      <c r="C389" s="167" t="s">
        <v>2709</v>
      </c>
      <c r="D389" s="166" t="s">
        <v>2710</v>
      </c>
      <c r="E389" s="166">
        <v>5</v>
      </c>
      <c r="F389" s="166" t="s">
        <v>392</v>
      </c>
      <c r="G389" s="166" t="s">
        <v>3058</v>
      </c>
      <c r="H389" s="606"/>
      <c r="I389" s="608"/>
    </row>
    <row r="390" spans="2:9" hidden="1" x14ac:dyDescent="0.3">
      <c r="B390" s="166" t="s">
        <v>743</v>
      </c>
      <c r="C390" s="167" t="s">
        <v>2709</v>
      </c>
      <c r="D390" s="166" t="s">
        <v>2710</v>
      </c>
      <c r="E390" s="166">
        <v>6</v>
      </c>
      <c r="F390" s="166" t="s">
        <v>393</v>
      </c>
      <c r="G390" s="166" t="s">
        <v>3059</v>
      </c>
      <c r="H390" s="606"/>
      <c r="I390" s="608"/>
    </row>
    <row r="391" spans="2:9" hidden="1" x14ac:dyDescent="0.3">
      <c r="B391" s="166" t="s">
        <v>743</v>
      </c>
      <c r="C391" s="167" t="s">
        <v>2709</v>
      </c>
      <c r="D391" s="166" t="s">
        <v>2710</v>
      </c>
      <c r="E391" s="166">
        <v>7</v>
      </c>
      <c r="F391" s="166" t="s">
        <v>394</v>
      </c>
      <c r="G391" s="166" t="s">
        <v>3060</v>
      </c>
      <c r="H391" s="606"/>
      <c r="I391" s="608"/>
    </row>
    <row r="392" spans="2:9" hidden="1" x14ac:dyDescent="0.3">
      <c r="B392" s="166" t="s">
        <v>743</v>
      </c>
      <c r="C392" s="167" t="s">
        <v>2709</v>
      </c>
      <c r="D392" s="166" t="s">
        <v>2710</v>
      </c>
      <c r="E392" s="166">
        <v>8</v>
      </c>
      <c r="F392" s="166" t="s">
        <v>3</v>
      </c>
      <c r="G392" s="166" t="s">
        <v>2663</v>
      </c>
      <c r="H392" s="606"/>
      <c r="I392" s="608"/>
    </row>
    <row r="393" spans="2:9" hidden="1" x14ac:dyDescent="0.3">
      <c r="B393" s="166" t="s">
        <v>743</v>
      </c>
      <c r="C393" s="167" t="s">
        <v>2709</v>
      </c>
      <c r="D393" s="166" t="s">
        <v>2710</v>
      </c>
      <c r="E393" s="166">
        <v>9</v>
      </c>
      <c r="F393" s="166" t="s">
        <v>128</v>
      </c>
      <c r="G393" s="166"/>
      <c r="H393" s="606"/>
      <c r="I393" s="608"/>
    </row>
    <row r="394" spans="2:9" hidden="1" x14ac:dyDescent="0.3">
      <c r="B394" s="166" t="s">
        <v>743</v>
      </c>
      <c r="C394" s="167" t="s">
        <v>2709</v>
      </c>
      <c r="D394" s="166" t="s">
        <v>2710</v>
      </c>
      <c r="E394" s="166">
        <v>10</v>
      </c>
      <c r="F394" s="166" t="s">
        <v>388</v>
      </c>
      <c r="G394" s="166" t="s">
        <v>3061</v>
      </c>
      <c r="H394" s="606"/>
      <c r="I394" s="608"/>
    </row>
    <row r="395" spans="2:9" hidden="1" x14ac:dyDescent="0.3">
      <c r="B395" s="166" t="s">
        <v>743</v>
      </c>
      <c r="C395" s="167" t="s">
        <v>2709</v>
      </c>
      <c r="D395" s="166" t="s">
        <v>2710</v>
      </c>
      <c r="E395" s="166">
        <v>11</v>
      </c>
      <c r="F395" s="166" t="s">
        <v>157</v>
      </c>
      <c r="G395" s="166" t="s">
        <v>1585</v>
      </c>
      <c r="H395" s="606"/>
      <c r="I395" s="608"/>
    </row>
    <row r="396" spans="2:9" hidden="1" x14ac:dyDescent="0.3">
      <c r="B396" s="166" t="s">
        <v>743</v>
      </c>
      <c r="C396" s="167" t="s">
        <v>2709</v>
      </c>
      <c r="D396" s="166" t="s">
        <v>2710</v>
      </c>
      <c r="E396" s="166">
        <v>12</v>
      </c>
      <c r="F396" s="166" t="s">
        <v>1196</v>
      </c>
      <c r="G396" s="166" t="s">
        <v>750</v>
      </c>
      <c r="H396" s="606"/>
      <c r="I396" s="608"/>
    </row>
    <row r="397" spans="2:9" hidden="1" x14ac:dyDescent="0.3">
      <c r="B397" s="166" t="s">
        <v>743</v>
      </c>
      <c r="C397" s="167" t="s">
        <v>2709</v>
      </c>
      <c r="D397" s="166" t="s">
        <v>2710</v>
      </c>
      <c r="E397" s="166">
        <v>13</v>
      </c>
      <c r="F397" s="166" t="s">
        <v>1892</v>
      </c>
      <c r="G397" s="166" t="s">
        <v>29</v>
      </c>
      <c r="H397" s="606"/>
      <c r="I397" s="608"/>
    </row>
    <row r="398" spans="2:9" hidden="1" x14ac:dyDescent="0.3">
      <c r="B398" s="166" t="s">
        <v>743</v>
      </c>
      <c r="C398" s="167" t="s">
        <v>2709</v>
      </c>
      <c r="D398" s="166" t="s">
        <v>2710</v>
      </c>
      <c r="E398" s="166">
        <v>14</v>
      </c>
      <c r="F398" s="166" t="s">
        <v>1198</v>
      </c>
      <c r="G398" s="166" t="s">
        <v>3061</v>
      </c>
      <c r="H398" s="606"/>
      <c r="I398" s="608"/>
    </row>
    <row r="399" spans="2:9" hidden="1" x14ac:dyDescent="0.3">
      <c r="B399" s="166" t="s">
        <v>743</v>
      </c>
      <c r="C399" s="167" t="s">
        <v>2709</v>
      </c>
      <c r="D399" s="166" t="s">
        <v>2710</v>
      </c>
      <c r="E399" s="166">
        <v>15</v>
      </c>
      <c r="F399" s="166" t="s">
        <v>1199</v>
      </c>
      <c r="G399" s="166" t="s">
        <v>1893</v>
      </c>
      <c r="H399" s="606"/>
      <c r="I399" s="608"/>
    </row>
    <row r="400" spans="2:9" hidden="1" x14ac:dyDescent="0.3">
      <c r="B400" s="166" t="s">
        <v>743</v>
      </c>
      <c r="C400" s="167" t="s">
        <v>2709</v>
      </c>
      <c r="D400" s="166" t="s">
        <v>2710</v>
      </c>
      <c r="E400" s="166">
        <v>16</v>
      </c>
      <c r="F400" s="166" t="s">
        <v>741</v>
      </c>
      <c r="G400" s="166" t="s">
        <v>750</v>
      </c>
      <c r="H400" s="606"/>
      <c r="I400" s="608"/>
    </row>
    <row r="401" spans="2:9" hidden="1" x14ac:dyDescent="0.3">
      <c r="B401" s="166" t="s">
        <v>743</v>
      </c>
      <c r="C401" s="167" t="s">
        <v>2709</v>
      </c>
      <c r="D401" s="166" t="s">
        <v>2710</v>
      </c>
      <c r="E401" s="166">
        <v>17</v>
      </c>
      <c r="F401" s="166" t="s">
        <v>1894</v>
      </c>
      <c r="G401" s="166"/>
      <c r="H401" s="606"/>
      <c r="I401" s="608"/>
    </row>
    <row r="402" spans="2:9" hidden="1" x14ac:dyDescent="0.3">
      <c r="B402" s="166" t="s">
        <v>743</v>
      </c>
      <c r="C402" s="167" t="s">
        <v>2709</v>
      </c>
      <c r="D402" s="166" t="s">
        <v>2710</v>
      </c>
      <c r="E402" s="166">
        <v>18</v>
      </c>
      <c r="F402" s="166" t="s">
        <v>1895</v>
      </c>
      <c r="G402" s="166" t="s">
        <v>3062</v>
      </c>
      <c r="H402" s="606"/>
      <c r="I402" s="608"/>
    </row>
    <row r="403" spans="2:9" hidden="1" x14ac:dyDescent="0.3">
      <c r="B403" s="166" t="s">
        <v>743</v>
      </c>
      <c r="C403" s="167" t="s">
        <v>2709</v>
      </c>
      <c r="D403" s="166" t="s">
        <v>2710</v>
      </c>
      <c r="E403" s="166">
        <v>19</v>
      </c>
      <c r="F403" s="166" t="s">
        <v>1896</v>
      </c>
      <c r="G403" s="166" t="s">
        <v>1897</v>
      </c>
      <c r="H403" s="606"/>
      <c r="I403" s="608"/>
    </row>
    <row r="404" spans="2:9" hidden="1" x14ac:dyDescent="0.3">
      <c r="B404" s="166" t="s">
        <v>743</v>
      </c>
      <c r="C404" s="167" t="s">
        <v>2709</v>
      </c>
      <c r="D404" s="166" t="s">
        <v>2710</v>
      </c>
      <c r="E404" s="166">
        <v>20</v>
      </c>
      <c r="F404" s="166" t="s">
        <v>742</v>
      </c>
      <c r="G404" s="166" t="s">
        <v>12</v>
      </c>
      <c r="H404" s="606"/>
      <c r="I404" s="608"/>
    </row>
    <row r="405" spans="2:9" hidden="1" x14ac:dyDescent="0.3">
      <c r="B405" s="166" t="s">
        <v>743</v>
      </c>
      <c r="C405" s="167" t="s">
        <v>2709</v>
      </c>
      <c r="D405" s="166" t="s">
        <v>2710</v>
      </c>
      <c r="E405" s="166">
        <v>21</v>
      </c>
      <c r="F405" s="166" t="s">
        <v>1203</v>
      </c>
      <c r="G405" s="166" t="s">
        <v>1898</v>
      </c>
      <c r="H405" s="606"/>
      <c r="I405" s="608"/>
    </row>
    <row r="406" spans="2:9" hidden="1" x14ac:dyDescent="0.3">
      <c r="B406" s="166" t="s">
        <v>743</v>
      </c>
      <c r="C406" s="167" t="s">
        <v>2709</v>
      </c>
      <c r="D406" s="166" t="s">
        <v>2710</v>
      </c>
      <c r="E406" s="166">
        <v>22</v>
      </c>
      <c r="F406" s="166" t="s">
        <v>1204</v>
      </c>
      <c r="G406" s="166" t="s">
        <v>1207</v>
      </c>
      <c r="H406" s="606"/>
      <c r="I406" s="608"/>
    </row>
    <row r="407" spans="2:9" hidden="1" x14ac:dyDescent="0.3">
      <c r="B407" s="166" t="s">
        <v>743</v>
      </c>
      <c r="C407" s="167" t="s">
        <v>2709</v>
      </c>
      <c r="D407" s="166" t="s">
        <v>2710</v>
      </c>
      <c r="E407" s="166">
        <v>23</v>
      </c>
      <c r="F407" s="166" t="s">
        <v>931</v>
      </c>
      <c r="G407" s="166" t="s">
        <v>949</v>
      </c>
      <c r="H407" s="606"/>
      <c r="I407" s="608"/>
    </row>
    <row r="408" spans="2:9" hidden="1" x14ac:dyDescent="0.3">
      <c r="B408" s="166" t="s">
        <v>743</v>
      </c>
      <c r="C408" s="167" t="s">
        <v>2709</v>
      </c>
      <c r="D408" s="166" t="s">
        <v>2710</v>
      </c>
      <c r="E408" s="166">
        <v>24</v>
      </c>
      <c r="F408" s="166" t="s">
        <v>932</v>
      </c>
      <c r="G408" s="166" t="s">
        <v>750</v>
      </c>
      <c r="H408" s="606"/>
      <c r="I408" s="608"/>
    </row>
    <row r="409" spans="2:9" x14ac:dyDescent="0.3">
      <c r="B409" s="166" t="s">
        <v>743</v>
      </c>
      <c r="C409" s="167" t="s">
        <v>2709</v>
      </c>
      <c r="D409" s="166" t="s">
        <v>2710</v>
      </c>
      <c r="E409" s="166">
        <v>1</v>
      </c>
      <c r="F409" s="166" t="s">
        <v>1891</v>
      </c>
      <c r="G409" s="166" t="s">
        <v>3063</v>
      </c>
      <c r="H409" s="606"/>
      <c r="I409" s="608"/>
    </row>
    <row r="410" spans="2:9" hidden="1" x14ac:dyDescent="0.3">
      <c r="B410" s="166" t="s">
        <v>743</v>
      </c>
      <c r="C410" s="167" t="s">
        <v>2709</v>
      </c>
      <c r="D410" s="166" t="s">
        <v>2710</v>
      </c>
      <c r="E410" s="166">
        <v>2</v>
      </c>
      <c r="F410" s="166" t="s">
        <v>389</v>
      </c>
      <c r="G410" s="166" t="s">
        <v>29</v>
      </c>
      <c r="H410" s="606"/>
      <c r="I410" s="608"/>
    </row>
    <row r="411" spans="2:9" hidden="1" x14ac:dyDescent="0.3">
      <c r="B411" s="166" t="s">
        <v>743</v>
      </c>
      <c r="C411" s="167" t="s">
        <v>2709</v>
      </c>
      <c r="D411" s="166" t="s">
        <v>2710</v>
      </c>
      <c r="E411" s="166">
        <v>3</v>
      </c>
      <c r="F411" s="166" t="s">
        <v>896</v>
      </c>
      <c r="G411" s="166" t="s">
        <v>3025</v>
      </c>
      <c r="H411" s="606"/>
      <c r="I411" s="608"/>
    </row>
    <row r="412" spans="2:9" hidden="1" x14ac:dyDescent="0.3">
      <c r="B412" s="166" t="s">
        <v>743</v>
      </c>
      <c r="C412" s="167" t="s">
        <v>2709</v>
      </c>
      <c r="D412" s="166" t="s">
        <v>2710</v>
      </c>
      <c r="E412" s="166">
        <v>4</v>
      </c>
      <c r="F412" s="166" t="s">
        <v>391</v>
      </c>
      <c r="G412" s="166" t="s">
        <v>3034</v>
      </c>
      <c r="H412" s="606"/>
      <c r="I412" s="608"/>
    </row>
    <row r="413" spans="2:9" hidden="1" x14ac:dyDescent="0.3">
      <c r="B413" s="166" t="s">
        <v>743</v>
      </c>
      <c r="C413" s="167" t="s">
        <v>2709</v>
      </c>
      <c r="D413" s="166" t="s">
        <v>2710</v>
      </c>
      <c r="E413" s="166">
        <v>5</v>
      </c>
      <c r="F413" s="166" t="s">
        <v>392</v>
      </c>
      <c r="G413" s="166" t="s">
        <v>3064</v>
      </c>
      <c r="H413" s="606"/>
      <c r="I413" s="608"/>
    </row>
    <row r="414" spans="2:9" hidden="1" x14ac:dyDescent="0.3">
      <c r="B414" s="166" t="s">
        <v>743</v>
      </c>
      <c r="C414" s="167" t="s">
        <v>2709</v>
      </c>
      <c r="D414" s="166" t="s">
        <v>2710</v>
      </c>
      <c r="E414" s="166">
        <v>6</v>
      </c>
      <c r="F414" s="166" t="s">
        <v>393</v>
      </c>
      <c r="G414" s="166" t="s">
        <v>3065</v>
      </c>
      <c r="H414" s="606"/>
      <c r="I414" s="608"/>
    </row>
    <row r="415" spans="2:9" hidden="1" x14ac:dyDescent="0.3">
      <c r="B415" s="166" t="s">
        <v>743</v>
      </c>
      <c r="C415" s="167" t="s">
        <v>2709</v>
      </c>
      <c r="D415" s="166" t="s">
        <v>2710</v>
      </c>
      <c r="E415" s="166">
        <v>7</v>
      </c>
      <c r="F415" s="166" t="s">
        <v>394</v>
      </c>
      <c r="G415" s="166" t="s">
        <v>3066</v>
      </c>
      <c r="H415" s="606"/>
      <c r="I415" s="608"/>
    </row>
    <row r="416" spans="2:9" hidden="1" x14ac:dyDescent="0.3">
      <c r="B416" s="166" t="s">
        <v>743</v>
      </c>
      <c r="C416" s="167" t="s">
        <v>2709</v>
      </c>
      <c r="D416" s="166" t="s">
        <v>2710</v>
      </c>
      <c r="E416" s="166">
        <v>8</v>
      </c>
      <c r="F416" s="166" t="s">
        <v>3</v>
      </c>
      <c r="G416" s="166" t="s">
        <v>2649</v>
      </c>
      <c r="H416" s="606"/>
      <c r="I416" s="608"/>
    </row>
    <row r="417" spans="2:9" hidden="1" x14ac:dyDescent="0.3">
      <c r="B417" s="166" t="s">
        <v>743</v>
      </c>
      <c r="C417" s="167" t="s">
        <v>2709</v>
      </c>
      <c r="D417" s="166" t="s">
        <v>2710</v>
      </c>
      <c r="E417" s="166">
        <v>9</v>
      </c>
      <c r="F417" s="166" t="s">
        <v>128</v>
      </c>
      <c r="G417" s="166"/>
      <c r="H417" s="606"/>
      <c r="I417" s="608"/>
    </row>
    <row r="418" spans="2:9" hidden="1" x14ac:dyDescent="0.3">
      <c r="B418" s="166" t="s">
        <v>743</v>
      </c>
      <c r="C418" s="167" t="s">
        <v>2709</v>
      </c>
      <c r="D418" s="166" t="s">
        <v>2710</v>
      </c>
      <c r="E418" s="166">
        <v>10</v>
      </c>
      <c r="F418" s="166" t="s">
        <v>388</v>
      </c>
      <c r="G418" s="166" t="s">
        <v>3067</v>
      </c>
      <c r="H418" s="606"/>
      <c r="I418" s="608"/>
    </row>
    <row r="419" spans="2:9" hidden="1" x14ac:dyDescent="0.3">
      <c r="B419" s="166" t="s">
        <v>743</v>
      </c>
      <c r="C419" s="167" t="s">
        <v>2709</v>
      </c>
      <c r="D419" s="166" t="s">
        <v>2710</v>
      </c>
      <c r="E419" s="166">
        <v>11</v>
      </c>
      <c r="F419" s="166" t="s">
        <v>157</v>
      </c>
      <c r="G419" s="166" t="s">
        <v>1585</v>
      </c>
      <c r="H419" s="606"/>
      <c r="I419" s="608"/>
    </row>
    <row r="420" spans="2:9" hidden="1" x14ac:dyDescent="0.3">
      <c r="B420" s="166" t="s">
        <v>743</v>
      </c>
      <c r="C420" s="167" t="s">
        <v>2709</v>
      </c>
      <c r="D420" s="166" t="s">
        <v>2710</v>
      </c>
      <c r="E420" s="166">
        <v>12</v>
      </c>
      <c r="F420" s="166" t="s">
        <v>1196</v>
      </c>
      <c r="G420" s="166" t="s">
        <v>750</v>
      </c>
      <c r="H420" s="606"/>
      <c r="I420" s="608"/>
    </row>
    <row r="421" spans="2:9" hidden="1" x14ac:dyDescent="0.3">
      <c r="B421" s="166" t="s">
        <v>743</v>
      </c>
      <c r="C421" s="167" t="s">
        <v>2709</v>
      </c>
      <c r="D421" s="166" t="s">
        <v>2710</v>
      </c>
      <c r="E421" s="166">
        <v>13</v>
      </c>
      <c r="F421" s="166" t="s">
        <v>1892</v>
      </c>
      <c r="G421" s="166" t="s">
        <v>29</v>
      </c>
      <c r="H421" s="606"/>
      <c r="I421" s="608"/>
    </row>
    <row r="422" spans="2:9" hidden="1" x14ac:dyDescent="0.3">
      <c r="B422" s="166" t="s">
        <v>743</v>
      </c>
      <c r="C422" s="167" t="s">
        <v>2709</v>
      </c>
      <c r="D422" s="166" t="s">
        <v>2710</v>
      </c>
      <c r="E422" s="166">
        <v>14</v>
      </c>
      <c r="F422" s="166" t="s">
        <v>1198</v>
      </c>
      <c r="G422" s="166" t="s">
        <v>3067</v>
      </c>
      <c r="H422" s="606"/>
      <c r="I422" s="608"/>
    </row>
    <row r="423" spans="2:9" hidden="1" x14ac:dyDescent="0.3">
      <c r="B423" s="166" t="s">
        <v>743</v>
      </c>
      <c r="C423" s="167" t="s">
        <v>2709</v>
      </c>
      <c r="D423" s="166" t="s">
        <v>2710</v>
      </c>
      <c r="E423" s="166">
        <v>15</v>
      </c>
      <c r="F423" s="166" t="s">
        <v>1199</v>
      </c>
      <c r="G423" s="166" t="s">
        <v>1893</v>
      </c>
      <c r="H423" s="606"/>
      <c r="I423" s="608"/>
    </row>
    <row r="424" spans="2:9" hidden="1" x14ac:dyDescent="0.3">
      <c r="B424" s="166" t="s">
        <v>743</v>
      </c>
      <c r="C424" s="167" t="s">
        <v>2709</v>
      </c>
      <c r="D424" s="166" t="s">
        <v>2710</v>
      </c>
      <c r="E424" s="166">
        <v>16</v>
      </c>
      <c r="F424" s="166" t="s">
        <v>741</v>
      </c>
      <c r="G424" s="166" t="s">
        <v>750</v>
      </c>
      <c r="H424" s="606"/>
      <c r="I424" s="608"/>
    </row>
    <row r="425" spans="2:9" hidden="1" x14ac:dyDescent="0.3">
      <c r="B425" s="166" t="s">
        <v>743</v>
      </c>
      <c r="C425" s="167" t="s">
        <v>2709</v>
      </c>
      <c r="D425" s="166" t="s">
        <v>2710</v>
      </c>
      <c r="E425" s="166">
        <v>17</v>
      </c>
      <c r="F425" s="166" t="s">
        <v>1894</v>
      </c>
      <c r="G425" s="166" t="s">
        <v>45</v>
      </c>
      <c r="H425" s="606"/>
      <c r="I425" s="608"/>
    </row>
    <row r="426" spans="2:9" hidden="1" x14ac:dyDescent="0.3">
      <c r="B426" s="166" t="s">
        <v>743</v>
      </c>
      <c r="C426" s="167" t="s">
        <v>2709</v>
      </c>
      <c r="D426" s="166" t="s">
        <v>2710</v>
      </c>
      <c r="E426" s="166">
        <v>18</v>
      </c>
      <c r="F426" s="166" t="s">
        <v>1895</v>
      </c>
      <c r="G426" s="166" t="s">
        <v>3068</v>
      </c>
      <c r="H426" s="606"/>
      <c r="I426" s="608"/>
    </row>
    <row r="427" spans="2:9" hidden="1" x14ac:dyDescent="0.3">
      <c r="B427" s="166" t="s">
        <v>743</v>
      </c>
      <c r="C427" s="167" t="s">
        <v>2709</v>
      </c>
      <c r="D427" s="166" t="s">
        <v>2710</v>
      </c>
      <c r="E427" s="166">
        <v>19</v>
      </c>
      <c r="F427" s="166" t="s">
        <v>1896</v>
      </c>
      <c r="G427" s="166" t="s">
        <v>1897</v>
      </c>
      <c r="H427" s="606"/>
      <c r="I427" s="608"/>
    </row>
    <row r="428" spans="2:9" hidden="1" x14ac:dyDescent="0.3">
      <c r="B428" s="166" t="s">
        <v>743</v>
      </c>
      <c r="C428" s="167" t="s">
        <v>2709</v>
      </c>
      <c r="D428" s="166" t="s">
        <v>2710</v>
      </c>
      <c r="E428" s="166">
        <v>20</v>
      </c>
      <c r="F428" s="166" t="s">
        <v>742</v>
      </c>
      <c r="G428" s="166" t="s">
        <v>750</v>
      </c>
      <c r="H428" s="606"/>
      <c r="I428" s="608"/>
    </row>
    <row r="429" spans="2:9" hidden="1" x14ac:dyDescent="0.3">
      <c r="B429" s="166" t="s">
        <v>743</v>
      </c>
      <c r="C429" s="167" t="s">
        <v>2709</v>
      </c>
      <c r="D429" s="166" t="s">
        <v>2710</v>
      </c>
      <c r="E429" s="166">
        <v>21</v>
      </c>
      <c r="F429" s="166" t="s">
        <v>1203</v>
      </c>
      <c r="G429" s="166" t="s">
        <v>1898</v>
      </c>
      <c r="H429" s="606"/>
      <c r="I429" s="608"/>
    </row>
    <row r="430" spans="2:9" hidden="1" x14ac:dyDescent="0.3">
      <c r="B430" s="166" t="s">
        <v>743</v>
      </c>
      <c r="C430" s="167" t="s">
        <v>2709</v>
      </c>
      <c r="D430" s="166" t="s">
        <v>2710</v>
      </c>
      <c r="E430" s="166">
        <v>22</v>
      </c>
      <c r="F430" s="166" t="s">
        <v>1204</v>
      </c>
      <c r="G430" s="166" t="s">
        <v>1207</v>
      </c>
      <c r="H430" s="606"/>
      <c r="I430" s="608"/>
    </row>
    <row r="431" spans="2:9" hidden="1" x14ac:dyDescent="0.3">
      <c r="B431" s="166" t="s">
        <v>743</v>
      </c>
      <c r="C431" s="167" t="s">
        <v>2709</v>
      </c>
      <c r="D431" s="166" t="s">
        <v>2710</v>
      </c>
      <c r="E431" s="166">
        <v>23</v>
      </c>
      <c r="F431" s="166" t="s">
        <v>931</v>
      </c>
      <c r="G431" s="166" t="s">
        <v>949</v>
      </c>
      <c r="H431" s="606"/>
      <c r="I431" s="608"/>
    </row>
    <row r="432" spans="2:9" hidden="1" x14ac:dyDescent="0.3">
      <c r="B432" s="166" t="s">
        <v>743</v>
      </c>
      <c r="C432" s="167" t="s">
        <v>2709</v>
      </c>
      <c r="D432" s="166" t="s">
        <v>2710</v>
      </c>
      <c r="E432" s="166">
        <v>24</v>
      </c>
      <c r="F432" s="166" t="s">
        <v>932</v>
      </c>
      <c r="G432" s="166" t="s">
        <v>750</v>
      </c>
      <c r="H432" s="606"/>
      <c r="I432" s="608"/>
    </row>
    <row r="433" spans="2:9" x14ac:dyDescent="0.3">
      <c r="B433" s="166" t="s">
        <v>743</v>
      </c>
      <c r="C433" s="167" t="s">
        <v>2709</v>
      </c>
      <c r="D433" s="166" t="s">
        <v>2710</v>
      </c>
      <c r="E433" s="166">
        <v>1</v>
      </c>
      <c r="F433" s="166" t="s">
        <v>1891</v>
      </c>
      <c r="G433" s="166" t="s">
        <v>49</v>
      </c>
      <c r="H433" s="606"/>
      <c r="I433" s="608"/>
    </row>
    <row r="434" spans="2:9" hidden="1" x14ac:dyDescent="0.3">
      <c r="B434" s="166" t="s">
        <v>743</v>
      </c>
      <c r="C434" s="167" t="s">
        <v>2709</v>
      </c>
      <c r="D434" s="166" t="s">
        <v>2710</v>
      </c>
      <c r="E434" s="166">
        <v>2</v>
      </c>
      <c r="F434" s="166" t="s">
        <v>389</v>
      </c>
      <c r="G434" s="166" t="s">
        <v>29</v>
      </c>
      <c r="H434" s="606"/>
      <c r="I434" s="608"/>
    </row>
    <row r="435" spans="2:9" hidden="1" x14ac:dyDescent="0.3">
      <c r="B435" s="166" t="s">
        <v>743</v>
      </c>
      <c r="C435" s="167" t="s">
        <v>2709</v>
      </c>
      <c r="D435" s="166" t="s">
        <v>2710</v>
      </c>
      <c r="E435" s="166">
        <v>3</v>
      </c>
      <c r="F435" s="166" t="s">
        <v>896</v>
      </c>
      <c r="G435" s="166" t="s">
        <v>3056</v>
      </c>
      <c r="H435" s="606"/>
      <c r="I435" s="608"/>
    </row>
    <row r="436" spans="2:9" hidden="1" x14ac:dyDescent="0.3">
      <c r="B436" s="166" t="s">
        <v>743</v>
      </c>
      <c r="C436" s="167" t="s">
        <v>2709</v>
      </c>
      <c r="D436" s="166" t="s">
        <v>2710</v>
      </c>
      <c r="E436" s="166">
        <v>4</v>
      </c>
      <c r="F436" s="166" t="s">
        <v>391</v>
      </c>
      <c r="G436" s="166" t="s">
        <v>3069</v>
      </c>
      <c r="H436" s="606"/>
      <c r="I436" s="608"/>
    </row>
    <row r="437" spans="2:9" hidden="1" x14ac:dyDescent="0.3">
      <c r="B437" s="166" t="s">
        <v>743</v>
      </c>
      <c r="C437" s="167" t="s">
        <v>2709</v>
      </c>
      <c r="D437" s="166" t="s">
        <v>2710</v>
      </c>
      <c r="E437" s="166">
        <v>5</v>
      </c>
      <c r="F437" s="166" t="s">
        <v>392</v>
      </c>
      <c r="G437" s="166" t="s">
        <v>3070</v>
      </c>
      <c r="H437" s="606"/>
      <c r="I437" s="608"/>
    </row>
    <row r="438" spans="2:9" hidden="1" x14ac:dyDescent="0.3">
      <c r="B438" s="166" t="s">
        <v>743</v>
      </c>
      <c r="C438" s="167" t="s">
        <v>2709</v>
      </c>
      <c r="D438" s="166" t="s">
        <v>2710</v>
      </c>
      <c r="E438" s="166">
        <v>6</v>
      </c>
      <c r="F438" s="166" t="s">
        <v>393</v>
      </c>
      <c r="G438" s="166" t="s">
        <v>3071</v>
      </c>
      <c r="H438" s="606"/>
      <c r="I438" s="608"/>
    </row>
    <row r="439" spans="2:9" hidden="1" x14ac:dyDescent="0.3">
      <c r="B439" s="166" t="s">
        <v>743</v>
      </c>
      <c r="C439" s="167" t="s">
        <v>2709</v>
      </c>
      <c r="D439" s="166" t="s">
        <v>2710</v>
      </c>
      <c r="E439" s="166">
        <v>7</v>
      </c>
      <c r="F439" s="166" t="s">
        <v>394</v>
      </c>
      <c r="G439" s="166" t="s">
        <v>3072</v>
      </c>
      <c r="H439" s="606"/>
      <c r="I439" s="608"/>
    </row>
    <row r="440" spans="2:9" hidden="1" x14ac:dyDescent="0.3">
      <c r="B440" s="166" t="s">
        <v>743</v>
      </c>
      <c r="C440" s="167" t="s">
        <v>2709</v>
      </c>
      <c r="D440" s="166" t="s">
        <v>2710</v>
      </c>
      <c r="E440" s="166">
        <v>8</v>
      </c>
      <c r="F440" s="166" t="s">
        <v>3</v>
      </c>
      <c r="G440" s="166" t="s">
        <v>2631</v>
      </c>
      <c r="H440" s="606"/>
      <c r="I440" s="608"/>
    </row>
    <row r="441" spans="2:9" hidden="1" x14ac:dyDescent="0.3">
      <c r="B441" s="166" t="s">
        <v>743</v>
      </c>
      <c r="C441" s="167" t="s">
        <v>2709</v>
      </c>
      <c r="D441" s="166" t="s">
        <v>2710</v>
      </c>
      <c r="E441" s="166">
        <v>9</v>
      </c>
      <c r="F441" s="166" t="s">
        <v>128</v>
      </c>
      <c r="G441" s="166"/>
      <c r="H441" s="606"/>
      <c r="I441" s="608"/>
    </row>
    <row r="442" spans="2:9" hidden="1" x14ac:dyDescent="0.3">
      <c r="B442" s="166" t="s">
        <v>743</v>
      </c>
      <c r="C442" s="167" t="s">
        <v>2709</v>
      </c>
      <c r="D442" s="166" t="s">
        <v>2710</v>
      </c>
      <c r="E442" s="166">
        <v>10</v>
      </c>
      <c r="F442" s="166" t="s">
        <v>388</v>
      </c>
      <c r="G442" s="166" t="s">
        <v>3073</v>
      </c>
      <c r="H442" s="606"/>
      <c r="I442" s="608"/>
    </row>
    <row r="443" spans="2:9" hidden="1" x14ac:dyDescent="0.3">
      <c r="B443" s="166" t="s">
        <v>743</v>
      </c>
      <c r="C443" s="167" t="s">
        <v>2709</v>
      </c>
      <c r="D443" s="166" t="s">
        <v>2710</v>
      </c>
      <c r="E443" s="166">
        <v>11</v>
      </c>
      <c r="F443" s="166" t="s">
        <v>157</v>
      </c>
      <c r="G443" s="166" t="s">
        <v>1585</v>
      </c>
      <c r="H443" s="606"/>
      <c r="I443" s="608"/>
    </row>
    <row r="444" spans="2:9" hidden="1" x14ac:dyDescent="0.3">
      <c r="B444" s="166" t="s">
        <v>743</v>
      </c>
      <c r="C444" s="167" t="s">
        <v>2709</v>
      </c>
      <c r="D444" s="166" t="s">
        <v>2710</v>
      </c>
      <c r="E444" s="166">
        <v>12</v>
      </c>
      <c r="F444" s="166" t="s">
        <v>1196</v>
      </c>
      <c r="G444" s="166" t="s">
        <v>750</v>
      </c>
      <c r="H444" s="606"/>
      <c r="I444" s="608"/>
    </row>
    <row r="445" spans="2:9" hidden="1" x14ac:dyDescent="0.3">
      <c r="B445" s="166" t="s">
        <v>743</v>
      </c>
      <c r="C445" s="167" t="s">
        <v>2709</v>
      </c>
      <c r="D445" s="166" t="s">
        <v>2710</v>
      </c>
      <c r="E445" s="166">
        <v>13</v>
      </c>
      <c r="F445" s="166" t="s">
        <v>1892</v>
      </c>
      <c r="G445" s="166" t="s">
        <v>29</v>
      </c>
      <c r="H445" s="606"/>
      <c r="I445" s="608"/>
    </row>
    <row r="446" spans="2:9" hidden="1" x14ac:dyDescent="0.3">
      <c r="B446" s="166" t="s">
        <v>743</v>
      </c>
      <c r="C446" s="167" t="s">
        <v>2709</v>
      </c>
      <c r="D446" s="166" t="s">
        <v>2710</v>
      </c>
      <c r="E446" s="166">
        <v>14</v>
      </c>
      <c r="F446" s="166" t="s">
        <v>1198</v>
      </c>
      <c r="G446" s="166" t="s">
        <v>3073</v>
      </c>
      <c r="H446" s="606"/>
      <c r="I446" s="608"/>
    </row>
    <row r="447" spans="2:9" hidden="1" x14ac:dyDescent="0.3">
      <c r="B447" s="166" t="s">
        <v>743</v>
      </c>
      <c r="C447" s="167" t="s">
        <v>2709</v>
      </c>
      <c r="D447" s="166" t="s">
        <v>2710</v>
      </c>
      <c r="E447" s="166">
        <v>15</v>
      </c>
      <c r="F447" s="166" t="s">
        <v>1199</v>
      </c>
      <c r="G447" s="166" t="s">
        <v>1893</v>
      </c>
      <c r="H447" s="606"/>
      <c r="I447" s="608"/>
    </row>
    <row r="448" spans="2:9" hidden="1" x14ac:dyDescent="0.3">
      <c r="B448" s="166" t="s">
        <v>743</v>
      </c>
      <c r="C448" s="167" t="s">
        <v>2709</v>
      </c>
      <c r="D448" s="166" t="s">
        <v>2710</v>
      </c>
      <c r="E448" s="166">
        <v>16</v>
      </c>
      <c r="F448" s="166" t="s">
        <v>741</v>
      </c>
      <c r="G448" s="166" t="s">
        <v>750</v>
      </c>
      <c r="H448" s="606"/>
      <c r="I448" s="608"/>
    </row>
    <row r="449" spans="2:9" hidden="1" x14ac:dyDescent="0.3">
      <c r="B449" s="166" t="s">
        <v>743</v>
      </c>
      <c r="C449" s="167" t="s">
        <v>2709</v>
      </c>
      <c r="D449" s="166" t="s">
        <v>2710</v>
      </c>
      <c r="E449" s="166">
        <v>17</v>
      </c>
      <c r="F449" s="166" t="s">
        <v>1894</v>
      </c>
      <c r="G449" s="166" t="s">
        <v>47</v>
      </c>
      <c r="H449" s="606"/>
      <c r="I449" s="608"/>
    </row>
    <row r="450" spans="2:9" hidden="1" x14ac:dyDescent="0.3">
      <c r="B450" s="166" t="s">
        <v>743</v>
      </c>
      <c r="C450" s="167" t="s">
        <v>2709</v>
      </c>
      <c r="D450" s="166" t="s">
        <v>2710</v>
      </c>
      <c r="E450" s="166">
        <v>18</v>
      </c>
      <c r="F450" s="166" t="s">
        <v>1895</v>
      </c>
      <c r="G450" s="166" t="s">
        <v>3074</v>
      </c>
      <c r="H450" s="606"/>
      <c r="I450" s="608"/>
    </row>
    <row r="451" spans="2:9" hidden="1" x14ac:dyDescent="0.3">
      <c r="B451" s="166" t="s">
        <v>743</v>
      </c>
      <c r="C451" s="167" t="s">
        <v>2709</v>
      </c>
      <c r="D451" s="166" t="s">
        <v>2710</v>
      </c>
      <c r="E451" s="166">
        <v>19</v>
      </c>
      <c r="F451" s="166" t="s">
        <v>1896</v>
      </c>
      <c r="G451" s="166" t="s">
        <v>1897</v>
      </c>
      <c r="H451" s="606"/>
      <c r="I451" s="608"/>
    </row>
    <row r="452" spans="2:9" hidden="1" x14ac:dyDescent="0.3">
      <c r="B452" s="166" t="s">
        <v>743</v>
      </c>
      <c r="C452" s="167" t="s">
        <v>2709</v>
      </c>
      <c r="D452" s="166" t="s">
        <v>2710</v>
      </c>
      <c r="E452" s="166">
        <v>20</v>
      </c>
      <c r="F452" s="166" t="s">
        <v>742</v>
      </c>
      <c r="G452" s="166" t="s">
        <v>750</v>
      </c>
      <c r="H452" s="606"/>
      <c r="I452" s="608"/>
    </row>
    <row r="453" spans="2:9" hidden="1" x14ac:dyDescent="0.3">
      <c r="B453" s="166" t="s">
        <v>743</v>
      </c>
      <c r="C453" s="167" t="s">
        <v>2709</v>
      </c>
      <c r="D453" s="166" t="s">
        <v>2710</v>
      </c>
      <c r="E453" s="166">
        <v>21</v>
      </c>
      <c r="F453" s="166" t="s">
        <v>1203</v>
      </c>
      <c r="G453" s="166" t="s">
        <v>1898</v>
      </c>
      <c r="H453" s="606"/>
      <c r="I453" s="608"/>
    </row>
    <row r="454" spans="2:9" hidden="1" x14ac:dyDescent="0.3">
      <c r="B454" s="166" t="s">
        <v>743</v>
      </c>
      <c r="C454" s="167" t="s">
        <v>2709</v>
      </c>
      <c r="D454" s="166" t="s">
        <v>2710</v>
      </c>
      <c r="E454" s="166">
        <v>22</v>
      </c>
      <c r="F454" s="166" t="s">
        <v>1204</v>
      </c>
      <c r="G454" s="166" t="s">
        <v>1207</v>
      </c>
      <c r="H454" s="606"/>
      <c r="I454" s="608"/>
    </row>
    <row r="455" spans="2:9" hidden="1" x14ac:dyDescent="0.3">
      <c r="B455" s="166" t="s">
        <v>743</v>
      </c>
      <c r="C455" s="167" t="s">
        <v>2709</v>
      </c>
      <c r="D455" s="166" t="s">
        <v>2710</v>
      </c>
      <c r="E455" s="166">
        <v>23</v>
      </c>
      <c r="F455" s="166" t="s">
        <v>931</v>
      </c>
      <c r="G455" s="166" t="s">
        <v>949</v>
      </c>
      <c r="H455" s="606"/>
      <c r="I455" s="608"/>
    </row>
    <row r="456" spans="2:9" hidden="1" x14ac:dyDescent="0.3">
      <c r="B456" s="166" t="s">
        <v>743</v>
      </c>
      <c r="C456" s="167" t="s">
        <v>2709</v>
      </c>
      <c r="D456" s="166" t="s">
        <v>2710</v>
      </c>
      <c r="E456" s="166">
        <v>24</v>
      </c>
      <c r="F456" s="166" t="s">
        <v>932</v>
      </c>
      <c r="G456" s="166" t="s">
        <v>750</v>
      </c>
      <c r="H456" s="606"/>
      <c r="I456" s="608"/>
    </row>
    <row r="457" spans="2:9" x14ac:dyDescent="0.3">
      <c r="B457" s="166" t="s">
        <v>743</v>
      </c>
      <c r="C457" s="167" t="s">
        <v>2709</v>
      </c>
      <c r="D457" s="166" t="s">
        <v>2710</v>
      </c>
      <c r="E457" s="166">
        <v>1</v>
      </c>
      <c r="F457" s="166" t="s">
        <v>1891</v>
      </c>
      <c r="G457" s="166" t="s">
        <v>50</v>
      </c>
      <c r="H457" s="606"/>
      <c r="I457" s="608"/>
    </row>
    <row r="458" spans="2:9" hidden="1" x14ac:dyDescent="0.3">
      <c r="B458" s="166" t="s">
        <v>743</v>
      </c>
      <c r="C458" s="167" t="s">
        <v>2709</v>
      </c>
      <c r="D458" s="166" t="s">
        <v>2710</v>
      </c>
      <c r="E458" s="166">
        <v>2</v>
      </c>
      <c r="F458" s="166" t="s">
        <v>389</v>
      </c>
      <c r="G458" s="166" t="s">
        <v>29</v>
      </c>
      <c r="H458" s="606"/>
      <c r="I458" s="608"/>
    </row>
    <row r="459" spans="2:9" hidden="1" x14ac:dyDescent="0.3">
      <c r="B459" s="166" t="s">
        <v>743</v>
      </c>
      <c r="C459" s="167" t="s">
        <v>2709</v>
      </c>
      <c r="D459" s="166" t="s">
        <v>2710</v>
      </c>
      <c r="E459" s="166">
        <v>3</v>
      </c>
      <c r="F459" s="166" t="s">
        <v>896</v>
      </c>
      <c r="G459" s="166" t="s">
        <v>3025</v>
      </c>
      <c r="H459" s="606"/>
      <c r="I459" s="608"/>
    </row>
    <row r="460" spans="2:9" hidden="1" x14ac:dyDescent="0.3">
      <c r="B460" s="166" t="s">
        <v>743</v>
      </c>
      <c r="C460" s="167" t="s">
        <v>2709</v>
      </c>
      <c r="D460" s="166" t="s">
        <v>2710</v>
      </c>
      <c r="E460" s="166">
        <v>4</v>
      </c>
      <c r="F460" s="166" t="s">
        <v>391</v>
      </c>
      <c r="G460" s="166" t="s">
        <v>3075</v>
      </c>
      <c r="H460" s="606"/>
      <c r="I460" s="608"/>
    </row>
    <row r="461" spans="2:9" hidden="1" x14ac:dyDescent="0.3">
      <c r="B461" s="166" t="s">
        <v>743</v>
      </c>
      <c r="C461" s="167" t="s">
        <v>2709</v>
      </c>
      <c r="D461" s="166" t="s">
        <v>2710</v>
      </c>
      <c r="E461" s="166">
        <v>5</v>
      </c>
      <c r="F461" s="166" t="s">
        <v>392</v>
      </c>
      <c r="G461" s="166" t="s">
        <v>3076</v>
      </c>
      <c r="H461" s="606"/>
      <c r="I461" s="608"/>
    </row>
    <row r="462" spans="2:9" hidden="1" x14ac:dyDescent="0.3">
      <c r="B462" s="166" t="s">
        <v>743</v>
      </c>
      <c r="C462" s="167" t="s">
        <v>2709</v>
      </c>
      <c r="D462" s="166" t="s">
        <v>2710</v>
      </c>
      <c r="E462" s="166">
        <v>6</v>
      </c>
      <c r="F462" s="166" t="s">
        <v>393</v>
      </c>
      <c r="G462" s="166" t="s">
        <v>3077</v>
      </c>
      <c r="H462" s="606"/>
      <c r="I462" s="608"/>
    </row>
    <row r="463" spans="2:9" hidden="1" x14ac:dyDescent="0.3">
      <c r="B463" s="166" t="s">
        <v>743</v>
      </c>
      <c r="C463" s="167" t="s">
        <v>2709</v>
      </c>
      <c r="D463" s="166" t="s">
        <v>2710</v>
      </c>
      <c r="E463" s="166">
        <v>7</v>
      </c>
      <c r="F463" s="166" t="s">
        <v>394</v>
      </c>
      <c r="G463" s="166" t="s">
        <v>3078</v>
      </c>
      <c r="H463" s="606"/>
      <c r="I463" s="608"/>
    </row>
    <row r="464" spans="2:9" hidden="1" x14ac:dyDescent="0.3">
      <c r="B464" s="166" t="s">
        <v>743</v>
      </c>
      <c r="C464" s="167" t="s">
        <v>2709</v>
      </c>
      <c r="D464" s="166" t="s">
        <v>2710</v>
      </c>
      <c r="E464" s="166">
        <v>8</v>
      </c>
      <c r="F464" s="166" t="s">
        <v>3</v>
      </c>
      <c r="G464" s="166" t="s">
        <v>2656</v>
      </c>
      <c r="H464" s="606"/>
      <c r="I464" s="608"/>
    </row>
    <row r="465" spans="2:9" hidden="1" x14ac:dyDescent="0.3">
      <c r="B465" s="166" t="s">
        <v>743</v>
      </c>
      <c r="C465" s="167" t="s">
        <v>2709</v>
      </c>
      <c r="D465" s="166" t="s">
        <v>2710</v>
      </c>
      <c r="E465" s="166">
        <v>9</v>
      </c>
      <c r="F465" s="166" t="s">
        <v>128</v>
      </c>
      <c r="G465" s="166"/>
      <c r="H465" s="606"/>
      <c r="I465" s="608"/>
    </row>
    <row r="466" spans="2:9" hidden="1" x14ac:dyDescent="0.3">
      <c r="B466" s="166" t="s">
        <v>743</v>
      </c>
      <c r="C466" s="167" t="s">
        <v>2709</v>
      </c>
      <c r="D466" s="166" t="s">
        <v>2710</v>
      </c>
      <c r="E466" s="166">
        <v>10</v>
      </c>
      <c r="F466" s="166" t="s">
        <v>388</v>
      </c>
      <c r="G466" s="166" t="s">
        <v>3079</v>
      </c>
      <c r="H466" s="606"/>
      <c r="I466" s="608"/>
    </row>
    <row r="467" spans="2:9" hidden="1" x14ac:dyDescent="0.3">
      <c r="B467" s="166" t="s">
        <v>743</v>
      </c>
      <c r="C467" s="167" t="s">
        <v>2709</v>
      </c>
      <c r="D467" s="166" t="s">
        <v>2710</v>
      </c>
      <c r="E467" s="166">
        <v>11</v>
      </c>
      <c r="F467" s="166" t="s">
        <v>157</v>
      </c>
      <c r="G467" s="166" t="s">
        <v>1585</v>
      </c>
      <c r="H467" s="606"/>
      <c r="I467" s="608"/>
    </row>
    <row r="468" spans="2:9" hidden="1" x14ac:dyDescent="0.3">
      <c r="B468" s="166" t="s">
        <v>743</v>
      </c>
      <c r="C468" s="167" t="s">
        <v>2709</v>
      </c>
      <c r="D468" s="166" t="s">
        <v>2710</v>
      </c>
      <c r="E468" s="166">
        <v>12</v>
      </c>
      <c r="F468" s="166" t="s">
        <v>1196</v>
      </c>
      <c r="G468" s="166" t="s">
        <v>750</v>
      </c>
      <c r="H468" s="606"/>
      <c r="I468" s="608"/>
    </row>
    <row r="469" spans="2:9" hidden="1" x14ac:dyDescent="0.3">
      <c r="B469" s="166" t="s">
        <v>743</v>
      </c>
      <c r="C469" s="167" t="s">
        <v>2709</v>
      </c>
      <c r="D469" s="166" t="s">
        <v>2710</v>
      </c>
      <c r="E469" s="166">
        <v>13</v>
      </c>
      <c r="F469" s="166" t="s">
        <v>1892</v>
      </c>
      <c r="G469" s="166" t="s">
        <v>29</v>
      </c>
      <c r="H469" s="606"/>
      <c r="I469" s="608"/>
    </row>
    <row r="470" spans="2:9" hidden="1" x14ac:dyDescent="0.3">
      <c r="B470" s="166" t="s">
        <v>743</v>
      </c>
      <c r="C470" s="167" t="s">
        <v>2709</v>
      </c>
      <c r="D470" s="166" t="s">
        <v>2710</v>
      </c>
      <c r="E470" s="166">
        <v>14</v>
      </c>
      <c r="F470" s="166" t="s">
        <v>1198</v>
      </c>
      <c r="G470" s="166" t="s">
        <v>3079</v>
      </c>
      <c r="H470" s="606"/>
      <c r="I470" s="608"/>
    </row>
    <row r="471" spans="2:9" hidden="1" x14ac:dyDescent="0.3">
      <c r="B471" s="166" t="s">
        <v>743</v>
      </c>
      <c r="C471" s="167" t="s">
        <v>2709</v>
      </c>
      <c r="D471" s="166" t="s">
        <v>2710</v>
      </c>
      <c r="E471" s="166">
        <v>15</v>
      </c>
      <c r="F471" s="166" t="s">
        <v>1199</v>
      </c>
      <c r="G471" s="166" t="s">
        <v>1893</v>
      </c>
      <c r="H471" s="606"/>
      <c r="I471" s="608"/>
    </row>
    <row r="472" spans="2:9" hidden="1" x14ac:dyDescent="0.3">
      <c r="B472" s="166" t="s">
        <v>743</v>
      </c>
      <c r="C472" s="167" t="s">
        <v>2709</v>
      </c>
      <c r="D472" s="166" t="s">
        <v>2710</v>
      </c>
      <c r="E472" s="166">
        <v>16</v>
      </c>
      <c r="F472" s="166" t="s">
        <v>741</v>
      </c>
      <c r="G472" s="166" t="s">
        <v>750</v>
      </c>
      <c r="H472" s="606"/>
      <c r="I472" s="608"/>
    </row>
    <row r="473" spans="2:9" hidden="1" x14ac:dyDescent="0.3">
      <c r="B473" s="166" t="s">
        <v>743</v>
      </c>
      <c r="C473" s="167" t="s">
        <v>2709</v>
      </c>
      <c r="D473" s="166" t="s">
        <v>2710</v>
      </c>
      <c r="E473" s="166">
        <v>17</v>
      </c>
      <c r="F473" s="166" t="s">
        <v>1894</v>
      </c>
      <c r="G473" s="166" t="s">
        <v>50</v>
      </c>
      <c r="H473" s="606"/>
      <c r="I473" s="608"/>
    </row>
    <row r="474" spans="2:9" hidden="1" x14ac:dyDescent="0.3">
      <c r="B474" s="166" t="s">
        <v>743</v>
      </c>
      <c r="C474" s="167" t="s">
        <v>2709</v>
      </c>
      <c r="D474" s="166" t="s">
        <v>2710</v>
      </c>
      <c r="E474" s="166">
        <v>18</v>
      </c>
      <c r="F474" s="166" t="s">
        <v>1895</v>
      </c>
      <c r="G474" s="166" t="s">
        <v>3049</v>
      </c>
      <c r="H474" s="606"/>
      <c r="I474" s="608"/>
    </row>
    <row r="475" spans="2:9" hidden="1" x14ac:dyDescent="0.3">
      <c r="B475" s="166" t="s">
        <v>743</v>
      </c>
      <c r="C475" s="167" t="s">
        <v>2709</v>
      </c>
      <c r="D475" s="166" t="s">
        <v>2710</v>
      </c>
      <c r="E475" s="166">
        <v>19</v>
      </c>
      <c r="F475" s="166" t="s">
        <v>1896</v>
      </c>
      <c r="G475" s="166" t="s">
        <v>1897</v>
      </c>
      <c r="H475" s="606"/>
      <c r="I475" s="608"/>
    </row>
    <row r="476" spans="2:9" hidden="1" x14ac:dyDescent="0.3">
      <c r="B476" s="166" t="s">
        <v>743</v>
      </c>
      <c r="C476" s="167" t="s">
        <v>2709</v>
      </c>
      <c r="D476" s="166" t="s">
        <v>2710</v>
      </c>
      <c r="E476" s="166">
        <v>20</v>
      </c>
      <c r="F476" s="166" t="s">
        <v>742</v>
      </c>
      <c r="G476" s="166" t="s">
        <v>750</v>
      </c>
      <c r="H476" s="606"/>
      <c r="I476" s="608"/>
    </row>
    <row r="477" spans="2:9" hidden="1" x14ac:dyDescent="0.3">
      <c r="B477" s="166" t="s">
        <v>743</v>
      </c>
      <c r="C477" s="167" t="s">
        <v>2709</v>
      </c>
      <c r="D477" s="166" t="s">
        <v>2710</v>
      </c>
      <c r="E477" s="166">
        <v>21</v>
      </c>
      <c r="F477" s="166" t="s">
        <v>1203</v>
      </c>
      <c r="G477" s="166" t="s">
        <v>1898</v>
      </c>
      <c r="H477" s="606"/>
      <c r="I477" s="608"/>
    </row>
    <row r="478" spans="2:9" hidden="1" x14ac:dyDescent="0.3">
      <c r="B478" s="166" t="s">
        <v>743</v>
      </c>
      <c r="C478" s="167" t="s">
        <v>2709</v>
      </c>
      <c r="D478" s="166" t="s">
        <v>2710</v>
      </c>
      <c r="E478" s="166">
        <v>22</v>
      </c>
      <c r="F478" s="166" t="s">
        <v>1204</v>
      </c>
      <c r="G478" s="166" t="s">
        <v>1206</v>
      </c>
      <c r="H478" s="606"/>
      <c r="I478" s="608"/>
    </row>
    <row r="479" spans="2:9" hidden="1" x14ac:dyDescent="0.3">
      <c r="B479" s="166" t="s">
        <v>743</v>
      </c>
      <c r="C479" s="167" t="s">
        <v>2709</v>
      </c>
      <c r="D479" s="166" t="s">
        <v>2710</v>
      </c>
      <c r="E479" s="166">
        <v>23</v>
      </c>
      <c r="F479" s="166" t="s">
        <v>931</v>
      </c>
      <c r="G479" s="166" t="s">
        <v>949</v>
      </c>
      <c r="H479" s="606"/>
      <c r="I479" s="608"/>
    </row>
    <row r="480" spans="2:9" hidden="1" x14ac:dyDescent="0.3">
      <c r="B480" s="166" t="s">
        <v>743</v>
      </c>
      <c r="C480" s="167" t="s">
        <v>2709</v>
      </c>
      <c r="D480" s="166" t="s">
        <v>2710</v>
      </c>
      <c r="E480" s="166">
        <v>24</v>
      </c>
      <c r="F480" s="166" t="s">
        <v>932</v>
      </c>
      <c r="G480" s="166" t="s">
        <v>750</v>
      </c>
      <c r="H480" s="606"/>
      <c r="I480" s="608"/>
    </row>
    <row r="481" spans="2:9" x14ac:dyDescent="0.3">
      <c r="B481" s="166" t="s">
        <v>743</v>
      </c>
      <c r="C481" s="167" t="s">
        <v>2709</v>
      </c>
      <c r="D481" s="166" t="s">
        <v>2710</v>
      </c>
      <c r="E481" s="166">
        <v>1</v>
      </c>
      <c r="F481" s="166" t="s">
        <v>1891</v>
      </c>
      <c r="G481" s="166" t="s">
        <v>40</v>
      </c>
      <c r="H481" s="606"/>
      <c r="I481" s="608"/>
    </row>
    <row r="482" spans="2:9" hidden="1" x14ac:dyDescent="0.3">
      <c r="B482" s="166" t="s">
        <v>743</v>
      </c>
      <c r="C482" s="167" t="s">
        <v>2709</v>
      </c>
      <c r="D482" s="166" t="s">
        <v>2710</v>
      </c>
      <c r="E482" s="166">
        <v>2</v>
      </c>
      <c r="F482" s="166" t="s">
        <v>389</v>
      </c>
      <c r="G482" s="166" t="s">
        <v>29</v>
      </c>
      <c r="H482" s="606"/>
      <c r="I482" s="608"/>
    </row>
    <row r="483" spans="2:9" hidden="1" x14ac:dyDescent="0.3">
      <c r="B483" s="166" t="s">
        <v>743</v>
      </c>
      <c r="C483" s="167" t="s">
        <v>2709</v>
      </c>
      <c r="D483" s="166" t="s">
        <v>2710</v>
      </c>
      <c r="E483" s="166">
        <v>3</v>
      </c>
      <c r="F483" s="166" t="s">
        <v>896</v>
      </c>
      <c r="G483" s="166" t="s">
        <v>3025</v>
      </c>
      <c r="H483" s="606"/>
      <c r="I483" s="608"/>
    </row>
    <row r="484" spans="2:9" hidden="1" x14ac:dyDescent="0.3">
      <c r="B484" s="166" t="s">
        <v>743</v>
      </c>
      <c r="C484" s="167" t="s">
        <v>2709</v>
      </c>
      <c r="D484" s="166" t="s">
        <v>2710</v>
      </c>
      <c r="E484" s="166">
        <v>4</v>
      </c>
      <c r="F484" s="166" t="s">
        <v>391</v>
      </c>
      <c r="G484" s="166" t="s">
        <v>3080</v>
      </c>
      <c r="H484" s="606"/>
      <c r="I484" s="608"/>
    </row>
    <row r="485" spans="2:9" hidden="1" x14ac:dyDescent="0.3">
      <c r="B485" s="166" t="s">
        <v>743</v>
      </c>
      <c r="C485" s="167" t="s">
        <v>2709</v>
      </c>
      <c r="D485" s="166" t="s">
        <v>2710</v>
      </c>
      <c r="E485" s="166">
        <v>5</v>
      </c>
      <c r="F485" s="166" t="s">
        <v>392</v>
      </c>
      <c r="G485" s="166" t="s">
        <v>3081</v>
      </c>
      <c r="H485" s="606"/>
      <c r="I485" s="608"/>
    </row>
    <row r="486" spans="2:9" hidden="1" x14ac:dyDescent="0.3">
      <c r="B486" s="166" t="s">
        <v>743</v>
      </c>
      <c r="C486" s="167" t="s">
        <v>2709</v>
      </c>
      <c r="D486" s="166" t="s">
        <v>2710</v>
      </c>
      <c r="E486" s="166">
        <v>6</v>
      </c>
      <c r="F486" s="166" t="s">
        <v>393</v>
      </c>
      <c r="G486" s="166" t="s">
        <v>3082</v>
      </c>
      <c r="H486" s="606"/>
      <c r="I486" s="608"/>
    </row>
    <row r="487" spans="2:9" hidden="1" x14ac:dyDescent="0.3">
      <c r="B487" s="166" t="s">
        <v>743</v>
      </c>
      <c r="C487" s="167" t="s">
        <v>2709</v>
      </c>
      <c r="D487" s="166" t="s">
        <v>2710</v>
      </c>
      <c r="E487" s="166">
        <v>7</v>
      </c>
      <c r="F487" s="166" t="s">
        <v>394</v>
      </c>
      <c r="G487" s="166" t="s">
        <v>3083</v>
      </c>
      <c r="H487" s="606"/>
      <c r="I487" s="608"/>
    </row>
    <row r="488" spans="2:9" hidden="1" x14ac:dyDescent="0.3">
      <c r="B488" s="166" t="s">
        <v>743</v>
      </c>
      <c r="C488" s="167" t="s">
        <v>2709</v>
      </c>
      <c r="D488" s="166" t="s">
        <v>2710</v>
      </c>
      <c r="E488" s="166">
        <v>8</v>
      </c>
      <c r="F488" s="166" t="s">
        <v>3</v>
      </c>
      <c r="G488" s="166" t="s">
        <v>1174</v>
      </c>
      <c r="H488" s="606"/>
      <c r="I488" s="608"/>
    </row>
    <row r="489" spans="2:9" hidden="1" x14ac:dyDescent="0.3">
      <c r="B489" s="166" t="s">
        <v>743</v>
      </c>
      <c r="C489" s="167" t="s">
        <v>2709</v>
      </c>
      <c r="D489" s="166" t="s">
        <v>2710</v>
      </c>
      <c r="E489" s="166">
        <v>9</v>
      </c>
      <c r="F489" s="166" t="s">
        <v>128</v>
      </c>
      <c r="G489" s="166"/>
      <c r="H489" s="606"/>
      <c r="I489" s="608"/>
    </row>
    <row r="490" spans="2:9" hidden="1" x14ac:dyDescent="0.3">
      <c r="B490" s="166" t="s">
        <v>743</v>
      </c>
      <c r="C490" s="167" t="s">
        <v>2709</v>
      </c>
      <c r="D490" s="166" t="s">
        <v>2710</v>
      </c>
      <c r="E490" s="166">
        <v>10</v>
      </c>
      <c r="F490" s="166" t="s">
        <v>388</v>
      </c>
      <c r="G490" s="166" t="s">
        <v>3084</v>
      </c>
      <c r="H490" s="606"/>
      <c r="I490" s="608"/>
    </row>
    <row r="491" spans="2:9" hidden="1" x14ac:dyDescent="0.3">
      <c r="B491" s="166" t="s">
        <v>743</v>
      </c>
      <c r="C491" s="167" t="s">
        <v>2709</v>
      </c>
      <c r="D491" s="166" t="s">
        <v>2710</v>
      </c>
      <c r="E491" s="166">
        <v>11</v>
      </c>
      <c r="F491" s="166" t="s">
        <v>157</v>
      </c>
      <c r="G491" s="166" t="s">
        <v>1585</v>
      </c>
      <c r="H491" s="606"/>
      <c r="I491" s="608"/>
    </row>
    <row r="492" spans="2:9" hidden="1" x14ac:dyDescent="0.3">
      <c r="B492" s="166" t="s">
        <v>743</v>
      </c>
      <c r="C492" s="167" t="s">
        <v>2709</v>
      </c>
      <c r="D492" s="166" t="s">
        <v>2710</v>
      </c>
      <c r="E492" s="166">
        <v>12</v>
      </c>
      <c r="F492" s="166" t="s">
        <v>1196</v>
      </c>
      <c r="G492" s="166" t="s">
        <v>750</v>
      </c>
      <c r="H492" s="606"/>
      <c r="I492" s="608"/>
    </row>
    <row r="493" spans="2:9" hidden="1" x14ac:dyDescent="0.3">
      <c r="B493" s="166" t="s">
        <v>743</v>
      </c>
      <c r="C493" s="167" t="s">
        <v>2709</v>
      </c>
      <c r="D493" s="166" t="s">
        <v>2710</v>
      </c>
      <c r="E493" s="166">
        <v>13</v>
      </c>
      <c r="F493" s="166" t="s">
        <v>1892</v>
      </c>
      <c r="G493" s="166" t="s">
        <v>29</v>
      </c>
      <c r="H493" s="606"/>
      <c r="I493" s="608"/>
    </row>
    <row r="494" spans="2:9" hidden="1" x14ac:dyDescent="0.3">
      <c r="B494" s="166" t="s">
        <v>743</v>
      </c>
      <c r="C494" s="167" t="s">
        <v>2709</v>
      </c>
      <c r="D494" s="166" t="s">
        <v>2710</v>
      </c>
      <c r="E494" s="166">
        <v>14</v>
      </c>
      <c r="F494" s="166" t="s">
        <v>1198</v>
      </c>
      <c r="G494" s="166" t="s">
        <v>3084</v>
      </c>
      <c r="H494" s="606"/>
      <c r="I494" s="608"/>
    </row>
    <row r="495" spans="2:9" hidden="1" x14ac:dyDescent="0.3">
      <c r="B495" s="166" t="s">
        <v>743</v>
      </c>
      <c r="C495" s="167" t="s">
        <v>2709</v>
      </c>
      <c r="D495" s="166" t="s">
        <v>2710</v>
      </c>
      <c r="E495" s="166">
        <v>15</v>
      </c>
      <c r="F495" s="166" t="s">
        <v>1199</v>
      </c>
      <c r="G495" s="166" t="s">
        <v>1893</v>
      </c>
      <c r="H495" s="606"/>
      <c r="I495" s="608"/>
    </row>
    <row r="496" spans="2:9" hidden="1" x14ac:dyDescent="0.3">
      <c r="B496" s="166" t="s">
        <v>743</v>
      </c>
      <c r="C496" s="167" t="s">
        <v>2709</v>
      </c>
      <c r="D496" s="166" t="s">
        <v>2710</v>
      </c>
      <c r="E496" s="166">
        <v>16</v>
      </c>
      <c r="F496" s="166" t="s">
        <v>741</v>
      </c>
      <c r="G496" s="166" t="s">
        <v>750</v>
      </c>
      <c r="H496" s="606"/>
      <c r="I496" s="608"/>
    </row>
    <row r="497" spans="2:9" hidden="1" x14ac:dyDescent="0.3">
      <c r="B497" s="166" t="s">
        <v>743</v>
      </c>
      <c r="C497" s="167" t="s">
        <v>2709</v>
      </c>
      <c r="D497" s="166" t="s">
        <v>2710</v>
      </c>
      <c r="E497" s="166">
        <v>17</v>
      </c>
      <c r="F497" s="166" t="s">
        <v>1894</v>
      </c>
      <c r="G497" s="166" t="s">
        <v>47</v>
      </c>
      <c r="H497" s="606"/>
      <c r="I497" s="608"/>
    </row>
    <row r="498" spans="2:9" hidden="1" x14ac:dyDescent="0.3">
      <c r="B498" s="166" t="s">
        <v>743</v>
      </c>
      <c r="C498" s="167" t="s">
        <v>2709</v>
      </c>
      <c r="D498" s="166" t="s">
        <v>2710</v>
      </c>
      <c r="E498" s="166">
        <v>18</v>
      </c>
      <c r="F498" s="166" t="s">
        <v>1895</v>
      </c>
      <c r="G498" s="166" t="s">
        <v>3032</v>
      </c>
      <c r="H498" s="606"/>
      <c r="I498" s="608"/>
    </row>
    <row r="499" spans="2:9" hidden="1" x14ac:dyDescent="0.3">
      <c r="B499" s="166" t="s">
        <v>743</v>
      </c>
      <c r="C499" s="167" t="s">
        <v>2709</v>
      </c>
      <c r="D499" s="166" t="s">
        <v>2710</v>
      </c>
      <c r="E499" s="166">
        <v>19</v>
      </c>
      <c r="F499" s="166" t="s">
        <v>1896</v>
      </c>
      <c r="G499" s="166" t="s">
        <v>1897</v>
      </c>
      <c r="H499" s="606"/>
      <c r="I499" s="608"/>
    </row>
    <row r="500" spans="2:9" hidden="1" x14ac:dyDescent="0.3">
      <c r="B500" s="166" t="s">
        <v>743</v>
      </c>
      <c r="C500" s="167" t="s">
        <v>2709</v>
      </c>
      <c r="D500" s="166" t="s">
        <v>2710</v>
      </c>
      <c r="E500" s="166">
        <v>20</v>
      </c>
      <c r="F500" s="166" t="s">
        <v>742</v>
      </c>
      <c r="G500" s="166" t="s">
        <v>750</v>
      </c>
      <c r="H500" s="606"/>
      <c r="I500" s="608"/>
    </row>
    <row r="501" spans="2:9" hidden="1" x14ac:dyDescent="0.3">
      <c r="B501" s="166" t="s">
        <v>743</v>
      </c>
      <c r="C501" s="167" t="s">
        <v>2709</v>
      </c>
      <c r="D501" s="166" t="s">
        <v>2710</v>
      </c>
      <c r="E501" s="166">
        <v>21</v>
      </c>
      <c r="F501" s="166" t="s">
        <v>1203</v>
      </c>
      <c r="G501" s="166" t="s">
        <v>1898</v>
      </c>
      <c r="H501" s="606"/>
      <c r="I501" s="608"/>
    </row>
    <row r="502" spans="2:9" hidden="1" x14ac:dyDescent="0.3">
      <c r="B502" s="166" t="s">
        <v>743</v>
      </c>
      <c r="C502" s="167" t="s">
        <v>2709</v>
      </c>
      <c r="D502" s="166" t="s">
        <v>2710</v>
      </c>
      <c r="E502" s="166">
        <v>22</v>
      </c>
      <c r="F502" s="166" t="s">
        <v>1204</v>
      </c>
      <c r="G502" s="166" t="s">
        <v>1207</v>
      </c>
      <c r="H502" s="606"/>
      <c r="I502" s="608"/>
    </row>
    <row r="503" spans="2:9" hidden="1" x14ac:dyDescent="0.3">
      <c r="B503" s="166" t="s">
        <v>743</v>
      </c>
      <c r="C503" s="167" t="s">
        <v>2709</v>
      </c>
      <c r="D503" s="166" t="s">
        <v>2710</v>
      </c>
      <c r="E503" s="166">
        <v>23</v>
      </c>
      <c r="F503" s="166" t="s">
        <v>931</v>
      </c>
      <c r="G503" s="166" t="s">
        <v>949</v>
      </c>
      <c r="H503" s="606"/>
      <c r="I503" s="608"/>
    </row>
    <row r="504" spans="2:9" hidden="1" x14ac:dyDescent="0.3">
      <c r="B504" s="166" t="s">
        <v>743</v>
      </c>
      <c r="C504" s="167" t="s">
        <v>2709</v>
      </c>
      <c r="D504" s="166" t="s">
        <v>2710</v>
      </c>
      <c r="E504" s="166">
        <v>24</v>
      </c>
      <c r="F504" s="166" t="s">
        <v>932</v>
      </c>
      <c r="G504" s="166" t="s">
        <v>750</v>
      </c>
      <c r="H504" s="606"/>
      <c r="I504" s="608"/>
    </row>
    <row r="505" spans="2:9" x14ac:dyDescent="0.3">
      <c r="B505" s="166" t="s">
        <v>743</v>
      </c>
      <c r="C505" s="167" t="s">
        <v>2709</v>
      </c>
      <c r="D505" s="166" t="s">
        <v>2710</v>
      </c>
      <c r="E505" s="166">
        <v>1</v>
      </c>
      <c r="F505" s="166" t="s">
        <v>1891</v>
      </c>
      <c r="G505" s="166" t="s">
        <v>46</v>
      </c>
      <c r="H505" s="606"/>
      <c r="I505" s="608"/>
    </row>
    <row r="506" spans="2:9" hidden="1" x14ac:dyDescent="0.3">
      <c r="B506" s="166" t="s">
        <v>743</v>
      </c>
      <c r="C506" s="167" t="s">
        <v>2709</v>
      </c>
      <c r="D506" s="166" t="s">
        <v>2710</v>
      </c>
      <c r="E506" s="166">
        <v>2</v>
      </c>
      <c r="F506" s="166" t="s">
        <v>389</v>
      </c>
      <c r="G506" s="166" t="s">
        <v>29</v>
      </c>
      <c r="H506" s="606"/>
      <c r="I506" s="608"/>
    </row>
    <row r="507" spans="2:9" hidden="1" x14ac:dyDescent="0.3">
      <c r="B507" s="166" t="s">
        <v>743</v>
      </c>
      <c r="C507" s="167" t="s">
        <v>2709</v>
      </c>
      <c r="D507" s="166" t="s">
        <v>2710</v>
      </c>
      <c r="E507" s="166">
        <v>3</v>
      </c>
      <c r="F507" s="166" t="s">
        <v>896</v>
      </c>
      <c r="G507" s="166" t="s">
        <v>3025</v>
      </c>
      <c r="H507" s="606"/>
      <c r="I507" s="608"/>
    </row>
    <row r="508" spans="2:9" hidden="1" x14ac:dyDescent="0.3">
      <c r="B508" s="166" t="s">
        <v>743</v>
      </c>
      <c r="C508" s="167" t="s">
        <v>2709</v>
      </c>
      <c r="D508" s="166" t="s">
        <v>2710</v>
      </c>
      <c r="E508" s="166">
        <v>4</v>
      </c>
      <c r="F508" s="166" t="s">
        <v>391</v>
      </c>
      <c r="G508" s="166" t="s">
        <v>3034</v>
      </c>
      <c r="H508" s="606"/>
      <c r="I508" s="608"/>
    </row>
    <row r="509" spans="2:9" hidden="1" x14ac:dyDescent="0.3">
      <c r="B509" s="166" t="s">
        <v>743</v>
      </c>
      <c r="C509" s="167" t="s">
        <v>2709</v>
      </c>
      <c r="D509" s="166" t="s">
        <v>2710</v>
      </c>
      <c r="E509" s="166">
        <v>5</v>
      </c>
      <c r="F509" s="166" t="s">
        <v>392</v>
      </c>
      <c r="G509" s="166" t="s">
        <v>3085</v>
      </c>
      <c r="H509" s="606"/>
      <c r="I509" s="608"/>
    </row>
    <row r="510" spans="2:9" hidden="1" x14ac:dyDescent="0.3">
      <c r="B510" s="166" t="s">
        <v>743</v>
      </c>
      <c r="C510" s="167" t="s">
        <v>2709</v>
      </c>
      <c r="D510" s="166" t="s">
        <v>2710</v>
      </c>
      <c r="E510" s="166">
        <v>6</v>
      </c>
      <c r="F510" s="166" t="s">
        <v>393</v>
      </c>
      <c r="G510" s="166" t="s">
        <v>3086</v>
      </c>
      <c r="H510" s="606"/>
      <c r="I510" s="608"/>
    </row>
    <row r="511" spans="2:9" hidden="1" x14ac:dyDescent="0.3">
      <c r="B511" s="166" t="s">
        <v>743</v>
      </c>
      <c r="C511" s="167" t="s">
        <v>2709</v>
      </c>
      <c r="D511" s="166" t="s">
        <v>2710</v>
      </c>
      <c r="E511" s="166">
        <v>7</v>
      </c>
      <c r="F511" s="166" t="s">
        <v>394</v>
      </c>
      <c r="G511" s="166" t="s">
        <v>3087</v>
      </c>
      <c r="H511" s="606"/>
      <c r="I511" s="608"/>
    </row>
    <row r="512" spans="2:9" hidden="1" x14ac:dyDescent="0.3">
      <c r="B512" s="166" t="s">
        <v>743</v>
      </c>
      <c r="C512" s="167" t="s">
        <v>2709</v>
      </c>
      <c r="D512" s="166" t="s">
        <v>2710</v>
      </c>
      <c r="E512" s="166">
        <v>8</v>
      </c>
      <c r="F512" s="166" t="s">
        <v>3</v>
      </c>
      <c r="G512" s="166" t="s">
        <v>2649</v>
      </c>
      <c r="H512" s="606"/>
      <c r="I512" s="608"/>
    </row>
    <row r="513" spans="2:9" hidden="1" x14ac:dyDescent="0.3">
      <c r="B513" s="166" t="s">
        <v>743</v>
      </c>
      <c r="C513" s="167" t="s">
        <v>2709</v>
      </c>
      <c r="D513" s="166" t="s">
        <v>2710</v>
      </c>
      <c r="E513" s="166">
        <v>9</v>
      </c>
      <c r="F513" s="166" t="s">
        <v>128</v>
      </c>
      <c r="G513" s="166"/>
      <c r="H513" s="606"/>
      <c r="I513" s="608"/>
    </row>
    <row r="514" spans="2:9" hidden="1" x14ac:dyDescent="0.3">
      <c r="B514" s="166" t="s">
        <v>743</v>
      </c>
      <c r="C514" s="167" t="s">
        <v>2709</v>
      </c>
      <c r="D514" s="166" t="s">
        <v>2710</v>
      </c>
      <c r="E514" s="166">
        <v>10</v>
      </c>
      <c r="F514" s="166" t="s">
        <v>388</v>
      </c>
      <c r="G514" s="166" t="s">
        <v>3036</v>
      </c>
      <c r="H514" s="606"/>
      <c r="I514" s="608"/>
    </row>
    <row r="515" spans="2:9" hidden="1" x14ac:dyDescent="0.3">
      <c r="B515" s="166" t="s">
        <v>743</v>
      </c>
      <c r="C515" s="167" t="s">
        <v>2709</v>
      </c>
      <c r="D515" s="166" t="s">
        <v>2710</v>
      </c>
      <c r="E515" s="166">
        <v>11</v>
      </c>
      <c r="F515" s="166" t="s">
        <v>157</v>
      </c>
      <c r="G515" s="166" t="s">
        <v>1585</v>
      </c>
      <c r="H515" s="606"/>
      <c r="I515" s="608"/>
    </row>
    <row r="516" spans="2:9" hidden="1" x14ac:dyDescent="0.3">
      <c r="B516" s="166" t="s">
        <v>743</v>
      </c>
      <c r="C516" s="167" t="s">
        <v>2709</v>
      </c>
      <c r="D516" s="166" t="s">
        <v>2710</v>
      </c>
      <c r="E516" s="166">
        <v>12</v>
      </c>
      <c r="F516" s="166" t="s">
        <v>1196</v>
      </c>
      <c r="G516" s="166" t="s">
        <v>750</v>
      </c>
      <c r="H516" s="606"/>
      <c r="I516" s="608"/>
    </row>
    <row r="517" spans="2:9" hidden="1" x14ac:dyDescent="0.3">
      <c r="B517" s="166" t="s">
        <v>743</v>
      </c>
      <c r="C517" s="167" t="s">
        <v>2709</v>
      </c>
      <c r="D517" s="166" t="s">
        <v>2710</v>
      </c>
      <c r="E517" s="166">
        <v>13</v>
      </c>
      <c r="F517" s="166" t="s">
        <v>1892</v>
      </c>
      <c r="G517" s="166" t="s">
        <v>29</v>
      </c>
      <c r="H517" s="606"/>
      <c r="I517" s="608"/>
    </row>
    <row r="518" spans="2:9" hidden="1" x14ac:dyDescent="0.3">
      <c r="B518" s="166" t="s">
        <v>743</v>
      </c>
      <c r="C518" s="167" t="s">
        <v>2709</v>
      </c>
      <c r="D518" s="166" t="s">
        <v>2710</v>
      </c>
      <c r="E518" s="166">
        <v>14</v>
      </c>
      <c r="F518" s="166" t="s">
        <v>1198</v>
      </c>
      <c r="G518" s="166" t="s">
        <v>3036</v>
      </c>
      <c r="H518" s="606"/>
      <c r="I518" s="608"/>
    </row>
    <row r="519" spans="2:9" hidden="1" x14ac:dyDescent="0.3">
      <c r="B519" s="166" t="s">
        <v>743</v>
      </c>
      <c r="C519" s="167" t="s">
        <v>2709</v>
      </c>
      <c r="D519" s="166" t="s">
        <v>2710</v>
      </c>
      <c r="E519" s="166">
        <v>15</v>
      </c>
      <c r="F519" s="166" t="s">
        <v>1199</v>
      </c>
      <c r="G519" s="166" t="s">
        <v>1893</v>
      </c>
      <c r="H519" s="606"/>
      <c r="I519" s="608"/>
    </row>
    <row r="520" spans="2:9" hidden="1" x14ac:dyDescent="0.3">
      <c r="B520" s="166" t="s">
        <v>743</v>
      </c>
      <c r="C520" s="167" t="s">
        <v>2709</v>
      </c>
      <c r="D520" s="166" t="s">
        <v>2710</v>
      </c>
      <c r="E520" s="166">
        <v>16</v>
      </c>
      <c r="F520" s="166" t="s">
        <v>741</v>
      </c>
      <c r="G520" s="166" t="s">
        <v>750</v>
      </c>
      <c r="H520" s="606"/>
      <c r="I520" s="608"/>
    </row>
    <row r="521" spans="2:9" hidden="1" x14ac:dyDescent="0.3">
      <c r="B521" s="166" t="s">
        <v>743</v>
      </c>
      <c r="C521" s="167" t="s">
        <v>2709</v>
      </c>
      <c r="D521" s="166" t="s">
        <v>2710</v>
      </c>
      <c r="E521" s="166">
        <v>17</v>
      </c>
      <c r="F521" s="166" t="s">
        <v>1894</v>
      </c>
      <c r="G521" s="166" t="s">
        <v>47</v>
      </c>
      <c r="H521" s="606"/>
      <c r="I521" s="608"/>
    </row>
    <row r="522" spans="2:9" hidden="1" x14ac:dyDescent="0.3">
      <c r="B522" s="166" t="s">
        <v>743</v>
      </c>
      <c r="C522" s="167" t="s">
        <v>2709</v>
      </c>
      <c r="D522" s="166" t="s">
        <v>2710</v>
      </c>
      <c r="E522" s="166">
        <v>18</v>
      </c>
      <c r="F522" s="166" t="s">
        <v>1895</v>
      </c>
      <c r="G522" s="166" t="s">
        <v>3032</v>
      </c>
      <c r="H522" s="606"/>
      <c r="I522" s="608"/>
    </row>
    <row r="523" spans="2:9" hidden="1" x14ac:dyDescent="0.3">
      <c r="B523" s="166" t="s">
        <v>743</v>
      </c>
      <c r="C523" s="167" t="s">
        <v>2709</v>
      </c>
      <c r="D523" s="166" t="s">
        <v>2710</v>
      </c>
      <c r="E523" s="166">
        <v>19</v>
      </c>
      <c r="F523" s="166" t="s">
        <v>1896</v>
      </c>
      <c r="G523" s="166" t="s">
        <v>1897</v>
      </c>
      <c r="H523" s="606"/>
      <c r="I523" s="608"/>
    </row>
    <row r="524" spans="2:9" hidden="1" x14ac:dyDescent="0.3">
      <c r="B524" s="166" t="s">
        <v>743</v>
      </c>
      <c r="C524" s="167" t="s">
        <v>2709</v>
      </c>
      <c r="D524" s="166" t="s">
        <v>2710</v>
      </c>
      <c r="E524" s="166">
        <v>20</v>
      </c>
      <c r="F524" s="166" t="s">
        <v>742</v>
      </c>
      <c r="G524" s="166" t="s">
        <v>750</v>
      </c>
      <c r="H524" s="606"/>
      <c r="I524" s="608"/>
    </row>
    <row r="525" spans="2:9" hidden="1" x14ac:dyDescent="0.3">
      <c r="B525" s="166" t="s">
        <v>743</v>
      </c>
      <c r="C525" s="167" t="s">
        <v>2709</v>
      </c>
      <c r="D525" s="166" t="s">
        <v>2710</v>
      </c>
      <c r="E525" s="166">
        <v>21</v>
      </c>
      <c r="F525" s="166" t="s">
        <v>1203</v>
      </c>
      <c r="G525" s="166" t="s">
        <v>1898</v>
      </c>
      <c r="H525" s="606"/>
      <c r="I525" s="608"/>
    </row>
    <row r="526" spans="2:9" hidden="1" x14ac:dyDescent="0.3">
      <c r="B526" s="166" t="s">
        <v>743</v>
      </c>
      <c r="C526" s="167" t="s">
        <v>2709</v>
      </c>
      <c r="D526" s="166" t="s">
        <v>2710</v>
      </c>
      <c r="E526" s="166">
        <v>22</v>
      </c>
      <c r="F526" s="166" t="s">
        <v>1204</v>
      </c>
      <c r="G526" s="166" t="s">
        <v>1207</v>
      </c>
      <c r="H526" s="606"/>
      <c r="I526" s="608"/>
    </row>
    <row r="527" spans="2:9" hidden="1" x14ac:dyDescent="0.3">
      <c r="B527" s="166" t="s">
        <v>743</v>
      </c>
      <c r="C527" s="167" t="s">
        <v>2709</v>
      </c>
      <c r="D527" s="166" t="s">
        <v>2710</v>
      </c>
      <c r="E527" s="166">
        <v>23</v>
      </c>
      <c r="F527" s="166" t="s">
        <v>931</v>
      </c>
      <c r="G527" s="166" t="s">
        <v>949</v>
      </c>
      <c r="H527" s="606"/>
      <c r="I527" s="608"/>
    </row>
    <row r="528" spans="2:9" hidden="1" x14ac:dyDescent="0.3">
      <c r="B528" s="166" t="s">
        <v>743</v>
      </c>
      <c r="C528" s="167" t="s">
        <v>2709</v>
      </c>
      <c r="D528" s="166" t="s">
        <v>2710</v>
      </c>
      <c r="E528" s="166">
        <v>24</v>
      </c>
      <c r="F528" s="166" t="s">
        <v>932</v>
      </c>
      <c r="G528" s="166" t="s">
        <v>750</v>
      </c>
      <c r="H528" s="606"/>
      <c r="I528" s="608"/>
    </row>
    <row r="529" spans="2:9" x14ac:dyDescent="0.3">
      <c r="B529" s="166" t="s">
        <v>743</v>
      </c>
      <c r="C529" s="167" t="s">
        <v>2709</v>
      </c>
      <c r="D529" s="166" t="s">
        <v>2710</v>
      </c>
      <c r="E529" s="166">
        <v>1</v>
      </c>
      <c r="F529" s="166" t="s">
        <v>1891</v>
      </c>
      <c r="G529" s="166" t="s">
        <v>2698</v>
      </c>
      <c r="H529" s="606"/>
      <c r="I529" s="608"/>
    </row>
    <row r="530" spans="2:9" hidden="1" x14ac:dyDescent="0.3">
      <c r="B530" s="166" t="s">
        <v>743</v>
      </c>
      <c r="C530" s="167" t="s">
        <v>2709</v>
      </c>
      <c r="D530" s="166" t="s">
        <v>2710</v>
      </c>
      <c r="E530" s="166">
        <v>2</v>
      </c>
      <c r="F530" s="166" t="s">
        <v>389</v>
      </c>
      <c r="G530" s="166" t="s">
        <v>29</v>
      </c>
      <c r="H530" s="606"/>
      <c r="I530" s="608"/>
    </row>
    <row r="531" spans="2:9" hidden="1" x14ac:dyDescent="0.3">
      <c r="B531" s="166" t="s">
        <v>743</v>
      </c>
      <c r="C531" s="167" t="s">
        <v>2709</v>
      </c>
      <c r="D531" s="166" t="s">
        <v>2710</v>
      </c>
      <c r="E531" s="166">
        <v>3</v>
      </c>
      <c r="F531" s="166" t="s">
        <v>896</v>
      </c>
      <c r="G531" s="166" t="s">
        <v>3025</v>
      </c>
      <c r="H531" s="606"/>
      <c r="I531" s="608"/>
    </row>
    <row r="532" spans="2:9" hidden="1" x14ac:dyDescent="0.3">
      <c r="B532" s="166" t="s">
        <v>743</v>
      </c>
      <c r="C532" s="167" t="s">
        <v>2709</v>
      </c>
      <c r="D532" s="166" t="s">
        <v>2710</v>
      </c>
      <c r="E532" s="166">
        <v>4</v>
      </c>
      <c r="F532" s="166" t="s">
        <v>391</v>
      </c>
      <c r="G532" s="166" t="s">
        <v>3075</v>
      </c>
      <c r="H532" s="606"/>
      <c r="I532" s="608"/>
    </row>
    <row r="533" spans="2:9" hidden="1" x14ac:dyDescent="0.3">
      <c r="B533" s="166" t="s">
        <v>743</v>
      </c>
      <c r="C533" s="167" t="s">
        <v>2709</v>
      </c>
      <c r="D533" s="166" t="s">
        <v>2710</v>
      </c>
      <c r="E533" s="166">
        <v>5</v>
      </c>
      <c r="F533" s="166" t="s">
        <v>392</v>
      </c>
      <c r="G533" s="166" t="s">
        <v>3088</v>
      </c>
      <c r="H533" s="606"/>
      <c r="I533" s="608"/>
    </row>
    <row r="534" spans="2:9" hidden="1" x14ac:dyDescent="0.3">
      <c r="B534" s="166" t="s">
        <v>743</v>
      </c>
      <c r="C534" s="167" t="s">
        <v>2709</v>
      </c>
      <c r="D534" s="166" t="s">
        <v>2710</v>
      </c>
      <c r="E534" s="166">
        <v>6</v>
      </c>
      <c r="F534" s="166" t="s">
        <v>393</v>
      </c>
      <c r="G534" s="166" t="s">
        <v>3089</v>
      </c>
      <c r="H534" s="606"/>
      <c r="I534" s="608"/>
    </row>
    <row r="535" spans="2:9" hidden="1" x14ac:dyDescent="0.3">
      <c r="B535" s="166" t="s">
        <v>743</v>
      </c>
      <c r="C535" s="167" t="s">
        <v>2709</v>
      </c>
      <c r="D535" s="166" t="s">
        <v>2710</v>
      </c>
      <c r="E535" s="166">
        <v>7</v>
      </c>
      <c r="F535" s="166" t="s">
        <v>394</v>
      </c>
      <c r="G535" s="166" t="s">
        <v>3090</v>
      </c>
      <c r="H535" s="606"/>
      <c r="I535" s="608"/>
    </row>
    <row r="536" spans="2:9" hidden="1" x14ac:dyDescent="0.3">
      <c r="B536" s="166" t="s">
        <v>743</v>
      </c>
      <c r="C536" s="167" t="s">
        <v>2709</v>
      </c>
      <c r="D536" s="166" t="s">
        <v>2710</v>
      </c>
      <c r="E536" s="166">
        <v>8</v>
      </c>
      <c r="F536" s="166" t="s">
        <v>3</v>
      </c>
      <c r="G536" s="166" t="s">
        <v>2656</v>
      </c>
      <c r="H536" s="606"/>
      <c r="I536" s="608"/>
    </row>
    <row r="537" spans="2:9" hidden="1" x14ac:dyDescent="0.3">
      <c r="B537" s="166" t="s">
        <v>743</v>
      </c>
      <c r="C537" s="167" t="s">
        <v>2709</v>
      </c>
      <c r="D537" s="166" t="s">
        <v>2710</v>
      </c>
      <c r="E537" s="166">
        <v>9</v>
      </c>
      <c r="F537" s="166" t="s">
        <v>128</v>
      </c>
      <c r="G537" s="166"/>
      <c r="H537" s="606"/>
      <c r="I537" s="608"/>
    </row>
    <row r="538" spans="2:9" hidden="1" x14ac:dyDescent="0.3">
      <c r="B538" s="166" t="s">
        <v>743</v>
      </c>
      <c r="C538" s="167" t="s">
        <v>2709</v>
      </c>
      <c r="D538" s="166" t="s">
        <v>2710</v>
      </c>
      <c r="E538" s="166">
        <v>10</v>
      </c>
      <c r="F538" s="166" t="s">
        <v>388</v>
      </c>
      <c r="G538" s="166" t="s">
        <v>3091</v>
      </c>
      <c r="H538" s="606"/>
      <c r="I538" s="608"/>
    </row>
    <row r="539" spans="2:9" hidden="1" x14ac:dyDescent="0.3">
      <c r="B539" s="166" t="s">
        <v>743</v>
      </c>
      <c r="C539" s="167" t="s">
        <v>2709</v>
      </c>
      <c r="D539" s="166" t="s">
        <v>2710</v>
      </c>
      <c r="E539" s="166">
        <v>11</v>
      </c>
      <c r="F539" s="166" t="s">
        <v>157</v>
      </c>
      <c r="G539" s="166" t="s">
        <v>1585</v>
      </c>
      <c r="H539" s="606"/>
      <c r="I539" s="608"/>
    </row>
    <row r="540" spans="2:9" hidden="1" x14ac:dyDescent="0.3">
      <c r="B540" s="166" t="s">
        <v>743</v>
      </c>
      <c r="C540" s="167" t="s">
        <v>2709</v>
      </c>
      <c r="D540" s="166" t="s">
        <v>2710</v>
      </c>
      <c r="E540" s="166">
        <v>12</v>
      </c>
      <c r="F540" s="166" t="s">
        <v>1196</v>
      </c>
      <c r="G540" s="166" t="s">
        <v>750</v>
      </c>
      <c r="H540" s="606"/>
      <c r="I540" s="608"/>
    </row>
    <row r="541" spans="2:9" hidden="1" x14ac:dyDescent="0.3">
      <c r="B541" s="166" t="s">
        <v>743</v>
      </c>
      <c r="C541" s="167" t="s">
        <v>2709</v>
      </c>
      <c r="D541" s="166" t="s">
        <v>2710</v>
      </c>
      <c r="E541" s="166">
        <v>13</v>
      </c>
      <c r="F541" s="166" t="s">
        <v>1892</v>
      </c>
      <c r="G541" s="166" t="s">
        <v>29</v>
      </c>
      <c r="H541" s="606"/>
      <c r="I541" s="608"/>
    </row>
    <row r="542" spans="2:9" hidden="1" x14ac:dyDescent="0.3">
      <c r="B542" s="166" t="s">
        <v>743</v>
      </c>
      <c r="C542" s="167" t="s">
        <v>2709</v>
      </c>
      <c r="D542" s="166" t="s">
        <v>2710</v>
      </c>
      <c r="E542" s="166">
        <v>14</v>
      </c>
      <c r="F542" s="166" t="s">
        <v>1198</v>
      </c>
      <c r="G542" s="166" t="s">
        <v>3091</v>
      </c>
      <c r="H542" s="606"/>
      <c r="I542" s="608"/>
    </row>
    <row r="543" spans="2:9" hidden="1" x14ac:dyDescent="0.3">
      <c r="B543" s="166" t="s">
        <v>743</v>
      </c>
      <c r="C543" s="167" t="s">
        <v>2709</v>
      </c>
      <c r="D543" s="166" t="s">
        <v>2710</v>
      </c>
      <c r="E543" s="166">
        <v>15</v>
      </c>
      <c r="F543" s="166" t="s">
        <v>1199</v>
      </c>
      <c r="G543" s="166" t="s">
        <v>1893</v>
      </c>
      <c r="H543" s="606"/>
      <c r="I543" s="608"/>
    </row>
    <row r="544" spans="2:9" hidden="1" x14ac:dyDescent="0.3">
      <c r="B544" s="166" t="s">
        <v>743</v>
      </c>
      <c r="C544" s="167" t="s">
        <v>2709</v>
      </c>
      <c r="D544" s="166" t="s">
        <v>2710</v>
      </c>
      <c r="E544" s="166">
        <v>16</v>
      </c>
      <c r="F544" s="166" t="s">
        <v>741</v>
      </c>
      <c r="G544" s="166" t="s">
        <v>750</v>
      </c>
      <c r="H544" s="606"/>
      <c r="I544" s="608"/>
    </row>
    <row r="545" spans="2:9" hidden="1" x14ac:dyDescent="0.3">
      <c r="B545" s="166" t="s">
        <v>743</v>
      </c>
      <c r="C545" s="167" t="s">
        <v>2709</v>
      </c>
      <c r="D545" s="166" t="s">
        <v>2710</v>
      </c>
      <c r="E545" s="166">
        <v>17</v>
      </c>
      <c r="F545" s="166" t="s">
        <v>1894</v>
      </c>
      <c r="G545" s="166" t="s">
        <v>50</v>
      </c>
      <c r="H545" s="606"/>
      <c r="I545" s="608"/>
    </row>
    <row r="546" spans="2:9" hidden="1" x14ac:dyDescent="0.3">
      <c r="B546" s="166" t="s">
        <v>743</v>
      </c>
      <c r="C546" s="167" t="s">
        <v>2709</v>
      </c>
      <c r="D546" s="166" t="s">
        <v>2710</v>
      </c>
      <c r="E546" s="166">
        <v>18</v>
      </c>
      <c r="F546" s="166" t="s">
        <v>1895</v>
      </c>
      <c r="G546" s="166" t="s">
        <v>3049</v>
      </c>
      <c r="H546" s="606"/>
      <c r="I546" s="608"/>
    </row>
    <row r="547" spans="2:9" hidden="1" x14ac:dyDescent="0.3">
      <c r="B547" s="166" t="s">
        <v>743</v>
      </c>
      <c r="C547" s="167" t="s">
        <v>2709</v>
      </c>
      <c r="D547" s="166" t="s">
        <v>2710</v>
      </c>
      <c r="E547" s="166">
        <v>19</v>
      </c>
      <c r="F547" s="166" t="s">
        <v>1896</v>
      </c>
      <c r="G547" s="166" t="s">
        <v>1897</v>
      </c>
      <c r="H547" s="606"/>
      <c r="I547" s="608"/>
    </row>
    <row r="548" spans="2:9" hidden="1" x14ac:dyDescent="0.3">
      <c r="B548" s="166" t="s">
        <v>743</v>
      </c>
      <c r="C548" s="167" t="s">
        <v>2709</v>
      </c>
      <c r="D548" s="166" t="s">
        <v>2710</v>
      </c>
      <c r="E548" s="166">
        <v>20</v>
      </c>
      <c r="F548" s="166" t="s">
        <v>742</v>
      </c>
      <c r="G548" s="166" t="s">
        <v>750</v>
      </c>
      <c r="H548" s="606"/>
      <c r="I548" s="608"/>
    </row>
    <row r="549" spans="2:9" hidden="1" x14ac:dyDescent="0.3">
      <c r="B549" s="166" t="s">
        <v>743</v>
      </c>
      <c r="C549" s="167" t="s">
        <v>2709</v>
      </c>
      <c r="D549" s="166" t="s">
        <v>2710</v>
      </c>
      <c r="E549" s="166">
        <v>21</v>
      </c>
      <c r="F549" s="166" t="s">
        <v>1203</v>
      </c>
      <c r="G549" s="166" t="s">
        <v>1898</v>
      </c>
      <c r="H549" s="606"/>
      <c r="I549" s="608"/>
    </row>
    <row r="550" spans="2:9" hidden="1" x14ac:dyDescent="0.3">
      <c r="B550" s="166" t="s">
        <v>743</v>
      </c>
      <c r="C550" s="167" t="s">
        <v>2709</v>
      </c>
      <c r="D550" s="166" t="s">
        <v>2710</v>
      </c>
      <c r="E550" s="166">
        <v>22</v>
      </c>
      <c r="F550" s="166" t="s">
        <v>1204</v>
      </c>
      <c r="G550" s="166" t="s">
        <v>1207</v>
      </c>
      <c r="H550" s="606"/>
      <c r="I550" s="608"/>
    </row>
    <row r="551" spans="2:9" hidden="1" x14ac:dyDescent="0.3">
      <c r="B551" s="166" t="s">
        <v>743</v>
      </c>
      <c r="C551" s="167" t="s">
        <v>2709</v>
      </c>
      <c r="D551" s="166" t="s">
        <v>2710</v>
      </c>
      <c r="E551" s="166">
        <v>23</v>
      </c>
      <c r="F551" s="166" t="s">
        <v>931</v>
      </c>
      <c r="G551" s="166" t="s">
        <v>949</v>
      </c>
      <c r="H551" s="606"/>
      <c r="I551" s="608"/>
    </row>
    <row r="552" spans="2:9" hidden="1" x14ac:dyDescent="0.3">
      <c r="B552" s="166" t="s">
        <v>743</v>
      </c>
      <c r="C552" s="167" t="s">
        <v>2709</v>
      </c>
      <c r="D552" s="166" t="s">
        <v>2710</v>
      </c>
      <c r="E552" s="166">
        <v>24</v>
      </c>
      <c r="F552" s="166" t="s">
        <v>932</v>
      </c>
      <c r="G552" s="166" t="s">
        <v>750</v>
      </c>
      <c r="H552" s="606"/>
      <c r="I552" s="608"/>
    </row>
    <row r="553" spans="2:9" x14ac:dyDescent="0.3">
      <c r="B553" s="166" t="s">
        <v>743</v>
      </c>
      <c r="C553" s="167" t="s">
        <v>2709</v>
      </c>
      <c r="D553" s="166" t="s">
        <v>2710</v>
      </c>
      <c r="E553" s="166">
        <v>1</v>
      </c>
      <c r="F553" s="166" t="s">
        <v>1891</v>
      </c>
      <c r="G553" s="166" t="s">
        <v>39</v>
      </c>
      <c r="H553" s="606"/>
      <c r="I553" s="608"/>
    </row>
    <row r="554" spans="2:9" hidden="1" x14ac:dyDescent="0.3">
      <c r="B554" s="166" t="s">
        <v>743</v>
      </c>
      <c r="C554" s="167" t="s">
        <v>2709</v>
      </c>
      <c r="D554" s="166" t="s">
        <v>2710</v>
      </c>
      <c r="E554" s="166">
        <v>2</v>
      </c>
      <c r="F554" s="166" t="s">
        <v>389</v>
      </c>
      <c r="G554" s="166" t="s">
        <v>29</v>
      </c>
      <c r="H554" s="606"/>
      <c r="I554" s="608"/>
    </row>
    <row r="555" spans="2:9" hidden="1" x14ac:dyDescent="0.3">
      <c r="B555" s="166" t="s">
        <v>743</v>
      </c>
      <c r="C555" s="167" t="s">
        <v>2709</v>
      </c>
      <c r="D555" s="166" t="s">
        <v>2710</v>
      </c>
      <c r="E555" s="166">
        <v>3</v>
      </c>
      <c r="F555" s="166" t="s">
        <v>896</v>
      </c>
      <c r="G555" s="166" t="s">
        <v>3092</v>
      </c>
      <c r="H555" s="606"/>
      <c r="I555" s="608"/>
    </row>
    <row r="556" spans="2:9" hidden="1" x14ac:dyDescent="0.3">
      <c r="B556" s="166" t="s">
        <v>743</v>
      </c>
      <c r="C556" s="167" t="s">
        <v>2709</v>
      </c>
      <c r="D556" s="166" t="s">
        <v>2710</v>
      </c>
      <c r="E556" s="166">
        <v>4</v>
      </c>
      <c r="F556" s="166" t="s">
        <v>391</v>
      </c>
      <c r="G556" s="166" t="s">
        <v>3093</v>
      </c>
      <c r="H556" s="606"/>
      <c r="I556" s="608"/>
    </row>
    <row r="557" spans="2:9" hidden="1" x14ac:dyDescent="0.3">
      <c r="B557" s="166" t="s">
        <v>743</v>
      </c>
      <c r="C557" s="167" t="s">
        <v>2709</v>
      </c>
      <c r="D557" s="166" t="s">
        <v>2710</v>
      </c>
      <c r="E557" s="166">
        <v>5</v>
      </c>
      <c r="F557" s="166" t="s">
        <v>392</v>
      </c>
      <c r="G557" s="166" t="s">
        <v>3094</v>
      </c>
      <c r="H557" s="606"/>
      <c r="I557" s="608"/>
    </row>
    <row r="558" spans="2:9" hidden="1" x14ac:dyDescent="0.3">
      <c r="B558" s="166" t="s">
        <v>743</v>
      </c>
      <c r="C558" s="167" t="s">
        <v>2709</v>
      </c>
      <c r="D558" s="166" t="s">
        <v>2710</v>
      </c>
      <c r="E558" s="166">
        <v>6</v>
      </c>
      <c r="F558" s="166" t="s">
        <v>393</v>
      </c>
      <c r="G558" s="166" t="s">
        <v>3095</v>
      </c>
      <c r="H558" s="606"/>
      <c r="I558" s="608"/>
    </row>
    <row r="559" spans="2:9" hidden="1" x14ac:dyDescent="0.3">
      <c r="B559" s="166" t="s">
        <v>743</v>
      </c>
      <c r="C559" s="167" t="s">
        <v>2709</v>
      </c>
      <c r="D559" s="166" t="s">
        <v>2710</v>
      </c>
      <c r="E559" s="166">
        <v>7</v>
      </c>
      <c r="F559" s="166" t="s">
        <v>394</v>
      </c>
      <c r="G559" s="166" t="s">
        <v>3096</v>
      </c>
      <c r="H559" s="606"/>
      <c r="I559" s="608"/>
    </row>
    <row r="560" spans="2:9" hidden="1" x14ac:dyDescent="0.3">
      <c r="B560" s="166" t="s">
        <v>743</v>
      </c>
      <c r="C560" s="167" t="s">
        <v>2709</v>
      </c>
      <c r="D560" s="166" t="s">
        <v>2710</v>
      </c>
      <c r="E560" s="166">
        <v>8</v>
      </c>
      <c r="F560" s="166" t="s">
        <v>3</v>
      </c>
      <c r="G560" s="166" t="s">
        <v>2649</v>
      </c>
      <c r="H560" s="606"/>
      <c r="I560" s="608"/>
    </row>
    <row r="561" spans="2:9" hidden="1" x14ac:dyDescent="0.3">
      <c r="B561" s="166" t="s">
        <v>743</v>
      </c>
      <c r="C561" s="167" t="s">
        <v>2709</v>
      </c>
      <c r="D561" s="166" t="s">
        <v>2710</v>
      </c>
      <c r="E561" s="166">
        <v>9</v>
      </c>
      <c r="F561" s="166" t="s">
        <v>128</v>
      </c>
      <c r="G561" s="166"/>
      <c r="H561" s="606"/>
      <c r="I561" s="608"/>
    </row>
    <row r="562" spans="2:9" hidden="1" x14ac:dyDescent="0.3">
      <c r="B562" s="166" t="s">
        <v>743</v>
      </c>
      <c r="C562" s="167" t="s">
        <v>2709</v>
      </c>
      <c r="D562" s="166" t="s">
        <v>2710</v>
      </c>
      <c r="E562" s="166">
        <v>10</v>
      </c>
      <c r="F562" s="166" t="s">
        <v>388</v>
      </c>
      <c r="G562" s="166" t="s">
        <v>3097</v>
      </c>
      <c r="H562" s="606"/>
      <c r="I562" s="608"/>
    </row>
    <row r="563" spans="2:9" hidden="1" x14ac:dyDescent="0.3">
      <c r="B563" s="166" t="s">
        <v>743</v>
      </c>
      <c r="C563" s="167" t="s">
        <v>2709</v>
      </c>
      <c r="D563" s="166" t="s">
        <v>2710</v>
      </c>
      <c r="E563" s="166">
        <v>11</v>
      </c>
      <c r="F563" s="166" t="s">
        <v>157</v>
      </c>
      <c r="G563" s="166" t="s">
        <v>1582</v>
      </c>
      <c r="H563" s="606"/>
      <c r="I563" s="608"/>
    </row>
    <row r="564" spans="2:9" hidden="1" x14ac:dyDescent="0.3">
      <c r="B564" s="166" t="s">
        <v>743</v>
      </c>
      <c r="C564" s="167" t="s">
        <v>2709</v>
      </c>
      <c r="D564" s="166" t="s">
        <v>2710</v>
      </c>
      <c r="E564" s="166">
        <v>12</v>
      </c>
      <c r="F564" s="166" t="s">
        <v>1196</v>
      </c>
      <c r="G564" s="166" t="s">
        <v>12</v>
      </c>
      <c r="H564" s="606"/>
      <c r="I564" s="608"/>
    </row>
    <row r="565" spans="2:9" hidden="1" x14ac:dyDescent="0.3">
      <c r="B565" s="166" t="s">
        <v>743</v>
      </c>
      <c r="C565" s="167" t="s">
        <v>2709</v>
      </c>
      <c r="D565" s="166" t="s">
        <v>2710</v>
      </c>
      <c r="E565" s="166">
        <v>13</v>
      </c>
      <c r="F565" s="166" t="s">
        <v>1892</v>
      </c>
      <c r="G565" s="166" t="s">
        <v>38</v>
      </c>
      <c r="H565" s="606"/>
      <c r="I565" s="608"/>
    </row>
    <row r="566" spans="2:9" hidden="1" x14ac:dyDescent="0.3">
      <c r="B566" s="166" t="s">
        <v>743</v>
      </c>
      <c r="C566" s="167" t="s">
        <v>2709</v>
      </c>
      <c r="D566" s="166" t="s">
        <v>2710</v>
      </c>
      <c r="E566" s="166">
        <v>14</v>
      </c>
      <c r="F566" s="166" t="s">
        <v>1198</v>
      </c>
      <c r="G566" s="166" t="s">
        <v>3098</v>
      </c>
      <c r="H566" s="606"/>
      <c r="I566" s="608"/>
    </row>
    <row r="567" spans="2:9" hidden="1" x14ac:dyDescent="0.3">
      <c r="B567" s="166" t="s">
        <v>743</v>
      </c>
      <c r="C567" s="167" t="s">
        <v>2709</v>
      </c>
      <c r="D567" s="166" t="s">
        <v>2710</v>
      </c>
      <c r="E567" s="166">
        <v>15</v>
      </c>
      <c r="F567" s="166" t="s">
        <v>1199</v>
      </c>
      <c r="G567" s="166" t="s">
        <v>1893</v>
      </c>
      <c r="H567" s="606"/>
      <c r="I567" s="608"/>
    </row>
    <row r="568" spans="2:9" hidden="1" x14ac:dyDescent="0.3">
      <c r="B568" s="166" t="s">
        <v>743</v>
      </c>
      <c r="C568" s="167" t="s">
        <v>2709</v>
      </c>
      <c r="D568" s="166" t="s">
        <v>2710</v>
      </c>
      <c r="E568" s="166">
        <v>16</v>
      </c>
      <c r="F568" s="166" t="s">
        <v>741</v>
      </c>
      <c r="G568" s="166" t="s">
        <v>750</v>
      </c>
      <c r="H568" s="606"/>
      <c r="I568" s="608"/>
    </row>
    <row r="569" spans="2:9" hidden="1" x14ac:dyDescent="0.3">
      <c r="B569" s="166" t="s">
        <v>743</v>
      </c>
      <c r="C569" s="167" t="s">
        <v>2709</v>
      </c>
      <c r="D569" s="166" t="s">
        <v>2710</v>
      </c>
      <c r="E569" s="166">
        <v>17</v>
      </c>
      <c r="F569" s="166" t="s">
        <v>1894</v>
      </c>
      <c r="G569" s="166"/>
      <c r="H569" s="606"/>
      <c r="I569" s="608"/>
    </row>
    <row r="570" spans="2:9" hidden="1" x14ac:dyDescent="0.3">
      <c r="B570" s="166" t="s">
        <v>743</v>
      </c>
      <c r="C570" s="167" t="s">
        <v>2709</v>
      </c>
      <c r="D570" s="166" t="s">
        <v>2710</v>
      </c>
      <c r="E570" s="166">
        <v>18</v>
      </c>
      <c r="F570" s="166" t="s">
        <v>1895</v>
      </c>
      <c r="G570" s="166" t="s">
        <v>3099</v>
      </c>
      <c r="H570" s="606"/>
      <c r="I570" s="608"/>
    </row>
    <row r="571" spans="2:9" hidden="1" x14ac:dyDescent="0.3">
      <c r="B571" s="166" t="s">
        <v>743</v>
      </c>
      <c r="C571" s="167" t="s">
        <v>2709</v>
      </c>
      <c r="D571" s="166" t="s">
        <v>2710</v>
      </c>
      <c r="E571" s="166">
        <v>19</v>
      </c>
      <c r="F571" s="166" t="s">
        <v>1896</v>
      </c>
      <c r="G571" s="166" t="s">
        <v>1897</v>
      </c>
      <c r="H571" s="606"/>
      <c r="I571" s="608"/>
    </row>
    <row r="572" spans="2:9" hidden="1" x14ac:dyDescent="0.3">
      <c r="B572" s="166" t="s">
        <v>743</v>
      </c>
      <c r="C572" s="167" t="s">
        <v>2709</v>
      </c>
      <c r="D572" s="166" t="s">
        <v>2710</v>
      </c>
      <c r="E572" s="166">
        <v>20</v>
      </c>
      <c r="F572" s="166" t="s">
        <v>742</v>
      </c>
      <c r="G572" s="166" t="s">
        <v>750</v>
      </c>
      <c r="H572" s="606"/>
      <c r="I572" s="608"/>
    </row>
    <row r="573" spans="2:9" hidden="1" x14ac:dyDescent="0.3">
      <c r="B573" s="166" t="s">
        <v>743</v>
      </c>
      <c r="C573" s="167" t="s">
        <v>2709</v>
      </c>
      <c r="D573" s="166" t="s">
        <v>2710</v>
      </c>
      <c r="E573" s="166">
        <v>21</v>
      </c>
      <c r="F573" s="166" t="s">
        <v>1203</v>
      </c>
      <c r="G573" s="166" t="s">
        <v>1898</v>
      </c>
      <c r="H573" s="606"/>
      <c r="I573" s="608"/>
    </row>
    <row r="574" spans="2:9" hidden="1" x14ac:dyDescent="0.3">
      <c r="B574" s="166" t="s">
        <v>743</v>
      </c>
      <c r="C574" s="167" t="s">
        <v>2709</v>
      </c>
      <c r="D574" s="166" t="s">
        <v>2710</v>
      </c>
      <c r="E574" s="166">
        <v>22</v>
      </c>
      <c r="F574" s="166" t="s">
        <v>1204</v>
      </c>
      <c r="G574" s="166" t="s">
        <v>1206</v>
      </c>
      <c r="H574" s="606"/>
      <c r="I574" s="608"/>
    </row>
    <row r="575" spans="2:9" hidden="1" x14ac:dyDescent="0.3">
      <c r="B575" s="166" t="s">
        <v>743</v>
      </c>
      <c r="C575" s="167" t="s">
        <v>2709</v>
      </c>
      <c r="D575" s="166" t="s">
        <v>2710</v>
      </c>
      <c r="E575" s="166">
        <v>23</v>
      </c>
      <c r="F575" s="166" t="s">
        <v>931</v>
      </c>
      <c r="G575" s="166" t="s">
        <v>949</v>
      </c>
      <c r="H575" s="606"/>
      <c r="I575" s="608"/>
    </row>
    <row r="576" spans="2:9" hidden="1" x14ac:dyDescent="0.3">
      <c r="B576" s="166" t="s">
        <v>743</v>
      </c>
      <c r="C576" s="167" t="s">
        <v>2709</v>
      </c>
      <c r="D576" s="166" t="s">
        <v>2710</v>
      </c>
      <c r="E576" s="166">
        <v>24</v>
      </c>
      <c r="F576" s="166" t="s">
        <v>932</v>
      </c>
      <c r="G576" s="166" t="s">
        <v>750</v>
      </c>
      <c r="H576" s="606"/>
      <c r="I576" s="608"/>
    </row>
    <row r="577" spans="2:9" x14ac:dyDescent="0.3">
      <c r="B577" s="166" t="s">
        <v>743</v>
      </c>
      <c r="C577" s="167" t="s">
        <v>2709</v>
      </c>
      <c r="D577" s="166" t="s">
        <v>2710</v>
      </c>
      <c r="E577" s="166">
        <v>1</v>
      </c>
      <c r="F577" s="166" t="s">
        <v>1891</v>
      </c>
      <c r="G577" s="166" t="s">
        <v>3100</v>
      </c>
      <c r="H577" s="606"/>
      <c r="I577" s="608"/>
    </row>
    <row r="578" spans="2:9" hidden="1" x14ac:dyDescent="0.3">
      <c r="B578" s="166" t="s">
        <v>743</v>
      </c>
      <c r="C578" s="167" t="s">
        <v>2709</v>
      </c>
      <c r="D578" s="166" t="s">
        <v>2710</v>
      </c>
      <c r="E578" s="166">
        <v>2</v>
      </c>
      <c r="F578" s="166" t="s">
        <v>389</v>
      </c>
      <c r="G578" s="166" t="s">
        <v>29</v>
      </c>
      <c r="H578" s="606"/>
      <c r="I578" s="608"/>
    </row>
    <row r="579" spans="2:9" hidden="1" x14ac:dyDescent="0.3">
      <c r="B579" s="166" t="s">
        <v>743</v>
      </c>
      <c r="C579" s="167" t="s">
        <v>2709</v>
      </c>
      <c r="D579" s="166" t="s">
        <v>2710</v>
      </c>
      <c r="E579" s="166">
        <v>3</v>
      </c>
      <c r="F579" s="166" t="s">
        <v>896</v>
      </c>
      <c r="G579" s="166" t="s">
        <v>3092</v>
      </c>
      <c r="H579" s="606"/>
      <c r="I579" s="608"/>
    </row>
    <row r="580" spans="2:9" hidden="1" x14ac:dyDescent="0.3">
      <c r="B580" s="166" t="s">
        <v>743</v>
      </c>
      <c r="C580" s="167" t="s">
        <v>2709</v>
      </c>
      <c r="D580" s="166" t="s">
        <v>2710</v>
      </c>
      <c r="E580" s="166">
        <v>4</v>
      </c>
      <c r="F580" s="166" t="s">
        <v>391</v>
      </c>
      <c r="G580" s="166" t="s">
        <v>3101</v>
      </c>
      <c r="H580" s="606"/>
      <c r="I580" s="608"/>
    </row>
    <row r="581" spans="2:9" hidden="1" x14ac:dyDescent="0.3">
      <c r="B581" s="166" t="s">
        <v>743</v>
      </c>
      <c r="C581" s="167" t="s">
        <v>2709</v>
      </c>
      <c r="D581" s="166" t="s">
        <v>2710</v>
      </c>
      <c r="E581" s="166">
        <v>5</v>
      </c>
      <c r="F581" s="166" t="s">
        <v>392</v>
      </c>
      <c r="G581" s="166" t="s">
        <v>3102</v>
      </c>
      <c r="H581" s="606"/>
      <c r="I581" s="608"/>
    </row>
    <row r="582" spans="2:9" hidden="1" x14ac:dyDescent="0.3">
      <c r="B582" s="166" t="s">
        <v>743</v>
      </c>
      <c r="C582" s="167" t="s">
        <v>2709</v>
      </c>
      <c r="D582" s="166" t="s">
        <v>2710</v>
      </c>
      <c r="E582" s="166">
        <v>6</v>
      </c>
      <c r="F582" s="166" t="s">
        <v>393</v>
      </c>
      <c r="G582" s="166" t="s">
        <v>3103</v>
      </c>
      <c r="H582" s="606"/>
      <c r="I582" s="608"/>
    </row>
    <row r="583" spans="2:9" hidden="1" x14ac:dyDescent="0.3">
      <c r="B583" s="166" t="s">
        <v>743</v>
      </c>
      <c r="C583" s="167" t="s">
        <v>2709</v>
      </c>
      <c r="D583" s="166" t="s">
        <v>2710</v>
      </c>
      <c r="E583" s="166">
        <v>7</v>
      </c>
      <c r="F583" s="166" t="s">
        <v>394</v>
      </c>
      <c r="G583" s="166" t="s">
        <v>3096</v>
      </c>
      <c r="H583" s="606"/>
      <c r="I583" s="608"/>
    </row>
    <row r="584" spans="2:9" hidden="1" x14ac:dyDescent="0.3">
      <c r="B584" s="166" t="s">
        <v>743</v>
      </c>
      <c r="C584" s="167" t="s">
        <v>2709</v>
      </c>
      <c r="D584" s="166" t="s">
        <v>2710</v>
      </c>
      <c r="E584" s="166">
        <v>8</v>
      </c>
      <c r="F584" s="166" t="s">
        <v>3</v>
      </c>
      <c r="G584" s="166" t="s">
        <v>2649</v>
      </c>
      <c r="H584" s="606"/>
      <c r="I584" s="608"/>
    </row>
    <row r="585" spans="2:9" hidden="1" x14ac:dyDescent="0.3">
      <c r="B585" s="166" t="s">
        <v>743</v>
      </c>
      <c r="C585" s="167" t="s">
        <v>2709</v>
      </c>
      <c r="D585" s="166" t="s">
        <v>2710</v>
      </c>
      <c r="E585" s="166">
        <v>9</v>
      </c>
      <c r="F585" s="166" t="s">
        <v>128</v>
      </c>
      <c r="G585" s="166"/>
      <c r="H585" s="606"/>
      <c r="I585" s="608"/>
    </row>
    <row r="586" spans="2:9" hidden="1" x14ac:dyDescent="0.3">
      <c r="B586" s="166" t="s">
        <v>743</v>
      </c>
      <c r="C586" s="167" t="s">
        <v>2709</v>
      </c>
      <c r="D586" s="166" t="s">
        <v>2710</v>
      </c>
      <c r="E586" s="166">
        <v>10</v>
      </c>
      <c r="F586" s="166" t="s">
        <v>388</v>
      </c>
      <c r="G586" s="166" t="s">
        <v>3104</v>
      </c>
      <c r="H586" s="606"/>
      <c r="I586" s="608"/>
    </row>
    <row r="587" spans="2:9" hidden="1" x14ac:dyDescent="0.3">
      <c r="B587" s="166" t="s">
        <v>743</v>
      </c>
      <c r="C587" s="167" t="s">
        <v>2709</v>
      </c>
      <c r="D587" s="166" t="s">
        <v>2710</v>
      </c>
      <c r="E587" s="166">
        <v>11</v>
      </c>
      <c r="F587" s="166" t="s">
        <v>157</v>
      </c>
      <c r="G587" s="166" t="s">
        <v>1582</v>
      </c>
      <c r="H587" s="606"/>
      <c r="I587" s="608"/>
    </row>
    <row r="588" spans="2:9" hidden="1" x14ac:dyDescent="0.3">
      <c r="B588" s="166" t="s">
        <v>743</v>
      </c>
      <c r="C588" s="167" t="s">
        <v>2709</v>
      </c>
      <c r="D588" s="166" t="s">
        <v>2710</v>
      </c>
      <c r="E588" s="166">
        <v>12</v>
      </c>
      <c r="F588" s="166" t="s">
        <v>1196</v>
      </c>
      <c r="G588" s="166" t="s">
        <v>12</v>
      </c>
      <c r="H588" s="606"/>
      <c r="I588" s="608"/>
    </row>
    <row r="589" spans="2:9" hidden="1" x14ac:dyDescent="0.3">
      <c r="B589" s="166" t="s">
        <v>743</v>
      </c>
      <c r="C589" s="167" t="s">
        <v>2709</v>
      </c>
      <c r="D589" s="166" t="s">
        <v>2710</v>
      </c>
      <c r="E589" s="166">
        <v>13</v>
      </c>
      <c r="F589" s="166" t="s">
        <v>1892</v>
      </c>
      <c r="G589" s="166" t="s">
        <v>33</v>
      </c>
      <c r="H589" s="606"/>
      <c r="I589" s="608"/>
    </row>
    <row r="590" spans="2:9" hidden="1" x14ac:dyDescent="0.3">
      <c r="B590" s="166" t="s">
        <v>743</v>
      </c>
      <c r="C590" s="167" t="s">
        <v>2709</v>
      </c>
      <c r="D590" s="166" t="s">
        <v>2710</v>
      </c>
      <c r="E590" s="166">
        <v>14</v>
      </c>
      <c r="F590" s="166" t="s">
        <v>1198</v>
      </c>
      <c r="G590" s="166" t="s">
        <v>3105</v>
      </c>
      <c r="H590" s="606"/>
      <c r="I590" s="608"/>
    </row>
    <row r="591" spans="2:9" hidden="1" x14ac:dyDescent="0.3">
      <c r="B591" s="166" t="s">
        <v>743</v>
      </c>
      <c r="C591" s="167" t="s">
        <v>2709</v>
      </c>
      <c r="D591" s="166" t="s">
        <v>2710</v>
      </c>
      <c r="E591" s="166">
        <v>15</v>
      </c>
      <c r="F591" s="166" t="s">
        <v>1199</v>
      </c>
      <c r="G591" s="166" t="s">
        <v>1893</v>
      </c>
      <c r="H591" s="606"/>
      <c r="I591" s="608"/>
    </row>
    <row r="592" spans="2:9" hidden="1" x14ac:dyDescent="0.3">
      <c r="B592" s="166" t="s">
        <v>743</v>
      </c>
      <c r="C592" s="167" t="s">
        <v>2709</v>
      </c>
      <c r="D592" s="166" t="s">
        <v>2710</v>
      </c>
      <c r="E592" s="166">
        <v>16</v>
      </c>
      <c r="F592" s="166" t="s">
        <v>741</v>
      </c>
      <c r="G592" s="166" t="s">
        <v>750</v>
      </c>
      <c r="H592" s="606"/>
      <c r="I592" s="608"/>
    </row>
    <row r="593" spans="2:9" hidden="1" x14ac:dyDescent="0.3">
      <c r="B593" s="166" t="s">
        <v>743</v>
      </c>
      <c r="C593" s="167" t="s">
        <v>2709</v>
      </c>
      <c r="D593" s="166" t="s">
        <v>2710</v>
      </c>
      <c r="E593" s="166">
        <v>17</v>
      </c>
      <c r="F593" s="166" t="s">
        <v>1894</v>
      </c>
      <c r="G593" s="166"/>
      <c r="H593" s="606"/>
      <c r="I593" s="608"/>
    </row>
    <row r="594" spans="2:9" hidden="1" x14ac:dyDescent="0.3">
      <c r="B594" s="166" t="s">
        <v>743</v>
      </c>
      <c r="C594" s="167" t="s">
        <v>2709</v>
      </c>
      <c r="D594" s="166" t="s">
        <v>2710</v>
      </c>
      <c r="E594" s="166">
        <v>18</v>
      </c>
      <c r="F594" s="166" t="s">
        <v>1895</v>
      </c>
      <c r="G594" s="166" t="s">
        <v>3099</v>
      </c>
      <c r="H594" s="606"/>
      <c r="I594" s="608"/>
    </row>
    <row r="595" spans="2:9" hidden="1" x14ac:dyDescent="0.3">
      <c r="B595" s="166" t="s">
        <v>743</v>
      </c>
      <c r="C595" s="167" t="s">
        <v>2709</v>
      </c>
      <c r="D595" s="166" t="s">
        <v>2710</v>
      </c>
      <c r="E595" s="166">
        <v>19</v>
      </c>
      <c r="F595" s="166" t="s">
        <v>1896</v>
      </c>
      <c r="G595" s="166" t="s">
        <v>1897</v>
      </c>
      <c r="H595" s="606"/>
      <c r="I595" s="608"/>
    </row>
    <row r="596" spans="2:9" hidden="1" x14ac:dyDescent="0.3">
      <c r="B596" s="166" t="s">
        <v>743</v>
      </c>
      <c r="C596" s="167" t="s">
        <v>2709</v>
      </c>
      <c r="D596" s="166" t="s">
        <v>2710</v>
      </c>
      <c r="E596" s="166">
        <v>20</v>
      </c>
      <c r="F596" s="166" t="s">
        <v>742</v>
      </c>
      <c r="G596" s="166" t="s">
        <v>750</v>
      </c>
      <c r="H596" s="606"/>
      <c r="I596" s="608"/>
    </row>
    <row r="597" spans="2:9" hidden="1" x14ac:dyDescent="0.3">
      <c r="B597" s="166" t="s">
        <v>743</v>
      </c>
      <c r="C597" s="167" t="s">
        <v>2709</v>
      </c>
      <c r="D597" s="166" t="s">
        <v>2710</v>
      </c>
      <c r="E597" s="166">
        <v>21</v>
      </c>
      <c r="F597" s="166" t="s">
        <v>1203</v>
      </c>
      <c r="G597" s="166" t="s">
        <v>1898</v>
      </c>
      <c r="H597" s="606"/>
      <c r="I597" s="608"/>
    </row>
    <row r="598" spans="2:9" hidden="1" x14ac:dyDescent="0.3">
      <c r="B598" s="166" t="s">
        <v>743</v>
      </c>
      <c r="C598" s="167" t="s">
        <v>2709</v>
      </c>
      <c r="D598" s="166" t="s">
        <v>2710</v>
      </c>
      <c r="E598" s="166">
        <v>22</v>
      </c>
      <c r="F598" s="166" t="s">
        <v>1204</v>
      </c>
      <c r="G598" s="166" t="s">
        <v>1206</v>
      </c>
      <c r="H598" s="606"/>
      <c r="I598" s="608"/>
    </row>
    <row r="599" spans="2:9" hidden="1" x14ac:dyDescent="0.3">
      <c r="B599" s="166" t="s">
        <v>743</v>
      </c>
      <c r="C599" s="167" t="s">
        <v>2709</v>
      </c>
      <c r="D599" s="166" t="s">
        <v>2710</v>
      </c>
      <c r="E599" s="166">
        <v>23</v>
      </c>
      <c r="F599" s="166" t="s">
        <v>931</v>
      </c>
      <c r="G599" s="166" t="s">
        <v>949</v>
      </c>
      <c r="H599" s="606"/>
      <c r="I599" s="608"/>
    </row>
    <row r="600" spans="2:9" hidden="1" x14ac:dyDescent="0.3">
      <c r="B600" s="166" t="s">
        <v>743</v>
      </c>
      <c r="C600" s="167" t="s">
        <v>2709</v>
      </c>
      <c r="D600" s="166" t="s">
        <v>2710</v>
      </c>
      <c r="E600" s="166">
        <v>24</v>
      </c>
      <c r="F600" s="166" t="s">
        <v>932</v>
      </c>
      <c r="G600" s="166" t="s">
        <v>750</v>
      </c>
      <c r="H600" s="606"/>
      <c r="I600" s="608"/>
    </row>
    <row r="601" spans="2:9" x14ac:dyDescent="0.3">
      <c r="B601" s="166" t="s">
        <v>743</v>
      </c>
      <c r="C601" s="167" t="s">
        <v>2709</v>
      </c>
      <c r="D601" s="166" t="s">
        <v>2710</v>
      </c>
      <c r="E601" s="166">
        <v>1</v>
      </c>
      <c r="F601" s="166" t="s">
        <v>1891</v>
      </c>
      <c r="G601" s="166" t="s">
        <v>3106</v>
      </c>
      <c r="H601" s="606"/>
      <c r="I601" s="608"/>
    </row>
    <row r="602" spans="2:9" hidden="1" x14ac:dyDescent="0.3">
      <c r="B602" s="166" t="s">
        <v>743</v>
      </c>
      <c r="C602" s="167" t="s">
        <v>2709</v>
      </c>
      <c r="D602" s="166" t="s">
        <v>2710</v>
      </c>
      <c r="E602" s="166">
        <v>2</v>
      </c>
      <c r="F602" s="166" t="s">
        <v>389</v>
      </c>
      <c r="G602" s="166" t="s">
        <v>29</v>
      </c>
      <c r="H602" s="606"/>
      <c r="I602" s="608"/>
    </row>
    <row r="603" spans="2:9" hidden="1" x14ac:dyDescent="0.3">
      <c r="B603" s="166" t="s">
        <v>743</v>
      </c>
      <c r="C603" s="167" t="s">
        <v>2709</v>
      </c>
      <c r="D603" s="166" t="s">
        <v>2710</v>
      </c>
      <c r="E603" s="166">
        <v>3</v>
      </c>
      <c r="F603" s="166" t="s">
        <v>896</v>
      </c>
      <c r="G603" s="166" t="s">
        <v>3092</v>
      </c>
      <c r="H603" s="606"/>
      <c r="I603" s="608"/>
    </row>
    <row r="604" spans="2:9" hidden="1" x14ac:dyDescent="0.3">
      <c r="B604" s="166" t="s">
        <v>743</v>
      </c>
      <c r="C604" s="167" t="s">
        <v>2709</v>
      </c>
      <c r="D604" s="166" t="s">
        <v>2710</v>
      </c>
      <c r="E604" s="166">
        <v>4</v>
      </c>
      <c r="F604" s="166" t="s">
        <v>391</v>
      </c>
      <c r="G604" s="166" t="s">
        <v>3107</v>
      </c>
      <c r="H604" s="606"/>
      <c r="I604" s="608"/>
    </row>
    <row r="605" spans="2:9" hidden="1" x14ac:dyDescent="0.3">
      <c r="B605" s="166" t="s">
        <v>743</v>
      </c>
      <c r="C605" s="167" t="s">
        <v>2709</v>
      </c>
      <c r="D605" s="166" t="s">
        <v>2710</v>
      </c>
      <c r="E605" s="166">
        <v>5</v>
      </c>
      <c r="F605" s="166" t="s">
        <v>392</v>
      </c>
      <c r="G605" s="166" t="s">
        <v>3108</v>
      </c>
      <c r="H605" s="606"/>
      <c r="I605" s="608"/>
    </row>
    <row r="606" spans="2:9" hidden="1" x14ac:dyDescent="0.3">
      <c r="B606" s="166" t="s">
        <v>743</v>
      </c>
      <c r="C606" s="167" t="s">
        <v>2709</v>
      </c>
      <c r="D606" s="166" t="s">
        <v>2710</v>
      </c>
      <c r="E606" s="166">
        <v>6</v>
      </c>
      <c r="F606" s="166" t="s">
        <v>393</v>
      </c>
      <c r="G606" s="166" t="s">
        <v>3109</v>
      </c>
      <c r="H606" s="606"/>
      <c r="I606" s="608"/>
    </row>
    <row r="607" spans="2:9" hidden="1" x14ac:dyDescent="0.3">
      <c r="B607" s="166" t="s">
        <v>743</v>
      </c>
      <c r="C607" s="167" t="s">
        <v>2709</v>
      </c>
      <c r="D607" s="166" t="s">
        <v>2710</v>
      </c>
      <c r="E607" s="166">
        <v>7</v>
      </c>
      <c r="F607" s="166" t="s">
        <v>394</v>
      </c>
      <c r="G607" s="166" t="s">
        <v>3096</v>
      </c>
      <c r="H607" s="606"/>
      <c r="I607" s="608"/>
    </row>
    <row r="608" spans="2:9" hidden="1" x14ac:dyDescent="0.3">
      <c r="B608" s="166" t="s">
        <v>743</v>
      </c>
      <c r="C608" s="167" t="s">
        <v>2709</v>
      </c>
      <c r="D608" s="166" t="s">
        <v>2710</v>
      </c>
      <c r="E608" s="166">
        <v>8</v>
      </c>
      <c r="F608" s="166" t="s">
        <v>3</v>
      </c>
      <c r="G608" s="166" t="s">
        <v>2649</v>
      </c>
      <c r="H608" s="606"/>
      <c r="I608" s="608"/>
    </row>
    <row r="609" spans="2:9" hidden="1" x14ac:dyDescent="0.3">
      <c r="B609" s="166" t="s">
        <v>743</v>
      </c>
      <c r="C609" s="167" t="s">
        <v>2709</v>
      </c>
      <c r="D609" s="166" t="s">
        <v>2710</v>
      </c>
      <c r="E609" s="166">
        <v>9</v>
      </c>
      <c r="F609" s="166" t="s">
        <v>128</v>
      </c>
      <c r="G609" s="166"/>
      <c r="H609" s="606"/>
      <c r="I609" s="608"/>
    </row>
    <row r="610" spans="2:9" hidden="1" x14ac:dyDescent="0.3">
      <c r="B610" s="166" t="s">
        <v>743</v>
      </c>
      <c r="C610" s="167" t="s">
        <v>2709</v>
      </c>
      <c r="D610" s="166" t="s">
        <v>2710</v>
      </c>
      <c r="E610" s="166">
        <v>10</v>
      </c>
      <c r="F610" s="166" t="s">
        <v>388</v>
      </c>
      <c r="G610" s="166" t="s">
        <v>3110</v>
      </c>
      <c r="H610" s="606"/>
      <c r="I610" s="608"/>
    </row>
    <row r="611" spans="2:9" hidden="1" x14ac:dyDescent="0.3">
      <c r="B611" s="166" t="s">
        <v>743</v>
      </c>
      <c r="C611" s="167" t="s">
        <v>2709</v>
      </c>
      <c r="D611" s="166" t="s">
        <v>2710</v>
      </c>
      <c r="E611" s="166">
        <v>11</v>
      </c>
      <c r="F611" s="166" t="s">
        <v>157</v>
      </c>
      <c r="G611" s="166" t="s">
        <v>1582</v>
      </c>
      <c r="H611" s="606"/>
      <c r="I611" s="608"/>
    </row>
    <row r="612" spans="2:9" hidden="1" x14ac:dyDescent="0.3">
      <c r="B612" s="166" t="s">
        <v>743</v>
      </c>
      <c r="C612" s="167" t="s">
        <v>2709</v>
      </c>
      <c r="D612" s="166" t="s">
        <v>2710</v>
      </c>
      <c r="E612" s="166">
        <v>12</v>
      </c>
      <c r="F612" s="166" t="s">
        <v>1196</v>
      </c>
      <c r="G612" s="166" t="s">
        <v>12</v>
      </c>
      <c r="H612" s="606"/>
      <c r="I612" s="608"/>
    </row>
    <row r="613" spans="2:9" hidden="1" x14ac:dyDescent="0.3">
      <c r="B613" s="166" t="s">
        <v>743</v>
      </c>
      <c r="C613" s="167" t="s">
        <v>2709</v>
      </c>
      <c r="D613" s="166" t="s">
        <v>2710</v>
      </c>
      <c r="E613" s="166">
        <v>13</v>
      </c>
      <c r="F613" s="166" t="s">
        <v>1892</v>
      </c>
      <c r="G613" s="166" t="s">
        <v>33</v>
      </c>
      <c r="H613" s="606"/>
      <c r="I613" s="608"/>
    </row>
    <row r="614" spans="2:9" hidden="1" x14ac:dyDescent="0.3">
      <c r="B614" s="166" t="s">
        <v>743</v>
      </c>
      <c r="C614" s="167" t="s">
        <v>2709</v>
      </c>
      <c r="D614" s="166" t="s">
        <v>2710</v>
      </c>
      <c r="E614" s="166">
        <v>14</v>
      </c>
      <c r="F614" s="166" t="s">
        <v>1198</v>
      </c>
      <c r="G614" s="166" t="s">
        <v>3105</v>
      </c>
      <c r="H614" s="606"/>
      <c r="I614" s="608"/>
    </row>
    <row r="615" spans="2:9" hidden="1" x14ac:dyDescent="0.3">
      <c r="B615" s="166" t="s">
        <v>743</v>
      </c>
      <c r="C615" s="167" t="s">
        <v>2709</v>
      </c>
      <c r="D615" s="166" t="s">
        <v>2710</v>
      </c>
      <c r="E615" s="166">
        <v>15</v>
      </c>
      <c r="F615" s="166" t="s">
        <v>1199</v>
      </c>
      <c r="G615" s="166" t="s">
        <v>1893</v>
      </c>
      <c r="H615" s="606"/>
      <c r="I615" s="608"/>
    </row>
    <row r="616" spans="2:9" hidden="1" x14ac:dyDescent="0.3">
      <c r="B616" s="166" t="s">
        <v>743</v>
      </c>
      <c r="C616" s="167" t="s">
        <v>2709</v>
      </c>
      <c r="D616" s="166" t="s">
        <v>2710</v>
      </c>
      <c r="E616" s="166">
        <v>16</v>
      </c>
      <c r="F616" s="166" t="s">
        <v>741</v>
      </c>
      <c r="G616" s="166" t="s">
        <v>750</v>
      </c>
      <c r="H616" s="606"/>
      <c r="I616" s="608"/>
    </row>
    <row r="617" spans="2:9" hidden="1" x14ac:dyDescent="0.3">
      <c r="B617" s="166" t="s">
        <v>743</v>
      </c>
      <c r="C617" s="167" t="s">
        <v>2709</v>
      </c>
      <c r="D617" s="166" t="s">
        <v>2710</v>
      </c>
      <c r="E617" s="166">
        <v>17</v>
      </c>
      <c r="F617" s="166" t="s">
        <v>1894</v>
      </c>
      <c r="G617" s="166"/>
      <c r="H617" s="606"/>
      <c r="I617" s="608"/>
    </row>
    <row r="618" spans="2:9" hidden="1" x14ac:dyDescent="0.3">
      <c r="B618" s="166" t="s">
        <v>743</v>
      </c>
      <c r="C618" s="167" t="s">
        <v>2709</v>
      </c>
      <c r="D618" s="166" t="s">
        <v>2710</v>
      </c>
      <c r="E618" s="166">
        <v>18</v>
      </c>
      <c r="F618" s="166" t="s">
        <v>1895</v>
      </c>
      <c r="G618" s="166" t="s">
        <v>3111</v>
      </c>
      <c r="H618" s="606"/>
      <c r="I618" s="608"/>
    </row>
    <row r="619" spans="2:9" hidden="1" x14ac:dyDescent="0.3">
      <c r="B619" s="166" t="s">
        <v>743</v>
      </c>
      <c r="C619" s="167" t="s">
        <v>2709</v>
      </c>
      <c r="D619" s="166" t="s">
        <v>2710</v>
      </c>
      <c r="E619" s="166">
        <v>19</v>
      </c>
      <c r="F619" s="166" t="s">
        <v>1896</v>
      </c>
      <c r="G619" s="166" t="s">
        <v>1897</v>
      </c>
      <c r="H619" s="606"/>
      <c r="I619" s="608"/>
    </row>
    <row r="620" spans="2:9" hidden="1" x14ac:dyDescent="0.3">
      <c r="B620" s="166" t="s">
        <v>743</v>
      </c>
      <c r="C620" s="167" t="s">
        <v>2709</v>
      </c>
      <c r="D620" s="166" t="s">
        <v>2710</v>
      </c>
      <c r="E620" s="166">
        <v>20</v>
      </c>
      <c r="F620" s="166" t="s">
        <v>742</v>
      </c>
      <c r="G620" s="166" t="s">
        <v>750</v>
      </c>
      <c r="H620" s="606"/>
      <c r="I620" s="608"/>
    </row>
    <row r="621" spans="2:9" hidden="1" x14ac:dyDescent="0.3">
      <c r="B621" s="166" t="s">
        <v>743</v>
      </c>
      <c r="C621" s="167" t="s">
        <v>2709</v>
      </c>
      <c r="D621" s="166" t="s">
        <v>2710</v>
      </c>
      <c r="E621" s="166">
        <v>21</v>
      </c>
      <c r="F621" s="166" t="s">
        <v>1203</v>
      </c>
      <c r="G621" s="166" t="s">
        <v>1898</v>
      </c>
      <c r="H621" s="606"/>
      <c r="I621" s="608"/>
    </row>
    <row r="622" spans="2:9" hidden="1" x14ac:dyDescent="0.3">
      <c r="B622" s="166" t="s">
        <v>743</v>
      </c>
      <c r="C622" s="167" t="s">
        <v>2709</v>
      </c>
      <c r="D622" s="166" t="s">
        <v>2710</v>
      </c>
      <c r="E622" s="166">
        <v>22</v>
      </c>
      <c r="F622" s="166" t="s">
        <v>1204</v>
      </c>
      <c r="G622" s="166" t="s">
        <v>1206</v>
      </c>
      <c r="H622" s="606"/>
      <c r="I622" s="608"/>
    </row>
    <row r="623" spans="2:9" hidden="1" x14ac:dyDescent="0.3">
      <c r="B623" s="166" t="s">
        <v>743</v>
      </c>
      <c r="C623" s="167" t="s">
        <v>2709</v>
      </c>
      <c r="D623" s="166" t="s">
        <v>2710</v>
      </c>
      <c r="E623" s="166">
        <v>23</v>
      </c>
      <c r="F623" s="166" t="s">
        <v>931</v>
      </c>
      <c r="G623" s="166" t="s">
        <v>949</v>
      </c>
      <c r="H623" s="606"/>
      <c r="I623" s="608"/>
    </row>
    <row r="624" spans="2:9" hidden="1" x14ac:dyDescent="0.3">
      <c r="B624" s="166" t="s">
        <v>743</v>
      </c>
      <c r="C624" s="167" t="s">
        <v>2709</v>
      </c>
      <c r="D624" s="166" t="s">
        <v>2710</v>
      </c>
      <c r="E624" s="166">
        <v>24</v>
      </c>
      <c r="F624" s="166" t="s">
        <v>932</v>
      </c>
      <c r="G624" s="166" t="s">
        <v>750</v>
      </c>
      <c r="H624" s="606"/>
      <c r="I624" s="608"/>
    </row>
    <row r="625" spans="2:9" x14ac:dyDescent="0.3">
      <c r="B625" s="166" t="s">
        <v>743</v>
      </c>
      <c r="C625" s="167" t="s">
        <v>2709</v>
      </c>
      <c r="D625" s="166" t="s">
        <v>2710</v>
      </c>
      <c r="E625" s="166">
        <v>1</v>
      </c>
      <c r="F625" s="166" t="s">
        <v>1891</v>
      </c>
      <c r="G625" s="166" t="s">
        <v>43</v>
      </c>
      <c r="H625" s="606"/>
      <c r="I625" s="608"/>
    </row>
    <row r="626" spans="2:9" hidden="1" x14ac:dyDescent="0.3">
      <c r="B626" s="166" t="s">
        <v>743</v>
      </c>
      <c r="C626" s="167" t="s">
        <v>2709</v>
      </c>
      <c r="D626" s="166" t="s">
        <v>2710</v>
      </c>
      <c r="E626" s="166">
        <v>2</v>
      </c>
      <c r="F626" s="166" t="s">
        <v>389</v>
      </c>
      <c r="G626" s="166" t="s">
        <v>29</v>
      </c>
      <c r="H626" s="606"/>
      <c r="I626" s="608"/>
    </row>
    <row r="627" spans="2:9" hidden="1" x14ac:dyDescent="0.3">
      <c r="B627" s="166" t="s">
        <v>743</v>
      </c>
      <c r="C627" s="167" t="s">
        <v>2709</v>
      </c>
      <c r="D627" s="166" t="s">
        <v>2710</v>
      </c>
      <c r="E627" s="166">
        <v>3</v>
      </c>
      <c r="F627" s="166" t="s">
        <v>896</v>
      </c>
      <c r="G627" s="166" t="s">
        <v>3025</v>
      </c>
      <c r="H627" s="606"/>
      <c r="I627" s="608"/>
    </row>
    <row r="628" spans="2:9" hidden="1" x14ac:dyDescent="0.3">
      <c r="B628" s="166" t="s">
        <v>743</v>
      </c>
      <c r="C628" s="167" t="s">
        <v>2709</v>
      </c>
      <c r="D628" s="166" t="s">
        <v>2710</v>
      </c>
      <c r="E628" s="166">
        <v>4</v>
      </c>
      <c r="F628" s="166" t="s">
        <v>391</v>
      </c>
      <c r="G628" s="166" t="s">
        <v>3050</v>
      </c>
      <c r="H628" s="606"/>
      <c r="I628" s="608"/>
    </row>
    <row r="629" spans="2:9" hidden="1" x14ac:dyDescent="0.3">
      <c r="B629" s="166" t="s">
        <v>743</v>
      </c>
      <c r="C629" s="167" t="s">
        <v>2709</v>
      </c>
      <c r="D629" s="166" t="s">
        <v>2710</v>
      </c>
      <c r="E629" s="166">
        <v>5</v>
      </c>
      <c r="F629" s="166" t="s">
        <v>392</v>
      </c>
      <c r="G629" s="166" t="s">
        <v>3112</v>
      </c>
      <c r="H629" s="606"/>
      <c r="I629" s="608"/>
    </row>
    <row r="630" spans="2:9" hidden="1" x14ac:dyDescent="0.3">
      <c r="B630" s="166" t="s">
        <v>743</v>
      </c>
      <c r="C630" s="167" t="s">
        <v>2709</v>
      </c>
      <c r="D630" s="166" t="s">
        <v>2710</v>
      </c>
      <c r="E630" s="166">
        <v>6</v>
      </c>
      <c r="F630" s="166" t="s">
        <v>393</v>
      </c>
      <c r="G630" s="166" t="s">
        <v>3113</v>
      </c>
      <c r="H630" s="606"/>
      <c r="I630" s="608"/>
    </row>
    <row r="631" spans="2:9" hidden="1" x14ac:dyDescent="0.3">
      <c r="B631" s="166" t="s">
        <v>743</v>
      </c>
      <c r="C631" s="167" t="s">
        <v>2709</v>
      </c>
      <c r="D631" s="166" t="s">
        <v>2710</v>
      </c>
      <c r="E631" s="166">
        <v>7</v>
      </c>
      <c r="F631" s="166" t="s">
        <v>394</v>
      </c>
      <c r="G631" s="166" t="s">
        <v>3114</v>
      </c>
      <c r="H631" s="606"/>
      <c r="I631" s="608"/>
    </row>
    <row r="632" spans="2:9" hidden="1" x14ac:dyDescent="0.3">
      <c r="B632" s="166" t="s">
        <v>743</v>
      </c>
      <c r="C632" s="167" t="s">
        <v>2709</v>
      </c>
      <c r="D632" s="166" t="s">
        <v>2710</v>
      </c>
      <c r="E632" s="166">
        <v>8</v>
      </c>
      <c r="F632" s="166" t="s">
        <v>3</v>
      </c>
      <c r="G632" s="166" t="s">
        <v>2657</v>
      </c>
      <c r="H632" s="606"/>
      <c r="I632" s="608"/>
    </row>
    <row r="633" spans="2:9" hidden="1" x14ac:dyDescent="0.3">
      <c r="B633" s="166" t="s">
        <v>743</v>
      </c>
      <c r="C633" s="167" t="s">
        <v>2709</v>
      </c>
      <c r="D633" s="166" t="s">
        <v>2710</v>
      </c>
      <c r="E633" s="166">
        <v>9</v>
      </c>
      <c r="F633" s="166" t="s">
        <v>128</v>
      </c>
      <c r="G633" s="166" t="s">
        <v>3054</v>
      </c>
      <c r="H633" s="606"/>
      <c r="I633" s="608"/>
    </row>
    <row r="634" spans="2:9" hidden="1" x14ac:dyDescent="0.3">
      <c r="B634" s="166" t="s">
        <v>743</v>
      </c>
      <c r="C634" s="167" t="s">
        <v>2709</v>
      </c>
      <c r="D634" s="166" t="s">
        <v>2710</v>
      </c>
      <c r="E634" s="166">
        <v>10</v>
      </c>
      <c r="F634" s="166" t="s">
        <v>388</v>
      </c>
      <c r="G634" s="166" t="s">
        <v>3115</v>
      </c>
      <c r="H634" s="606"/>
      <c r="I634" s="608"/>
    </row>
    <row r="635" spans="2:9" hidden="1" x14ac:dyDescent="0.3">
      <c r="B635" s="166" t="s">
        <v>743</v>
      </c>
      <c r="C635" s="167" t="s">
        <v>2709</v>
      </c>
      <c r="D635" s="166" t="s">
        <v>2710</v>
      </c>
      <c r="E635" s="166">
        <v>11</v>
      </c>
      <c r="F635" s="166" t="s">
        <v>157</v>
      </c>
      <c r="G635" s="166" t="s">
        <v>1585</v>
      </c>
      <c r="H635" s="606"/>
      <c r="I635" s="608"/>
    </row>
    <row r="636" spans="2:9" hidden="1" x14ac:dyDescent="0.3">
      <c r="B636" s="166" t="s">
        <v>743</v>
      </c>
      <c r="C636" s="167" t="s">
        <v>2709</v>
      </c>
      <c r="D636" s="166" t="s">
        <v>2710</v>
      </c>
      <c r="E636" s="166">
        <v>12</v>
      </c>
      <c r="F636" s="166" t="s">
        <v>1196</v>
      </c>
      <c r="G636" s="166" t="s">
        <v>750</v>
      </c>
      <c r="H636" s="606"/>
      <c r="I636" s="608"/>
    </row>
    <row r="637" spans="2:9" hidden="1" x14ac:dyDescent="0.3">
      <c r="B637" s="166" t="s">
        <v>743</v>
      </c>
      <c r="C637" s="167" t="s">
        <v>2709</v>
      </c>
      <c r="D637" s="166" t="s">
        <v>2710</v>
      </c>
      <c r="E637" s="166">
        <v>13</v>
      </c>
      <c r="F637" s="166" t="s">
        <v>1892</v>
      </c>
      <c r="G637" s="166" t="s">
        <v>29</v>
      </c>
      <c r="H637" s="606"/>
      <c r="I637" s="608"/>
    </row>
    <row r="638" spans="2:9" hidden="1" x14ac:dyDescent="0.3">
      <c r="B638" s="166" t="s">
        <v>743</v>
      </c>
      <c r="C638" s="167" t="s">
        <v>2709</v>
      </c>
      <c r="D638" s="166" t="s">
        <v>2710</v>
      </c>
      <c r="E638" s="166">
        <v>14</v>
      </c>
      <c r="F638" s="166" t="s">
        <v>1198</v>
      </c>
      <c r="G638" s="166" t="s">
        <v>3115</v>
      </c>
      <c r="H638" s="606"/>
      <c r="I638" s="608"/>
    </row>
    <row r="639" spans="2:9" hidden="1" x14ac:dyDescent="0.3">
      <c r="B639" s="166" t="s">
        <v>743</v>
      </c>
      <c r="C639" s="167" t="s">
        <v>2709</v>
      </c>
      <c r="D639" s="166" t="s">
        <v>2710</v>
      </c>
      <c r="E639" s="166">
        <v>15</v>
      </c>
      <c r="F639" s="166" t="s">
        <v>1199</v>
      </c>
      <c r="G639" s="166" t="s">
        <v>1893</v>
      </c>
      <c r="H639" s="606"/>
      <c r="I639" s="608"/>
    </row>
    <row r="640" spans="2:9" hidden="1" x14ac:dyDescent="0.3">
      <c r="B640" s="166" t="s">
        <v>743</v>
      </c>
      <c r="C640" s="167" t="s">
        <v>2709</v>
      </c>
      <c r="D640" s="166" t="s">
        <v>2710</v>
      </c>
      <c r="E640" s="166">
        <v>16</v>
      </c>
      <c r="F640" s="166" t="s">
        <v>741</v>
      </c>
      <c r="G640" s="166" t="s">
        <v>750</v>
      </c>
      <c r="H640" s="606"/>
      <c r="I640" s="608"/>
    </row>
    <row r="641" spans="2:9" hidden="1" x14ac:dyDescent="0.3">
      <c r="B641" s="166" t="s">
        <v>743</v>
      </c>
      <c r="C641" s="167" t="s">
        <v>2709</v>
      </c>
      <c r="D641" s="166" t="s">
        <v>2710</v>
      </c>
      <c r="E641" s="166">
        <v>17</v>
      </c>
      <c r="F641" s="166" t="s">
        <v>1894</v>
      </c>
      <c r="G641" s="166"/>
      <c r="H641" s="606"/>
      <c r="I641" s="608"/>
    </row>
    <row r="642" spans="2:9" hidden="1" x14ac:dyDescent="0.3">
      <c r="B642" s="166" t="s">
        <v>743</v>
      </c>
      <c r="C642" s="167" t="s">
        <v>2709</v>
      </c>
      <c r="D642" s="166" t="s">
        <v>2710</v>
      </c>
      <c r="E642" s="166">
        <v>18</v>
      </c>
      <c r="F642" s="166" t="s">
        <v>1895</v>
      </c>
      <c r="G642" s="166" t="s">
        <v>3062</v>
      </c>
      <c r="H642" s="606"/>
      <c r="I642" s="608"/>
    </row>
    <row r="643" spans="2:9" hidden="1" x14ac:dyDescent="0.3">
      <c r="B643" s="166" t="s">
        <v>743</v>
      </c>
      <c r="C643" s="167" t="s">
        <v>2709</v>
      </c>
      <c r="D643" s="166" t="s">
        <v>2710</v>
      </c>
      <c r="E643" s="166">
        <v>19</v>
      </c>
      <c r="F643" s="166" t="s">
        <v>1896</v>
      </c>
      <c r="G643" s="166" t="s">
        <v>1897</v>
      </c>
      <c r="H643" s="606"/>
      <c r="I643" s="608"/>
    </row>
    <row r="644" spans="2:9" hidden="1" x14ac:dyDescent="0.3">
      <c r="B644" s="166" t="s">
        <v>743</v>
      </c>
      <c r="C644" s="167" t="s">
        <v>2709</v>
      </c>
      <c r="D644" s="166" t="s">
        <v>2710</v>
      </c>
      <c r="E644" s="166">
        <v>20</v>
      </c>
      <c r="F644" s="166" t="s">
        <v>742</v>
      </c>
      <c r="G644" s="166" t="s">
        <v>750</v>
      </c>
      <c r="H644" s="606"/>
      <c r="I644" s="608"/>
    </row>
    <row r="645" spans="2:9" hidden="1" x14ac:dyDescent="0.3">
      <c r="B645" s="166" t="s">
        <v>743</v>
      </c>
      <c r="C645" s="167" t="s">
        <v>2709</v>
      </c>
      <c r="D645" s="166" t="s">
        <v>2710</v>
      </c>
      <c r="E645" s="166">
        <v>21</v>
      </c>
      <c r="F645" s="166" t="s">
        <v>1203</v>
      </c>
      <c r="G645" s="166" t="s">
        <v>1898</v>
      </c>
      <c r="H645" s="606"/>
      <c r="I645" s="608"/>
    </row>
    <row r="646" spans="2:9" hidden="1" x14ac:dyDescent="0.3">
      <c r="B646" s="166" t="s">
        <v>743</v>
      </c>
      <c r="C646" s="167" t="s">
        <v>2709</v>
      </c>
      <c r="D646" s="166" t="s">
        <v>2710</v>
      </c>
      <c r="E646" s="166">
        <v>22</v>
      </c>
      <c r="F646" s="166" t="s">
        <v>1204</v>
      </c>
      <c r="G646" s="166" t="s">
        <v>1206</v>
      </c>
      <c r="H646" s="606"/>
      <c r="I646" s="608"/>
    </row>
    <row r="647" spans="2:9" hidden="1" x14ac:dyDescent="0.3">
      <c r="B647" s="166" t="s">
        <v>743</v>
      </c>
      <c r="C647" s="167" t="s">
        <v>2709</v>
      </c>
      <c r="D647" s="166" t="s">
        <v>2710</v>
      </c>
      <c r="E647" s="166">
        <v>23</v>
      </c>
      <c r="F647" s="166" t="s">
        <v>931</v>
      </c>
      <c r="G647" s="166" t="s">
        <v>949</v>
      </c>
      <c r="H647" s="606"/>
      <c r="I647" s="608"/>
    </row>
    <row r="648" spans="2:9" hidden="1" x14ac:dyDescent="0.3">
      <c r="B648" s="166" t="s">
        <v>743</v>
      </c>
      <c r="C648" s="167" t="s">
        <v>2709</v>
      </c>
      <c r="D648" s="166" t="s">
        <v>2710</v>
      </c>
      <c r="E648" s="166">
        <v>24</v>
      </c>
      <c r="F648" s="166" t="s">
        <v>932</v>
      </c>
      <c r="G648" s="166" t="s">
        <v>750</v>
      </c>
      <c r="H648" s="606"/>
      <c r="I648" s="608"/>
    </row>
    <row r="649" spans="2:9" x14ac:dyDescent="0.3">
      <c r="B649" s="166" t="s">
        <v>743</v>
      </c>
      <c r="C649" s="167" t="s">
        <v>2709</v>
      </c>
      <c r="D649" s="166" t="s">
        <v>2710</v>
      </c>
      <c r="E649" s="166">
        <v>1</v>
      </c>
      <c r="F649" s="166" t="s">
        <v>1891</v>
      </c>
      <c r="G649" s="166" t="s">
        <v>3116</v>
      </c>
      <c r="H649" s="606"/>
      <c r="I649" s="608"/>
    </row>
    <row r="650" spans="2:9" hidden="1" x14ac:dyDescent="0.3">
      <c r="B650" s="166" t="s">
        <v>743</v>
      </c>
      <c r="C650" s="167" t="s">
        <v>2709</v>
      </c>
      <c r="D650" s="166" t="s">
        <v>2710</v>
      </c>
      <c r="E650" s="166">
        <v>2</v>
      </c>
      <c r="F650" s="166" t="s">
        <v>389</v>
      </c>
      <c r="G650" s="166" t="s">
        <v>29</v>
      </c>
      <c r="H650" s="606"/>
      <c r="I650" s="608"/>
    </row>
    <row r="651" spans="2:9" hidden="1" x14ac:dyDescent="0.3">
      <c r="B651" s="166" t="s">
        <v>743</v>
      </c>
      <c r="C651" s="167" t="s">
        <v>2709</v>
      </c>
      <c r="D651" s="166" t="s">
        <v>2710</v>
      </c>
      <c r="E651" s="166">
        <v>3</v>
      </c>
      <c r="F651" s="166" t="s">
        <v>896</v>
      </c>
      <c r="G651" s="166" t="s">
        <v>3092</v>
      </c>
      <c r="H651" s="606"/>
      <c r="I651" s="608"/>
    </row>
    <row r="652" spans="2:9" hidden="1" x14ac:dyDescent="0.3">
      <c r="B652" s="166" t="s">
        <v>743</v>
      </c>
      <c r="C652" s="167" t="s">
        <v>2709</v>
      </c>
      <c r="D652" s="166" t="s">
        <v>2710</v>
      </c>
      <c r="E652" s="166">
        <v>4</v>
      </c>
      <c r="F652" s="166" t="s">
        <v>391</v>
      </c>
      <c r="G652" s="166" t="s">
        <v>3101</v>
      </c>
      <c r="H652" s="606"/>
      <c r="I652" s="608"/>
    </row>
    <row r="653" spans="2:9" hidden="1" x14ac:dyDescent="0.3">
      <c r="B653" s="166" t="s">
        <v>743</v>
      </c>
      <c r="C653" s="167" t="s">
        <v>2709</v>
      </c>
      <c r="D653" s="166" t="s">
        <v>2710</v>
      </c>
      <c r="E653" s="166">
        <v>5</v>
      </c>
      <c r="F653" s="166" t="s">
        <v>392</v>
      </c>
      <c r="G653" s="166" t="s">
        <v>3117</v>
      </c>
      <c r="H653" s="606"/>
      <c r="I653" s="608"/>
    </row>
    <row r="654" spans="2:9" hidden="1" x14ac:dyDescent="0.3">
      <c r="B654" s="166" t="s">
        <v>743</v>
      </c>
      <c r="C654" s="167" t="s">
        <v>2709</v>
      </c>
      <c r="D654" s="166" t="s">
        <v>2710</v>
      </c>
      <c r="E654" s="166">
        <v>6</v>
      </c>
      <c r="F654" s="166" t="s">
        <v>393</v>
      </c>
      <c r="G654" s="166" t="s">
        <v>3118</v>
      </c>
      <c r="H654" s="606"/>
      <c r="I654" s="608"/>
    </row>
    <row r="655" spans="2:9" hidden="1" x14ac:dyDescent="0.3">
      <c r="B655" s="166" t="s">
        <v>743</v>
      </c>
      <c r="C655" s="167" t="s">
        <v>2709</v>
      </c>
      <c r="D655" s="166" t="s">
        <v>2710</v>
      </c>
      <c r="E655" s="166">
        <v>7</v>
      </c>
      <c r="F655" s="166" t="s">
        <v>394</v>
      </c>
      <c r="G655" s="166" t="s">
        <v>3119</v>
      </c>
      <c r="H655" s="606"/>
      <c r="I655" s="608"/>
    </row>
    <row r="656" spans="2:9" hidden="1" x14ac:dyDescent="0.3">
      <c r="B656" s="166" t="s">
        <v>743</v>
      </c>
      <c r="C656" s="167" t="s">
        <v>2709</v>
      </c>
      <c r="D656" s="166" t="s">
        <v>2710</v>
      </c>
      <c r="E656" s="166">
        <v>8</v>
      </c>
      <c r="F656" s="166" t="s">
        <v>3</v>
      </c>
      <c r="G656" s="166" t="s">
        <v>2649</v>
      </c>
      <c r="H656" s="606"/>
      <c r="I656" s="608"/>
    </row>
    <row r="657" spans="2:9" hidden="1" x14ac:dyDescent="0.3">
      <c r="B657" s="166" t="s">
        <v>743</v>
      </c>
      <c r="C657" s="167" t="s">
        <v>2709</v>
      </c>
      <c r="D657" s="166" t="s">
        <v>2710</v>
      </c>
      <c r="E657" s="166">
        <v>9</v>
      </c>
      <c r="F657" s="166" t="s">
        <v>128</v>
      </c>
      <c r="G657" s="166"/>
      <c r="H657" s="606"/>
      <c r="I657" s="608"/>
    </row>
    <row r="658" spans="2:9" hidden="1" x14ac:dyDescent="0.3">
      <c r="B658" s="166" t="s">
        <v>743</v>
      </c>
      <c r="C658" s="167" t="s">
        <v>2709</v>
      </c>
      <c r="D658" s="166" t="s">
        <v>2710</v>
      </c>
      <c r="E658" s="166">
        <v>10</v>
      </c>
      <c r="F658" s="166" t="s">
        <v>388</v>
      </c>
      <c r="G658" s="166" t="s">
        <v>3120</v>
      </c>
      <c r="H658" s="606"/>
      <c r="I658" s="608"/>
    </row>
    <row r="659" spans="2:9" hidden="1" x14ac:dyDescent="0.3">
      <c r="B659" s="166" t="s">
        <v>743</v>
      </c>
      <c r="C659" s="167" t="s">
        <v>2709</v>
      </c>
      <c r="D659" s="166" t="s">
        <v>2710</v>
      </c>
      <c r="E659" s="166">
        <v>11</v>
      </c>
      <c r="F659" s="166" t="s">
        <v>157</v>
      </c>
      <c r="G659" s="166" t="s">
        <v>1582</v>
      </c>
      <c r="H659" s="606"/>
      <c r="I659" s="608"/>
    </row>
    <row r="660" spans="2:9" hidden="1" x14ac:dyDescent="0.3">
      <c r="B660" s="166" t="s">
        <v>743</v>
      </c>
      <c r="C660" s="167" t="s">
        <v>2709</v>
      </c>
      <c r="D660" s="166" t="s">
        <v>2710</v>
      </c>
      <c r="E660" s="166">
        <v>12</v>
      </c>
      <c r="F660" s="166" t="s">
        <v>1196</v>
      </c>
      <c r="G660" s="166" t="s">
        <v>12</v>
      </c>
      <c r="H660" s="606"/>
      <c r="I660" s="608"/>
    </row>
    <row r="661" spans="2:9" hidden="1" x14ac:dyDescent="0.3">
      <c r="B661" s="166" t="s">
        <v>743</v>
      </c>
      <c r="C661" s="167" t="s">
        <v>2709</v>
      </c>
      <c r="D661" s="166" t="s">
        <v>2710</v>
      </c>
      <c r="E661" s="166">
        <v>13</v>
      </c>
      <c r="F661" s="166" t="s">
        <v>1892</v>
      </c>
      <c r="G661" s="166" t="s">
        <v>33</v>
      </c>
      <c r="H661" s="606"/>
      <c r="I661" s="608"/>
    </row>
    <row r="662" spans="2:9" hidden="1" x14ac:dyDescent="0.3">
      <c r="B662" s="166" t="s">
        <v>743</v>
      </c>
      <c r="C662" s="167" t="s">
        <v>2709</v>
      </c>
      <c r="D662" s="166" t="s">
        <v>2710</v>
      </c>
      <c r="E662" s="166">
        <v>14</v>
      </c>
      <c r="F662" s="166" t="s">
        <v>1198</v>
      </c>
      <c r="G662" s="166" t="s">
        <v>3121</v>
      </c>
      <c r="H662" s="606"/>
      <c r="I662" s="608"/>
    </row>
    <row r="663" spans="2:9" hidden="1" x14ac:dyDescent="0.3">
      <c r="B663" s="166" t="s">
        <v>743</v>
      </c>
      <c r="C663" s="167" t="s">
        <v>2709</v>
      </c>
      <c r="D663" s="166" t="s">
        <v>2710</v>
      </c>
      <c r="E663" s="166">
        <v>15</v>
      </c>
      <c r="F663" s="166" t="s">
        <v>1199</v>
      </c>
      <c r="G663" s="166" t="s">
        <v>1893</v>
      </c>
      <c r="H663" s="606"/>
      <c r="I663" s="608"/>
    </row>
    <row r="664" spans="2:9" hidden="1" x14ac:dyDescent="0.3">
      <c r="B664" s="166" t="s">
        <v>743</v>
      </c>
      <c r="C664" s="167" t="s">
        <v>2709</v>
      </c>
      <c r="D664" s="166" t="s">
        <v>2710</v>
      </c>
      <c r="E664" s="166">
        <v>16</v>
      </c>
      <c r="F664" s="166" t="s">
        <v>741</v>
      </c>
      <c r="G664" s="166" t="s">
        <v>750</v>
      </c>
      <c r="H664" s="606"/>
      <c r="I664" s="608"/>
    </row>
    <row r="665" spans="2:9" hidden="1" x14ac:dyDescent="0.3">
      <c r="B665" s="166" t="s">
        <v>743</v>
      </c>
      <c r="C665" s="167" t="s">
        <v>2709</v>
      </c>
      <c r="D665" s="166" t="s">
        <v>2710</v>
      </c>
      <c r="E665" s="166">
        <v>17</v>
      </c>
      <c r="F665" s="166" t="s">
        <v>1894</v>
      </c>
      <c r="G665" s="166"/>
      <c r="H665" s="606"/>
      <c r="I665" s="608"/>
    </row>
    <row r="666" spans="2:9" hidden="1" x14ac:dyDescent="0.3">
      <c r="B666" s="166" t="s">
        <v>743</v>
      </c>
      <c r="C666" s="167" t="s">
        <v>2709</v>
      </c>
      <c r="D666" s="166" t="s">
        <v>2710</v>
      </c>
      <c r="E666" s="166">
        <v>18</v>
      </c>
      <c r="F666" s="166" t="s">
        <v>1895</v>
      </c>
      <c r="G666" s="166" t="s">
        <v>3099</v>
      </c>
      <c r="H666" s="606"/>
      <c r="I666" s="608"/>
    </row>
    <row r="667" spans="2:9" hidden="1" x14ac:dyDescent="0.3">
      <c r="B667" s="166" t="s">
        <v>743</v>
      </c>
      <c r="C667" s="167" t="s">
        <v>2709</v>
      </c>
      <c r="D667" s="166" t="s">
        <v>2710</v>
      </c>
      <c r="E667" s="166">
        <v>19</v>
      </c>
      <c r="F667" s="166" t="s">
        <v>1896</v>
      </c>
      <c r="G667" s="166" t="s">
        <v>1897</v>
      </c>
      <c r="H667" s="606"/>
      <c r="I667" s="608"/>
    </row>
    <row r="668" spans="2:9" hidden="1" x14ac:dyDescent="0.3">
      <c r="B668" s="166" t="s">
        <v>743</v>
      </c>
      <c r="C668" s="167" t="s">
        <v>2709</v>
      </c>
      <c r="D668" s="166" t="s">
        <v>2710</v>
      </c>
      <c r="E668" s="166">
        <v>20</v>
      </c>
      <c r="F668" s="166" t="s">
        <v>742</v>
      </c>
      <c r="G668" s="166" t="s">
        <v>750</v>
      </c>
      <c r="H668" s="606"/>
      <c r="I668" s="608"/>
    </row>
    <row r="669" spans="2:9" hidden="1" x14ac:dyDescent="0.3">
      <c r="B669" s="166" t="s">
        <v>743</v>
      </c>
      <c r="C669" s="167" t="s">
        <v>2709</v>
      </c>
      <c r="D669" s="166" t="s">
        <v>2710</v>
      </c>
      <c r="E669" s="166">
        <v>21</v>
      </c>
      <c r="F669" s="166" t="s">
        <v>1203</v>
      </c>
      <c r="G669" s="166" t="s">
        <v>1898</v>
      </c>
      <c r="H669" s="606"/>
      <c r="I669" s="608"/>
    </row>
    <row r="670" spans="2:9" hidden="1" x14ac:dyDescent="0.3">
      <c r="B670" s="166" t="s">
        <v>743</v>
      </c>
      <c r="C670" s="167" t="s">
        <v>2709</v>
      </c>
      <c r="D670" s="166" t="s">
        <v>2710</v>
      </c>
      <c r="E670" s="166">
        <v>22</v>
      </c>
      <c r="F670" s="166" t="s">
        <v>1204</v>
      </c>
      <c r="G670" s="166" t="s">
        <v>1206</v>
      </c>
      <c r="H670" s="606"/>
      <c r="I670" s="608"/>
    </row>
    <row r="671" spans="2:9" hidden="1" x14ac:dyDescent="0.3">
      <c r="B671" s="166" t="s">
        <v>743</v>
      </c>
      <c r="C671" s="167" t="s">
        <v>2709</v>
      </c>
      <c r="D671" s="166" t="s">
        <v>2710</v>
      </c>
      <c r="E671" s="166">
        <v>23</v>
      </c>
      <c r="F671" s="166" t="s">
        <v>931</v>
      </c>
      <c r="G671" s="166" t="s">
        <v>949</v>
      </c>
      <c r="H671" s="606"/>
      <c r="I671" s="608"/>
    </row>
    <row r="672" spans="2:9" hidden="1" x14ac:dyDescent="0.3">
      <c r="B672" s="166" t="s">
        <v>743</v>
      </c>
      <c r="C672" s="167" t="s">
        <v>2709</v>
      </c>
      <c r="D672" s="166" t="s">
        <v>2710</v>
      </c>
      <c r="E672" s="166">
        <v>24</v>
      </c>
      <c r="F672" s="166" t="s">
        <v>932</v>
      </c>
      <c r="G672" s="166" t="s">
        <v>750</v>
      </c>
      <c r="H672" s="606"/>
      <c r="I672" s="608"/>
    </row>
    <row r="673" spans="2:9" x14ac:dyDescent="0.3">
      <c r="B673" s="166" t="s">
        <v>743</v>
      </c>
      <c r="C673" s="167" t="s">
        <v>2709</v>
      </c>
      <c r="D673" s="166" t="s">
        <v>2710</v>
      </c>
      <c r="E673" s="166">
        <v>1</v>
      </c>
      <c r="F673" s="166" t="s">
        <v>1891</v>
      </c>
      <c r="G673" s="166" t="s">
        <v>48</v>
      </c>
      <c r="H673" s="606"/>
      <c r="I673" s="608"/>
    </row>
    <row r="674" spans="2:9" hidden="1" x14ac:dyDescent="0.3">
      <c r="B674" s="166" t="s">
        <v>743</v>
      </c>
      <c r="C674" s="167" t="s">
        <v>2709</v>
      </c>
      <c r="D674" s="166" t="s">
        <v>2710</v>
      </c>
      <c r="E674" s="166">
        <v>2</v>
      </c>
      <c r="F674" s="166" t="s">
        <v>389</v>
      </c>
      <c r="G674" s="166" t="s">
        <v>29</v>
      </c>
      <c r="H674" s="606"/>
      <c r="I674" s="608"/>
    </row>
    <row r="675" spans="2:9" hidden="1" x14ac:dyDescent="0.3">
      <c r="B675" s="166" t="s">
        <v>743</v>
      </c>
      <c r="C675" s="167" t="s">
        <v>2709</v>
      </c>
      <c r="D675" s="166" t="s">
        <v>2710</v>
      </c>
      <c r="E675" s="166">
        <v>3</v>
      </c>
      <c r="F675" s="166" t="s">
        <v>896</v>
      </c>
      <c r="G675" s="166" t="s">
        <v>3056</v>
      </c>
      <c r="H675" s="606"/>
      <c r="I675" s="608"/>
    </row>
    <row r="676" spans="2:9" hidden="1" x14ac:dyDescent="0.3">
      <c r="B676" s="166" t="s">
        <v>743</v>
      </c>
      <c r="C676" s="167" t="s">
        <v>2709</v>
      </c>
      <c r="D676" s="166" t="s">
        <v>2710</v>
      </c>
      <c r="E676" s="166">
        <v>4</v>
      </c>
      <c r="F676" s="166" t="s">
        <v>391</v>
      </c>
      <c r="G676" s="166" t="s">
        <v>3069</v>
      </c>
      <c r="H676" s="606"/>
      <c r="I676" s="608"/>
    </row>
    <row r="677" spans="2:9" hidden="1" x14ac:dyDescent="0.3">
      <c r="B677" s="166" t="s">
        <v>743</v>
      </c>
      <c r="C677" s="167" t="s">
        <v>2709</v>
      </c>
      <c r="D677" s="166" t="s">
        <v>2710</v>
      </c>
      <c r="E677" s="166">
        <v>5</v>
      </c>
      <c r="F677" s="166" t="s">
        <v>392</v>
      </c>
      <c r="G677" s="166" t="s">
        <v>3122</v>
      </c>
      <c r="H677" s="606"/>
      <c r="I677" s="608"/>
    </row>
    <row r="678" spans="2:9" hidden="1" x14ac:dyDescent="0.3">
      <c r="B678" s="166" t="s">
        <v>743</v>
      </c>
      <c r="C678" s="167" t="s">
        <v>2709</v>
      </c>
      <c r="D678" s="166" t="s">
        <v>2710</v>
      </c>
      <c r="E678" s="166">
        <v>6</v>
      </c>
      <c r="F678" s="166" t="s">
        <v>393</v>
      </c>
      <c r="G678" s="166" t="s">
        <v>3123</v>
      </c>
      <c r="H678" s="606"/>
      <c r="I678" s="608"/>
    </row>
    <row r="679" spans="2:9" hidden="1" x14ac:dyDescent="0.3">
      <c r="B679" s="166" t="s">
        <v>743</v>
      </c>
      <c r="C679" s="167" t="s">
        <v>2709</v>
      </c>
      <c r="D679" s="166" t="s">
        <v>2710</v>
      </c>
      <c r="E679" s="166">
        <v>7</v>
      </c>
      <c r="F679" s="166" t="s">
        <v>394</v>
      </c>
      <c r="G679" s="166" t="s">
        <v>3124</v>
      </c>
      <c r="H679" s="606"/>
      <c r="I679" s="608"/>
    </row>
    <row r="680" spans="2:9" hidden="1" x14ac:dyDescent="0.3">
      <c r="B680" s="166" t="s">
        <v>743</v>
      </c>
      <c r="C680" s="167" t="s">
        <v>2709</v>
      </c>
      <c r="D680" s="166" t="s">
        <v>2710</v>
      </c>
      <c r="E680" s="166">
        <v>8</v>
      </c>
      <c r="F680" s="166" t="s">
        <v>3</v>
      </c>
      <c r="G680" s="166" t="s">
        <v>1883</v>
      </c>
      <c r="H680" s="606"/>
      <c r="I680" s="608"/>
    </row>
    <row r="681" spans="2:9" hidden="1" x14ac:dyDescent="0.3">
      <c r="B681" s="166" t="s">
        <v>743</v>
      </c>
      <c r="C681" s="167" t="s">
        <v>2709</v>
      </c>
      <c r="D681" s="166" t="s">
        <v>2710</v>
      </c>
      <c r="E681" s="166">
        <v>9</v>
      </c>
      <c r="F681" s="166" t="s">
        <v>128</v>
      </c>
      <c r="G681" s="166" t="s">
        <v>3054</v>
      </c>
      <c r="H681" s="606"/>
      <c r="I681" s="608"/>
    </row>
    <row r="682" spans="2:9" hidden="1" x14ac:dyDescent="0.3">
      <c r="B682" s="166" t="s">
        <v>743</v>
      </c>
      <c r="C682" s="167" t="s">
        <v>2709</v>
      </c>
      <c r="D682" s="166" t="s">
        <v>2710</v>
      </c>
      <c r="E682" s="166">
        <v>10</v>
      </c>
      <c r="F682" s="166" t="s">
        <v>388</v>
      </c>
      <c r="G682" s="166" t="s">
        <v>3125</v>
      </c>
      <c r="H682" s="606"/>
      <c r="I682" s="608"/>
    </row>
    <row r="683" spans="2:9" hidden="1" x14ac:dyDescent="0.3">
      <c r="B683" s="166" t="s">
        <v>743</v>
      </c>
      <c r="C683" s="167" t="s">
        <v>2709</v>
      </c>
      <c r="D683" s="166" t="s">
        <v>2710</v>
      </c>
      <c r="E683" s="166">
        <v>11</v>
      </c>
      <c r="F683" s="166" t="s">
        <v>157</v>
      </c>
      <c r="G683" s="166" t="s">
        <v>1585</v>
      </c>
      <c r="H683" s="606"/>
      <c r="I683" s="608"/>
    </row>
    <row r="684" spans="2:9" hidden="1" x14ac:dyDescent="0.3">
      <c r="B684" s="166" t="s">
        <v>743</v>
      </c>
      <c r="C684" s="167" t="s">
        <v>2709</v>
      </c>
      <c r="D684" s="166" t="s">
        <v>2710</v>
      </c>
      <c r="E684" s="166">
        <v>12</v>
      </c>
      <c r="F684" s="166" t="s">
        <v>1196</v>
      </c>
      <c r="G684" s="166" t="s">
        <v>750</v>
      </c>
      <c r="H684" s="606"/>
      <c r="I684" s="608"/>
    </row>
    <row r="685" spans="2:9" hidden="1" x14ac:dyDescent="0.3">
      <c r="B685" s="166" t="s">
        <v>743</v>
      </c>
      <c r="C685" s="167" t="s">
        <v>2709</v>
      </c>
      <c r="D685" s="166" t="s">
        <v>2710</v>
      </c>
      <c r="E685" s="166">
        <v>13</v>
      </c>
      <c r="F685" s="166" t="s">
        <v>1892</v>
      </c>
      <c r="G685" s="166" t="s">
        <v>29</v>
      </c>
      <c r="H685" s="606"/>
      <c r="I685" s="608"/>
    </row>
    <row r="686" spans="2:9" hidden="1" x14ac:dyDescent="0.3">
      <c r="B686" s="166" t="s">
        <v>743</v>
      </c>
      <c r="C686" s="167" t="s">
        <v>2709</v>
      </c>
      <c r="D686" s="166" t="s">
        <v>2710</v>
      </c>
      <c r="E686" s="166">
        <v>14</v>
      </c>
      <c r="F686" s="166" t="s">
        <v>1198</v>
      </c>
      <c r="G686" s="166" t="s">
        <v>3125</v>
      </c>
      <c r="H686" s="606"/>
      <c r="I686" s="608"/>
    </row>
    <row r="687" spans="2:9" hidden="1" x14ac:dyDescent="0.3">
      <c r="B687" s="166" t="s">
        <v>743</v>
      </c>
      <c r="C687" s="167" t="s">
        <v>2709</v>
      </c>
      <c r="D687" s="166" t="s">
        <v>2710</v>
      </c>
      <c r="E687" s="166">
        <v>15</v>
      </c>
      <c r="F687" s="166" t="s">
        <v>1199</v>
      </c>
      <c r="G687" s="166" t="s">
        <v>1893</v>
      </c>
      <c r="H687" s="606"/>
      <c r="I687" s="608"/>
    </row>
    <row r="688" spans="2:9" hidden="1" x14ac:dyDescent="0.3">
      <c r="B688" s="166" t="s">
        <v>743</v>
      </c>
      <c r="C688" s="167" t="s">
        <v>2709</v>
      </c>
      <c r="D688" s="166" t="s">
        <v>2710</v>
      </c>
      <c r="E688" s="166">
        <v>16</v>
      </c>
      <c r="F688" s="166" t="s">
        <v>741</v>
      </c>
      <c r="G688" s="166" t="s">
        <v>750</v>
      </c>
      <c r="H688" s="606"/>
      <c r="I688" s="608"/>
    </row>
    <row r="689" spans="2:9" hidden="1" x14ac:dyDescent="0.3">
      <c r="B689" s="166" t="s">
        <v>743</v>
      </c>
      <c r="C689" s="167" t="s">
        <v>2709</v>
      </c>
      <c r="D689" s="166" t="s">
        <v>2710</v>
      </c>
      <c r="E689" s="166">
        <v>17</v>
      </c>
      <c r="F689" s="166" t="s">
        <v>1894</v>
      </c>
      <c r="G689" s="166"/>
      <c r="H689" s="606"/>
      <c r="I689" s="608"/>
    </row>
    <row r="690" spans="2:9" hidden="1" x14ac:dyDescent="0.3">
      <c r="B690" s="166" t="s">
        <v>743</v>
      </c>
      <c r="C690" s="167" t="s">
        <v>2709</v>
      </c>
      <c r="D690" s="166" t="s">
        <v>2710</v>
      </c>
      <c r="E690" s="166">
        <v>18</v>
      </c>
      <c r="F690" s="166" t="s">
        <v>1895</v>
      </c>
      <c r="G690" s="166" t="s">
        <v>3074</v>
      </c>
      <c r="H690" s="606"/>
      <c r="I690" s="608"/>
    </row>
    <row r="691" spans="2:9" hidden="1" x14ac:dyDescent="0.3">
      <c r="B691" s="166" t="s">
        <v>743</v>
      </c>
      <c r="C691" s="167" t="s">
        <v>2709</v>
      </c>
      <c r="D691" s="166" t="s">
        <v>2710</v>
      </c>
      <c r="E691" s="166">
        <v>19</v>
      </c>
      <c r="F691" s="166" t="s">
        <v>1896</v>
      </c>
      <c r="G691" s="166" t="s">
        <v>1897</v>
      </c>
      <c r="H691" s="606"/>
      <c r="I691" s="608"/>
    </row>
    <row r="692" spans="2:9" hidden="1" x14ac:dyDescent="0.3">
      <c r="B692" s="166" t="s">
        <v>743</v>
      </c>
      <c r="C692" s="167" t="s">
        <v>2709</v>
      </c>
      <c r="D692" s="166" t="s">
        <v>2710</v>
      </c>
      <c r="E692" s="166">
        <v>20</v>
      </c>
      <c r="F692" s="166" t="s">
        <v>742</v>
      </c>
      <c r="G692" s="166" t="s">
        <v>750</v>
      </c>
      <c r="H692" s="606"/>
      <c r="I692" s="608"/>
    </row>
    <row r="693" spans="2:9" hidden="1" x14ac:dyDescent="0.3">
      <c r="B693" s="166" t="s">
        <v>743</v>
      </c>
      <c r="C693" s="167" t="s">
        <v>2709</v>
      </c>
      <c r="D693" s="166" t="s">
        <v>2710</v>
      </c>
      <c r="E693" s="166">
        <v>21</v>
      </c>
      <c r="F693" s="166" t="s">
        <v>1203</v>
      </c>
      <c r="G693" s="166" t="s">
        <v>1898</v>
      </c>
      <c r="H693" s="606"/>
      <c r="I693" s="608"/>
    </row>
    <row r="694" spans="2:9" hidden="1" x14ac:dyDescent="0.3">
      <c r="B694" s="166" t="s">
        <v>743</v>
      </c>
      <c r="C694" s="167" t="s">
        <v>2709</v>
      </c>
      <c r="D694" s="166" t="s">
        <v>2710</v>
      </c>
      <c r="E694" s="166">
        <v>22</v>
      </c>
      <c r="F694" s="166" t="s">
        <v>1204</v>
      </c>
      <c r="G694" s="166" t="s">
        <v>1206</v>
      </c>
      <c r="H694" s="606"/>
      <c r="I694" s="608"/>
    </row>
    <row r="695" spans="2:9" hidden="1" x14ac:dyDescent="0.3">
      <c r="B695" s="166" t="s">
        <v>743</v>
      </c>
      <c r="C695" s="167" t="s">
        <v>2709</v>
      </c>
      <c r="D695" s="166" t="s">
        <v>2710</v>
      </c>
      <c r="E695" s="166">
        <v>23</v>
      </c>
      <c r="F695" s="166" t="s">
        <v>931</v>
      </c>
      <c r="G695" s="166" t="s">
        <v>949</v>
      </c>
      <c r="H695" s="606"/>
      <c r="I695" s="608"/>
    </row>
    <row r="696" spans="2:9" hidden="1" x14ac:dyDescent="0.3">
      <c r="B696" s="166" t="s">
        <v>743</v>
      </c>
      <c r="C696" s="167" t="s">
        <v>2709</v>
      </c>
      <c r="D696" s="166" t="s">
        <v>2710</v>
      </c>
      <c r="E696" s="166">
        <v>24</v>
      </c>
      <c r="F696" s="166" t="s">
        <v>932</v>
      </c>
      <c r="G696" s="166" t="s">
        <v>750</v>
      </c>
      <c r="H696" s="606"/>
      <c r="I696" s="608"/>
    </row>
    <row r="697" spans="2:9" x14ac:dyDescent="0.3">
      <c r="B697" s="166" t="s">
        <v>743</v>
      </c>
      <c r="C697" s="167" t="s">
        <v>2709</v>
      </c>
      <c r="D697" s="166" t="s">
        <v>2710</v>
      </c>
      <c r="E697" s="166">
        <v>1</v>
      </c>
      <c r="F697" s="166" t="s">
        <v>1891</v>
      </c>
      <c r="G697" s="166" t="s">
        <v>2667</v>
      </c>
      <c r="H697" s="606"/>
      <c r="I697" s="608"/>
    </row>
    <row r="698" spans="2:9" hidden="1" x14ac:dyDescent="0.3">
      <c r="B698" s="166" t="s">
        <v>743</v>
      </c>
      <c r="C698" s="167" t="s">
        <v>2709</v>
      </c>
      <c r="D698" s="166" t="s">
        <v>2710</v>
      </c>
      <c r="E698" s="166">
        <v>2</v>
      </c>
      <c r="F698" s="166" t="s">
        <v>389</v>
      </c>
      <c r="G698" s="166" t="s">
        <v>29</v>
      </c>
      <c r="H698" s="606"/>
      <c r="I698" s="608"/>
    </row>
    <row r="699" spans="2:9" hidden="1" x14ac:dyDescent="0.3">
      <c r="B699" s="166" t="s">
        <v>743</v>
      </c>
      <c r="C699" s="167" t="s">
        <v>2709</v>
      </c>
      <c r="D699" s="166" t="s">
        <v>2710</v>
      </c>
      <c r="E699" s="166">
        <v>3</v>
      </c>
      <c r="F699" s="166" t="s">
        <v>896</v>
      </c>
      <c r="G699" s="166" t="s">
        <v>3126</v>
      </c>
      <c r="H699" s="606"/>
      <c r="I699" s="608"/>
    </row>
    <row r="700" spans="2:9" hidden="1" x14ac:dyDescent="0.3">
      <c r="B700" s="166" t="s">
        <v>743</v>
      </c>
      <c r="C700" s="167" t="s">
        <v>2709</v>
      </c>
      <c r="D700" s="166" t="s">
        <v>2710</v>
      </c>
      <c r="E700" s="166">
        <v>4</v>
      </c>
      <c r="F700" s="166" t="s">
        <v>391</v>
      </c>
      <c r="G700" s="166" t="s">
        <v>3127</v>
      </c>
      <c r="H700" s="606"/>
      <c r="I700" s="608"/>
    </row>
    <row r="701" spans="2:9" hidden="1" x14ac:dyDescent="0.3">
      <c r="B701" s="166" t="s">
        <v>743</v>
      </c>
      <c r="C701" s="167" t="s">
        <v>2709</v>
      </c>
      <c r="D701" s="166" t="s">
        <v>2710</v>
      </c>
      <c r="E701" s="166">
        <v>5</v>
      </c>
      <c r="F701" s="166" t="s">
        <v>392</v>
      </c>
      <c r="G701" s="166" t="s">
        <v>3128</v>
      </c>
      <c r="H701" s="606"/>
      <c r="I701" s="608"/>
    </row>
    <row r="702" spans="2:9" hidden="1" x14ac:dyDescent="0.3">
      <c r="B702" s="166" t="s">
        <v>743</v>
      </c>
      <c r="C702" s="167" t="s">
        <v>2709</v>
      </c>
      <c r="D702" s="166" t="s">
        <v>2710</v>
      </c>
      <c r="E702" s="166">
        <v>6</v>
      </c>
      <c r="F702" s="166" t="s">
        <v>393</v>
      </c>
      <c r="G702" s="166" t="s">
        <v>3129</v>
      </c>
      <c r="H702" s="606"/>
      <c r="I702" s="608"/>
    </row>
    <row r="703" spans="2:9" hidden="1" x14ac:dyDescent="0.3">
      <c r="B703" s="166" t="s">
        <v>743</v>
      </c>
      <c r="C703" s="167" t="s">
        <v>2709</v>
      </c>
      <c r="D703" s="166" t="s">
        <v>2710</v>
      </c>
      <c r="E703" s="166">
        <v>7</v>
      </c>
      <c r="F703" s="166" t="s">
        <v>394</v>
      </c>
      <c r="G703" s="166" t="s">
        <v>3130</v>
      </c>
      <c r="H703" s="606"/>
      <c r="I703" s="608"/>
    </row>
    <row r="704" spans="2:9" hidden="1" x14ac:dyDescent="0.3">
      <c r="B704" s="166" t="s">
        <v>743</v>
      </c>
      <c r="C704" s="167" t="s">
        <v>2709</v>
      </c>
      <c r="D704" s="166" t="s">
        <v>2710</v>
      </c>
      <c r="E704" s="166">
        <v>8</v>
      </c>
      <c r="F704" s="166" t="s">
        <v>3</v>
      </c>
      <c r="G704" s="166"/>
      <c r="H704" s="606"/>
      <c r="I704" s="608"/>
    </row>
    <row r="705" spans="2:9" hidden="1" x14ac:dyDescent="0.3">
      <c r="B705" s="166" t="s">
        <v>743</v>
      </c>
      <c r="C705" s="167" t="s">
        <v>2709</v>
      </c>
      <c r="D705" s="166" t="s">
        <v>2710</v>
      </c>
      <c r="E705" s="166">
        <v>9</v>
      </c>
      <c r="F705" s="166" t="s">
        <v>128</v>
      </c>
      <c r="G705" s="166" t="s">
        <v>3129</v>
      </c>
      <c r="H705" s="606"/>
      <c r="I705" s="608"/>
    </row>
    <row r="706" spans="2:9" hidden="1" x14ac:dyDescent="0.3">
      <c r="B706" s="166" t="s">
        <v>743</v>
      </c>
      <c r="C706" s="167" t="s">
        <v>2709</v>
      </c>
      <c r="D706" s="166" t="s">
        <v>2710</v>
      </c>
      <c r="E706" s="166">
        <v>10</v>
      </c>
      <c r="F706" s="166" t="s">
        <v>388</v>
      </c>
      <c r="G706" s="166" t="s">
        <v>3131</v>
      </c>
      <c r="H706" s="606"/>
      <c r="I706" s="608"/>
    </row>
    <row r="707" spans="2:9" hidden="1" x14ac:dyDescent="0.3">
      <c r="B707" s="166" t="s">
        <v>743</v>
      </c>
      <c r="C707" s="167" t="s">
        <v>2709</v>
      </c>
      <c r="D707" s="166" t="s">
        <v>2710</v>
      </c>
      <c r="E707" s="166">
        <v>11</v>
      </c>
      <c r="F707" s="166" t="s">
        <v>157</v>
      </c>
      <c r="G707" s="166" t="s">
        <v>1585</v>
      </c>
      <c r="H707" s="606"/>
      <c r="I707" s="608"/>
    </row>
    <row r="708" spans="2:9" hidden="1" x14ac:dyDescent="0.3">
      <c r="B708" s="166" t="s">
        <v>743</v>
      </c>
      <c r="C708" s="167" t="s">
        <v>2709</v>
      </c>
      <c r="D708" s="166" t="s">
        <v>2710</v>
      </c>
      <c r="E708" s="166">
        <v>12</v>
      </c>
      <c r="F708" s="166" t="s">
        <v>1196</v>
      </c>
      <c r="G708" s="166" t="s">
        <v>750</v>
      </c>
      <c r="H708" s="606"/>
      <c r="I708" s="608"/>
    </row>
    <row r="709" spans="2:9" hidden="1" x14ac:dyDescent="0.3">
      <c r="B709" s="166" t="s">
        <v>743</v>
      </c>
      <c r="C709" s="167" t="s">
        <v>2709</v>
      </c>
      <c r="D709" s="166" t="s">
        <v>2710</v>
      </c>
      <c r="E709" s="166">
        <v>13</v>
      </c>
      <c r="F709" s="166" t="s">
        <v>1892</v>
      </c>
      <c r="G709" s="166" t="s">
        <v>29</v>
      </c>
      <c r="H709" s="606"/>
      <c r="I709" s="608"/>
    </row>
    <row r="710" spans="2:9" hidden="1" x14ac:dyDescent="0.3">
      <c r="B710" s="166" t="s">
        <v>743</v>
      </c>
      <c r="C710" s="167" t="s">
        <v>2709</v>
      </c>
      <c r="D710" s="166" t="s">
        <v>2710</v>
      </c>
      <c r="E710" s="166">
        <v>14</v>
      </c>
      <c r="F710" s="166" t="s">
        <v>1198</v>
      </c>
      <c r="G710" s="166" t="s">
        <v>3131</v>
      </c>
      <c r="H710" s="606"/>
      <c r="I710" s="608"/>
    </row>
    <row r="711" spans="2:9" hidden="1" x14ac:dyDescent="0.3">
      <c r="B711" s="166" t="s">
        <v>743</v>
      </c>
      <c r="C711" s="167" t="s">
        <v>2709</v>
      </c>
      <c r="D711" s="166" t="s">
        <v>2710</v>
      </c>
      <c r="E711" s="166">
        <v>15</v>
      </c>
      <c r="F711" s="166" t="s">
        <v>1199</v>
      </c>
      <c r="G711" s="166" t="s">
        <v>1893</v>
      </c>
      <c r="H711" s="606"/>
      <c r="I711" s="608"/>
    </row>
    <row r="712" spans="2:9" hidden="1" x14ac:dyDescent="0.3">
      <c r="B712" s="166" t="s">
        <v>743</v>
      </c>
      <c r="C712" s="167" t="s">
        <v>2709</v>
      </c>
      <c r="D712" s="166" t="s">
        <v>2710</v>
      </c>
      <c r="E712" s="166">
        <v>16</v>
      </c>
      <c r="F712" s="166" t="s">
        <v>741</v>
      </c>
      <c r="G712" s="166" t="s">
        <v>750</v>
      </c>
      <c r="H712" s="606"/>
      <c r="I712" s="608"/>
    </row>
    <row r="713" spans="2:9" hidden="1" x14ac:dyDescent="0.3">
      <c r="B713" s="166" t="s">
        <v>743</v>
      </c>
      <c r="C713" s="167" t="s">
        <v>2709</v>
      </c>
      <c r="D713" s="166" t="s">
        <v>2710</v>
      </c>
      <c r="E713" s="166">
        <v>17</v>
      </c>
      <c r="F713" s="166" t="s">
        <v>1894</v>
      </c>
      <c r="G713" s="166"/>
      <c r="H713" s="606"/>
      <c r="I713" s="608"/>
    </row>
    <row r="714" spans="2:9" hidden="1" x14ac:dyDescent="0.3">
      <c r="B714" s="166" t="s">
        <v>743</v>
      </c>
      <c r="C714" s="167" t="s">
        <v>2709</v>
      </c>
      <c r="D714" s="166" t="s">
        <v>2710</v>
      </c>
      <c r="E714" s="166">
        <v>18</v>
      </c>
      <c r="F714" s="166" t="s">
        <v>1895</v>
      </c>
      <c r="G714" s="166" t="s">
        <v>3132</v>
      </c>
      <c r="H714" s="606"/>
      <c r="I714" s="608"/>
    </row>
    <row r="715" spans="2:9" hidden="1" x14ac:dyDescent="0.3">
      <c r="B715" s="166" t="s">
        <v>743</v>
      </c>
      <c r="C715" s="167" t="s">
        <v>2709</v>
      </c>
      <c r="D715" s="166" t="s">
        <v>2710</v>
      </c>
      <c r="E715" s="166">
        <v>19</v>
      </c>
      <c r="F715" s="166" t="s">
        <v>1896</v>
      </c>
      <c r="G715" s="166" t="s">
        <v>2955</v>
      </c>
      <c r="H715" s="606"/>
      <c r="I715" s="608"/>
    </row>
    <row r="716" spans="2:9" hidden="1" x14ac:dyDescent="0.3">
      <c r="B716" s="166" t="s">
        <v>743</v>
      </c>
      <c r="C716" s="167" t="s">
        <v>2709</v>
      </c>
      <c r="D716" s="166" t="s">
        <v>2710</v>
      </c>
      <c r="E716" s="166">
        <v>20</v>
      </c>
      <c r="F716" s="166" t="s">
        <v>742</v>
      </c>
      <c r="G716" s="166" t="s">
        <v>750</v>
      </c>
      <c r="H716" s="606"/>
      <c r="I716" s="608"/>
    </row>
    <row r="717" spans="2:9" hidden="1" x14ac:dyDescent="0.3">
      <c r="B717" s="166" t="s">
        <v>743</v>
      </c>
      <c r="C717" s="167" t="s">
        <v>2709</v>
      </c>
      <c r="D717" s="166" t="s">
        <v>2710</v>
      </c>
      <c r="E717" s="166">
        <v>21</v>
      </c>
      <c r="F717" s="166" t="s">
        <v>1203</v>
      </c>
      <c r="G717" s="166" t="s">
        <v>1898</v>
      </c>
      <c r="H717" s="606"/>
      <c r="I717" s="608"/>
    </row>
    <row r="718" spans="2:9" hidden="1" x14ac:dyDescent="0.3">
      <c r="B718" s="166" t="s">
        <v>743</v>
      </c>
      <c r="C718" s="167" t="s">
        <v>2709</v>
      </c>
      <c r="D718" s="166" t="s">
        <v>2710</v>
      </c>
      <c r="E718" s="166">
        <v>22</v>
      </c>
      <c r="F718" s="166" t="s">
        <v>1204</v>
      </c>
      <c r="G718" s="166" t="s">
        <v>1207</v>
      </c>
      <c r="H718" s="606"/>
      <c r="I718" s="608"/>
    </row>
    <row r="719" spans="2:9" hidden="1" x14ac:dyDescent="0.3">
      <c r="B719" s="166" t="s">
        <v>743</v>
      </c>
      <c r="C719" s="167" t="s">
        <v>2709</v>
      </c>
      <c r="D719" s="166" t="s">
        <v>2710</v>
      </c>
      <c r="E719" s="166">
        <v>23</v>
      </c>
      <c r="F719" s="166" t="s">
        <v>931</v>
      </c>
      <c r="G719" s="166" t="s">
        <v>949</v>
      </c>
      <c r="H719" s="606"/>
      <c r="I719" s="608"/>
    </row>
    <row r="720" spans="2:9" hidden="1" x14ac:dyDescent="0.3">
      <c r="B720" s="166" t="s">
        <v>743</v>
      </c>
      <c r="C720" s="167" t="s">
        <v>2709</v>
      </c>
      <c r="D720" s="166" t="s">
        <v>2710</v>
      </c>
      <c r="E720" s="166">
        <v>24</v>
      </c>
      <c r="F720" s="166" t="s">
        <v>932</v>
      </c>
      <c r="G720" s="166" t="s">
        <v>750</v>
      </c>
      <c r="H720" s="606"/>
      <c r="I720" s="608"/>
    </row>
    <row r="721" spans="2:9" x14ac:dyDescent="0.3">
      <c r="B721" s="166" t="s">
        <v>407</v>
      </c>
      <c r="C721" s="167" t="s">
        <v>2709</v>
      </c>
      <c r="D721" s="166" t="s">
        <v>2710</v>
      </c>
      <c r="E721" s="166">
        <v>1</v>
      </c>
      <c r="F721" s="166" t="s">
        <v>388</v>
      </c>
      <c r="G721" s="166" t="s">
        <v>3133</v>
      </c>
      <c r="H721" s="606"/>
      <c r="I721" s="608"/>
    </row>
    <row r="722" spans="2:9" hidden="1" x14ac:dyDescent="0.3">
      <c r="B722" s="166" t="s">
        <v>407</v>
      </c>
      <c r="C722" s="167" t="s">
        <v>2709</v>
      </c>
      <c r="D722" s="166" t="s">
        <v>2710</v>
      </c>
      <c r="E722" s="166">
        <v>2</v>
      </c>
      <c r="F722" s="166" t="s">
        <v>389</v>
      </c>
      <c r="G722" s="166" t="s">
        <v>29</v>
      </c>
      <c r="H722" s="606"/>
      <c r="I722" s="608"/>
    </row>
    <row r="723" spans="2:9" hidden="1" x14ac:dyDescent="0.3">
      <c r="B723" s="166" t="s">
        <v>407</v>
      </c>
      <c r="C723" s="167" t="s">
        <v>2709</v>
      </c>
      <c r="D723" s="166" t="s">
        <v>2710</v>
      </c>
      <c r="E723" s="166">
        <v>3</v>
      </c>
      <c r="F723" s="166" t="s">
        <v>394</v>
      </c>
      <c r="G723" s="166" t="s">
        <v>3134</v>
      </c>
      <c r="H723" s="606"/>
      <c r="I723" s="608"/>
    </row>
    <row r="724" spans="2:9" hidden="1" x14ac:dyDescent="0.3">
      <c r="B724" s="166" t="s">
        <v>407</v>
      </c>
      <c r="C724" s="167" t="s">
        <v>2709</v>
      </c>
      <c r="D724" s="166" t="s">
        <v>2710</v>
      </c>
      <c r="E724" s="166">
        <v>4</v>
      </c>
      <c r="F724" s="166" t="s">
        <v>128</v>
      </c>
      <c r="G724" s="166"/>
      <c r="H724" s="606"/>
      <c r="I724" s="608"/>
    </row>
    <row r="725" spans="2:9" hidden="1" x14ac:dyDescent="0.3">
      <c r="B725" s="166" t="s">
        <v>407</v>
      </c>
      <c r="C725" s="167" t="s">
        <v>2709</v>
      </c>
      <c r="D725" s="166" t="s">
        <v>2710</v>
      </c>
      <c r="E725" s="166">
        <v>5</v>
      </c>
      <c r="F725" s="166" t="s">
        <v>541</v>
      </c>
      <c r="G725" s="166" t="s">
        <v>670</v>
      </c>
      <c r="H725" s="606"/>
      <c r="I725" s="608"/>
    </row>
    <row r="726" spans="2:9" hidden="1" x14ac:dyDescent="0.3">
      <c r="B726" s="166" t="s">
        <v>407</v>
      </c>
      <c r="C726" s="167" t="s">
        <v>2709</v>
      </c>
      <c r="D726" s="166" t="s">
        <v>2710</v>
      </c>
      <c r="E726" s="166">
        <v>6</v>
      </c>
      <c r="F726" s="166" t="s">
        <v>931</v>
      </c>
      <c r="G726" s="166" t="s">
        <v>949</v>
      </c>
      <c r="H726" s="606"/>
      <c r="I726" s="608"/>
    </row>
    <row r="727" spans="2:9" hidden="1" x14ac:dyDescent="0.3">
      <c r="B727" s="166" t="s">
        <v>407</v>
      </c>
      <c r="C727" s="167" t="s">
        <v>2709</v>
      </c>
      <c r="D727" s="166" t="s">
        <v>2710</v>
      </c>
      <c r="E727" s="166">
        <v>7</v>
      </c>
      <c r="F727" s="166" t="s">
        <v>932</v>
      </c>
      <c r="G727" s="166" t="s">
        <v>750</v>
      </c>
      <c r="H727" s="606"/>
      <c r="I727" s="608"/>
    </row>
    <row r="728" spans="2:9" x14ac:dyDescent="0.3">
      <c r="B728" s="166" t="s">
        <v>407</v>
      </c>
      <c r="C728" s="167" t="s">
        <v>2709</v>
      </c>
      <c r="D728" s="166" t="s">
        <v>2710</v>
      </c>
      <c r="E728" s="166">
        <v>1</v>
      </c>
      <c r="F728" s="166" t="s">
        <v>388</v>
      </c>
      <c r="G728" s="166" t="s">
        <v>3135</v>
      </c>
      <c r="H728" s="606"/>
      <c r="I728" s="608"/>
    </row>
    <row r="729" spans="2:9" hidden="1" x14ac:dyDescent="0.3">
      <c r="B729" s="166" t="s">
        <v>407</v>
      </c>
      <c r="C729" s="167" t="s">
        <v>2709</v>
      </c>
      <c r="D729" s="166" t="s">
        <v>2710</v>
      </c>
      <c r="E729" s="166">
        <v>2</v>
      </c>
      <c r="F729" s="166" t="s">
        <v>389</v>
      </c>
      <c r="G729" s="166" t="s">
        <v>29</v>
      </c>
      <c r="H729" s="606"/>
      <c r="I729" s="608"/>
    </row>
    <row r="730" spans="2:9" hidden="1" x14ac:dyDescent="0.3">
      <c r="B730" s="166" t="s">
        <v>407</v>
      </c>
      <c r="C730" s="167" t="s">
        <v>2709</v>
      </c>
      <c r="D730" s="166" t="s">
        <v>2710</v>
      </c>
      <c r="E730" s="166">
        <v>3</v>
      </c>
      <c r="F730" s="166" t="s">
        <v>394</v>
      </c>
      <c r="G730" s="166" t="s">
        <v>3136</v>
      </c>
      <c r="H730" s="606"/>
      <c r="I730" s="608"/>
    </row>
    <row r="731" spans="2:9" hidden="1" x14ac:dyDescent="0.3">
      <c r="B731" s="166" t="s">
        <v>407</v>
      </c>
      <c r="C731" s="167" t="s">
        <v>2709</v>
      </c>
      <c r="D731" s="166" t="s">
        <v>2710</v>
      </c>
      <c r="E731" s="166">
        <v>4</v>
      </c>
      <c r="F731" s="166" t="s">
        <v>128</v>
      </c>
      <c r="G731" s="166"/>
      <c r="H731" s="606"/>
      <c r="I731" s="608"/>
    </row>
    <row r="732" spans="2:9" hidden="1" x14ac:dyDescent="0.3">
      <c r="B732" s="166" t="s">
        <v>407</v>
      </c>
      <c r="C732" s="167" t="s">
        <v>2709</v>
      </c>
      <c r="D732" s="166" t="s">
        <v>2710</v>
      </c>
      <c r="E732" s="166">
        <v>5</v>
      </c>
      <c r="F732" s="166" t="s">
        <v>541</v>
      </c>
      <c r="G732" s="166" t="s">
        <v>670</v>
      </c>
      <c r="H732" s="606"/>
      <c r="I732" s="608"/>
    </row>
    <row r="733" spans="2:9" hidden="1" x14ac:dyDescent="0.3">
      <c r="B733" s="166" t="s">
        <v>407</v>
      </c>
      <c r="C733" s="167" t="s">
        <v>2709</v>
      </c>
      <c r="D733" s="166" t="s">
        <v>2710</v>
      </c>
      <c r="E733" s="166">
        <v>6</v>
      </c>
      <c r="F733" s="166" t="s">
        <v>931</v>
      </c>
      <c r="G733" s="166" t="s">
        <v>949</v>
      </c>
      <c r="H733" s="606"/>
      <c r="I733" s="608"/>
    </row>
    <row r="734" spans="2:9" hidden="1" x14ac:dyDescent="0.3">
      <c r="B734" s="166" t="s">
        <v>407</v>
      </c>
      <c r="C734" s="167" t="s">
        <v>2709</v>
      </c>
      <c r="D734" s="166" t="s">
        <v>2710</v>
      </c>
      <c r="E734" s="166">
        <v>7</v>
      </c>
      <c r="F734" s="166" t="s">
        <v>932</v>
      </c>
      <c r="G734" s="166" t="s">
        <v>750</v>
      </c>
      <c r="H734" s="606"/>
      <c r="I734" s="608"/>
    </row>
    <row r="735" spans="2:9" x14ac:dyDescent="0.3">
      <c r="B735" s="166" t="s">
        <v>407</v>
      </c>
      <c r="C735" s="167" t="s">
        <v>2709</v>
      </c>
      <c r="D735" s="166" t="s">
        <v>2710</v>
      </c>
      <c r="E735" s="166">
        <v>1</v>
      </c>
      <c r="F735" s="166" t="s">
        <v>388</v>
      </c>
      <c r="G735" s="166" t="s">
        <v>3137</v>
      </c>
      <c r="H735" s="606"/>
      <c r="I735" s="608"/>
    </row>
    <row r="736" spans="2:9" hidden="1" x14ac:dyDescent="0.3">
      <c r="B736" s="166" t="s">
        <v>407</v>
      </c>
      <c r="C736" s="167" t="s">
        <v>2709</v>
      </c>
      <c r="D736" s="166" t="s">
        <v>2710</v>
      </c>
      <c r="E736" s="166">
        <v>2</v>
      </c>
      <c r="F736" s="166" t="s">
        <v>389</v>
      </c>
      <c r="G736" s="166" t="s">
        <v>29</v>
      </c>
      <c r="H736" s="606"/>
      <c r="I736" s="608"/>
    </row>
    <row r="737" spans="2:9" hidden="1" x14ac:dyDescent="0.3">
      <c r="B737" s="166" t="s">
        <v>407</v>
      </c>
      <c r="C737" s="167" t="s">
        <v>2709</v>
      </c>
      <c r="D737" s="166" t="s">
        <v>2710</v>
      </c>
      <c r="E737" s="166">
        <v>3</v>
      </c>
      <c r="F737" s="166" t="s">
        <v>394</v>
      </c>
      <c r="G737" s="166" t="s">
        <v>3138</v>
      </c>
      <c r="H737" s="606"/>
      <c r="I737" s="608"/>
    </row>
    <row r="738" spans="2:9" hidden="1" x14ac:dyDescent="0.3">
      <c r="B738" s="166" t="s">
        <v>407</v>
      </c>
      <c r="C738" s="167" t="s">
        <v>2709</v>
      </c>
      <c r="D738" s="166" t="s">
        <v>2710</v>
      </c>
      <c r="E738" s="166">
        <v>4</v>
      </c>
      <c r="F738" s="166" t="s">
        <v>128</v>
      </c>
      <c r="G738" s="166"/>
      <c r="H738" s="606"/>
      <c r="I738" s="608"/>
    </row>
    <row r="739" spans="2:9" hidden="1" x14ac:dyDescent="0.3">
      <c r="B739" s="166" t="s">
        <v>407</v>
      </c>
      <c r="C739" s="167" t="s">
        <v>2709</v>
      </c>
      <c r="D739" s="166" t="s">
        <v>2710</v>
      </c>
      <c r="E739" s="166">
        <v>5</v>
      </c>
      <c r="F739" s="166" t="s">
        <v>541</v>
      </c>
      <c r="G739" s="166" t="s">
        <v>670</v>
      </c>
      <c r="H739" s="606"/>
      <c r="I739" s="608"/>
    </row>
    <row r="740" spans="2:9" hidden="1" x14ac:dyDescent="0.3">
      <c r="B740" s="166" t="s">
        <v>407</v>
      </c>
      <c r="C740" s="167" t="s">
        <v>2709</v>
      </c>
      <c r="D740" s="166" t="s">
        <v>2710</v>
      </c>
      <c r="E740" s="166">
        <v>6</v>
      </c>
      <c r="F740" s="166" t="s">
        <v>931</v>
      </c>
      <c r="G740" s="166" t="s">
        <v>949</v>
      </c>
      <c r="H740" s="606"/>
      <c r="I740" s="608"/>
    </row>
    <row r="741" spans="2:9" hidden="1" x14ac:dyDescent="0.3">
      <c r="B741" s="855" t="s">
        <v>407</v>
      </c>
      <c r="C741" s="856" t="s">
        <v>2709</v>
      </c>
      <c r="D741" s="855" t="s">
        <v>2710</v>
      </c>
      <c r="E741" s="855">
        <v>7</v>
      </c>
      <c r="F741" s="855" t="s">
        <v>932</v>
      </c>
      <c r="G741" s="855" t="s">
        <v>750</v>
      </c>
      <c r="H741" s="606"/>
      <c r="I741" s="608"/>
    </row>
    <row r="742" spans="2:9" x14ac:dyDescent="0.3">
      <c r="B742" s="855" t="s">
        <v>407</v>
      </c>
      <c r="C742" s="856" t="s">
        <v>2709</v>
      </c>
      <c r="D742" s="855" t="s">
        <v>2710</v>
      </c>
      <c r="E742" s="855">
        <v>1</v>
      </c>
      <c r="F742" s="855" t="s">
        <v>388</v>
      </c>
      <c r="G742" s="855" t="s">
        <v>3139</v>
      </c>
      <c r="H742" s="606"/>
      <c r="I742" s="608"/>
    </row>
    <row r="743" spans="2:9" hidden="1" x14ac:dyDescent="0.3">
      <c r="B743" s="855" t="s">
        <v>407</v>
      </c>
      <c r="C743" s="856" t="s">
        <v>2709</v>
      </c>
      <c r="D743" s="855" t="s">
        <v>2710</v>
      </c>
      <c r="E743" s="855">
        <v>2</v>
      </c>
      <c r="F743" s="855" t="s">
        <v>389</v>
      </c>
      <c r="G743" s="855" t="s">
        <v>29</v>
      </c>
      <c r="H743" s="606"/>
      <c r="I743" s="608"/>
    </row>
    <row r="744" spans="2:9" hidden="1" x14ac:dyDescent="0.3">
      <c r="B744" s="855" t="s">
        <v>407</v>
      </c>
      <c r="C744" s="856" t="s">
        <v>2709</v>
      </c>
      <c r="D744" s="855" t="s">
        <v>2710</v>
      </c>
      <c r="E744" s="855">
        <v>3</v>
      </c>
      <c r="F744" s="855" t="s">
        <v>394</v>
      </c>
      <c r="G744" s="855" t="s">
        <v>3140</v>
      </c>
      <c r="H744" s="606"/>
      <c r="I744" s="608"/>
    </row>
    <row r="745" spans="2:9" hidden="1" x14ac:dyDescent="0.3">
      <c r="B745" s="855" t="s">
        <v>407</v>
      </c>
      <c r="C745" s="856" t="s">
        <v>2709</v>
      </c>
      <c r="D745" s="855" t="s">
        <v>2710</v>
      </c>
      <c r="E745" s="855">
        <v>4</v>
      </c>
      <c r="F745" s="855" t="s">
        <v>128</v>
      </c>
      <c r="G745" s="855"/>
      <c r="H745" s="606"/>
      <c r="I745" s="608"/>
    </row>
    <row r="746" spans="2:9" hidden="1" x14ac:dyDescent="0.3">
      <c r="B746" s="855" t="s">
        <v>407</v>
      </c>
      <c r="C746" s="856" t="s">
        <v>2709</v>
      </c>
      <c r="D746" s="855" t="s">
        <v>2710</v>
      </c>
      <c r="E746" s="855">
        <v>5</v>
      </c>
      <c r="F746" s="855" t="s">
        <v>541</v>
      </c>
      <c r="G746" s="855" t="s">
        <v>670</v>
      </c>
      <c r="H746" s="606"/>
      <c r="I746" s="608"/>
    </row>
    <row r="747" spans="2:9" hidden="1" x14ac:dyDescent="0.3">
      <c r="B747" s="855" t="s">
        <v>407</v>
      </c>
      <c r="C747" s="856" t="s">
        <v>2709</v>
      </c>
      <c r="D747" s="855" t="s">
        <v>2710</v>
      </c>
      <c r="E747" s="855">
        <v>6</v>
      </c>
      <c r="F747" s="855" t="s">
        <v>931</v>
      </c>
      <c r="G747" s="855" t="s">
        <v>949</v>
      </c>
      <c r="H747" s="606"/>
      <c r="I747" s="608"/>
    </row>
    <row r="748" spans="2:9" hidden="1" x14ac:dyDescent="0.3">
      <c r="B748" s="855" t="s">
        <v>407</v>
      </c>
      <c r="C748" s="856" t="s">
        <v>2709</v>
      </c>
      <c r="D748" s="855" t="s">
        <v>2710</v>
      </c>
      <c r="E748" s="855">
        <v>7</v>
      </c>
      <c r="F748" s="855" t="s">
        <v>932</v>
      </c>
      <c r="G748" s="855" t="s">
        <v>750</v>
      </c>
      <c r="H748" s="606"/>
      <c r="I748" s="608"/>
    </row>
    <row r="749" spans="2:9" x14ac:dyDescent="0.3">
      <c r="B749" s="855" t="s">
        <v>402</v>
      </c>
      <c r="C749" s="856" t="s">
        <v>2709</v>
      </c>
      <c r="D749" s="855" t="s">
        <v>2710</v>
      </c>
      <c r="E749" s="855">
        <v>1</v>
      </c>
      <c r="F749" s="855" t="s">
        <v>388</v>
      </c>
      <c r="G749" s="855" t="s">
        <v>3141</v>
      </c>
      <c r="H749" s="606"/>
      <c r="I749" s="608"/>
    </row>
    <row r="750" spans="2:9" hidden="1" x14ac:dyDescent="0.3">
      <c r="B750" s="855" t="s">
        <v>402</v>
      </c>
      <c r="C750" s="856" t="s">
        <v>2709</v>
      </c>
      <c r="D750" s="855" t="s">
        <v>2710</v>
      </c>
      <c r="E750" s="855">
        <v>2</v>
      </c>
      <c r="F750" s="855" t="s">
        <v>389</v>
      </c>
      <c r="G750" s="855" t="s">
        <v>29</v>
      </c>
      <c r="H750" s="606"/>
      <c r="I750" s="608"/>
    </row>
    <row r="751" spans="2:9" hidden="1" x14ac:dyDescent="0.3">
      <c r="B751" s="855" t="s">
        <v>402</v>
      </c>
      <c r="C751" s="856" t="s">
        <v>2709</v>
      </c>
      <c r="D751" s="855" t="s">
        <v>2710</v>
      </c>
      <c r="E751" s="855">
        <v>3</v>
      </c>
      <c r="F751" s="855" t="s">
        <v>896</v>
      </c>
      <c r="G751" s="855" t="s">
        <v>3142</v>
      </c>
      <c r="H751" s="606"/>
      <c r="I751" s="608"/>
    </row>
    <row r="752" spans="2:9" hidden="1" x14ac:dyDescent="0.3">
      <c r="B752" s="855" t="s">
        <v>402</v>
      </c>
      <c r="C752" s="856" t="s">
        <v>2709</v>
      </c>
      <c r="D752" s="855" t="s">
        <v>2710</v>
      </c>
      <c r="E752" s="855">
        <v>4</v>
      </c>
      <c r="F752" s="855" t="s">
        <v>391</v>
      </c>
      <c r="G752" s="855" t="s">
        <v>3143</v>
      </c>
      <c r="H752" s="606"/>
      <c r="I752" s="608"/>
    </row>
    <row r="753" spans="2:9" hidden="1" x14ac:dyDescent="0.3">
      <c r="B753" s="855" t="s">
        <v>402</v>
      </c>
      <c r="C753" s="856" t="s">
        <v>2709</v>
      </c>
      <c r="D753" s="855" t="s">
        <v>2710</v>
      </c>
      <c r="E753" s="855">
        <v>5</v>
      </c>
      <c r="F753" s="855" t="s">
        <v>394</v>
      </c>
      <c r="G753" s="855" t="s">
        <v>3144</v>
      </c>
      <c r="H753" s="606"/>
      <c r="I753" s="608"/>
    </row>
    <row r="754" spans="2:9" hidden="1" x14ac:dyDescent="0.3">
      <c r="B754" s="855" t="s">
        <v>402</v>
      </c>
      <c r="C754" s="856" t="s">
        <v>2709</v>
      </c>
      <c r="D754" s="855" t="s">
        <v>2710</v>
      </c>
      <c r="E754" s="855">
        <v>6</v>
      </c>
      <c r="F754" s="855" t="s">
        <v>3</v>
      </c>
      <c r="G754" s="855" t="s">
        <v>2810</v>
      </c>
      <c r="H754" s="606"/>
      <c r="I754" s="608"/>
    </row>
    <row r="755" spans="2:9" hidden="1" x14ac:dyDescent="0.3">
      <c r="B755" s="855" t="s">
        <v>402</v>
      </c>
      <c r="C755" s="856" t="s">
        <v>2709</v>
      </c>
      <c r="D755" s="855" t="s">
        <v>2710</v>
      </c>
      <c r="E755" s="855">
        <v>7</v>
      </c>
      <c r="F755" s="855" t="s">
        <v>128</v>
      </c>
      <c r="G755" s="855" t="s">
        <v>3145</v>
      </c>
      <c r="H755" s="606"/>
      <c r="I755" s="608"/>
    </row>
    <row r="756" spans="2:9" hidden="1" x14ac:dyDescent="0.3">
      <c r="B756" s="855" t="s">
        <v>402</v>
      </c>
      <c r="C756" s="856" t="s">
        <v>2709</v>
      </c>
      <c r="D756" s="855" t="s">
        <v>2710</v>
      </c>
      <c r="E756" s="855">
        <v>8</v>
      </c>
      <c r="F756" s="855" t="s">
        <v>899</v>
      </c>
      <c r="G756" s="855" t="s">
        <v>3146</v>
      </c>
      <c r="H756" s="606"/>
      <c r="I756" s="608"/>
    </row>
    <row r="757" spans="2:9" hidden="1" x14ac:dyDescent="0.3">
      <c r="B757" s="855" t="s">
        <v>402</v>
      </c>
      <c r="C757" s="856" t="s">
        <v>2709</v>
      </c>
      <c r="D757" s="855" t="s">
        <v>2710</v>
      </c>
      <c r="E757" s="855">
        <v>9</v>
      </c>
      <c r="F757" s="855" t="s">
        <v>931</v>
      </c>
      <c r="G757" s="855" t="s">
        <v>949</v>
      </c>
      <c r="H757" s="606"/>
      <c r="I757" s="608"/>
    </row>
    <row r="758" spans="2:9" hidden="1" x14ac:dyDescent="0.3">
      <c r="B758" s="855" t="s">
        <v>402</v>
      </c>
      <c r="C758" s="856" t="s">
        <v>2709</v>
      </c>
      <c r="D758" s="855" t="s">
        <v>2710</v>
      </c>
      <c r="E758" s="855">
        <v>10</v>
      </c>
      <c r="F758" s="855" t="s">
        <v>932</v>
      </c>
      <c r="G758" s="855" t="s">
        <v>750</v>
      </c>
      <c r="H758" s="606"/>
      <c r="I758" s="608"/>
    </row>
    <row r="759" spans="2:9" x14ac:dyDescent="0.3">
      <c r="B759" s="855" t="s">
        <v>402</v>
      </c>
      <c r="C759" s="856" t="s">
        <v>2709</v>
      </c>
      <c r="D759" s="855" t="s">
        <v>2710</v>
      </c>
      <c r="E759" s="855">
        <v>1</v>
      </c>
      <c r="F759" s="855" t="s">
        <v>388</v>
      </c>
      <c r="G759" s="855" t="s">
        <v>3147</v>
      </c>
      <c r="H759" s="606"/>
      <c r="I759" s="608"/>
    </row>
    <row r="760" spans="2:9" hidden="1" x14ac:dyDescent="0.3">
      <c r="B760" s="855" t="s">
        <v>402</v>
      </c>
      <c r="C760" s="856" t="s">
        <v>2709</v>
      </c>
      <c r="D760" s="855" t="s">
        <v>2710</v>
      </c>
      <c r="E760" s="855">
        <v>2</v>
      </c>
      <c r="F760" s="855" t="s">
        <v>389</v>
      </c>
      <c r="G760" s="855" t="s">
        <v>29</v>
      </c>
      <c r="H760" s="606"/>
      <c r="I760" s="608"/>
    </row>
    <row r="761" spans="2:9" hidden="1" x14ac:dyDescent="0.3">
      <c r="B761" s="855" t="s">
        <v>402</v>
      </c>
      <c r="C761" s="856" t="s">
        <v>2709</v>
      </c>
      <c r="D761" s="855" t="s">
        <v>2710</v>
      </c>
      <c r="E761" s="855">
        <v>3</v>
      </c>
      <c r="F761" s="855" t="s">
        <v>896</v>
      </c>
      <c r="G761" s="855" t="s">
        <v>3148</v>
      </c>
      <c r="H761" s="606"/>
      <c r="I761" s="608"/>
    </row>
    <row r="762" spans="2:9" hidden="1" x14ac:dyDescent="0.3">
      <c r="B762" s="855" t="s">
        <v>402</v>
      </c>
      <c r="C762" s="856" t="s">
        <v>2709</v>
      </c>
      <c r="D762" s="855" t="s">
        <v>2710</v>
      </c>
      <c r="E762" s="855">
        <v>4</v>
      </c>
      <c r="F762" s="855" t="s">
        <v>391</v>
      </c>
      <c r="G762" s="855" t="s">
        <v>3149</v>
      </c>
      <c r="H762" s="606"/>
      <c r="I762" s="608"/>
    </row>
    <row r="763" spans="2:9" hidden="1" x14ac:dyDescent="0.3">
      <c r="B763" s="855" t="s">
        <v>402</v>
      </c>
      <c r="C763" s="856" t="s">
        <v>2709</v>
      </c>
      <c r="D763" s="855" t="s">
        <v>2710</v>
      </c>
      <c r="E763" s="855">
        <v>5</v>
      </c>
      <c r="F763" s="855" t="s">
        <v>394</v>
      </c>
      <c r="G763" s="855" t="s">
        <v>3150</v>
      </c>
      <c r="H763" s="606"/>
      <c r="I763" s="608"/>
    </row>
    <row r="764" spans="2:9" hidden="1" x14ac:dyDescent="0.3">
      <c r="B764" s="855" t="s">
        <v>402</v>
      </c>
      <c r="C764" s="856" t="s">
        <v>2709</v>
      </c>
      <c r="D764" s="855" t="s">
        <v>2710</v>
      </c>
      <c r="E764" s="855">
        <v>6</v>
      </c>
      <c r="F764" s="855" t="s">
        <v>3</v>
      </c>
      <c r="G764" s="855" t="s">
        <v>2810</v>
      </c>
      <c r="H764" s="606"/>
      <c r="I764" s="608"/>
    </row>
    <row r="765" spans="2:9" hidden="1" x14ac:dyDescent="0.3">
      <c r="B765" s="855" t="s">
        <v>402</v>
      </c>
      <c r="C765" s="856" t="s">
        <v>2709</v>
      </c>
      <c r="D765" s="855" t="s">
        <v>2710</v>
      </c>
      <c r="E765" s="855">
        <v>7</v>
      </c>
      <c r="F765" s="855" t="s">
        <v>128</v>
      </c>
      <c r="G765" s="855" t="s">
        <v>3151</v>
      </c>
      <c r="H765" s="606"/>
      <c r="I765" s="608"/>
    </row>
    <row r="766" spans="2:9" hidden="1" x14ac:dyDescent="0.3">
      <c r="B766" s="855" t="s">
        <v>402</v>
      </c>
      <c r="C766" s="856" t="s">
        <v>2709</v>
      </c>
      <c r="D766" s="855" t="s">
        <v>2710</v>
      </c>
      <c r="E766" s="855">
        <v>8</v>
      </c>
      <c r="F766" s="855" t="s">
        <v>899</v>
      </c>
      <c r="G766" s="855"/>
      <c r="H766" s="606"/>
      <c r="I766" s="608"/>
    </row>
    <row r="767" spans="2:9" hidden="1" x14ac:dyDescent="0.3">
      <c r="B767" s="855" t="s">
        <v>402</v>
      </c>
      <c r="C767" s="856" t="s">
        <v>2709</v>
      </c>
      <c r="D767" s="855" t="s">
        <v>2710</v>
      </c>
      <c r="E767" s="855">
        <v>9</v>
      </c>
      <c r="F767" s="855" t="s">
        <v>931</v>
      </c>
      <c r="G767" s="855" t="s">
        <v>949</v>
      </c>
      <c r="H767" s="606"/>
      <c r="I767" s="608"/>
    </row>
    <row r="768" spans="2:9" hidden="1" x14ac:dyDescent="0.3">
      <c r="B768" s="855" t="s">
        <v>402</v>
      </c>
      <c r="C768" s="856" t="s">
        <v>2709</v>
      </c>
      <c r="D768" s="855" t="s">
        <v>2710</v>
      </c>
      <c r="E768" s="855">
        <v>10</v>
      </c>
      <c r="F768" s="855" t="s">
        <v>932</v>
      </c>
      <c r="G768" s="855" t="s">
        <v>750</v>
      </c>
      <c r="H768" s="606"/>
      <c r="I768" s="608"/>
    </row>
    <row r="769" spans="2:9" x14ac:dyDescent="0.3">
      <c r="B769" s="855" t="s">
        <v>402</v>
      </c>
      <c r="C769" s="856" t="s">
        <v>2709</v>
      </c>
      <c r="D769" s="855" t="s">
        <v>2710</v>
      </c>
      <c r="E769" s="855">
        <v>1</v>
      </c>
      <c r="F769" s="855" t="s">
        <v>388</v>
      </c>
      <c r="G769" s="855" t="s">
        <v>3152</v>
      </c>
      <c r="H769" s="606"/>
      <c r="I769" s="608"/>
    </row>
    <row r="770" spans="2:9" hidden="1" x14ac:dyDescent="0.3">
      <c r="B770" s="855" t="s">
        <v>402</v>
      </c>
      <c r="C770" s="856" t="s">
        <v>2709</v>
      </c>
      <c r="D770" s="855" t="s">
        <v>2710</v>
      </c>
      <c r="E770" s="855">
        <v>2</v>
      </c>
      <c r="F770" s="855" t="s">
        <v>389</v>
      </c>
      <c r="G770" s="855" t="s">
        <v>29</v>
      </c>
      <c r="H770" s="606"/>
      <c r="I770" s="608"/>
    </row>
    <row r="771" spans="2:9" hidden="1" x14ac:dyDescent="0.3">
      <c r="B771" s="855" t="s">
        <v>402</v>
      </c>
      <c r="C771" s="856" t="s">
        <v>2709</v>
      </c>
      <c r="D771" s="855" t="s">
        <v>2710</v>
      </c>
      <c r="E771" s="855">
        <v>3</v>
      </c>
      <c r="F771" s="855" t="s">
        <v>896</v>
      </c>
      <c r="G771" s="855" t="s">
        <v>1877</v>
      </c>
      <c r="H771" s="606"/>
      <c r="I771" s="608"/>
    </row>
    <row r="772" spans="2:9" hidden="1" x14ac:dyDescent="0.3">
      <c r="B772" s="855" t="s">
        <v>402</v>
      </c>
      <c r="C772" s="856" t="s">
        <v>2709</v>
      </c>
      <c r="D772" s="855" t="s">
        <v>2710</v>
      </c>
      <c r="E772" s="855">
        <v>4</v>
      </c>
      <c r="F772" s="855" t="s">
        <v>391</v>
      </c>
      <c r="G772" s="855" t="s">
        <v>3153</v>
      </c>
      <c r="H772" s="606"/>
      <c r="I772" s="608"/>
    </row>
    <row r="773" spans="2:9" hidden="1" x14ac:dyDescent="0.3">
      <c r="B773" s="855" t="s">
        <v>402</v>
      </c>
      <c r="C773" s="856" t="s">
        <v>2709</v>
      </c>
      <c r="D773" s="855" t="s">
        <v>2710</v>
      </c>
      <c r="E773" s="855">
        <v>5</v>
      </c>
      <c r="F773" s="855" t="s">
        <v>394</v>
      </c>
      <c r="G773" s="855" t="s">
        <v>3154</v>
      </c>
      <c r="H773" s="606"/>
      <c r="I773" s="608"/>
    </row>
    <row r="774" spans="2:9" hidden="1" x14ac:dyDescent="0.3">
      <c r="B774" s="855" t="s">
        <v>402</v>
      </c>
      <c r="C774" s="856" t="s">
        <v>2709</v>
      </c>
      <c r="D774" s="855" t="s">
        <v>2710</v>
      </c>
      <c r="E774" s="855">
        <v>6</v>
      </c>
      <c r="F774" s="855" t="s">
        <v>3</v>
      </c>
      <c r="G774" s="855" t="s">
        <v>2845</v>
      </c>
      <c r="H774" s="606"/>
      <c r="I774" s="608"/>
    </row>
    <row r="775" spans="2:9" hidden="1" x14ac:dyDescent="0.3">
      <c r="B775" s="855" t="s">
        <v>402</v>
      </c>
      <c r="C775" s="856" t="s">
        <v>2709</v>
      </c>
      <c r="D775" s="855" t="s">
        <v>2710</v>
      </c>
      <c r="E775" s="855">
        <v>7</v>
      </c>
      <c r="F775" s="855" t="s">
        <v>128</v>
      </c>
      <c r="G775" s="855" t="s">
        <v>3155</v>
      </c>
      <c r="H775" s="606"/>
      <c r="I775" s="608"/>
    </row>
    <row r="776" spans="2:9" hidden="1" x14ac:dyDescent="0.3">
      <c r="B776" s="855" t="s">
        <v>402</v>
      </c>
      <c r="C776" s="856" t="s">
        <v>2709</v>
      </c>
      <c r="D776" s="855" t="s">
        <v>2710</v>
      </c>
      <c r="E776" s="855">
        <v>8</v>
      </c>
      <c r="F776" s="855" t="s">
        <v>899</v>
      </c>
      <c r="G776" s="855" t="s">
        <v>3156</v>
      </c>
      <c r="H776" s="606"/>
      <c r="I776" s="608"/>
    </row>
    <row r="777" spans="2:9" hidden="1" x14ac:dyDescent="0.3">
      <c r="B777" s="855" t="s">
        <v>402</v>
      </c>
      <c r="C777" s="856" t="s">
        <v>2709</v>
      </c>
      <c r="D777" s="855" t="s">
        <v>2710</v>
      </c>
      <c r="E777" s="855">
        <v>9</v>
      </c>
      <c r="F777" s="855" t="s">
        <v>931</v>
      </c>
      <c r="G777" s="855" t="s">
        <v>949</v>
      </c>
      <c r="H777" s="606"/>
      <c r="I777" s="608"/>
    </row>
    <row r="778" spans="2:9" hidden="1" x14ac:dyDescent="0.3">
      <c r="B778" s="855" t="s">
        <v>402</v>
      </c>
      <c r="C778" s="856" t="s">
        <v>2709</v>
      </c>
      <c r="D778" s="855" t="s">
        <v>2710</v>
      </c>
      <c r="E778" s="855">
        <v>10</v>
      </c>
      <c r="F778" s="855" t="s">
        <v>932</v>
      </c>
      <c r="G778" s="855" t="s">
        <v>750</v>
      </c>
      <c r="H778" s="606"/>
      <c r="I778" s="608"/>
    </row>
    <row r="779" spans="2:9" x14ac:dyDescent="0.3">
      <c r="B779" s="855" t="s">
        <v>402</v>
      </c>
      <c r="C779" s="856" t="s">
        <v>2709</v>
      </c>
      <c r="D779" s="855" t="s">
        <v>2710</v>
      </c>
      <c r="E779" s="855">
        <v>1</v>
      </c>
      <c r="F779" s="855" t="s">
        <v>388</v>
      </c>
      <c r="G779" s="855" t="s">
        <v>3157</v>
      </c>
      <c r="H779" s="606"/>
      <c r="I779" s="608"/>
    </row>
    <row r="780" spans="2:9" hidden="1" x14ac:dyDescent="0.3">
      <c r="B780" s="855" t="s">
        <v>402</v>
      </c>
      <c r="C780" s="856" t="s">
        <v>2709</v>
      </c>
      <c r="D780" s="855" t="s">
        <v>2710</v>
      </c>
      <c r="E780" s="855">
        <v>2</v>
      </c>
      <c r="F780" s="855" t="s">
        <v>389</v>
      </c>
      <c r="G780" s="855" t="s">
        <v>29</v>
      </c>
      <c r="H780" s="606"/>
      <c r="I780" s="608"/>
    </row>
    <row r="781" spans="2:9" hidden="1" x14ac:dyDescent="0.3">
      <c r="B781" s="855" t="s">
        <v>402</v>
      </c>
      <c r="C781" s="856" t="s">
        <v>2709</v>
      </c>
      <c r="D781" s="855" t="s">
        <v>2710</v>
      </c>
      <c r="E781" s="855">
        <v>3</v>
      </c>
      <c r="F781" s="855" t="s">
        <v>896</v>
      </c>
      <c r="G781" s="855" t="s">
        <v>3142</v>
      </c>
      <c r="H781" s="606"/>
      <c r="I781" s="608"/>
    </row>
    <row r="782" spans="2:9" hidden="1" x14ac:dyDescent="0.3">
      <c r="B782" s="855" t="s">
        <v>402</v>
      </c>
      <c r="C782" s="856" t="s">
        <v>2709</v>
      </c>
      <c r="D782" s="855" t="s">
        <v>2710</v>
      </c>
      <c r="E782" s="855">
        <v>4</v>
      </c>
      <c r="F782" s="855" t="s">
        <v>391</v>
      </c>
      <c r="G782" s="855"/>
      <c r="H782" s="606"/>
      <c r="I782" s="608"/>
    </row>
    <row r="783" spans="2:9" hidden="1" x14ac:dyDescent="0.3">
      <c r="B783" s="855" t="s">
        <v>402</v>
      </c>
      <c r="C783" s="856" t="s">
        <v>2709</v>
      </c>
      <c r="D783" s="855" t="s">
        <v>2710</v>
      </c>
      <c r="E783" s="855">
        <v>5</v>
      </c>
      <c r="F783" s="855" t="s">
        <v>394</v>
      </c>
      <c r="G783" s="855" t="s">
        <v>3158</v>
      </c>
      <c r="H783" s="606"/>
      <c r="I783" s="608"/>
    </row>
    <row r="784" spans="2:9" hidden="1" x14ac:dyDescent="0.3">
      <c r="B784" s="855" t="s">
        <v>402</v>
      </c>
      <c r="C784" s="856" t="s">
        <v>2709</v>
      </c>
      <c r="D784" s="855" t="s">
        <v>2710</v>
      </c>
      <c r="E784" s="855">
        <v>6</v>
      </c>
      <c r="F784" s="855" t="s">
        <v>3</v>
      </c>
      <c r="G784" s="855" t="s">
        <v>1876</v>
      </c>
      <c r="H784" s="606"/>
      <c r="I784" s="608"/>
    </row>
    <row r="785" spans="2:9" hidden="1" x14ac:dyDescent="0.3">
      <c r="B785" s="855" t="s">
        <v>402</v>
      </c>
      <c r="C785" s="856" t="s">
        <v>2709</v>
      </c>
      <c r="D785" s="855" t="s">
        <v>2710</v>
      </c>
      <c r="E785" s="855">
        <v>7</v>
      </c>
      <c r="F785" s="855" t="s">
        <v>128</v>
      </c>
      <c r="G785" s="855" t="s">
        <v>3159</v>
      </c>
      <c r="H785" s="606"/>
      <c r="I785" s="608"/>
    </row>
    <row r="786" spans="2:9" hidden="1" x14ac:dyDescent="0.3">
      <c r="B786" s="855" t="s">
        <v>402</v>
      </c>
      <c r="C786" s="856" t="s">
        <v>2709</v>
      </c>
      <c r="D786" s="855" t="s">
        <v>2710</v>
      </c>
      <c r="E786" s="855">
        <v>8</v>
      </c>
      <c r="F786" s="855" t="s">
        <v>899</v>
      </c>
      <c r="G786" s="855" t="s">
        <v>3160</v>
      </c>
      <c r="H786" s="606"/>
      <c r="I786" s="608"/>
    </row>
    <row r="787" spans="2:9" hidden="1" x14ac:dyDescent="0.3">
      <c r="B787" s="855" t="s">
        <v>402</v>
      </c>
      <c r="C787" s="856" t="s">
        <v>2709</v>
      </c>
      <c r="D787" s="855" t="s">
        <v>2710</v>
      </c>
      <c r="E787" s="855">
        <v>9</v>
      </c>
      <c r="F787" s="855" t="s">
        <v>931</v>
      </c>
      <c r="G787" s="855" t="s">
        <v>949</v>
      </c>
      <c r="H787" s="606"/>
      <c r="I787" s="608"/>
    </row>
    <row r="788" spans="2:9" hidden="1" x14ac:dyDescent="0.3">
      <c r="B788" s="855" t="s">
        <v>402</v>
      </c>
      <c r="C788" s="856" t="s">
        <v>2709</v>
      </c>
      <c r="D788" s="855" t="s">
        <v>2710</v>
      </c>
      <c r="E788" s="855">
        <v>10</v>
      </c>
      <c r="F788" s="855" t="s">
        <v>932</v>
      </c>
      <c r="G788" s="855" t="s">
        <v>750</v>
      </c>
      <c r="H788" s="606"/>
      <c r="I788" s="608"/>
    </row>
    <row r="789" spans="2:9" x14ac:dyDescent="0.3">
      <c r="B789" s="855" t="s">
        <v>402</v>
      </c>
      <c r="C789" s="856" t="s">
        <v>2709</v>
      </c>
      <c r="D789" s="855" t="s">
        <v>2710</v>
      </c>
      <c r="E789" s="855">
        <v>1</v>
      </c>
      <c r="F789" s="855" t="s">
        <v>388</v>
      </c>
      <c r="G789" s="855" t="s">
        <v>3161</v>
      </c>
      <c r="H789" s="606"/>
      <c r="I789" s="608"/>
    </row>
    <row r="790" spans="2:9" hidden="1" x14ac:dyDescent="0.3">
      <c r="B790" s="855" t="s">
        <v>402</v>
      </c>
      <c r="C790" s="856" t="s">
        <v>2709</v>
      </c>
      <c r="D790" s="855" t="s">
        <v>2710</v>
      </c>
      <c r="E790" s="855">
        <v>2</v>
      </c>
      <c r="F790" s="855" t="s">
        <v>389</v>
      </c>
      <c r="G790" s="855" t="s">
        <v>29</v>
      </c>
      <c r="H790" s="606"/>
      <c r="I790" s="608"/>
    </row>
    <row r="791" spans="2:9" hidden="1" x14ac:dyDescent="0.3">
      <c r="B791" s="855" t="s">
        <v>402</v>
      </c>
      <c r="C791" s="856" t="s">
        <v>2709</v>
      </c>
      <c r="D791" s="855" t="s">
        <v>2710</v>
      </c>
      <c r="E791" s="855">
        <v>3</v>
      </c>
      <c r="F791" s="855" t="s">
        <v>896</v>
      </c>
      <c r="G791" s="855" t="s">
        <v>1877</v>
      </c>
      <c r="H791" s="606"/>
      <c r="I791" s="608"/>
    </row>
    <row r="792" spans="2:9" hidden="1" x14ac:dyDescent="0.3">
      <c r="B792" s="855" t="s">
        <v>402</v>
      </c>
      <c r="C792" s="856" t="s">
        <v>2709</v>
      </c>
      <c r="D792" s="855" t="s">
        <v>2710</v>
      </c>
      <c r="E792" s="855">
        <v>4</v>
      </c>
      <c r="F792" s="855" t="s">
        <v>391</v>
      </c>
      <c r="G792" s="855" t="s">
        <v>3162</v>
      </c>
      <c r="H792" s="606"/>
      <c r="I792" s="608"/>
    </row>
    <row r="793" spans="2:9" hidden="1" x14ac:dyDescent="0.3">
      <c r="B793" s="855" t="s">
        <v>402</v>
      </c>
      <c r="C793" s="856" t="s">
        <v>2709</v>
      </c>
      <c r="D793" s="855" t="s">
        <v>2710</v>
      </c>
      <c r="E793" s="855">
        <v>5</v>
      </c>
      <c r="F793" s="855" t="s">
        <v>394</v>
      </c>
      <c r="G793" s="855" t="s">
        <v>3163</v>
      </c>
      <c r="H793" s="606"/>
      <c r="I793" s="608"/>
    </row>
    <row r="794" spans="2:9" hidden="1" x14ac:dyDescent="0.3">
      <c r="B794" s="855" t="s">
        <v>402</v>
      </c>
      <c r="C794" s="856" t="s">
        <v>2709</v>
      </c>
      <c r="D794" s="855" t="s">
        <v>2710</v>
      </c>
      <c r="E794" s="855">
        <v>6</v>
      </c>
      <c r="F794" s="855" t="s">
        <v>3</v>
      </c>
      <c r="G794" s="855" t="s">
        <v>1876</v>
      </c>
      <c r="H794" s="606"/>
      <c r="I794" s="608"/>
    </row>
    <row r="795" spans="2:9" hidden="1" x14ac:dyDescent="0.3">
      <c r="B795" s="855" t="s">
        <v>402</v>
      </c>
      <c r="C795" s="856" t="s">
        <v>2709</v>
      </c>
      <c r="D795" s="855" t="s">
        <v>2710</v>
      </c>
      <c r="E795" s="855">
        <v>7</v>
      </c>
      <c r="F795" s="855" t="s">
        <v>128</v>
      </c>
      <c r="G795" s="855" t="s">
        <v>3164</v>
      </c>
      <c r="H795" s="606"/>
      <c r="I795" s="608"/>
    </row>
    <row r="796" spans="2:9" hidden="1" x14ac:dyDescent="0.3">
      <c r="B796" s="855" t="s">
        <v>402</v>
      </c>
      <c r="C796" s="856" t="s">
        <v>2709</v>
      </c>
      <c r="D796" s="855" t="s">
        <v>2710</v>
      </c>
      <c r="E796" s="855">
        <v>8</v>
      </c>
      <c r="F796" s="855" t="s">
        <v>899</v>
      </c>
      <c r="G796" s="855" t="s">
        <v>1890</v>
      </c>
      <c r="H796" s="606"/>
      <c r="I796" s="608"/>
    </row>
    <row r="797" spans="2:9" hidden="1" x14ac:dyDescent="0.3">
      <c r="B797" s="855" t="s">
        <v>402</v>
      </c>
      <c r="C797" s="856" t="s">
        <v>2709</v>
      </c>
      <c r="D797" s="855" t="s">
        <v>2710</v>
      </c>
      <c r="E797" s="855">
        <v>9</v>
      </c>
      <c r="F797" s="855" t="s">
        <v>931</v>
      </c>
      <c r="G797" s="855" t="s">
        <v>949</v>
      </c>
      <c r="H797" s="606"/>
      <c r="I797" s="608"/>
    </row>
    <row r="798" spans="2:9" hidden="1" x14ac:dyDescent="0.3">
      <c r="B798" s="855" t="s">
        <v>402</v>
      </c>
      <c r="C798" s="856" t="s">
        <v>2709</v>
      </c>
      <c r="D798" s="855" t="s">
        <v>2710</v>
      </c>
      <c r="E798" s="855">
        <v>10</v>
      </c>
      <c r="F798" s="855" t="s">
        <v>932</v>
      </c>
      <c r="G798" s="855" t="s">
        <v>750</v>
      </c>
      <c r="H798" s="606"/>
      <c r="I798" s="608"/>
    </row>
    <row r="799" spans="2:9" x14ac:dyDescent="0.3">
      <c r="B799" s="855" t="s">
        <v>402</v>
      </c>
      <c r="C799" s="856" t="s">
        <v>2709</v>
      </c>
      <c r="D799" s="855" t="s">
        <v>2710</v>
      </c>
      <c r="E799" s="855">
        <v>1</v>
      </c>
      <c r="F799" s="855" t="s">
        <v>388</v>
      </c>
      <c r="G799" s="855" t="s">
        <v>3165</v>
      </c>
      <c r="H799" s="606"/>
      <c r="I799" s="608"/>
    </row>
    <row r="800" spans="2:9" hidden="1" x14ac:dyDescent="0.3">
      <c r="B800" s="855" t="s">
        <v>402</v>
      </c>
      <c r="C800" s="856" t="s">
        <v>2709</v>
      </c>
      <c r="D800" s="855" t="s">
        <v>2710</v>
      </c>
      <c r="E800" s="855">
        <v>2</v>
      </c>
      <c r="F800" s="855" t="s">
        <v>389</v>
      </c>
      <c r="G800" s="855" t="s">
        <v>29</v>
      </c>
      <c r="H800" s="606"/>
      <c r="I800" s="608"/>
    </row>
    <row r="801" spans="2:9" hidden="1" x14ac:dyDescent="0.3">
      <c r="B801" s="855" t="s">
        <v>402</v>
      </c>
      <c r="C801" s="856" t="s">
        <v>2709</v>
      </c>
      <c r="D801" s="855" t="s">
        <v>2710</v>
      </c>
      <c r="E801" s="855">
        <v>3</v>
      </c>
      <c r="F801" s="855" t="s">
        <v>896</v>
      </c>
      <c r="G801" s="855" t="s">
        <v>1877</v>
      </c>
      <c r="H801" s="606"/>
      <c r="I801" s="608"/>
    </row>
    <row r="802" spans="2:9" hidden="1" x14ac:dyDescent="0.3">
      <c r="B802" s="855" t="s">
        <v>402</v>
      </c>
      <c r="C802" s="856" t="s">
        <v>2709</v>
      </c>
      <c r="D802" s="855" t="s">
        <v>2710</v>
      </c>
      <c r="E802" s="855">
        <v>4</v>
      </c>
      <c r="F802" s="855" t="s">
        <v>391</v>
      </c>
      <c r="G802" s="855" t="s">
        <v>779</v>
      </c>
      <c r="H802" s="606"/>
      <c r="I802" s="608"/>
    </row>
    <row r="803" spans="2:9" hidden="1" x14ac:dyDescent="0.3">
      <c r="B803" s="855" t="s">
        <v>402</v>
      </c>
      <c r="C803" s="856" t="s">
        <v>2709</v>
      </c>
      <c r="D803" s="855" t="s">
        <v>2710</v>
      </c>
      <c r="E803" s="855">
        <v>5</v>
      </c>
      <c r="F803" s="855" t="s">
        <v>394</v>
      </c>
      <c r="G803" s="855" t="s">
        <v>3166</v>
      </c>
      <c r="H803" s="606"/>
      <c r="I803" s="608"/>
    </row>
    <row r="804" spans="2:9" hidden="1" x14ac:dyDescent="0.3">
      <c r="B804" s="855" t="s">
        <v>402</v>
      </c>
      <c r="C804" s="856" t="s">
        <v>2709</v>
      </c>
      <c r="D804" s="855" t="s">
        <v>2710</v>
      </c>
      <c r="E804" s="855">
        <v>6</v>
      </c>
      <c r="F804" s="855" t="s">
        <v>3</v>
      </c>
      <c r="G804" s="855" t="s">
        <v>1876</v>
      </c>
      <c r="H804" s="606"/>
      <c r="I804" s="608"/>
    </row>
    <row r="805" spans="2:9" hidden="1" x14ac:dyDescent="0.3">
      <c r="B805" s="855" t="s">
        <v>402</v>
      </c>
      <c r="C805" s="856" t="s">
        <v>2709</v>
      </c>
      <c r="D805" s="855" t="s">
        <v>2710</v>
      </c>
      <c r="E805" s="855">
        <v>7</v>
      </c>
      <c r="F805" s="855" t="s">
        <v>128</v>
      </c>
      <c r="G805" s="855" t="s">
        <v>3167</v>
      </c>
      <c r="H805" s="606"/>
      <c r="I805" s="608"/>
    </row>
    <row r="806" spans="2:9" hidden="1" x14ac:dyDescent="0.3">
      <c r="B806" s="855" t="s">
        <v>402</v>
      </c>
      <c r="C806" s="856" t="s">
        <v>2709</v>
      </c>
      <c r="D806" s="855" t="s">
        <v>2710</v>
      </c>
      <c r="E806" s="855">
        <v>8</v>
      </c>
      <c r="F806" s="855" t="s">
        <v>899</v>
      </c>
      <c r="G806" s="855"/>
      <c r="H806" s="606"/>
      <c r="I806" s="608"/>
    </row>
    <row r="807" spans="2:9" hidden="1" x14ac:dyDescent="0.3">
      <c r="B807" s="855" t="s">
        <v>402</v>
      </c>
      <c r="C807" s="856" t="s">
        <v>2709</v>
      </c>
      <c r="D807" s="855" t="s">
        <v>2710</v>
      </c>
      <c r="E807" s="855">
        <v>9</v>
      </c>
      <c r="F807" s="855" t="s">
        <v>931</v>
      </c>
      <c r="G807" s="855" t="s">
        <v>949</v>
      </c>
      <c r="H807" s="606"/>
      <c r="I807" s="608"/>
    </row>
    <row r="808" spans="2:9" hidden="1" x14ac:dyDescent="0.3">
      <c r="B808" s="855" t="s">
        <v>402</v>
      </c>
      <c r="C808" s="856" t="s">
        <v>2709</v>
      </c>
      <c r="D808" s="855" t="s">
        <v>2710</v>
      </c>
      <c r="E808" s="855">
        <v>10</v>
      </c>
      <c r="F808" s="855" t="s">
        <v>932</v>
      </c>
      <c r="G808" s="855" t="s">
        <v>750</v>
      </c>
      <c r="H808" s="606"/>
      <c r="I808" s="608"/>
    </row>
    <row r="809" spans="2:9" x14ac:dyDescent="0.3">
      <c r="B809" s="855" t="s">
        <v>402</v>
      </c>
      <c r="C809" s="856" t="s">
        <v>2709</v>
      </c>
      <c r="D809" s="855" t="s">
        <v>2710</v>
      </c>
      <c r="E809" s="855">
        <v>1</v>
      </c>
      <c r="F809" s="855" t="s">
        <v>388</v>
      </c>
      <c r="G809" s="855" t="s">
        <v>3168</v>
      </c>
      <c r="H809" s="606"/>
      <c r="I809" s="608"/>
    </row>
    <row r="810" spans="2:9" hidden="1" x14ac:dyDescent="0.3">
      <c r="B810" s="855" t="s">
        <v>402</v>
      </c>
      <c r="C810" s="856" t="s">
        <v>2709</v>
      </c>
      <c r="D810" s="855" t="s">
        <v>2710</v>
      </c>
      <c r="E810" s="855">
        <v>2</v>
      </c>
      <c r="F810" s="855" t="s">
        <v>389</v>
      </c>
      <c r="G810" s="855" t="s">
        <v>29</v>
      </c>
      <c r="H810" s="606"/>
      <c r="I810" s="608"/>
    </row>
    <row r="811" spans="2:9" hidden="1" x14ac:dyDescent="0.3">
      <c r="B811" s="855" t="s">
        <v>402</v>
      </c>
      <c r="C811" s="856" t="s">
        <v>2709</v>
      </c>
      <c r="D811" s="855" t="s">
        <v>2710</v>
      </c>
      <c r="E811" s="855">
        <v>3</v>
      </c>
      <c r="F811" s="855" t="s">
        <v>896</v>
      </c>
      <c r="G811" s="855" t="s">
        <v>1877</v>
      </c>
      <c r="H811" s="606"/>
      <c r="I811" s="608"/>
    </row>
    <row r="812" spans="2:9" hidden="1" x14ac:dyDescent="0.3">
      <c r="B812" s="855" t="s">
        <v>402</v>
      </c>
      <c r="C812" s="856" t="s">
        <v>2709</v>
      </c>
      <c r="D812" s="855" t="s">
        <v>2710</v>
      </c>
      <c r="E812" s="855">
        <v>4</v>
      </c>
      <c r="F812" s="855" t="s">
        <v>391</v>
      </c>
      <c r="G812" s="855" t="s">
        <v>3169</v>
      </c>
      <c r="H812" s="606"/>
      <c r="I812" s="608"/>
    </row>
    <row r="813" spans="2:9" hidden="1" x14ac:dyDescent="0.3">
      <c r="B813" s="855" t="s">
        <v>402</v>
      </c>
      <c r="C813" s="856" t="s">
        <v>2709</v>
      </c>
      <c r="D813" s="855" t="s">
        <v>2710</v>
      </c>
      <c r="E813" s="855">
        <v>5</v>
      </c>
      <c r="F813" s="855" t="s">
        <v>394</v>
      </c>
      <c r="G813" s="855" t="s">
        <v>3170</v>
      </c>
      <c r="H813" s="606"/>
      <c r="I813" s="608"/>
    </row>
    <row r="814" spans="2:9" hidden="1" x14ac:dyDescent="0.3">
      <c r="B814" s="855" t="s">
        <v>402</v>
      </c>
      <c r="C814" s="856" t="s">
        <v>2709</v>
      </c>
      <c r="D814" s="855" t="s">
        <v>2710</v>
      </c>
      <c r="E814" s="855">
        <v>6</v>
      </c>
      <c r="F814" s="855" t="s">
        <v>3</v>
      </c>
      <c r="G814" s="855" t="s">
        <v>1876</v>
      </c>
      <c r="H814" s="606"/>
      <c r="I814" s="608"/>
    </row>
    <row r="815" spans="2:9" hidden="1" x14ac:dyDescent="0.3">
      <c r="B815" s="855" t="s">
        <v>402</v>
      </c>
      <c r="C815" s="856" t="s">
        <v>2709</v>
      </c>
      <c r="D815" s="855" t="s">
        <v>2710</v>
      </c>
      <c r="E815" s="855">
        <v>7</v>
      </c>
      <c r="F815" s="855" t="s">
        <v>128</v>
      </c>
      <c r="G815" s="855" t="s">
        <v>779</v>
      </c>
      <c r="H815" s="606"/>
      <c r="I815" s="608"/>
    </row>
    <row r="816" spans="2:9" hidden="1" x14ac:dyDescent="0.3">
      <c r="B816" s="855" t="s">
        <v>402</v>
      </c>
      <c r="C816" s="856" t="s">
        <v>2709</v>
      </c>
      <c r="D816" s="855" t="s">
        <v>2710</v>
      </c>
      <c r="E816" s="855">
        <v>8</v>
      </c>
      <c r="F816" s="855" t="s">
        <v>899</v>
      </c>
      <c r="G816" s="855" t="s">
        <v>2690</v>
      </c>
      <c r="H816" s="606"/>
      <c r="I816" s="608"/>
    </row>
    <row r="817" spans="2:9" hidden="1" x14ac:dyDescent="0.3">
      <c r="B817" s="855" t="s">
        <v>402</v>
      </c>
      <c r="C817" s="856" t="s">
        <v>2709</v>
      </c>
      <c r="D817" s="855" t="s">
        <v>2710</v>
      </c>
      <c r="E817" s="855">
        <v>9</v>
      </c>
      <c r="F817" s="855" t="s">
        <v>931</v>
      </c>
      <c r="G817" s="855" t="s">
        <v>949</v>
      </c>
      <c r="H817" s="606"/>
      <c r="I817" s="608"/>
    </row>
    <row r="818" spans="2:9" hidden="1" x14ac:dyDescent="0.3">
      <c r="B818" s="855" t="s">
        <v>402</v>
      </c>
      <c r="C818" s="856" t="s">
        <v>2709</v>
      </c>
      <c r="D818" s="855" t="s">
        <v>2710</v>
      </c>
      <c r="E818" s="855">
        <v>10</v>
      </c>
      <c r="F818" s="855" t="s">
        <v>932</v>
      </c>
      <c r="G818" s="855" t="s">
        <v>750</v>
      </c>
      <c r="H818" s="606"/>
      <c r="I818" s="608"/>
    </row>
    <row r="819" spans="2:9" x14ac:dyDescent="0.3">
      <c r="B819" s="855" t="s">
        <v>402</v>
      </c>
      <c r="C819" s="856" t="s">
        <v>2709</v>
      </c>
      <c r="D819" s="855" t="s">
        <v>2710</v>
      </c>
      <c r="E819" s="855">
        <v>1</v>
      </c>
      <c r="F819" s="855" t="s">
        <v>388</v>
      </c>
      <c r="G819" s="855" t="s">
        <v>3171</v>
      </c>
      <c r="H819" s="606"/>
      <c r="I819" s="608"/>
    </row>
    <row r="820" spans="2:9" hidden="1" x14ac:dyDescent="0.3">
      <c r="B820" s="855" t="s">
        <v>402</v>
      </c>
      <c r="C820" s="856" t="s">
        <v>2709</v>
      </c>
      <c r="D820" s="855" t="s">
        <v>2710</v>
      </c>
      <c r="E820" s="855">
        <v>2</v>
      </c>
      <c r="F820" s="855" t="s">
        <v>389</v>
      </c>
      <c r="G820" s="855" t="s">
        <v>29</v>
      </c>
      <c r="H820" s="606"/>
      <c r="I820" s="608"/>
    </row>
    <row r="821" spans="2:9" hidden="1" x14ac:dyDescent="0.3">
      <c r="B821" s="855" t="s">
        <v>402</v>
      </c>
      <c r="C821" s="856" t="s">
        <v>2709</v>
      </c>
      <c r="D821" s="855" t="s">
        <v>2710</v>
      </c>
      <c r="E821" s="855">
        <v>3</v>
      </c>
      <c r="F821" s="855" t="s">
        <v>896</v>
      </c>
      <c r="G821" s="855" t="s">
        <v>1877</v>
      </c>
      <c r="H821" s="606"/>
      <c r="I821" s="608"/>
    </row>
    <row r="822" spans="2:9" hidden="1" x14ac:dyDescent="0.3">
      <c r="B822" s="855" t="s">
        <v>402</v>
      </c>
      <c r="C822" s="856" t="s">
        <v>2709</v>
      </c>
      <c r="D822" s="855" t="s">
        <v>2710</v>
      </c>
      <c r="E822" s="855">
        <v>4</v>
      </c>
      <c r="F822" s="855" t="s">
        <v>391</v>
      </c>
      <c r="G822" s="855" t="s">
        <v>3172</v>
      </c>
      <c r="H822" s="606"/>
      <c r="I822" s="608"/>
    </row>
    <row r="823" spans="2:9" hidden="1" x14ac:dyDescent="0.3">
      <c r="B823" s="855" t="s">
        <v>402</v>
      </c>
      <c r="C823" s="856" t="s">
        <v>2709</v>
      </c>
      <c r="D823" s="855" t="s">
        <v>2710</v>
      </c>
      <c r="E823" s="855">
        <v>5</v>
      </c>
      <c r="F823" s="855" t="s">
        <v>394</v>
      </c>
      <c r="G823" s="855" t="s">
        <v>3173</v>
      </c>
      <c r="H823" s="606"/>
      <c r="I823" s="608"/>
    </row>
    <row r="824" spans="2:9" hidden="1" x14ac:dyDescent="0.3">
      <c r="B824" s="855" t="s">
        <v>402</v>
      </c>
      <c r="C824" s="856" t="s">
        <v>2709</v>
      </c>
      <c r="D824" s="855" t="s">
        <v>2710</v>
      </c>
      <c r="E824" s="855">
        <v>6</v>
      </c>
      <c r="F824" s="855" t="s">
        <v>3</v>
      </c>
      <c r="G824" s="855" t="s">
        <v>1876</v>
      </c>
      <c r="H824" s="606"/>
      <c r="I824" s="608"/>
    </row>
    <row r="825" spans="2:9" hidden="1" x14ac:dyDescent="0.3">
      <c r="B825" s="855" t="s">
        <v>402</v>
      </c>
      <c r="C825" s="856" t="s">
        <v>2709</v>
      </c>
      <c r="D825" s="855" t="s">
        <v>2710</v>
      </c>
      <c r="E825" s="855">
        <v>7</v>
      </c>
      <c r="F825" s="855" t="s">
        <v>128</v>
      </c>
      <c r="G825" s="855" t="s">
        <v>779</v>
      </c>
      <c r="H825" s="606"/>
      <c r="I825" s="608"/>
    </row>
    <row r="826" spans="2:9" hidden="1" x14ac:dyDescent="0.3">
      <c r="B826" s="855" t="s">
        <v>402</v>
      </c>
      <c r="C826" s="856" t="s">
        <v>2709</v>
      </c>
      <c r="D826" s="855" t="s">
        <v>2710</v>
      </c>
      <c r="E826" s="855">
        <v>8</v>
      </c>
      <c r="F826" s="855" t="s">
        <v>899</v>
      </c>
      <c r="G826" s="855"/>
      <c r="H826" s="606"/>
      <c r="I826" s="608"/>
    </row>
    <row r="827" spans="2:9" hidden="1" x14ac:dyDescent="0.3">
      <c r="B827" s="855" t="s">
        <v>402</v>
      </c>
      <c r="C827" s="856" t="s">
        <v>2709</v>
      </c>
      <c r="D827" s="855" t="s">
        <v>2710</v>
      </c>
      <c r="E827" s="855">
        <v>9</v>
      </c>
      <c r="F827" s="855" t="s">
        <v>931</v>
      </c>
      <c r="G827" s="855" t="s">
        <v>949</v>
      </c>
      <c r="H827" s="606"/>
      <c r="I827" s="608"/>
    </row>
    <row r="828" spans="2:9" hidden="1" x14ac:dyDescent="0.3">
      <c r="B828" s="855" t="s">
        <v>402</v>
      </c>
      <c r="C828" s="856" t="s">
        <v>2709</v>
      </c>
      <c r="D828" s="855" t="s">
        <v>2710</v>
      </c>
      <c r="E828" s="855">
        <v>10</v>
      </c>
      <c r="F828" s="855" t="s">
        <v>932</v>
      </c>
      <c r="G828" s="855" t="s">
        <v>750</v>
      </c>
      <c r="H828" s="606"/>
      <c r="I828" s="608"/>
    </row>
    <row r="829" spans="2:9" x14ac:dyDescent="0.3">
      <c r="B829" s="855" t="s">
        <v>402</v>
      </c>
      <c r="C829" s="856" t="s">
        <v>2709</v>
      </c>
      <c r="D829" s="855" t="s">
        <v>2710</v>
      </c>
      <c r="E829" s="855">
        <v>1</v>
      </c>
      <c r="F829" s="855" t="s">
        <v>388</v>
      </c>
      <c r="G829" s="855" t="s">
        <v>3174</v>
      </c>
      <c r="H829" s="606"/>
      <c r="I829" s="608"/>
    </row>
    <row r="830" spans="2:9" hidden="1" x14ac:dyDescent="0.3">
      <c r="B830" s="855" t="s">
        <v>402</v>
      </c>
      <c r="C830" s="856" t="s">
        <v>2709</v>
      </c>
      <c r="D830" s="855" t="s">
        <v>2710</v>
      </c>
      <c r="E830" s="855">
        <v>2</v>
      </c>
      <c r="F830" s="855" t="s">
        <v>389</v>
      </c>
      <c r="G830" s="855" t="s">
        <v>29</v>
      </c>
      <c r="H830" s="606"/>
      <c r="I830" s="608"/>
    </row>
    <row r="831" spans="2:9" hidden="1" x14ac:dyDescent="0.3">
      <c r="B831" s="855" t="s">
        <v>402</v>
      </c>
      <c r="C831" s="856" t="s">
        <v>2709</v>
      </c>
      <c r="D831" s="855" t="s">
        <v>2710</v>
      </c>
      <c r="E831" s="855">
        <v>3</v>
      </c>
      <c r="F831" s="855" t="s">
        <v>896</v>
      </c>
      <c r="G831" s="855" t="s">
        <v>3142</v>
      </c>
      <c r="H831" s="606"/>
      <c r="I831" s="608"/>
    </row>
    <row r="832" spans="2:9" hidden="1" x14ac:dyDescent="0.3">
      <c r="B832" s="855" t="s">
        <v>402</v>
      </c>
      <c r="C832" s="856" t="s">
        <v>2709</v>
      </c>
      <c r="D832" s="855" t="s">
        <v>2710</v>
      </c>
      <c r="E832" s="855">
        <v>4</v>
      </c>
      <c r="F832" s="855" t="s">
        <v>391</v>
      </c>
      <c r="G832" s="855" t="s">
        <v>3175</v>
      </c>
      <c r="H832" s="606"/>
      <c r="I832" s="608"/>
    </row>
    <row r="833" spans="2:9" hidden="1" x14ac:dyDescent="0.3">
      <c r="B833" s="855" t="s">
        <v>402</v>
      </c>
      <c r="C833" s="856" t="s">
        <v>2709</v>
      </c>
      <c r="D833" s="855" t="s">
        <v>2710</v>
      </c>
      <c r="E833" s="855">
        <v>5</v>
      </c>
      <c r="F833" s="855" t="s">
        <v>394</v>
      </c>
      <c r="G833" s="855" t="s">
        <v>3176</v>
      </c>
      <c r="H833" s="606"/>
      <c r="I833" s="608"/>
    </row>
    <row r="834" spans="2:9" hidden="1" x14ac:dyDescent="0.3">
      <c r="B834" s="855" t="s">
        <v>402</v>
      </c>
      <c r="C834" s="856" t="s">
        <v>2709</v>
      </c>
      <c r="D834" s="855" t="s">
        <v>2710</v>
      </c>
      <c r="E834" s="855">
        <v>6</v>
      </c>
      <c r="F834" s="855" t="s">
        <v>3</v>
      </c>
      <c r="G834" s="855" t="s">
        <v>1171</v>
      </c>
      <c r="H834" s="606"/>
      <c r="I834" s="608"/>
    </row>
    <row r="835" spans="2:9" hidden="1" x14ac:dyDescent="0.3">
      <c r="B835" s="855" t="s">
        <v>402</v>
      </c>
      <c r="C835" s="856" t="s">
        <v>2709</v>
      </c>
      <c r="D835" s="855" t="s">
        <v>2710</v>
      </c>
      <c r="E835" s="855">
        <v>7</v>
      </c>
      <c r="F835" s="855" t="s">
        <v>128</v>
      </c>
      <c r="G835" s="855" t="s">
        <v>3177</v>
      </c>
      <c r="H835" s="606"/>
      <c r="I835" s="608"/>
    </row>
    <row r="836" spans="2:9" hidden="1" x14ac:dyDescent="0.3">
      <c r="B836" s="855" t="s">
        <v>402</v>
      </c>
      <c r="C836" s="856" t="s">
        <v>2709</v>
      </c>
      <c r="D836" s="855" t="s">
        <v>2710</v>
      </c>
      <c r="E836" s="855">
        <v>8</v>
      </c>
      <c r="F836" s="855" t="s">
        <v>899</v>
      </c>
      <c r="G836" s="855" t="s">
        <v>3178</v>
      </c>
      <c r="H836" s="606"/>
      <c r="I836" s="608"/>
    </row>
    <row r="837" spans="2:9" hidden="1" x14ac:dyDescent="0.3">
      <c r="B837" s="855" t="s">
        <v>402</v>
      </c>
      <c r="C837" s="856" t="s">
        <v>2709</v>
      </c>
      <c r="D837" s="855" t="s">
        <v>2710</v>
      </c>
      <c r="E837" s="855">
        <v>9</v>
      </c>
      <c r="F837" s="855" t="s">
        <v>931</v>
      </c>
      <c r="G837" s="855" t="s">
        <v>949</v>
      </c>
      <c r="H837" s="606"/>
      <c r="I837" s="608"/>
    </row>
    <row r="838" spans="2:9" hidden="1" x14ac:dyDescent="0.3">
      <c r="B838" s="855" t="s">
        <v>402</v>
      </c>
      <c r="C838" s="856" t="s">
        <v>2709</v>
      </c>
      <c r="D838" s="855" t="s">
        <v>2710</v>
      </c>
      <c r="E838" s="855">
        <v>10</v>
      </c>
      <c r="F838" s="855" t="s">
        <v>932</v>
      </c>
      <c r="G838" s="855" t="s">
        <v>750</v>
      </c>
      <c r="H838" s="606"/>
      <c r="I838" s="608"/>
    </row>
    <row r="839" spans="2:9" x14ac:dyDescent="0.3">
      <c r="B839" s="855" t="s">
        <v>349</v>
      </c>
      <c r="C839" s="856" t="s">
        <v>2709</v>
      </c>
      <c r="D839" s="855" t="s">
        <v>2710</v>
      </c>
      <c r="E839" s="855">
        <v>1</v>
      </c>
      <c r="F839" s="855" t="s">
        <v>388</v>
      </c>
      <c r="G839" s="855" t="s">
        <v>3179</v>
      </c>
      <c r="H839" s="606"/>
      <c r="I839" s="608"/>
    </row>
    <row r="840" spans="2:9" hidden="1" x14ac:dyDescent="0.3">
      <c r="B840" s="855" t="s">
        <v>349</v>
      </c>
      <c r="C840" s="856" t="s">
        <v>2709</v>
      </c>
      <c r="D840" s="855" t="s">
        <v>2710</v>
      </c>
      <c r="E840" s="855">
        <v>2</v>
      </c>
      <c r="F840" s="855" t="s">
        <v>389</v>
      </c>
      <c r="G840" s="855" t="s">
        <v>29</v>
      </c>
      <c r="H840" s="606"/>
      <c r="I840" s="608"/>
    </row>
    <row r="841" spans="2:9" hidden="1" x14ac:dyDescent="0.3">
      <c r="B841" s="855" t="s">
        <v>349</v>
      </c>
      <c r="C841" s="856" t="s">
        <v>2709</v>
      </c>
      <c r="D841" s="855" t="s">
        <v>2710</v>
      </c>
      <c r="E841" s="855">
        <v>3</v>
      </c>
      <c r="F841" s="855" t="s">
        <v>394</v>
      </c>
      <c r="G841" s="855" t="s">
        <v>3180</v>
      </c>
      <c r="H841" s="606"/>
      <c r="I841" s="608"/>
    </row>
    <row r="842" spans="2:9" hidden="1" x14ac:dyDescent="0.3">
      <c r="B842" s="855" t="s">
        <v>349</v>
      </c>
      <c r="C842" s="856" t="s">
        <v>2709</v>
      </c>
      <c r="D842" s="855" t="s">
        <v>2710</v>
      </c>
      <c r="E842" s="855">
        <v>4</v>
      </c>
      <c r="F842" s="855" t="s">
        <v>3</v>
      </c>
      <c r="G842" s="855" t="s">
        <v>2663</v>
      </c>
      <c r="H842" s="606"/>
      <c r="I842" s="608"/>
    </row>
    <row r="843" spans="2:9" hidden="1" x14ac:dyDescent="0.3">
      <c r="B843" s="855" t="s">
        <v>349</v>
      </c>
      <c r="C843" s="856" t="s">
        <v>2709</v>
      </c>
      <c r="D843" s="855" t="s">
        <v>2710</v>
      </c>
      <c r="E843" s="855">
        <v>5</v>
      </c>
      <c r="F843" s="855" t="s">
        <v>128</v>
      </c>
      <c r="G843" s="855" t="s">
        <v>3181</v>
      </c>
      <c r="H843" s="606"/>
      <c r="I843" s="608"/>
    </row>
    <row r="844" spans="2:9" hidden="1" x14ac:dyDescent="0.3">
      <c r="B844" s="855" t="s">
        <v>349</v>
      </c>
      <c r="C844" s="856" t="s">
        <v>2709</v>
      </c>
      <c r="D844" s="855" t="s">
        <v>2710</v>
      </c>
      <c r="E844" s="855">
        <v>6</v>
      </c>
      <c r="F844" s="855" t="s">
        <v>3182</v>
      </c>
      <c r="G844" s="855" t="s">
        <v>499</v>
      </c>
      <c r="H844" s="606"/>
      <c r="I844" s="608"/>
    </row>
    <row r="845" spans="2:9" hidden="1" x14ac:dyDescent="0.3">
      <c r="B845" s="855" t="s">
        <v>349</v>
      </c>
      <c r="C845" s="856" t="s">
        <v>2709</v>
      </c>
      <c r="D845" s="855" t="s">
        <v>2710</v>
      </c>
      <c r="E845" s="855">
        <v>7</v>
      </c>
      <c r="F845" s="855" t="s">
        <v>2608</v>
      </c>
      <c r="G845" s="855" t="s">
        <v>39</v>
      </c>
      <c r="H845" s="606"/>
      <c r="I845" s="608"/>
    </row>
    <row r="846" spans="2:9" hidden="1" x14ac:dyDescent="0.3">
      <c r="B846" s="855" t="s">
        <v>349</v>
      </c>
      <c r="C846" s="856" t="s">
        <v>2709</v>
      </c>
      <c r="D846" s="855" t="s">
        <v>2710</v>
      </c>
      <c r="E846" s="855">
        <v>8</v>
      </c>
      <c r="F846" s="855" t="s">
        <v>2609</v>
      </c>
      <c r="G846" s="855"/>
      <c r="H846" s="606"/>
      <c r="I846" s="608"/>
    </row>
    <row r="847" spans="2:9" hidden="1" x14ac:dyDescent="0.3">
      <c r="B847" s="855" t="s">
        <v>349</v>
      </c>
      <c r="C847" s="856" t="s">
        <v>2709</v>
      </c>
      <c r="D847" s="855" t="s">
        <v>2710</v>
      </c>
      <c r="E847" s="855">
        <v>9</v>
      </c>
      <c r="F847" s="855" t="s">
        <v>931</v>
      </c>
      <c r="G847" s="855" t="s">
        <v>949</v>
      </c>
      <c r="H847" s="606"/>
      <c r="I847" s="608"/>
    </row>
    <row r="848" spans="2:9" hidden="1" x14ac:dyDescent="0.3">
      <c r="B848" s="855" t="s">
        <v>349</v>
      </c>
      <c r="C848" s="856" t="s">
        <v>2709</v>
      </c>
      <c r="D848" s="855" t="s">
        <v>2710</v>
      </c>
      <c r="E848" s="855">
        <v>10</v>
      </c>
      <c r="F848" s="855" t="s">
        <v>932</v>
      </c>
      <c r="G848" s="855" t="s">
        <v>750</v>
      </c>
      <c r="H848" s="606"/>
      <c r="I848" s="608"/>
    </row>
    <row r="849" spans="2:9" x14ac:dyDescent="0.3">
      <c r="B849" s="855" t="s">
        <v>349</v>
      </c>
      <c r="C849" s="856" t="s">
        <v>2709</v>
      </c>
      <c r="D849" s="855" t="s">
        <v>2710</v>
      </c>
      <c r="E849" s="855">
        <v>1</v>
      </c>
      <c r="F849" s="855" t="s">
        <v>388</v>
      </c>
      <c r="G849" s="855" t="s">
        <v>3183</v>
      </c>
      <c r="H849" s="606"/>
      <c r="I849" s="608"/>
    </row>
    <row r="850" spans="2:9" hidden="1" x14ac:dyDescent="0.3">
      <c r="B850" s="855" t="s">
        <v>349</v>
      </c>
      <c r="C850" s="856" t="s">
        <v>2709</v>
      </c>
      <c r="D850" s="855" t="s">
        <v>2710</v>
      </c>
      <c r="E850" s="855">
        <v>2</v>
      </c>
      <c r="F850" s="855" t="s">
        <v>389</v>
      </c>
      <c r="G850" s="855" t="s">
        <v>29</v>
      </c>
      <c r="H850" s="606"/>
      <c r="I850" s="608"/>
    </row>
    <row r="851" spans="2:9" hidden="1" x14ac:dyDescent="0.3">
      <c r="B851" s="855" t="s">
        <v>349</v>
      </c>
      <c r="C851" s="856" t="s">
        <v>2709</v>
      </c>
      <c r="D851" s="855" t="s">
        <v>2710</v>
      </c>
      <c r="E851" s="855">
        <v>3</v>
      </c>
      <c r="F851" s="855" t="s">
        <v>394</v>
      </c>
      <c r="G851" s="855" t="s">
        <v>3184</v>
      </c>
      <c r="H851" s="606"/>
      <c r="I851" s="608"/>
    </row>
    <row r="852" spans="2:9" hidden="1" x14ac:dyDescent="0.3">
      <c r="B852" s="855" t="s">
        <v>349</v>
      </c>
      <c r="C852" s="856" t="s">
        <v>2709</v>
      </c>
      <c r="D852" s="855" t="s">
        <v>2710</v>
      </c>
      <c r="E852" s="855">
        <v>4</v>
      </c>
      <c r="F852" s="855" t="s">
        <v>3</v>
      </c>
      <c r="G852" s="855" t="s">
        <v>2659</v>
      </c>
      <c r="H852" s="606"/>
      <c r="I852" s="608"/>
    </row>
    <row r="853" spans="2:9" hidden="1" x14ac:dyDescent="0.3">
      <c r="B853" s="855" t="s">
        <v>349</v>
      </c>
      <c r="C853" s="856" t="s">
        <v>2709</v>
      </c>
      <c r="D853" s="855" t="s">
        <v>2710</v>
      </c>
      <c r="E853" s="855">
        <v>5</v>
      </c>
      <c r="F853" s="855" t="s">
        <v>128</v>
      </c>
      <c r="G853" s="855" t="s">
        <v>2607</v>
      </c>
      <c r="H853" s="606"/>
      <c r="I853" s="608"/>
    </row>
    <row r="854" spans="2:9" hidden="1" x14ac:dyDescent="0.3">
      <c r="B854" s="855" t="s">
        <v>349</v>
      </c>
      <c r="C854" s="856" t="s">
        <v>2709</v>
      </c>
      <c r="D854" s="855" t="s">
        <v>2710</v>
      </c>
      <c r="E854" s="855">
        <v>6</v>
      </c>
      <c r="F854" s="855" t="s">
        <v>3182</v>
      </c>
      <c r="G854" s="855" t="s">
        <v>116</v>
      </c>
      <c r="H854" s="606"/>
      <c r="I854" s="608"/>
    </row>
    <row r="855" spans="2:9" hidden="1" x14ac:dyDescent="0.3">
      <c r="B855" s="855" t="s">
        <v>349</v>
      </c>
      <c r="C855" s="856" t="s">
        <v>2709</v>
      </c>
      <c r="D855" s="855" t="s">
        <v>2710</v>
      </c>
      <c r="E855" s="855">
        <v>7</v>
      </c>
      <c r="F855" s="855" t="s">
        <v>2608</v>
      </c>
      <c r="G855" s="855" t="s">
        <v>2926</v>
      </c>
      <c r="H855" s="606"/>
      <c r="I855" s="608"/>
    </row>
    <row r="856" spans="2:9" hidden="1" x14ac:dyDescent="0.3">
      <c r="B856" s="855" t="s">
        <v>349</v>
      </c>
      <c r="C856" s="856" t="s">
        <v>2709</v>
      </c>
      <c r="D856" s="855" t="s">
        <v>2710</v>
      </c>
      <c r="E856" s="855">
        <v>8</v>
      </c>
      <c r="F856" s="855" t="s">
        <v>2609</v>
      </c>
      <c r="G856" s="855"/>
      <c r="H856" s="606"/>
      <c r="I856" s="608"/>
    </row>
    <row r="857" spans="2:9" hidden="1" x14ac:dyDescent="0.3">
      <c r="B857" s="855" t="s">
        <v>349</v>
      </c>
      <c r="C857" s="856" t="s">
        <v>2709</v>
      </c>
      <c r="D857" s="855" t="s">
        <v>2710</v>
      </c>
      <c r="E857" s="855">
        <v>9</v>
      </c>
      <c r="F857" s="855" t="s">
        <v>931</v>
      </c>
      <c r="G857" s="855" t="s">
        <v>949</v>
      </c>
      <c r="H857" s="606"/>
      <c r="I857" s="608"/>
    </row>
    <row r="858" spans="2:9" hidden="1" x14ac:dyDescent="0.3">
      <c r="B858" s="855" t="s">
        <v>349</v>
      </c>
      <c r="C858" s="856" t="s">
        <v>2709</v>
      </c>
      <c r="D858" s="855" t="s">
        <v>2710</v>
      </c>
      <c r="E858" s="855">
        <v>10</v>
      </c>
      <c r="F858" s="855" t="s">
        <v>932</v>
      </c>
      <c r="G858" s="855" t="s">
        <v>750</v>
      </c>
      <c r="H858" s="606"/>
      <c r="I858" s="608"/>
    </row>
    <row r="859" spans="2:9" x14ac:dyDescent="0.3">
      <c r="B859" s="855" t="s">
        <v>349</v>
      </c>
      <c r="C859" s="856" t="s">
        <v>2709</v>
      </c>
      <c r="D859" s="855" t="s">
        <v>2710</v>
      </c>
      <c r="E859" s="855">
        <v>1</v>
      </c>
      <c r="F859" s="855" t="s">
        <v>388</v>
      </c>
      <c r="G859" s="855" t="s">
        <v>3185</v>
      </c>
      <c r="H859" s="606"/>
      <c r="I859" s="608"/>
    </row>
    <row r="860" spans="2:9" hidden="1" x14ac:dyDescent="0.3">
      <c r="B860" s="855" t="s">
        <v>349</v>
      </c>
      <c r="C860" s="856" t="s">
        <v>2709</v>
      </c>
      <c r="D860" s="855" t="s">
        <v>2710</v>
      </c>
      <c r="E860" s="855">
        <v>2</v>
      </c>
      <c r="F860" s="855" t="s">
        <v>389</v>
      </c>
      <c r="G860" s="855" t="s">
        <v>29</v>
      </c>
      <c r="H860" s="606"/>
      <c r="I860" s="608"/>
    </row>
    <row r="861" spans="2:9" hidden="1" x14ac:dyDescent="0.3">
      <c r="B861" s="855" t="s">
        <v>349</v>
      </c>
      <c r="C861" s="856" t="s">
        <v>2709</v>
      </c>
      <c r="D861" s="855" t="s">
        <v>2710</v>
      </c>
      <c r="E861" s="855">
        <v>3</v>
      </c>
      <c r="F861" s="855" t="s">
        <v>394</v>
      </c>
      <c r="G861" s="855" t="s">
        <v>3186</v>
      </c>
      <c r="H861" s="606"/>
      <c r="I861" s="608"/>
    </row>
    <row r="862" spans="2:9" hidden="1" x14ac:dyDescent="0.3">
      <c r="B862" s="855" t="s">
        <v>349</v>
      </c>
      <c r="C862" s="856" t="s">
        <v>2709</v>
      </c>
      <c r="D862" s="855" t="s">
        <v>2710</v>
      </c>
      <c r="E862" s="855">
        <v>4</v>
      </c>
      <c r="F862" s="855" t="s">
        <v>3</v>
      </c>
      <c r="G862" s="855" t="s">
        <v>1876</v>
      </c>
      <c r="H862" s="606"/>
      <c r="I862" s="608"/>
    </row>
    <row r="863" spans="2:9" hidden="1" x14ac:dyDescent="0.3">
      <c r="B863" s="855" t="s">
        <v>349</v>
      </c>
      <c r="C863" s="856" t="s">
        <v>2709</v>
      </c>
      <c r="D863" s="855" t="s">
        <v>2710</v>
      </c>
      <c r="E863" s="855">
        <v>5</v>
      </c>
      <c r="F863" s="855" t="s">
        <v>128</v>
      </c>
      <c r="G863" s="855" t="s">
        <v>3187</v>
      </c>
      <c r="H863" s="606"/>
      <c r="I863" s="608"/>
    </row>
    <row r="864" spans="2:9" hidden="1" x14ac:dyDescent="0.3">
      <c r="B864" s="855" t="s">
        <v>349</v>
      </c>
      <c r="C864" s="856" t="s">
        <v>2709</v>
      </c>
      <c r="D864" s="855" t="s">
        <v>2710</v>
      </c>
      <c r="E864" s="855">
        <v>6</v>
      </c>
      <c r="F864" s="855" t="s">
        <v>3182</v>
      </c>
      <c r="G864" s="855" t="s">
        <v>116</v>
      </c>
      <c r="H864" s="606"/>
      <c r="I864" s="608"/>
    </row>
    <row r="865" spans="2:9" hidden="1" x14ac:dyDescent="0.3">
      <c r="B865" s="855" t="s">
        <v>349</v>
      </c>
      <c r="C865" s="856" t="s">
        <v>2709</v>
      </c>
      <c r="D865" s="855" t="s">
        <v>2710</v>
      </c>
      <c r="E865" s="855">
        <v>7</v>
      </c>
      <c r="F865" s="855" t="s">
        <v>2608</v>
      </c>
      <c r="G865" s="855" t="s">
        <v>33</v>
      </c>
      <c r="H865" s="606"/>
      <c r="I865" s="608"/>
    </row>
    <row r="866" spans="2:9" hidden="1" x14ac:dyDescent="0.3">
      <c r="B866" s="855" t="s">
        <v>349</v>
      </c>
      <c r="C866" s="856" t="s">
        <v>2709</v>
      </c>
      <c r="D866" s="855" t="s">
        <v>2710</v>
      </c>
      <c r="E866" s="855">
        <v>8</v>
      </c>
      <c r="F866" s="855" t="s">
        <v>2609</v>
      </c>
      <c r="G866" s="855"/>
      <c r="H866" s="606"/>
      <c r="I866" s="608"/>
    </row>
    <row r="867" spans="2:9" hidden="1" x14ac:dyDescent="0.3">
      <c r="B867" s="855" t="s">
        <v>349</v>
      </c>
      <c r="C867" s="856" t="s">
        <v>2709</v>
      </c>
      <c r="D867" s="855" t="s">
        <v>2710</v>
      </c>
      <c r="E867" s="855">
        <v>9</v>
      </c>
      <c r="F867" s="855" t="s">
        <v>931</v>
      </c>
      <c r="G867" s="855" t="s">
        <v>949</v>
      </c>
      <c r="H867" s="606"/>
      <c r="I867" s="608"/>
    </row>
    <row r="868" spans="2:9" hidden="1" x14ac:dyDescent="0.3">
      <c r="B868" s="855" t="s">
        <v>349</v>
      </c>
      <c r="C868" s="856" t="s">
        <v>2709</v>
      </c>
      <c r="D868" s="855" t="s">
        <v>2710</v>
      </c>
      <c r="E868" s="855">
        <v>10</v>
      </c>
      <c r="F868" s="855" t="s">
        <v>932</v>
      </c>
      <c r="G868" s="855" t="s">
        <v>750</v>
      </c>
      <c r="H868" s="606"/>
      <c r="I868" s="608"/>
    </row>
    <row r="869" spans="2:9" x14ac:dyDescent="0.3">
      <c r="B869" s="855" t="s">
        <v>402</v>
      </c>
      <c r="C869" s="856" t="s">
        <v>2709</v>
      </c>
      <c r="D869" s="855" t="s">
        <v>2710</v>
      </c>
      <c r="E869" s="855">
        <v>1</v>
      </c>
      <c r="F869" s="855" t="s">
        <v>388</v>
      </c>
      <c r="G869" s="855" t="s">
        <v>3188</v>
      </c>
      <c r="H869" s="606"/>
      <c r="I869" s="608"/>
    </row>
    <row r="870" spans="2:9" hidden="1" x14ac:dyDescent="0.3">
      <c r="B870" s="855" t="s">
        <v>402</v>
      </c>
      <c r="C870" s="856" t="s">
        <v>2709</v>
      </c>
      <c r="D870" s="855" t="s">
        <v>2710</v>
      </c>
      <c r="E870" s="855">
        <v>2</v>
      </c>
      <c r="F870" s="855" t="s">
        <v>389</v>
      </c>
      <c r="G870" s="855" t="s">
        <v>29</v>
      </c>
      <c r="H870" s="606"/>
      <c r="I870" s="608"/>
    </row>
    <row r="871" spans="2:9" hidden="1" x14ac:dyDescent="0.3">
      <c r="B871" s="855" t="s">
        <v>402</v>
      </c>
      <c r="C871" s="856" t="s">
        <v>2709</v>
      </c>
      <c r="D871" s="855" t="s">
        <v>2710</v>
      </c>
      <c r="E871" s="855">
        <v>3</v>
      </c>
      <c r="F871" s="855" t="s">
        <v>896</v>
      </c>
      <c r="G871" s="855" t="s">
        <v>1877</v>
      </c>
      <c r="H871" s="606"/>
      <c r="I871" s="608"/>
    </row>
    <row r="872" spans="2:9" hidden="1" x14ac:dyDescent="0.3">
      <c r="B872" s="855" t="s">
        <v>402</v>
      </c>
      <c r="C872" s="856" t="s">
        <v>2709</v>
      </c>
      <c r="D872" s="855" t="s">
        <v>2710</v>
      </c>
      <c r="E872" s="855">
        <v>4</v>
      </c>
      <c r="F872" s="855" t="s">
        <v>391</v>
      </c>
      <c r="G872" s="855" t="s">
        <v>3189</v>
      </c>
      <c r="H872" s="606"/>
      <c r="I872" s="608"/>
    </row>
    <row r="873" spans="2:9" hidden="1" x14ac:dyDescent="0.3">
      <c r="B873" s="855" t="s">
        <v>402</v>
      </c>
      <c r="C873" s="856" t="s">
        <v>2709</v>
      </c>
      <c r="D873" s="855" t="s">
        <v>2710</v>
      </c>
      <c r="E873" s="855">
        <v>5</v>
      </c>
      <c r="F873" s="855" t="s">
        <v>394</v>
      </c>
      <c r="G873" s="855" t="s">
        <v>3190</v>
      </c>
      <c r="H873" s="606"/>
      <c r="I873" s="608"/>
    </row>
    <row r="874" spans="2:9" hidden="1" x14ac:dyDescent="0.3">
      <c r="B874" s="855" t="s">
        <v>402</v>
      </c>
      <c r="C874" s="856" t="s">
        <v>2709</v>
      </c>
      <c r="D874" s="855" t="s">
        <v>2710</v>
      </c>
      <c r="E874" s="855">
        <v>6</v>
      </c>
      <c r="F874" s="855" t="s">
        <v>3</v>
      </c>
      <c r="G874" s="855" t="s">
        <v>1876</v>
      </c>
      <c r="H874" s="606"/>
      <c r="I874" s="608"/>
    </row>
    <row r="875" spans="2:9" hidden="1" x14ac:dyDescent="0.3">
      <c r="B875" s="855" t="s">
        <v>402</v>
      </c>
      <c r="C875" s="856" t="s">
        <v>2709</v>
      </c>
      <c r="D875" s="855" t="s">
        <v>2710</v>
      </c>
      <c r="E875" s="855">
        <v>7</v>
      </c>
      <c r="F875" s="855" t="s">
        <v>128</v>
      </c>
      <c r="G875" s="855" t="s">
        <v>3191</v>
      </c>
      <c r="H875" s="606"/>
      <c r="I875" s="608"/>
    </row>
    <row r="876" spans="2:9" hidden="1" x14ac:dyDescent="0.3">
      <c r="B876" s="855" t="s">
        <v>402</v>
      </c>
      <c r="C876" s="856" t="s">
        <v>2709</v>
      </c>
      <c r="D876" s="855" t="s">
        <v>2710</v>
      </c>
      <c r="E876" s="855">
        <v>8</v>
      </c>
      <c r="F876" s="855" t="s">
        <v>899</v>
      </c>
      <c r="G876" s="855"/>
      <c r="H876" s="606"/>
      <c r="I876" s="608"/>
    </row>
    <row r="877" spans="2:9" hidden="1" x14ac:dyDescent="0.3">
      <c r="B877" s="855" t="s">
        <v>402</v>
      </c>
      <c r="C877" s="856" t="s">
        <v>2709</v>
      </c>
      <c r="D877" s="855" t="s">
        <v>2710</v>
      </c>
      <c r="E877" s="855">
        <v>9</v>
      </c>
      <c r="F877" s="855" t="s">
        <v>931</v>
      </c>
      <c r="G877" s="855" t="s">
        <v>949</v>
      </c>
      <c r="H877" s="606"/>
      <c r="I877" s="608"/>
    </row>
    <row r="878" spans="2:9" hidden="1" x14ac:dyDescent="0.3">
      <c r="B878" s="855" t="s">
        <v>402</v>
      </c>
      <c r="C878" s="856" t="s">
        <v>2709</v>
      </c>
      <c r="D878" s="855" t="s">
        <v>2710</v>
      </c>
      <c r="E878" s="855">
        <v>10</v>
      </c>
      <c r="F878" s="855" t="s">
        <v>932</v>
      </c>
      <c r="G878" s="855" t="s">
        <v>750</v>
      </c>
      <c r="H878" s="606"/>
      <c r="I878" s="608"/>
    </row>
    <row r="879" spans="2:9" x14ac:dyDescent="0.3">
      <c r="B879" s="855" t="s">
        <v>351</v>
      </c>
      <c r="C879" s="856" t="s">
        <v>2709</v>
      </c>
      <c r="D879" s="855" t="s">
        <v>2710</v>
      </c>
      <c r="E879" s="855">
        <v>1</v>
      </c>
      <c r="F879" s="855" t="s">
        <v>388</v>
      </c>
      <c r="G879" s="855" t="s">
        <v>3192</v>
      </c>
      <c r="H879" s="606"/>
      <c r="I879" s="608"/>
    </row>
    <row r="880" spans="2:9" hidden="1" x14ac:dyDescent="0.3">
      <c r="B880" s="855" t="s">
        <v>351</v>
      </c>
      <c r="C880" s="856" t="s">
        <v>2709</v>
      </c>
      <c r="D880" s="855" t="s">
        <v>2710</v>
      </c>
      <c r="E880" s="855">
        <v>2</v>
      </c>
      <c r="F880" s="855" t="s">
        <v>389</v>
      </c>
      <c r="G880" s="855" t="s">
        <v>29</v>
      </c>
      <c r="H880" s="606"/>
      <c r="I880" s="608"/>
    </row>
    <row r="881" spans="2:9" hidden="1" x14ac:dyDescent="0.3">
      <c r="B881" s="855" t="s">
        <v>351</v>
      </c>
      <c r="C881" s="856" t="s">
        <v>2709</v>
      </c>
      <c r="D881" s="855" t="s">
        <v>2710</v>
      </c>
      <c r="E881" s="855">
        <v>3</v>
      </c>
      <c r="F881" s="855" t="s">
        <v>394</v>
      </c>
      <c r="G881" s="855" t="s">
        <v>3193</v>
      </c>
      <c r="H881" s="606"/>
      <c r="I881" s="608"/>
    </row>
    <row r="882" spans="2:9" hidden="1" x14ac:dyDescent="0.3">
      <c r="B882" s="855" t="s">
        <v>351</v>
      </c>
      <c r="C882" s="856" t="s">
        <v>2709</v>
      </c>
      <c r="D882" s="855" t="s">
        <v>2710</v>
      </c>
      <c r="E882" s="855">
        <v>4</v>
      </c>
      <c r="F882" s="855" t="s">
        <v>3</v>
      </c>
      <c r="G882" s="855" t="s">
        <v>2680</v>
      </c>
      <c r="H882" s="606"/>
      <c r="I882" s="608"/>
    </row>
    <row r="883" spans="2:9" hidden="1" x14ac:dyDescent="0.3">
      <c r="B883" s="855" t="s">
        <v>351</v>
      </c>
      <c r="C883" s="856" t="s">
        <v>2709</v>
      </c>
      <c r="D883" s="855" t="s">
        <v>2710</v>
      </c>
      <c r="E883" s="855">
        <v>5</v>
      </c>
      <c r="F883" s="855" t="s">
        <v>128</v>
      </c>
      <c r="G883" s="855" t="s">
        <v>3194</v>
      </c>
      <c r="H883" s="606"/>
      <c r="I883" s="608"/>
    </row>
    <row r="884" spans="2:9" hidden="1" x14ac:dyDescent="0.3">
      <c r="B884" s="855" t="s">
        <v>351</v>
      </c>
      <c r="C884" s="856" t="s">
        <v>2709</v>
      </c>
      <c r="D884" s="855" t="s">
        <v>2710</v>
      </c>
      <c r="E884" s="855">
        <v>6</v>
      </c>
      <c r="F884" s="855" t="s">
        <v>3195</v>
      </c>
      <c r="G884" s="855" t="s">
        <v>2</v>
      </c>
      <c r="H884" s="606"/>
      <c r="I884" s="608"/>
    </row>
    <row r="885" spans="2:9" hidden="1" x14ac:dyDescent="0.3">
      <c r="B885" s="855" t="s">
        <v>351</v>
      </c>
      <c r="C885" s="856" t="s">
        <v>2709</v>
      </c>
      <c r="D885" s="855" t="s">
        <v>2710</v>
      </c>
      <c r="E885" s="855">
        <v>7</v>
      </c>
      <c r="F885" s="855" t="s">
        <v>3196</v>
      </c>
      <c r="G885" s="855" t="s">
        <v>3197</v>
      </c>
      <c r="H885" s="606"/>
      <c r="I885" s="608"/>
    </row>
    <row r="886" spans="2:9" hidden="1" x14ac:dyDescent="0.3">
      <c r="B886" s="855" t="s">
        <v>351</v>
      </c>
      <c r="C886" s="856" t="s">
        <v>2709</v>
      </c>
      <c r="D886" s="855" t="s">
        <v>2710</v>
      </c>
      <c r="E886" s="855">
        <v>8</v>
      </c>
      <c r="F886" s="855" t="s">
        <v>6</v>
      </c>
      <c r="G886" s="855" t="s">
        <v>7</v>
      </c>
      <c r="H886" s="606"/>
      <c r="I886" s="608"/>
    </row>
    <row r="887" spans="2:9" hidden="1" x14ac:dyDescent="0.3">
      <c r="B887" s="855" t="s">
        <v>351</v>
      </c>
      <c r="C887" s="856" t="s">
        <v>2709</v>
      </c>
      <c r="D887" s="855" t="s">
        <v>2710</v>
      </c>
      <c r="E887" s="855">
        <v>9</v>
      </c>
      <c r="F887" s="855" t="s">
        <v>11</v>
      </c>
      <c r="G887" s="855" t="s">
        <v>750</v>
      </c>
      <c r="H887" s="606"/>
      <c r="I887" s="608"/>
    </row>
    <row r="888" spans="2:9" hidden="1" x14ac:dyDescent="0.3">
      <c r="B888" s="855" t="s">
        <v>351</v>
      </c>
      <c r="C888" s="856" t="s">
        <v>2709</v>
      </c>
      <c r="D888" s="855" t="s">
        <v>2710</v>
      </c>
      <c r="E888" s="855">
        <v>10</v>
      </c>
      <c r="F888" s="855" t="s">
        <v>129</v>
      </c>
      <c r="G888" s="855"/>
      <c r="H888" s="606"/>
      <c r="I888" s="608"/>
    </row>
    <row r="889" spans="2:9" hidden="1" x14ac:dyDescent="0.3">
      <c r="B889" s="855" t="s">
        <v>351</v>
      </c>
      <c r="C889" s="856" t="s">
        <v>2709</v>
      </c>
      <c r="D889" s="855" t="s">
        <v>2710</v>
      </c>
      <c r="E889" s="855">
        <v>11</v>
      </c>
      <c r="F889" s="855" t="s">
        <v>931</v>
      </c>
      <c r="G889" s="855" t="s">
        <v>949</v>
      </c>
      <c r="H889" s="606"/>
      <c r="I889" s="608"/>
    </row>
    <row r="890" spans="2:9" hidden="1" x14ac:dyDescent="0.3">
      <c r="B890" s="855" t="s">
        <v>351</v>
      </c>
      <c r="C890" s="856" t="s">
        <v>2709</v>
      </c>
      <c r="D890" s="855" t="s">
        <v>2710</v>
      </c>
      <c r="E890" s="855">
        <v>12</v>
      </c>
      <c r="F890" s="855" t="s">
        <v>932</v>
      </c>
      <c r="G890" s="855" t="s">
        <v>750</v>
      </c>
      <c r="H890" s="606"/>
      <c r="I890" s="608"/>
    </row>
    <row r="891" spans="2:9" x14ac:dyDescent="0.3">
      <c r="B891" s="855" t="s">
        <v>351</v>
      </c>
      <c r="C891" s="856" t="s">
        <v>2709</v>
      </c>
      <c r="D891" s="855" t="s">
        <v>2710</v>
      </c>
      <c r="E891" s="855">
        <v>1</v>
      </c>
      <c r="F891" s="855" t="s">
        <v>388</v>
      </c>
      <c r="G891" s="855" t="s">
        <v>3198</v>
      </c>
      <c r="H891" s="606"/>
      <c r="I891" s="608"/>
    </row>
    <row r="892" spans="2:9" hidden="1" x14ac:dyDescent="0.3">
      <c r="B892" s="855" t="s">
        <v>351</v>
      </c>
      <c r="C892" s="856" t="s">
        <v>2709</v>
      </c>
      <c r="D892" s="855" t="s">
        <v>2710</v>
      </c>
      <c r="E892" s="855">
        <v>2</v>
      </c>
      <c r="F892" s="855" t="s">
        <v>389</v>
      </c>
      <c r="G892" s="855" t="s">
        <v>29</v>
      </c>
      <c r="H892" s="606"/>
      <c r="I892" s="608"/>
    </row>
    <row r="893" spans="2:9" hidden="1" x14ac:dyDescent="0.3">
      <c r="B893" s="855" t="s">
        <v>351</v>
      </c>
      <c r="C893" s="856" t="s">
        <v>2709</v>
      </c>
      <c r="D893" s="855" t="s">
        <v>2710</v>
      </c>
      <c r="E893" s="855">
        <v>3</v>
      </c>
      <c r="F893" s="855" t="s">
        <v>394</v>
      </c>
      <c r="G893" s="855" t="s">
        <v>3199</v>
      </c>
      <c r="H893" s="606"/>
      <c r="I893" s="608"/>
    </row>
    <row r="894" spans="2:9" hidden="1" x14ac:dyDescent="0.3">
      <c r="B894" s="855" t="s">
        <v>351</v>
      </c>
      <c r="C894" s="856" t="s">
        <v>2709</v>
      </c>
      <c r="D894" s="855" t="s">
        <v>2710</v>
      </c>
      <c r="E894" s="855">
        <v>4</v>
      </c>
      <c r="F894" s="855" t="s">
        <v>3</v>
      </c>
      <c r="G894" s="855" t="s">
        <v>2680</v>
      </c>
      <c r="H894" s="606"/>
      <c r="I894" s="608"/>
    </row>
    <row r="895" spans="2:9" hidden="1" x14ac:dyDescent="0.3">
      <c r="B895" s="855" t="s">
        <v>351</v>
      </c>
      <c r="C895" s="856" t="s">
        <v>2709</v>
      </c>
      <c r="D895" s="855" t="s">
        <v>2710</v>
      </c>
      <c r="E895" s="855">
        <v>5</v>
      </c>
      <c r="F895" s="855" t="s">
        <v>128</v>
      </c>
      <c r="G895" s="855" t="s">
        <v>3200</v>
      </c>
      <c r="H895" s="606"/>
      <c r="I895" s="608"/>
    </row>
    <row r="896" spans="2:9" hidden="1" x14ac:dyDescent="0.3">
      <c r="B896" s="855" t="s">
        <v>351</v>
      </c>
      <c r="C896" s="856" t="s">
        <v>2709</v>
      </c>
      <c r="D896" s="855" t="s">
        <v>2710</v>
      </c>
      <c r="E896" s="855">
        <v>6</v>
      </c>
      <c r="F896" s="855" t="s">
        <v>3195</v>
      </c>
      <c r="G896" s="855" t="s">
        <v>236</v>
      </c>
      <c r="H896" s="606"/>
      <c r="I896" s="608"/>
    </row>
    <row r="897" spans="2:9" hidden="1" x14ac:dyDescent="0.3">
      <c r="B897" s="855" t="s">
        <v>351</v>
      </c>
      <c r="C897" s="856" t="s">
        <v>2709</v>
      </c>
      <c r="D897" s="855" t="s">
        <v>2710</v>
      </c>
      <c r="E897" s="855">
        <v>7</v>
      </c>
      <c r="F897" s="855" t="s">
        <v>3196</v>
      </c>
      <c r="G897" s="855" t="s">
        <v>3201</v>
      </c>
      <c r="H897" s="606"/>
      <c r="I897" s="608"/>
    </row>
    <row r="898" spans="2:9" hidden="1" x14ac:dyDescent="0.3">
      <c r="B898" s="855" t="s">
        <v>351</v>
      </c>
      <c r="C898" s="856" t="s">
        <v>2709</v>
      </c>
      <c r="D898" s="855" t="s">
        <v>2710</v>
      </c>
      <c r="E898" s="855">
        <v>8</v>
      </c>
      <c r="F898" s="855" t="s">
        <v>6</v>
      </c>
      <c r="G898" s="855" t="s">
        <v>10</v>
      </c>
      <c r="H898" s="606"/>
      <c r="I898" s="608"/>
    </row>
    <row r="899" spans="2:9" hidden="1" x14ac:dyDescent="0.3">
      <c r="B899" s="855" t="s">
        <v>351</v>
      </c>
      <c r="C899" s="856" t="s">
        <v>2709</v>
      </c>
      <c r="D899" s="855" t="s">
        <v>2710</v>
      </c>
      <c r="E899" s="855">
        <v>9</v>
      </c>
      <c r="F899" s="855" t="s">
        <v>11</v>
      </c>
      <c r="G899" s="855" t="s">
        <v>12</v>
      </c>
      <c r="H899" s="606"/>
      <c r="I899" s="608"/>
    </row>
    <row r="900" spans="2:9" hidden="1" x14ac:dyDescent="0.3">
      <c r="B900" s="855" t="s">
        <v>351</v>
      </c>
      <c r="C900" s="856" t="s">
        <v>2709</v>
      </c>
      <c r="D900" s="855" t="s">
        <v>2710</v>
      </c>
      <c r="E900" s="855">
        <v>10</v>
      </c>
      <c r="F900" s="855" t="s">
        <v>129</v>
      </c>
      <c r="G900" s="855"/>
      <c r="H900" s="606"/>
      <c r="I900" s="608"/>
    </row>
    <row r="901" spans="2:9" hidden="1" x14ac:dyDescent="0.3">
      <c r="B901" s="855" t="s">
        <v>351</v>
      </c>
      <c r="C901" s="856" t="s">
        <v>2709</v>
      </c>
      <c r="D901" s="855" t="s">
        <v>2710</v>
      </c>
      <c r="E901" s="855">
        <v>11</v>
      </c>
      <c r="F901" s="855" t="s">
        <v>931</v>
      </c>
      <c r="G901" s="855" t="s">
        <v>949</v>
      </c>
      <c r="H901" s="606"/>
      <c r="I901" s="608"/>
    </row>
    <row r="902" spans="2:9" hidden="1" x14ac:dyDescent="0.3">
      <c r="B902" s="855" t="s">
        <v>351</v>
      </c>
      <c r="C902" s="856" t="s">
        <v>2709</v>
      </c>
      <c r="D902" s="855" t="s">
        <v>2710</v>
      </c>
      <c r="E902" s="855">
        <v>12</v>
      </c>
      <c r="F902" s="855" t="s">
        <v>932</v>
      </c>
      <c r="G902" s="855" t="s">
        <v>750</v>
      </c>
      <c r="H902" s="606"/>
      <c r="I902" s="608"/>
    </row>
    <row r="903" spans="2:9" x14ac:dyDescent="0.3">
      <c r="B903" s="855" t="s">
        <v>351</v>
      </c>
      <c r="C903" s="856" t="s">
        <v>2709</v>
      </c>
      <c r="D903" s="855" t="s">
        <v>2710</v>
      </c>
      <c r="E903" s="855">
        <v>1</v>
      </c>
      <c r="F903" s="855" t="s">
        <v>388</v>
      </c>
      <c r="G903" s="855" t="s">
        <v>3202</v>
      </c>
      <c r="H903" s="606"/>
      <c r="I903" s="608"/>
    </row>
    <row r="904" spans="2:9" hidden="1" x14ac:dyDescent="0.3">
      <c r="B904" s="855" t="s">
        <v>351</v>
      </c>
      <c r="C904" s="856" t="s">
        <v>2709</v>
      </c>
      <c r="D904" s="855" t="s">
        <v>2710</v>
      </c>
      <c r="E904" s="855">
        <v>2</v>
      </c>
      <c r="F904" s="855" t="s">
        <v>389</v>
      </c>
      <c r="G904" s="855" t="s">
        <v>29</v>
      </c>
      <c r="H904" s="606"/>
      <c r="I904" s="608"/>
    </row>
    <row r="905" spans="2:9" hidden="1" x14ac:dyDescent="0.3">
      <c r="B905" s="855" t="s">
        <v>351</v>
      </c>
      <c r="C905" s="856" t="s">
        <v>2709</v>
      </c>
      <c r="D905" s="855" t="s">
        <v>2710</v>
      </c>
      <c r="E905" s="855">
        <v>3</v>
      </c>
      <c r="F905" s="855" t="s">
        <v>394</v>
      </c>
      <c r="G905" s="855" t="s">
        <v>3199</v>
      </c>
      <c r="H905" s="606"/>
      <c r="I905" s="608"/>
    </row>
    <row r="906" spans="2:9" hidden="1" x14ac:dyDescent="0.3">
      <c r="B906" s="855" t="s">
        <v>351</v>
      </c>
      <c r="C906" s="856" t="s">
        <v>2709</v>
      </c>
      <c r="D906" s="855" t="s">
        <v>2710</v>
      </c>
      <c r="E906" s="855">
        <v>4</v>
      </c>
      <c r="F906" s="855" t="s">
        <v>3</v>
      </c>
      <c r="G906" s="855" t="s">
        <v>2680</v>
      </c>
      <c r="H906" s="606"/>
      <c r="I906" s="608"/>
    </row>
    <row r="907" spans="2:9" hidden="1" x14ac:dyDescent="0.3">
      <c r="B907" s="855" t="s">
        <v>351</v>
      </c>
      <c r="C907" s="856" t="s">
        <v>2709</v>
      </c>
      <c r="D907" s="855" t="s">
        <v>2710</v>
      </c>
      <c r="E907" s="855">
        <v>5</v>
      </c>
      <c r="F907" s="855" t="s">
        <v>128</v>
      </c>
      <c r="G907" s="855" t="s">
        <v>3203</v>
      </c>
      <c r="H907" s="606"/>
      <c r="I907" s="608"/>
    </row>
    <row r="908" spans="2:9" hidden="1" x14ac:dyDescent="0.3">
      <c r="B908" s="855" t="s">
        <v>351</v>
      </c>
      <c r="C908" s="856" t="s">
        <v>2709</v>
      </c>
      <c r="D908" s="855" t="s">
        <v>2710</v>
      </c>
      <c r="E908" s="855">
        <v>6</v>
      </c>
      <c r="F908" s="855" t="s">
        <v>3195</v>
      </c>
      <c r="G908" s="855" t="s">
        <v>236</v>
      </c>
      <c r="H908" s="606"/>
      <c r="I908" s="608"/>
    </row>
    <row r="909" spans="2:9" hidden="1" x14ac:dyDescent="0.3">
      <c r="B909" s="855" t="s">
        <v>351</v>
      </c>
      <c r="C909" s="856" t="s">
        <v>2709</v>
      </c>
      <c r="D909" s="855" t="s">
        <v>2710</v>
      </c>
      <c r="E909" s="855">
        <v>7</v>
      </c>
      <c r="F909" s="855" t="s">
        <v>3196</v>
      </c>
      <c r="G909" s="855" t="s">
        <v>3204</v>
      </c>
      <c r="H909" s="606"/>
      <c r="I909" s="608"/>
    </row>
    <row r="910" spans="2:9" hidden="1" x14ac:dyDescent="0.3">
      <c r="B910" s="855" t="s">
        <v>351</v>
      </c>
      <c r="C910" s="856" t="s">
        <v>2709</v>
      </c>
      <c r="D910" s="855" t="s">
        <v>2710</v>
      </c>
      <c r="E910" s="855">
        <v>8</v>
      </c>
      <c r="F910" s="855" t="s">
        <v>6</v>
      </c>
      <c r="G910" s="855" t="s">
        <v>7</v>
      </c>
      <c r="H910" s="606"/>
      <c r="I910" s="608"/>
    </row>
    <row r="911" spans="2:9" hidden="1" x14ac:dyDescent="0.3">
      <c r="B911" s="855" t="s">
        <v>351</v>
      </c>
      <c r="C911" s="856" t="s">
        <v>2709</v>
      </c>
      <c r="D911" s="855" t="s">
        <v>2710</v>
      </c>
      <c r="E911" s="855">
        <v>9</v>
      </c>
      <c r="F911" s="855" t="s">
        <v>11</v>
      </c>
      <c r="G911" s="855" t="s">
        <v>750</v>
      </c>
      <c r="H911" s="606"/>
      <c r="I911" s="608"/>
    </row>
    <row r="912" spans="2:9" hidden="1" x14ac:dyDescent="0.3">
      <c r="B912" s="855" t="s">
        <v>351</v>
      </c>
      <c r="C912" s="856" t="s">
        <v>2709</v>
      </c>
      <c r="D912" s="855" t="s">
        <v>2710</v>
      </c>
      <c r="E912" s="855">
        <v>10</v>
      </c>
      <c r="F912" s="855" t="s">
        <v>129</v>
      </c>
      <c r="G912" s="855"/>
      <c r="H912" s="606"/>
      <c r="I912" s="608"/>
    </row>
    <row r="913" spans="2:9" hidden="1" x14ac:dyDescent="0.3">
      <c r="B913" s="855" t="s">
        <v>351</v>
      </c>
      <c r="C913" s="856" t="s">
        <v>2709</v>
      </c>
      <c r="D913" s="855" t="s">
        <v>2710</v>
      </c>
      <c r="E913" s="855">
        <v>11</v>
      </c>
      <c r="F913" s="855" t="s">
        <v>931</v>
      </c>
      <c r="G913" s="855" t="s">
        <v>949</v>
      </c>
      <c r="H913" s="606"/>
      <c r="I913" s="608"/>
    </row>
    <row r="914" spans="2:9" hidden="1" x14ac:dyDescent="0.3">
      <c r="B914" s="855" t="s">
        <v>351</v>
      </c>
      <c r="C914" s="856" t="s">
        <v>2709</v>
      </c>
      <c r="D914" s="855" t="s">
        <v>2710</v>
      </c>
      <c r="E914" s="855">
        <v>12</v>
      </c>
      <c r="F914" s="855" t="s">
        <v>932</v>
      </c>
      <c r="G914" s="855" t="s">
        <v>750</v>
      </c>
      <c r="H914" s="606"/>
      <c r="I914" s="608"/>
    </row>
    <row r="915" spans="2:9" x14ac:dyDescent="0.3">
      <c r="B915" s="855" t="s">
        <v>351</v>
      </c>
      <c r="C915" s="856" t="s">
        <v>2709</v>
      </c>
      <c r="D915" s="855" t="s">
        <v>2710</v>
      </c>
      <c r="E915" s="855">
        <v>1</v>
      </c>
      <c r="F915" s="855" t="s">
        <v>388</v>
      </c>
      <c r="G915" s="855" t="s">
        <v>3205</v>
      </c>
      <c r="H915" s="606"/>
      <c r="I915" s="608"/>
    </row>
    <row r="916" spans="2:9" hidden="1" x14ac:dyDescent="0.3">
      <c r="B916" s="855" t="s">
        <v>351</v>
      </c>
      <c r="C916" s="856" t="s">
        <v>2709</v>
      </c>
      <c r="D916" s="855" t="s">
        <v>2710</v>
      </c>
      <c r="E916" s="855">
        <v>2</v>
      </c>
      <c r="F916" s="855" t="s">
        <v>389</v>
      </c>
      <c r="G916" s="855" t="s">
        <v>29</v>
      </c>
      <c r="H916" s="606"/>
      <c r="I916" s="608"/>
    </row>
    <row r="917" spans="2:9" hidden="1" x14ac:dyDescent="0.3">
      <c r="B917" s="855" t="s">
        <v>351</v>
      </c>
      <c r="C917" s="856" t="s">
        <v>2709</v>
      </c>
      <c r="D917" s="855" t="s">
        <v>2710</v>
      </c>
      <c r="E917" s="855">
        <v>3</v>
      </c>
      <c r="F917" s="855" t="s">
        <v>394</v>
      </c>
      <c r="G917" s="855" t="s">
        <v>3206</v>
      </c>
      <c r="H917" s="606"/>
      <c r="I917" s="608"/>
    </row>
    <row r="918" spans="2:9" hidden="1" x14ac:dyDescent="0.3">
      <c r="B918" s="855" t="s">
        <v>351</v>
      </c>
      <c r="C918" s="856" t="s">
        <v>2709</v>
      </c>
      <c r="D918" s="855" t="s">
        <v>2710</v>
      </c>
      <c r="E918" s="855">
        <v>4</v>
      </c>
      <c r="F918" s="855" t="s">
        <v>3</v>
      </c>
      <c r="G918" s="855" t="s">
        <v>2680</v>
      </c>
      <c r="H918" s="606"/>
      <c r="I918" s="608"/>
    </row>
    <row r="919" spans="2:9" hidden="1" x14ac:dyDescent="0.3">
      <c r="B919" s="855" t="s">
        <v>351</v>
      </c>
      <c r="C919" s="856" t="s">
        <v>2709</v>
      </c>
      <c r="D919" s="855" t="s">
        <v>2710</v>
      </c>
      <c r="E919" s="855">
        <v>5</v>
      </c>
      <c r="F919" s="855" t="s">
        <v>128</v>
      </c>
      <c r="G919" s="855" t="s">
        <v>3207</v>
      </c>
      <c r="H919" s="606"/>
      <c r="I919" s="608"/>
    </row>
    <row r="920" spans="2:9" hidden="1" x14ac:dyDescent="0.3">
      <c r="B920" s="855" t="s">
        <v>351</v>
      </c>
      <c r="C920" s="856" t="s">
        <v>2709</v>
      </c>
      <c r="D920" s="855" t="s">
        <v>2710</v>
      </c>
      <c r="E920" s="855">
        <v>6</v>
      </c>
      <c r="F920" s="855" t="s">
        <v>3195</v>
      </c>
      <c r="G920" s="855" t="s">
        <v>236</v>
      </c>
      <c r="H920" s="606"/>
      <c r="I920" s="608"/>
    </row>
    <row r="921" spans="2:9" hidden="1" x14ac:dyDescent="0.3">
      <c r="B921" s="855" t="s">
        <v>351</v>
      </c>
      <c r="C921" s="856" t="s">
        <v>2709</v>
      </c>
      <c r="D921" s="855" t="s">
        <v>2710</v>
      </c>
      <c r="E921" s="855">
        <v>7</v>
      </c>
      <c r="F921" s="855" t="s">
        <v>3196</v>
      </c>
      <c r="G921" s="855" t="s">
        <v>3208</v>
      </c>
      <c r="H921" s="606"/>
      <c r="I921" s="608"/>
    </row>
    <row r="922" spans="2:9" hidden="1" x14ac:dyDescent="0.3">
      <c r="B922" s="855" t="s">
        <v>351</v>
      </c>
      <c r="C922" s="856" t="s">
        <v>2709</v>
      </c>
      <c r="D922" s="855" t="s">
        <v>2710</v>
      </c>
      <c r="E922" s="855">
        <v>8</v>
      </c>
      <c r="F922" s="855" t="s">
        <v>6</v>
      </c>
      <c r="G922" s="855" t="s">
        <v>10</v>
      </c>
      <c r="H922" s="606"/>
      <c r="I922" s="608"/>
    </row>
    <row r="923" spans="2:9" hidden="1" x14ac:dyDescent="0.3">
      <c r="B923" s="855" t="s">
        <v>351</v>
      </c>
      <c r="C923" s="856" t="s">
        <v>2709</v>
      </c>
      <c r="D923" s="855" t="s">
        <v>2710</v>
      </c>
      <c r="E923" s="855">
        <v>9</v>
      </c>
      <c r="F923" s="855" t="s">
        <v>11</v>
      </c>
      <c r="G923" s="855" t="s">
        <v>12</v>
      </c>
      <c r="H923" s="606"/>
      <c r="I923" s="608"/>
    </row>
    <row r="924" spans="2:9" hidden="1" x14ac:dyDescent="0.3">
      <c r="B924" s="855" t="s">
        <v>351</v>
      </c>
      <c r="C924" s="856" t="s">
        <v>2709</v>
      </c>
      <c r="D924" s="855" t="s">
        <v>2710</v>
      </c>
      <c r="E924" s="855">
        <v>10</v>
      </c>
      <c r="F924" s="855" t="s">
        <v>129</v>
      </c>
      <c r="G924" s="855"/>
      <c r="H924" s="606"/>
      <c r="I924" s="608"/>
    </row>
    <row r="925" spans="2:9" hidden="1" x14ac:dyDescent="0.3">
      <c r="B925" s="855" t="s">
        <v>351</v>
      </c>
      <c r="C925" s="856" t="s">
        <v>2709</v>
      </c>
      <c r="D925" s="855" t="s">
        <v>2710</v>
      </c>
      <c r="E925" s="855">
        <v>11</v>
      </c>
      <c r="F925" s="855" t="s">
        <v>931</v>
      </c>
      <c r="G925" s="855" t="s">
        <v>949</v>
      </c>
      <c r="H925" s="606"/>
      <c r="I925" s="608"/>
    </row>
    <row r="926" spans="2:9" hidden="1" x14ac:dyDescent="0.3">
      <c r="B926" s="855" t="s">
        <v>351</v>
      </c>
      <c r="C926" s="856" t="s">
        <v>2709</v>
      </c>
      <c r="D926" s="855" t="s">
        <v>2710</v>
      </c>
      <c r="E926" s="855">
        <v>12</v>
      </c>
      <c r="F926" s="855" t="s">
        <v>932</v>
      </c>
      <c r="G926" s="855" t="s">
        <v>750</v>
      </c>
      <c r="H926" s="606"/>
      <c r="I926" s="608"/>
    </row>
    <row r="927" spans="2:9" x14ac:dyDescent="0.3">
      <c r="B927" s="855" t="s">
        <v>351</v>
      </c>
      <c r="C927" s="856" t="s">
        <v>2709</v>
      </c>
      <c r="D927" s="855" t="s">
        <v>2710</v>
      </c>
      <c r="E927" s="855">
        <v>1</v>
      </c>
      <c r="F927" s="855" t="s">
        <v>388</v>
      </c>
      <c r="G927" s="855" t="s">
        <v>3209</v>
      </c>
      <c r="H927" s="606"/>
      <c r="I927" s="608"/>
    </row>
    <row r="928" spans="2:9" hidden="1" x14ac:dyDescent="0.3">
      <c r="B928" s="855" t="s">
        <v>351</v>
      </c>
      <c r="C928" s="856" t="s">
        <v>2709</v>
      </c>
      <c r="D928" s="855" t="s">
        <v>2710</v>
      </c>
      <c r="E928" s="855">
        <v>2</v>
      </c>
      <c r="F928" s="855" t="s">
        <v>389</v>
      </c>
      <c r="G928" s="855" t="s">
        <v>29</v>
      </c>
      <c r="H928" s="606"/>
      <c r="I928" s="608"/>
    </row>
    <row r="929" spans="2:9" hidden="1" x14ac:dyDescent="0.3">
      <c r="B929" s="855" t="s">
        <v>351</v>
      </c>
      <c r="C929" s="856" t="s">
        <v>2709</v>
      </c>
      <c r="D929" s="855" t="s">
        <v>2710</v>
      </c>
      <c r="E929" s="855">
        <v>3</v>
      </c>
      <c r="F929" s="855" t="s">
        <v>394</v>
      </c>
      <c r="G929" s="855" t="s">
        <v>3210</v>
      </c>
      <c r="H929" s="606"/>
      <c r="I929" s="608"/>
    </row>
    <row r="930" spans="2:9" hidden="1" x14ac:dyDescent="0.3">
      <c r="B930" s="855" t="s">
        <v>351</v>
      </c>
      <c r="C930" s="856" t="s">
        <v>2709</v>
      </c>
      <c r="D930" s="855" t="s">
        <v>2710</v>
      </c>
      <c r="E930" s="855">
        <v>4</v>
      </c>
      <c r="F930" s="855" t="s">
        <v>3</v>
      </c>
      <c r="G930" s="855" t="s">
        <v>2659</v>
      </c>
      <c r="H930" s="606"/>
      <c r="I930" s="608"/>
    </row>
    <row r="931" spans="2:9" hidden="1" x14ac:dyDescent="0.3">
      <c r="B931" s="855" t="s">
        <v>351</v>
      </c>
      <c r="C931" s="856" t="s">
        <v>2709</v>
      </c>
      <c r="D931" s="855" t="s">
        <v>2710</v>
      </c>
      <c r="E931" s="855">
        <v>5</v>
      </c>
      <c r="F931" s="855" t="s">
        <v>128</v>
      </c>
      <c r="G931" s="855" t="s">
        <v>3211</v>
      </c>
      <c r="H931" s="606"/>
      <c r="I931" s="608"/>
    </row>
    <row r="932" spans="2:9" hidden="1" x14ac:dyDescent="0.3">
      <c r="B932" s="855" t="s">
        <v>351</v>
      </c>
      <c r="C932" s="856" t="s">
        <v>2709</v>
      </c>
      <c r="D932" s="855" t="s">
        <v>2710</v>
      </c>
      <c r="E932" s="855">
        <v>6</v>
      </c>
      <c r="F932" s="855" t="s">
        <v>3195</v>
      </c>
      <c r="G932" s="855" t="s">
        <v>236</v>
      </c>
      <c r="H932" s="606"/>
      <c r="I932" s="608"/>
    </row>
    <row r="933" spans="2:9" hidden="1" x14ac:dyDescent="0.3">
      <c r="B933" s="855" t="s">
        <v>351</v>
      </c>
      <c r="C933" s="856" t="s">
        <v>2709</v>
      </c>
      <c r="D933" s="855" t="s">
        <v>2710</v>
      </c>
      <c r="E933" s="855">
        <v>7</v>
      </c>
      <c r="F933" s="855" t="s">
        <v>3196</v>
      </c>
      <c r="G933" s="855" t="s">
        <v>3212</v>
      </c>
      <c r="H933" s="606"/>
      <c r="I933" s="608"/>
    </row>
    <row r="934" spans="2:9" hidden="1" x14ac:dyDescent="0.3">
      <c r="B934" s="855" t="s">
        <v>351</v>
      </c>
      <c r="C934" s="856" t="s">
        <v>2709</v>
      </c>
      <c r="D934" s="855" t="s">
        <v>2710</v>
      </c>
      <c r="E934" s="855">
        <v>8</v>
      </c>
      <c r="F934" s="855" t="s">
        <v>6</v>
      </c>
      <c r="G934" s="855" t="s">
        <v>7</v>
      </c>
      <c r="H934" s="606"/>
      <c r="I934" s="608"/>
    </row>
    <row r="935" spans="2:9" hidden="1" x14ac:dyDescent="0.3">
      <c r="B935" s="855" t="s">
        <v>351</v>
      </c>
      <c r="C935" s="856" t="s">
        <v>2709</v>
      </c>
      <c r="D935" s="855" t="s">
        <v>2710</v>
      </c>
      <c r="E935" s="855">
        <v>9</v>
      </c>
      <c r="F935" s="855" t="s">
        <v>11</v>
      </c>
      <c r="G935" s="855" t="s">
        <v>12</v>
      </c>
      <c r="H935" s="606"/>
      <c r="I935" s="608"/>
    </row>
    <row r="936" spans="2:9" hidden="1" x14ac:dyDescent="0.3">
      <c r="B936" s="855" t="s">
        <v>351</v>
      </c>
      <c r="C936" s="856" t="s">
        <v>2709</v>
      </c>
      <c r="D936" s="855" t="s">
        <v>2710</v>
      </c>
      <c r="E936" s="855">
        <v>10</v>
      </c>
      <c r="F936" s="855" t="s">
        <v>129</v>
      </c>
      <c r="G936" s="855" t="s">
        <v>2659</v>
      </c>
      <c r="H936" s="606"/>
      <c r="I936" s="608"/>
    </row>
    <row r="937" spans="2:9" hidden="1" x14ac:dyDescent="0.3">
      <c r="B937" s="855" t="s">
        <v>351</v>
      </c>
      <c r="C937" s="856" t="s">
        <v>2709</v>
      </c>
      <c r="D937" s="855" t="s">
        <v>2710</v>
      </c>
      <c r="E937" s="855">
        <v>11</v>
      </c>
      <c r="F937" s="855" t="s">
        <v>931</v>
      </c>
      <c r="G937" s="855" t="s">
        <v>949</v>
      </c>
      <c r="H937" s="606"/>
      <c r="I937" s="608"/>
    </row>
    <row r="938" spans="2:9" hidden="1" x14ac:dyDescent="0.3">
      <c r="B938" s="855" t="s">
        <v>351</v>
      </c>
      <c r="C938" s="856" t="s">
        <v>2709</v>
      </c>
      <c r="D938" s="855" t="s">
        <v>2710</v>
      </c>
      <c r="E938" s="855">
        <v>12</v>
      </c>
      <c r="F938" s="855" t="s">
        <v>932</v>
      </c>
      <c r="G938" s="855" t="s">
        <v>750</v>
      </c>
      <c r="H938" s="606"/>
      <c r="I938" s="608"/>
    </row>
    <row r="939" spans="2:9" x14ac:dyDescent="0.3">
      <c r="B939" s="855" t="s">
        <v>351</v>
      </c>
      <c r="C939" s="856" t="s">
        <v>2709</v>
      </c>
      <c r="D939" s="855" t="s">
        <v>2710</v>
      </c>
      <c r="E939" s="855">
        <v>1</v>
      </c>
      <c r="F939" s="855" t="s">
        <v>388</v>
      </c>
      <c r="G939" s="855" t="s">
        <v>3213</v>
      </c>
      <c r="H939" s="606"/>
      <c r="I939" s="608"/>
    </row>
    <row r="940" spans="2:9" hidden="1" x14ac:dyDescent="0.3">
      <c r="B940" s="855" t="s">
        <v>351</v>
      </c>
      <c r="C940" s="856" t="s">
        <v>2709</v>
      </c>
      <c r="D940" s="855" t="s">
        <v>2710</v>
      </c>
      <c r="E940" s="855">
        <v>2</v>
      </c>
      <c r="F940" s="855" t="s">
        <v>389</v>
      </c>
      <c r="G940" s="855" t="s">
        <v>29</v>
      </c>
      <c r="H940" s="606"/>
      <c r="I940" s="608"/>
    </row>
    <row r="941" spans="2:9" hidden="1" x14ac:dyDescent="0.3">
      <c r="B941" s="855" t="s">
        <v>351</v>
      </c>
      <c r="C941" s="856" t="s">
        <v>2709</v>
      </c>
      <c r="D941" s="855" t="s">
        <v>2710</v>
      </c>
      <c r="E941" s="855">
        <v>3</v>
      </c>
      <c r="F941" s="855" t="s">
        <v>394</v>
      </c>
      <c r="G941" s="855" t="s">
        <v>3214</v>
      </c>
      <c r="H941" s="606"/>
      <c r="I941" s="608"/>
    </row>
    <row r="942" spans="2:9" hidden="1" x14ac:dyDescent="0.3">
      <c r="B942" s="855" t="s">
        <v>351</v>
      </c>
      <c r="C942" s="856" t="s">
        <v>2709</v>
      </c>
      <c r="D942" s="855" t="s">
        <v>2710</v>
      </c>
      <c r="E942" s="855">
        <v>4</v>
      </c>
      <c r="F942" s="855" t="s">
        <v>3</v>
      </c>
      <c r="G942" s="855" t="s">
        <v>3215</v>
      </c>
      <c r="H942" s="606"/>
      <c r="I942" s="608"/>
    </row>
    <row r="943" spans="2:9" hidden="1" x14ac:dyDescent="0.3">
      <c r="B943" s="855" t="s">
        <v>351</v>
      </c>
      <c r="C943" s="856" t="s">
        <v>2709</v>
      </c>
      <c r="D943" s="855" t="s">
        <v>2710</v>
      </c>
      <c r="E943" s="855">
        <v>5</v>
      </c>
      <c r="F943" s="855" t="s">
        <v>128</v>
      </c>
      <c r="G943" s="855"/>
      <c r="H943" s="606"/>
      <c r="I943" s="608"/>
    </row>
    <row r="944" spans="2:9" hidden="1" x14ac:dyDescent="0.3">
      <c r="B944" s="855" t="s">
        <v>351</v>
      </c>
      <c r="C944" s="856" t="s">
        <v>2709</v>
      </c>
      <c r="D944" s="855" t="s">
        <v>2710</v>
      </c>
      <c r="E944" s="855">
        <v>6</v>
      </c>
      <c r="F944" s="855" t="s">
        <v>3195</v>
      </c>
      <c r="G944" s="855" t="s">
        <v>2</v>
      </c>
      <c r="H944" s="606"/>
      <c r="I944" s="608"/>
    </row>
    <row r="945" spans="2:9" hidden="1" x14ac:dyDescent="0.3">
      <c r="B945" s="855" t="s">
        <v>351</v>
      </c>
      <c r="C945" s="856" t="s">
        <v>2709</v>
      </c>
      <c r="D945" s="855" t="s">
        <v>2710</v>
      </c>
      <c r="E945" s="855">
        <v>7</v>
      </c>
      <c r="F945" s="855" t="s">
        <v>3196</v>
      </c>
      <c r="G945" s="855" t="s">
        <v>3216</v>
      </c>
      <c r="H945" s="606"/>
      <c r="I945" s="608"/>
    </row>
    <row r="946" spans="2:9" hidden="1" x14ac:dyDescent="0.3">
      <c r="B946" s="855" t="s">
        <v>351</v>
      </c>
      <c r="C946" s="856" t="s">
        <v>2709</v>
      </c>
      <c r="D946" s="855" t="s">
        <v>2710</v>
      </c>
      <c r="E946" s="855">
        <v>8</v>
      </c>
      <c r="F946" s="855" t="s">
        <v>6</v>
      </c>
      <c r="G946" s="855" t="s">
        <v>10</v>
      </c>
      <c r="H946" s="606"/>
      <c r="I946" s="608"/>
    </row>
    <row r="947" spans="2:9" hidden="1" x14ac:dyDescent="0.3">
      <c r="B947" s="855" t="s">
        <v>351</v>
      </c>
      <c r="C947" s="856" t="s">
        <v>2709</v>
      </c>
      <c r="D947" s="855" t="s">
        <v>2710</v>
      </c>
      <c r="E947" s="855">
        <v>9</v>
      </c>
      <c r="F947" s="855" t="s">
        <v>11</v>
      </c>
      <c r="G947" s="855" t="s">
        <v>12</v>
      </c>
      <c r="H947" s="606"/>
      <c r="I947" s="608"/>
    </row>
    <row r="948" spans="2:9" hidden="1" x14ac:dyDescent="0.3">
      <c r="B948" s="855" t="s">
        <v>351</v>
      </c>
      <c r="C948" s="856" t="s">
        <v>2709</v>
      </c>
      <c r="D948" s="855" t="s">
        <v>2710</v>
      </c>
      <c r="E948" s="855">
        <v>10</v>
      </c>
      <c r="F948" s="855" t="s">
        <v>129</v>
      </c>
      <c r="G948" s="855"/>
      <c r="H948" s="606"/>
      <c r="I948" s="608"/>
    </row>
    <row r="949" spans="2:9" hidden="1" x14ac:dyDescent="0.3">
      <c r="B949" s="855" t="s">
        <v>351</v>
      </c>
      <c r="C949" s="856" t="s">
        <v>2709</v>
      </c>
      <c r="D949" s="855" t="s">
        <v>2710</v>
      </c>
      <c r="E949" s="855">
        <v>11</v>
      </c>
      <c r="F949" s="855" t="s">
        <v>931</v>
      </c>
      <c r="G949" s="855" t="s">
        <v>949</v>
      </c>
      <c r="H949" s="606"/>
      <c r="I949" s="608"/>
    </row>
    <row r="950" spans="2:9" hidden="1" x14ac:dyDescent="0.3">
      <c r="B950" s="855" t="s">
        <v>351</v>
      </c>
      <c r="C950" s="856" t="s">
        <v>2709</v>
      </c>
      <c r="D950" s="855" t="s">
        <v>2710</v>
      </c>
      <c r="E950" s="855">
        <v>12</v>
      </c>
      <c r="F950" s="855" t="s">
        <v>932</v>
      </c>
      <c r="G950" s="855" t="s">
        <v>750</v>
      </c>
      <c r="H950" s="606"/>
      <c r="I950" s="608"/>
    </row>
    <row r="951" spans="2:9" x14ac:dyDescent="0.3">
      <c r="B951" s="855" t="s">
        <v>351</v>
      </c>
      <c r="C951" s="856" t="s">
        <v>2709</v>
      </c>
      <c r="D951" s="855" t="s">
        <v>2710</v>
      </c>
      <c r="E951" s="855">
        <v>1</v>
      </c>
      <c r="F951" s="855" t="s">
        <v>388</v>
      </c>
      <c r="G951" s="855" t="s">
        <v>3217</v>
      </c>
      <c r="H951" s="606"/>
      <c r="I951" s="608"/>
    </row>
    <row r="952" spans="2:9" hidden="1" x14ac:dyDescent="0.3">
      <c r="B952" s="855" t="s">
        <v>351</v>
      </c>
      <c r="C952" s="856" t="s">
        <v>2709</v>
      </c>
      <c r="D952" s="855" t="s">
        <v>2710</v>
      </c>
      <c r="E952" s="855">
        <v>2</v>
      </c>
      <c r="F952" s="855" t="s">
        <v>389</v>
      </c>
      <c r="G952" s="855" t="s">
        <v>29</v>
      </c>
      <c r="H952" s="606"/>
      <c r="I952" s="608"/>
    </row>
    <row r="953" spans="2:9" hidden="1" x14ac:dyDescent="0.3">
      <c r="B953" s="855" t="s">
        <v>351</v>
      </c>
      <c r="C953" s="856" t="s">
        <v>2709</v>
      </c>
      <c r="D953" s="855" t="s">
        <v>2710</v>
      </c>
      <c r="E953" s="855">
        <v>3</v>
      </c>
      <c r="F953" s="855" t="s">
        <v>394</v>
      </c>
      <c r="G953" s="855" t="s">
        <v>3218</v>
      </c>
      <c r="H953" s="606"/>
      <c r="I953" s="608"/>
    </row>
    <row r="954" spans="2:9" hidden="1" x14ac:dyDescent="0.3">
      <c r="B954" s="855" t="s">
        <v>351</v>
      </c>
      <c r="C954" s="856" t="s">
        <v>2709</v>
      </c>
      <c r="D954" s="855" t="s">
        <v>2710</v>
      </c>
      <c r="E954" s="855">
        <v>4</v>
      </c>
      <c r="F954" s="855" t="s">
        <v>3</v>
      </c>
      <c r="G954" s="855" t="s">
        <v>2671</v>
      </c>
      <c r="H954" s="606"/>
      <c r="I954" s="608"/>
    </row>
    <row r="955" spans="2:9" hidden="1" x14ac:dyDescent="0.3">
      <c r="B955" s="855" t="s">
        <v>351</v>
      </c>
      <c r="C955" s="856" t="s">
        <v>2709</v>
      </c>
      <c r="D955" s="855" t="s">
        <v>2710</v>
      </c>
      <c r="E955" s="855">
        <v>5</v>
      </c>
      <c r="F955" s="855" t="s">
        <v>128</v>
      </c>
      <c r="G955" s="855" t="s">
        <v>3219</v>
      </c>
      <c r="H955" s="606"/>
      <c r="I955" s="608"/>
    </row>
    <row r="956" spans="2:9" hidden="1" x14ac:dyDescent="0.3">
      <c r="B956" s="855" t="s">
        <v>351</v>
      </c>
      <c r="C956" s="856" t="s">
        <v>2709</v>
      </c>
      <c r="D956" s="855" t="s">
        <v>2710</v>
      </c>
      <c r="E956" s="855">
        <v>6</v>
      </c>
      <c r="F956" s="855" t="s">
        <v>3195</v>
      </c>
      <c r="G956" s="855" t="s">
        <v>236</v>
      </c>
      <c r="H956" s="606"/>
      <c r="I956" s="608"/>
    </row>
    <row r="957" spans="2:9" hidden="1" x14ac:dyDescent="0.3">
      <c r="B957" s="855" t="s">
        <v>351</v>
      </c>
      <c r="C957" s="856" t="s">
        <v>2709</v>
      </c>
      <c r="D957" s="855" t="s">
        <v>2710</v>
      </c>
      <c r="E957" s="855">
        <v>7</v>
      </c>
      <c r="F957" s="855" t="s">
        <v>3196</v>
      </c>
      <c r="G957" s="855" t="s">
        <v>3220</v>
      </c>
      <c r="H957" s="606"/>
      <c r="I957" s="608"/>
    </row>
    <row r="958" spans="2:9" hidden="1" x14ac:dyDescent="0.3">
      <c r="B958" s="855" t="s">
        <v>351</v>
      </c>
      <c r="C958" s="856" t="s">
        <v>2709</v>
      </c>
      <c r="D958" s="855" t="s">
        <v>2710</v>
      </c>
      <c r="E958" s="855">
        <v>8</v>
      </c>
      <c r="F958" s="855" t="s">
        <v>6</v>
      </c>
      <c r="G958" s="855" t="s">
        <v>10</v>
      </c>
      <c r="H958" s="606"/>
      <c r="I958" s="608"/>
    </row>
    <row r="959" spans="2:9" hidden="1" x14ac:dyDescent="0.3">
      <c r="B959" s="855" t="s">
        <v>351</v>
      </c>
      <c r="C959" s="856" t="s">
        <v>2709</v>
      </c>
      <c r="D959" s="855" t="s">
        <v>2710</v>
      </c>
      <c r="E959" s="855">
        <v>9</v>
      </c>
      <c r="F959" s="855" t="s">
        <v>11</v>
      </c>
      <c r="G959" s="855" t="s">
        <v>12</v>
      </c>
      <c r="H959" s="606"/>
      <c r="I959" s="608"/>
    </row>
    <row r="960" spans="2:9" hidden="1" x14ac:dyDescent="0.3">
      <c r="B960" s="855" t="s">
        <v>351</v>
      </c>
      <c r="C960" s="856" t="s">
        <v>2709</v>
      </c>
      <c r="D960" s="855" t="s">
        <v>2710</v>
      </c>
      <c r="E960" s="855">
        <v>10</v>
      </c>
      <c r="F960" s="855" t="s">
        <v>129</v>
      </c>
      <c r="G960" s="855"/>
      <c r="H960" s="606"/>
      <c r="I960" s="608"/>
    </row>
    <row r="961" spans="2:9" hidden="1" x14ac:dyDescent="0.3">
      <c r="B961" s="855" t="s">
        <v>351</v>
      </c>
      <c r="C961" s="856" t="s">
        <v>2709</v>
      </c>
      <c r="D961" s="855" t="s">
        <v>2710</v>
      </c>
      <c r="E961" s="855">
        <v>11</v>
      </c>
      <c r="F961" s="855" t="s">
        <v>931</v>
      </c>
      <c r="G961" s="855" t="s">
        <v>949</v>
      </c>
      <c r="H961" s="606"/>
      <c r="I961" s="608"/>
    </row>
    <row r="962" spans="2:9" hidden="1" x14ac:dyDescent="0.3">
      <c r="B962" s="855" t="s">
        <v>351</v>
      </c>
      <c r="C962" s="856" t="s">
        <v>2709</v>
      </c>
      <c r="D962" s="855" t="s">
        <v>2710</v>
      </c>
      <c r="E962" s="855">
        <v>12</v>
      </c>
      <c r="F962" s="855" t="s">
        <v>932</v>
      </c>
      <c r="G962" s="855" t="s">
        <v>750</v>
      </c>
      <c r="H962" s="606"/>
      <c r="I962" s="608"/>
    </row>
    <row r="963" spans="2:9" x14ac:dyDescent="0.3">
      <c r="B963" s="855" t="s">
        <v>351</v>
      </c>
      <c r="C963" s="856" t="s">
        <v>2709</v>
      </c>
      <c r="D963" s="855" t="s">
        <v>2710</v>
      </c>
      <c r="E963" s="855">
        <v>1</v>
      </c>
      <c r="F963" s="855" t="s">
        <v>388</v>
      </c>
      <c r="G963" s="855" t="s">
        <v>3221</v>
      </c>
      <c r="H963" s="606"/>
      <c r="I963" s="608"/>
    </row>
    <row r="964" spans="2:9" hidden="1" x14ac:dyDescent="0.3">
      <c r="B964" s="855" t="s">
        <v>351</v>
      </c>
      <c r="C964" s="856" t="s">
        <v>2709</v>
      </c>
      <c r="D964" s="855" t="s">
        <v>2710</v>
      </c>
      <c r="E964" s="855">
        <v>2</v>
      </c>
      <c r="F964" s="855" t="s">
        <v>389</v>
      </c>
      <c r="G964" s="855" t="s">
        <v>29</v>
      </c>
      <c r="H964" s="606"/>
      <c r="I964" s="608"/>
    </row>
    <row r="965" spans="2:9" hidden="1" x14ac:dyDescent="0.3">
      <c r="B965" s="855" t="s">
        <v>351</v>
      </c>
      <c r="C965" s="856" t="s">
        <v>2709</v>
      </c>
      <c r="D965" s="855" t="s">
        <v>2710</v>
      </c>
      <c r="E965" s="855">
        <v>3</v>
      </c>
      <c r="F965" s="855" t="s">
        <v>394</v>
      </c>
      <c r="G965" s="855" t="s">
        <v>3222</v>
      </c>
      <c r="H965" s="606"/>
      <c r="I965" s="608"/>
    </row>
    <row r="966" spans="2:9" hidden="1" x14ac:dyDescent="0.3">
      <c r="B966" s="855" t="s">
        <v>351</v>
      </c>
      <c r="C966" s="856" t="s">
        <v>2709</v>
      </c>
      <c r="D966" s="855" t="s">
        <v>2710</v>
      </c>
      <c r="E966" s="855">
        <v>4</v>
      </c>
      <c r="F966" s="855" t="s">
        <v>3</v>
      </c>
      <c r="G966" s="855" t="s">
        <v>1876</v>
      </c>
      <c r="H966" s="606"/>
      <c r="I966" s="608"/>
    </row>
    <row r="967" spans="2:9" hidden="1" x14ac:dyDescent="0.3">
      <c r="B967" s="855" t="s">
        <v>351</v>
      </c>
      <c r="C967" s="856" t="s">
        <v>2709</v>
      </c>
      <c r="D967" s="855" t="s">
        <v>2710</v>
      </c>
      <c r="E967" s="855">
        <v>5</v>
      </c>
      <c r="F967" s="855" t="s">
        <v>128</v>
      </c>
      <c r="G967" s="855" t="s">
        <v>3223</v>
      </c>
      <c r="H967" s="606"/>
      <c r="I967" s="608"/>
    </row>
    <row r="968" spans="2:9" hidden="1" x14ac:dyDescent="0.3">
      <c r="B968" s="855" t="s">
        <v>351</v>
      </c>
      <c r="C968" s="856" t="s">
        <v>2709</v>
      </c>
      <c r="D968" s="855" t="s">
        <v>2710</v>
      </c>
      <c r="E968" s="855">
        <v>6</v>
      </c>
      <c r="F968" s="855" t="s">
        <v>3195</v>
      </c>
      <c r="G968" s="855" t="s">
        <v>236</v>
      </c>
      <c r="H968" s="606"/>
      <c r="I968" s="608"/>
    </row>
    <row r="969" spans="2:9" hidden="1" x14ac:dyDescent="0.3">
      <c r="B969" s="855" t="s">
        <v>351</v>
      </c>
      <c r="C969" s="856" t="s">
        <v>2709</v>
      </c>
      <c r="D969" s="855" t="s">
        <v>2710</v>
      </c>
      <c r="E969" s="855">
        <v>7</v>
      </c>
      <c r="F969" s="855" t="s">
        <v>3196</v>
      </c>
      <c r="G969" s="855" t="s">
        <v>3224</v>
      </c>
      <c r="H969" s="606"/>
      <c r="I969" s="608"/>
    </row>
    <row r="970" spans="2:9" hidden="1" x14ac:dyDescent="0.3">
      <c r="B970" s="855" t="s">
        <v>351</v>
      </c>
      <c r="C970" s="856" t="s">
        <v>2709</v>
      </c>
      <c r="D970" s="855" t="s">
        <v>2710</v>
      </c>
      <c r="E970" s="855">
        <v>8</v>
      </c>
      <c r="F970" s="855" t="s">
        <v>6</v>
      </c>
      <c r="G970" s="855" t="s">
        <v>7</v>
      </c>
      <c r="H970" s="606"/>
      <c r="I970" s="608"/>
    </row>
    <row r="971" spans="2:9" hidden="1" x14ac:dyDescent="0.3">
      <c r="B971" s="855" t="s">
        <v>351</v>
      </c>
      <c r="C971" s="856" t="s">
        <v>2709</v>
      </c>
      <c r="D971" s="855" t="s">
        <v>2710</v>
      </c>
      <c r="E971" s="855">
        <v>9</v>
      </c>
      <c r="F971" s="855" t="s">
        <v>11</v>
      </c>
      <c r="G971" s="855" t="s">
        <v>750</v>
      </c>
      <c r="H971" s="606"/>
      <c r="I971" s="608"/>
    </row>
    <row r="972" spans="2:9" hidden="1" x14ac:dyDescent="0.3">
      <c r="B972" s="855" t="s">
        <v>351</v>
      </c>
      <c r="C972" s="856" t="s">
        <v>2709</v>
      </c>
      <c r="D972" s="855" t="s">
        <v>2710</v>
      </c>
      <c r="E972" s="855">
        <v>10</v>
      </c>
      <c r="F972" s="855" t="s">
        <v>129</v>
      </c>
      <c r="G972" s="855"/>
      <c r="H972" s="606"/>
      <c r="I972" s="608"/>
    </row>
    <row r="973" spans="2:9" hidden="1" x14ac:dyDescent="0.3">
      <c r="B973" s="855" t="s">
        <v>351</v>
      </c>
      <c r="C973" s="856" t="s">
        <v>2709</v>
      </c>
      <c r="D973" s="855" t="s">
        <v>2710</v>
      </c>
      <c r="E973" s="855">
        <v>11</v>
      </c>
      <c r="F973" s="855" t="s">
        <v>931</v>
      </c>
      <c r="G973" s="855" t="s">
        <v>949</v>
      </c>
      <c r="H973" s="606"/>
      <c r="I973" s="608"/>
    </row>
    <row r="974" spans="2:9" hidden="1" x14ac:dyDescent="0.3">
      <c r="B974" s="855" t="s">
        <v>351</v>
      </c>
      <c r="C974" s="856" t="s">
        <v>2709</v>
      </c>
      <c r="D974" s="855" t="s">
        <v>2710</v>
      </c>
      <c r="E974" s="855">
        <v>12</v>
      </c>
      <c r="F974" s="855" t="s">
        <v>932</v>
      </c>
      <c r="G974" s="855" t="s">
        <v>750</v>
      </c>
      <c r="H974" s="606"/>
      <c r="I974" s="608"/>
    </row>
    <row r="975" spans="2:9" x14ac:dyDescent="0.3">
      <c r="B975" s="855" t="s">
        <v>351</v>
      </c>
      <c r="C975" s="856" t="s">
        <v>2709</v>
      </c>
      <c r="D975" s="855" t="s">
        <v>2710</v>
      </c>
      <c r="E975" s="855">
        <v>1</v>
      </c>
      <c r="F975" s="855" t="s">
        <v>388</v>
      </c>
      <c r="G975" s="855" t="s">
        <v>3225</v>
      </c>
      <c r="H975" s="606"/>
      <c r="I975" s="608"/>
    </row>
    <row r="976" spans="2:9" hidden="1" x14ac:dyDescent="0.3">
      <c r="B976" s="855" t="s">
        <v>351</v>
      </c>
      <c r="C976" s="856" t="s">
        <v>2709</v>
      </c>
      <c r="D976" s="855" t="s">
        <v>2710</v>
      </c>
      <c r="E976" s="855">
        <v>2</v>
      </c>
      <c r="F976" s="855" t="s">
        <v>389</v>
      </c>
      <c r="G976" s="855" t="s">
        <v>29</v>
      </c>
      <c r="H976" s="606"/>
      <c r="I976" s="608"/>
    </row>
    <row r="977" spans="2:9" hidden="1" x14ac:dyDescent="0.3">
      <c r="B977" s="855" t="s">
        <v>351</v>
      </c>
      <c r="C977" s="856" t="s">
        <v>2709</v>
      </c>
      <c r="D977" s="855" t="s">
        <v>2710</v>
      </c>
      <c r="E977" s="855">
        <v>3</v>
      </c>
      <c r="F977" s="855" t="s">
        <v>394</v>
      </c>
      <c r="G977" s="855" t="s">
        <v>3222</v>
      </c>
      <c r="H977" s="606"/>
      <c r="I977" s="608"/>
    </row>
    <row r="978" spans="2:9" hidden="1" x14ac:dyDescent="0.3">
      <c r="B978" s="855" t="s">
        <v>351</v>
      </c>
      <c r="C978" s="856" t="s">
        <v>2709</v>
      </c>
      <c r="D978" s="855" t="s">
        <v>2710</v>
      </c>
      <c r="E978" s="855">
        <v>4</v>
      </c>
      <c r="F978" s="855" t="s">
        <v>3</v>
      </c>
      <c r="G978" s="855" t="s">
        <v>1876</v>
      </c>
      <c r="H978" s="606"/>
      <c r="I978" s="608"/>
    </row>
    <row r="979" spans="2:9" hidden="1" x14ac:dyDescent="0.3">
      <c r="B979" s="855" t="s">
        <v>351</v>
      </c>
      <c r="C979" s="856" t="s">
        <v>2709</v>
      </c>
      <c r="D979" s="855" t="s">
        <v>2710</v>
      </c>
      <c r="E979" s="855">
        <v>5</v>
      </c>
      <c r="F979" s="855" t="s">
        <v>128</v>
      </c>
      <c r="G979" s="855" t="s">
        <v>3226</v>
      </c>
      <c r="H979" s="606"/>
      <c r="I979" s="608"/>
    </row>
    <row r="980" spans="2:9" hidden="1" x14ac:dyDescent="0.3">
      <c r="B980" s="855" t="s">
        <v>351</v>
      </c>
      <c r="C980" s="856" t="s">
        <v>2709</v>
      </c>
      <c r="D980" s="855" t="s">
        <v>2710</v>
      </c>
      <c r="E980" s="855">
        <v>6</v>
      </c>
      <c r="F980" s="855" t="s">
        <v>3195</v>
      </c>
      <c r="G980" s="855" t="s">
        <v>236</v>
      </c>
      <c r="H980" s="606"/>
      <c r="I980" s="608"/>
    </row>
    <row r="981" spans="2:9" hidden="1" x14ac:dyDescent="0.3">
      <c r="B981" s="855" t="s">
        <v>351</v>
      </c>
      <c r="C981" s="856" t="s">
        <v>2709</v>
      </c>
      <c r="D981" s="855" t="s">
        <v>2710</v>
      </c>
      <c r="E981" s="855">
        <v>7</v>
      </c>
      <c r="F981" s="855" t="s">
        <v>3196</v>
      </c>
      <c r="G981" s="855" t="s">
        <v>3227</v>
      </c>
      <c r="H981" s="606"/>
      <c r="I981" s="608"/>
    </row>
    <row r="982" spans="2:9" hidden="1" x14ac:dyDescent="0.3">
      <c r="B982" s="855" t="s">
        <v>351</v>
      </c>
      <c r="C982" s="856" t="s">
        <v>2709</v>
      </c>
      <c r="D982" s="855" t="s">
        <v>2710</v>
      </c>
      <c r="E982" s="855">
        <v>8</v>
      </c>
      <c r="F982" s="855" t="s">
        <v>6</v>
      </c>
      <c r="G982" s="855" t="s">
        <v>7</v>
      </c>
      <c r="H982" s="606"/>
      <c r="I982" s="608"/>
    </row>
    <row r="983" spans="2:9" hidden="1" x14ac:dyDescent="0.3">
      <c r="B983" s="855" t="s">
        <v>351</v>
      </c>
      <c r="C983" s="856" t="s">
        <v>2709</v>
      </c>
      <c r="D983" s="855" t="s">
        <v>2710</v>
      </c>
      <c r="E983" s="855">
        <v>9</v>
      </c>
      <c r="F983" s="855" t="s">
        <v>11</v>
      </c>
      <c r="G983" s="855" t="s">
        <v>750</v>
      </c>
      <c r="H983" s="606"/>
      <c r="I983" s="608"/>
    </row>
    <row r="984" spans="2:9" hidden="1" x14ac:dyDescent="0.3">
      <c r="B984" s="855" t="s">
        <v>351</v>
      </c>
      <c r="C984" s="856" t="s">
        <v>2709</v>
      </c>
      <c r="D984" s="855" t="s">
        <v>2710</v>
      </c>
      <c r="E984" s="855">
        <v>10</v>
      </c>
      <c r="F984" s="855" t="s">
        <v>129</v>
      </c>
      <c r="G984" s="855"/>
      <c r="H984" s="606"/>
      <c r="I984" s="608"/>
    </row>
    <row r="985" spans="2:9" hidden="1" x14ac:dyDescent="0.3">
      <c r="B985" s="855" t="s">
        <v>351</v>
      </c>
      <c r="C985" s="856" t="s">
        <v>2709</v>
      </c>
      <c r="D985" s="855" t="s">
        <v>2710</v>
      </c>
      <c r="E985" s="855">
        <v>11</v>
      </c>
      <c r="F985" s="855" t="s">
        <v>931</v>
      </c>
      <c r="G985" s="855" t="s">
        <v>949</v>
      </c>
      <c r="H985" s="606"/>
      <c r="I985" s="608"/>
    </row>
    <row r="986" spans="2:9" hidden="1" x14ac:dyDescent="0.3">
      <c r="B986" s="855" t="s">
        <v>351</v>
      </c>
      <c r="C986" s="856" t="s">
        <v>2709</v>
      </c>
      <c r="D986" s="855" t="s">
        <v>2710</v>
      </c>
      <c r="E986" s="855">
        <v>12</v>
      </c>
      <c r="F986" s="855" t="s">
        <v>932</v>
      </c>
      <c r="G986" s="855" t="s">
        <v>750</v>
      </c>
      <c r="H986" s="606"/>
      <c r="I986" s="608"/>
    </row>
    <row r="987" spans="2:9" x14ac:dyDescent="0.3">
      <c r="B987" s="855" t="s">
        <v>351</v>
      </c>
      <c r="C987" s="856" t="s">
        <v>2709</v>
      </c>
      <c r="D987" s="855" t="s">
        <v>2710</v>
      </c>
      <c r="E987" s="855">
        <v>1</v>
      </c>
      <c r="F987" s="855" t="s">
        <v>388</v>
      </c>
      <c r="G987" s="855" t="s">
        <v>3228</v>
      </c>
      <c r="H987" s="606"/>
      <c r="I987" s="608"/>
    </row>
    <row r="988" spans="2:9" hidden="1" x14ac:dyDescent="0.3">
      <c r="B988" s="855" t="s">
        <v>351</v>
      </c>
      <c r="C988" s="856" t="s">
        <v>2709</v>
      </c>
      <c r="D988" s="855" t="s">
        <v>2710</v>
      </c>
      <c r="E988" s="855">
        <v>2</v>
      </c>
      <c r="F988" s="855" t="s">
        <v>389</v>
      </c>
      <c r="G988" s="855" t="s">
        <v>29</v>
      </c>
      <c r="H988" s="606"/>
      <c r="I988" s="608"/>
    </row>
    <row r="989" spans="2:9" hidden="1" x14ac:dyDescent="0.3">
      <c r="B989" s="855" t="s">
        <v>351</v>
      </c>
      <c r="C989" s="856" t="s">
        <v>2709</v>
      </c>
      <c r="D989" s="855" t="s">
        <v>2710</v>
      </c>
      <c r="E989" s="855">
        <v>3</v>
      </c>
      <c r="F989" s="855" t="s">
        <v>394</v>
      </c>
      <c r="G989" s="855" t="s">
        <v>3222</v>
      </c>
      <c r="H989" s="606"/>
      <c r="I989" s="608"/>
    </row>
    <row r="990" spans="2:9" hidden="1" x14ac:dyDescent="0.3">
      <c r="B990" s="855" t="s">
        <v>351</v>
      </c>
      <c r="C990" s="856" t="s">
        <v>2709</v>
      </c>
      <c r="D990" s="855" t="s">
        <v>2710</v>
      </c>
      <c r="E990" s="855">
        <v>4</v>
      </c>
      <c r="F990" s="855" t="s">
        <v>3</v>
      </c>
      <c r="G990" s="855" t="s">
        <v>1876</v>
      </c>
      <c r="H990" s="606"/>
      <c r="I990" s="608"/>
    </row>
    <row r="991" spans="2:9" hidden="1" x14ac:dyDescent="0.3">
      <c r="B991" s="855" t="s">
        <v>351</v>
      </c>
      <c r="C991" s="856" t="s">
        <v>2709</v>
      </c>
      <c r="D991" s="855" t="s">
        <v>2710</v>
      </c>
      <c r="E991" s="855">
        <v>5</v>
      </c>
      <c r="F991" s="855" t="s">
        <v>128</v>
      </c>
      <c r="G991" s="855" t="s">
        <v>3229</v>
      </c>
      <c r="H991" s="606"/>
      <c r="I991" s="608"/>
    </row>
    <row r="992" spans="2:9" hidden="1" x14ac:dyDescent="0.3">
      <c r="B992" s="855" t="s">
        <v>351</v>
      </c>
      <c r="C992" s="856" t="s">
        <v>2709</v>
      </c>
      <c r="D992" s="855" t="s">
        <v>2710</v>
      </c>
      <c r="E992" s="855">
        <v>6</v>
      </c>
      <c r="F992" s="855" t="s">
        <v>3195</v>
      </c>
      <c r="G992" s="855" t="s">
        <v>236</v>
      </c>
      <c r="H992" s="606"/>
      <c r="I992" s="608"/>
    </row>
    <row r="993" spans="2:9" hidden="1" x14ac:dyDescent="0.3">
      <c r="B993" s="855" t="s">
        <v>351</v>
      </c>
      <c r="C993" s="856" t="s">
        <v>2709</v>
      </c>
      <c r="D993" s="855" t="s">
        <v>2710</v>
      </c>
      <c r="E993" s="855">
        <v>7</v>
      </c>
      <c r="F993" s="855" t="s">
        <v>3196</v>
      </c>
      <c r="G993" s="855" t="s">
        <v>3230</v>
      </c>
      <c r="H993" s="606"/>
      <c r="I993" s="608"/>
    </row>
    <row r="994" spans="2:9" hidden="1" x14ac:dyDescent="0.3">
      <c r="B994" s="855" t="s">
        <v>351</v>
      </c>
      <c r="C994" s="856" t="s">
        <v>2709</v>
      </c>
      <c r="D994" s="855" t="s">
        <v>2710</v>
      </c>
      <c r="E994" s="855">
        <v>8</v>
      </c>
      <c r="F994" s="855" t="s">
        <v>6</v>
      </c>
      <c r="G994" s="855" t="s">
        <v>7</v>
      </c>
      <c r="H994" s="606"/>
      <c r="I994" s="608"/>
    </row>
    <row r="995" spans="2:9" hidden="1" x14ac:dyDescent="0.3">
      <c r="B995" s="855" t="s">
        <v>351</v>
      </c>
      <c r="C995" s="856" t="s">
        <v>2709</v>
      </c>
      <c r="D995" s="855" t="s">
        <v>2710</v>
      </c>
      <c r="E995" s="855">
        <v>9</v>
      </c>
      <c r="F995" s="855" t="s">
        <v>11</v>
      </c>
      <c r="G995" s="855" t="s">
        <v>750</v>
      </c>
      <c r="H995" s="606"/>
      <c r="I995" s="608"/>
    </row>
    <row r="996" spans="2:9" hidden="1" x14ac:dyDescent="0.3">
      <c r="B996" s="855" t="s">
        <v>351</v>
      </c>
      <c r="C996" s="856" t="s">
        <v>2709</v>
      </c>
      <c r="D996" s="855" t="s">
        <v>2710</v>
      </c>
      <c r="E996" s="855">
        <v>10</v>
      </c>
      <c r="F996" s="855" t="s">
        <v>129</v>
      </c>
      <c r="G996" s="855"/>
      <c r="H996" s="606"/>
      <c r="I996" s="608"/>
    </row>
    <row r="997" spans="2:9" hidden="1" x14ac:dyDescent="0.3">
      <c r="B997" s="855" t="s">
        <v>351</v>
      </c>
      <c r="C997" s="856" t="s">
        <v>2709</v>
      </c>
      <c r="D997" s="855" t="s">
        <v>2710</v>
      </c>
      <c r="E997" s="855">
        <v>11</v>
      </c>
      <c r="F997" s="855" t="s">
        <v>931</v>
      </c>
      <c r="G997" s="855" t="s">
        <v>949</v>
      </c>
      <c r="H997" s="606"/>
      <c r="I997" s="608"/>
    </row>
    <row r="998" spans="2:9" hidden="1" x14ac:dyDescent="0.3">
      <c r="B998" s="855" t="s">
        <v>351</v>
      </c>
      <c r="C998" s="856" t="s">
        <v>2709</v>
      </c>
      <c r="D998" s="855" t="s">
        <v>2710</v>
      </c>
      <c r="E998" s="855">
        <v>12</v>
      </c>
      <c r="F998" s="855" t="s">
        <v>932</v>
      </c>
      <c r="G998" s="855" t="s">
        <v>750</v>
      </c>
      <c r="H998" s="606"/>
      <c r="I998" s="608"/>
    </row>
    <row r="999" spans="2:9" x14ac:dyDescent="0.3">
      <c r="B999" s="855" t="s">
        <v>351</v>
      </c>
      <c r="C999" s="856" t="s">
        <v>2709</v>
      </c>
      <c r="D999" s="855" t="s">
        <v>2710</v>
      </c>
      <c r="E999" s="855">
        <v>1</v>
      </c>
      <c r="F999" s="855" t="s">
        <v>388</v>
      </c>
      <c r="G999" s="855" t="s">
        <v>3231</v>
      </c>
      <c r="H999" s="606"/>
      <c r="I999" s="608"/>
    </row>
    <row r="1000" spans="2:9" hidden="1" x14ac:dyDescent="0.3">
      <c r="B1000" s="855" t="s">
        <v>351</v>
      </c>
      <c r="C1000" s="856" t="s">
        <v>2709</v>
      </c>
      <c r="D1000" s="855" t="s">
        <v>2710</v>
      </c>
      <c r="E1000" s="855">
        <v>2</v>
      </c>
      <c r="F1000" s="855" t="s">
        <v>389</v>
      </c>
      <c r="G1000" s="855" t="s">
        <v>29</v>
      </c>
      <c r="H1000" s="606"/>
      <c r="I1000" s="608"/>
    </row>
    <row r="1001" spans="2:9" hidden="1" x14ac:dyDescent="0.3">
      <c r="B1001" s="855" t="s">
        <v>351</v>
      </c>
      <c r="C1001" s="856" t="s">
        <v>2709</v>
      </c>
      <c r="D1001" s="855" t="s">
        <v>2710</v>
      </c>
      <c r="E1001" s="855">
        <v>3</v>
      </c>
      <c r="F1001" s="855" t="s">
        <v>394</v>
      </c>
      <c r="G1001" s="855" t="s">
        <v>3222</v>
      </c>
      <c r="H1001" s="606"/>
      <c r="I1001" s="608"/>
    </row>
    <row r="1002" spans="2:9" hidden="1" x14ac:dyDescent="0.3">
      <c r="B1002" s="855" t="s">
        <v>351</v>
      </c>
      <c r="C1002" s="856" t="s">
        <v>2709</v>
      </c>
      <c r="D1002" s="855" t="s">
        <v>2710</v>
      </c>
      <c r="E1002" s="855">
        <v>4</v>
      </c>
      <c r="F1002" s="855" t="s">
        <v>3</v>
      </c>
      <c r="G1002" s="855" t="s">
        <v>1876</v>
      </c>
      <c r="H1002" s="606"/>
      <c r="I1002" s="608"/>
    </row>
    <row r="1003" spans="2:9" hidden="1" x14ac:dyDescent="0.3">
      <c r="B1003" s="855" t="s">
        <v>351</v>
      </c>
      <c r="C1003" s="856" t="s">
        <v>2709</v>
      </c>
      <c r="D1003" s="855" t="s">
        <v>2710</v>
      </c>
      <c r="E1003" s="855">
        <v>5</v>
      </c>
      <c r="F1003" s="855" t="s">
        <v>128</v>
      </c>
      <c r="G1003" s="855" t="s">
        <v>3232</v>
      </c>
      <c r="H1003" s="606"/>
      <c r="I1003" s="608"/>
    </row>
    <row r="1004" spans="2:9" hidden="1" x14ac:dyDescent="0.3">
      <c r="B1004" s="855" t="s">
        <v>351</v>
      </c>
      <c r="C1004" s="856" t="s">
        <v>2709</v>
      </c>
      <c r="D1004" s="855" t="s">
        <v>2710</v>
      </c>
      <c r="E1004" s="855">
        <v>6</v>
      </c>
      <c r="F1004" s="855" t="s">
        <v>3195</v>
      </c>
      <c r="G1004" s="855" t="s">
        <v>236</v>
      </c>
      <c r="H1004" s="606"/>
      <c r="I1004" s="608"/>
    </row>
    <row r="1005" spans="2:9" hidden="1" x14ac:dyDescent="0.3">
      <c r="B1005" s="855" t="s">
        <v>351</v>
      </c>
      <c r="C1005" s="856" t="s">
        <v>2709</v>
      </c>
      <c r="D1005" s="855" t="s">
        <v>2710</v>
      </c>
      <c r="E1005" s="855">
        <v>7</v>
      </c>
      <c r="F1005" s="855" t="s">
        <v>3196</v>
      </c>
      <c r="G1005" s="855" t="s">
        <v>3233</v>
      </c>
      <c r="H1005" s="606"/>
      <c r="I1005" s="608"/>
    </row>
    <row r="1006" spans="2:9" hidden="1" x14ac:dyDescent="0.3">
      <c r="B1006" s="855" t="s">
        <v>351</v>
      </c>
      <c r="C1006" s="856" t="s">
        <v>2709</v>
      </c>
      <c r="D1006" s="855" t="s">
        <v>2710</v>
      </c>
      <c r="E1006" s="855">
        <v>8</v>
      </c>
      <c r="F1006" s="855" t="s">
        <v>6</v>
      </c>
      <c r="G1006" s="855" t="s">
        <v>7</v>
      </c>
      <c r="H1006" s="606"/>
      <c r="I1006" s="608"/>
    </row>
    <row r="1007" spans="2:9" hidden="1" x14ac:dyDescent="0.3">
      <c r="B1007" s="855" t="s">
        <v>351</v>
      </c>
      <c r="C1007" s="856" t="s">
        <v>2709</v>
      </c>
      <c r="D1007" s="855" t="s">
        <v>2710</v>
      </c>
      <c r="E1007" s="855">
        <v>9</v>
      </c>
      <c r="F1007" s="855" t="s">
        <v>11</v>
      </c>
      <c r="G1007" s="855" t="s">
        <v>750</v>
      </c>
      <c r="H1007" s="606"/>
      <c r="I1007" s="608"/>
    </row>
    <row r="1008" spans="2:9" hidden="1" x14ac:dyDescent="0.3">
      <c r="B1008" s="855" t="s">
        <v>351</v>
      </c>
      <c r="C1008" s="856" t="s">
        <v>2709</v>
      </c>
      <c r="D1008" s="855" t="s">
        <v>2710</v>
      </c>
      <c r="E1008" s="855">
        <v>10</v>
      </c>
      <c r="F1008" s="855" t="s">
        <v>129</v>
      </c>
      <c r="G1008" s="855"/>
      <c r="H1008" s="606"/>
      <c r="I1008" s="608"/>
    </row>
    <row r="1009" spans="2:9" hidden="1" x14ac:dyDescent="0.3">
      <c r="B1009" s="855" t="s">
        <v>351</v>
      </c>
      <c r="C1009" s="856" t="s">
        <v>2709</v>
      </c>
      <c r="D1009" s="855" t="s">
        <v>2710</v>
      </c>
      <c r="E1009" s="855">
        <v>11</v>
      </c>
      <c r="F1009" s="855" t="s">
        <v>931</v>
      </c>
      <c r="G1009" s="855" t="s">
        <v>949</v>
      </c>
      <c r="H1009" s="606"/>
      <c r="I1009" s="608"/>
    </row>
    <row r="1010" spans="2:9" hidden="1" x14ac:dyDescent="0.3">
      <c r="B1010" s="855" t="s">
        <v>351</v>
      </c>
      <c r="C1010" s="856" t="s">
        <v>2709</v>
      </c>
      <c r="D1010" s="855" t="s">
        <v>2710</v>
      </c>
      <c r="E1010" s="855">
        <v>12</v>
      </c>
      <c r="F1010" s="855" t="s">
        <v>932</v>
      </c>
      <c r="G1010" s="855" t="s">
        <v>750</v>
      </c>
      <c r="H1010" s="606"/>
      <c r="I1010" s="608"/>
    </row>
    <row r="1011" spans="2:9" x14ac:dyDescent="0.3">
      <c r="B1011" s="855" t="s">
        <v>351</v>
      </c>
      <c r="C1011" s="856" t="s">
        <v>2709</v>
      </c>
      <c r="D1011" s="855" t="s">
        <v>2710</v>
      </c>
      <c r="E1011" s="855">
        <v>1</v>
      </c>
      <c r="F1011" s="855" t="s">
        <v>388</v>
      </c>
      <c r="G1011" s="855" t="s">
        <v>3234</v>
      </c>
      <c r="H1011" s="606"/>
      <c r="I1011" s="608"/>
    </row>
    <row r="1012" spans="2:9" hidden="1" x14ac:dyDescent="0.3">
      <c r="B1012" s="855" t="s">
        <v>351</v>
      </c>
      <c r="C1012" s="856" t="s">
        <v>2709</v>
      </c>
      <c r="D1012" s="855" t="s">
        <v>2710</v>
      </c>
      <c r="E1012" s="855">
        <v>2</v>
      </c>
      <c r="F1012" s="855" t="s">
        <v>389</v>
      </c>
      <c r="G1012" s="855" t="s">
        <v>29</v>
      </c>
      <c r="H1012" s="606"/>
      <c r="I1012" s="608"/>
    </row>
    <row r="1013" spans="2:9" hidden="1" x14ac:dyDescent="0.3">
      <c r="B1013" s="855" t="s">
        <v>351</v>
      </c>
      <c r="C1013" s="856" t="s">
        <v>2709</v>
      </c>
      <c r="D1013" s="855" t="s">
        <v>2710</v>
      </c>
      <c r="E1013" s="855">
        <v>3</v>
      </c>
      <c r="F1013" s="855" t="s">
        <v>394</v>
      </c>
      <c r="G1013" s="855" t="s">
        <v>3222</v>
      </c>
      <c r="H1013" s="606"/>
      <c r="I1013" s="608"/>
    </row>
    <row r="1014" spans="2:9" hidden="1" x14ac:dyDescent="0.3">
      <c r="B1014" s="855" t="s">
        <v>351</v>
      </c>
      <c r="C1014" s="856" t="s">
        <v>2709</v>
      </c>
      <c r="D1014" s="855" t="s">
        <v>2710</v>
      </c>
      <c r="E1014" s="855">
        <v>4</v>
      </c>
      <c r="F1014" s="855" t="s">
        <v>3</v>
      </c>
      <c r="G1014" s="855" t="s">
        <v>1876</v>
      </c>
      <c r="H1014" s="606"/>
      <c r="I1014" s="608"/>
    </row>
    <row r="1015" spans="2:9" hidden="1" x14ac:dyDescent="0.3">
      <c r="B1015" s="855" t="s">
        <v>351</v>
      </c>
      <c r="C1015" s="856" t="s">
        <v>2709</v>
      </c>
      <c r="D1015" s="855" t="s">
        <v>2710</v>
      </c>
      <c r="E1015" s="855">
        <v>5</v>
      </c>
      <c r="F1015" s="855" t="s">
        <v>128</v>
      </c>
      <c r="G1015" s="855" t="s">
        <v>3235</v>
      </c>
      <c r="H1015" s="606"/>
      <c r="I1015" s="608"/>
    </row>
    <row r="1016" spans="2:9" hidden="1" x14ac:dyDescent="0.3">
      <c r="B1016" s="855" t="s">
        <v>351</v>
      </c>
      <c r="C1016" s="856" t="s">
        <v>2709</v>
      </c>
      <c r="D1016" s="855" t="s">
        <v>2710</v>
      </c>
      <c r="E1016" s="855">
        <v>6</v>
      </c>
      <c r="F1016" s="855" t="s">
        <v>3195</v>
      </c>
      <c r="G1016" s="855" t="s">
        <v>236</v>
      </c>
      <c r="H1016" s="606"/>
      <c r="I1016" s="608"/>
    </row>
    <row r="1017" spans="2:9" hidden="1" x14ac:dyDescent="0.3">
      <c r="B1017" s="855" t="s">
        <v>351</v>
      </c>
      <c r="C1017" s="856" t="s">
        <v>2709</v>
      </c>
      <c r="D1017" s="855" t="s">
        <v>2710</v>
      </c>
      <c r="E1017" s="855">
        <v>7</v>
      </c>
      <c r="F1017" s="855" t="s">
        <v>3196</v>
      </c>
      <c r="G1017" s="855" t="s">
        <v>3227</v>
      </c>
      <c r="H1017" s="606"/>
      <c r="I1017" s="608"/>
    </row>
    <row r="1018" spans="2:9" hidden="1" x14ac:dyDescent="0.3">
      <c r="B1018" s="855" t="s">
        <v>351</v>
      </c>
      <c r="C1018" s="856" t="s">
        <v>2709</v>
      </c>
      <c r="D1018" s="855" t="s">
        <v>2710</v>
      </c>
      <c r="E1018" s="855">
        <v>8</v>
      </c>
      <c r="F1018" s="855" t="s">
        <v>6</v>
      </c>
      <c r="G1018" s="855" t="s">
        <v>7</v>
      </c>
      <c r="H1018" s="606"/>
      <c r="I1018" s="608"/>
    </row>
    <row r="1019" spans="2:9" hidden="1" x14ac:dyDescent="0.3">
      <c r="B1019" s="855" t="s">
        <v>351</v>
      </c>
      <c r="C1019" s="856" t="s">
        <v>2709</v>
      </c>
      <c r="D1019" s="855" t="s">
        <v>2710</v>
      </c>
      <c r="E1019" s="855">
        <v>9</v>
      </c>
      <c r="F1019" s="855" t="s">
        <v>11</v>
      </c>
      <c r="G1019" s="855" t="s">
        <v>750</v>
      </c>
      <c r="H1019" s="606"/>
      <c r="I1019" s="608"/>
    </row>
    <row r="1020" spans="2:9" hidden="1" x14ac:dyDescent="0.3">
      <c r="B1020" s="855" t="s">
        <v>351</v>
      </c>
      <c r="C1020" s="856" t="s">
        <v>2709</v>
      </c>
      <c r="D1020" s="855" t="s">
        <v>2710</v>
      </c>
      <c r="E1020" s="855">
        <v>10</v>
      </c>
      <c r="F1020" s="855" t="s">
        <v>129</v>
      </c>
      <c r="G1020" s="855"/>
      <c r="H1020" s="606"/>
      <c r="I1020" s="608"/>
    </row>
    <row r="1021" spans="2:9" hidden="1" x14ac:dyDescent="0.3">
      <c r="B1021" s="855" t="s">
        <v>351</v>
      </c>
      <c r="C1021" s="856" t="s">
        <v>2709</v>
      </c>
      <c r="D1021" s="855" t="s">
        <v>2710</v>
      </c>
      <c r="E1021" s="855">
        <v>11</v>
      </c>
      <c r="F1021" s="855" t="s">
        <v>931</v>
      </c>
      <c r="G1021" s="855" t="s">
        <v>949</v>
      </c>
      <c r="H1021" s="606"/>
      <c r="I1021" s="608"/>
    </row>
    <row r="1022" spans="2:9" hidden="1" x14ac:dyDescent="0.3">
      <c r="B1022" s="855" t="s">
        <v>351</v>
      </c>
      <c r="C1022" s="856" t="s">
        <v>2709</v>
      </c>
      <c r="D1022" s="855" t="s">
        <v>2710</v>
      </c>
      <c r="E1022" s="855">
        <v>12</v>
      </c>
      <c r="F1022" s="855" t="s">
        <v>932</v>
      </c>
      <c r="G1022" s="855" t="s">
        <v>750</v>
      </c>
      <c r="H1022" s="606"/>
      <c r="I1022" s="608"/>
    </row>
    <row r="1023" spans="2:9" x14ac:dyDescent="0.3">
      <c r="B1023" s="855" t="s">
        <v>748</v>
      </c>
      <c r="C1023" s="856" t="s">
        <v>2709</v>
      </c>
      <c r="D1023" s="855" t="s">
        <v>2710</v>
      </c>
      <c r="E1023" s="855">
        <v>1</v>
      </c>
      <c r="F1023" s="855" t="s">
        <v>388</v>
      </c>
      <c r="G1023" s="855" t="s">
        <v>3236</v>
      </c>
      <c r="H1023" s="606"/>
      <c r="I1023" s="608"/>
    </row>
    <row r="1024" spans="2:9" hidden="1" x14ac:dyDescent="0.3">
      <c r="B1024" s="855" t="s">
        <v>748</v>
      </c>
      <c r="C1024" s="856" t="s">
        <v>2709</v>
      </c>
      <c r="D1024" s="855" t="s">
        <v>2710</v>
      </c>
      <c r="E1024" s="855">
        <v>2</v>
      </c>
      <c r="F1024" s="855" t="s">
        <v>389</v>
      </c>
      <c r="G1024" s="855" t="s">
        <v>29</v>
      </c>
      <c r="H1024" s="606"/>
      <c r="I1024" s="608"/>
    </row>
    <row r="1025" spans="2:9" hidden="1" x14ac:dyDescent="0.3">
      <c r="B1025" s="855" t="s">
        <v>748</v>
      </c>
      <c r="C1025" s="856" t="s">
        <v>2709</v>
      </c>
      <c r="D1025" s="855" t="s">
        <v>2710</v>
      </c>
      <c r="E1025" s="855">
        <v>3</v>
      </c>
      <c r="F1025" s="855" t="s">
        <v>896</v>
      </c>
      <c r="G1025" s="855" t="s">
        <v>3142</v>
      </c>
      <c r="H1025" s="606"/>
      <c r="I1025" s="608"/>
    </row>
    <row r="1026" spans="2:9" hidden="1" x14ac:dyDescent="0.3">
      <c r="B1026" s="855" t="s">
        <v>748</v>
      </c>
      <c r="C1026" s="856" t="s">
        <v>2709</v>
      </c>
      <c r="D1026" s="855" t="s">
        <v>2710</v>
      </c>
      <c r="E1026" s="855">
        <v>4</v>
      </c>
      <c r="F1026" s="855" t="s">
        <v>391</v>
      </c>
      <c r="G1026" s="855"/>
      <c r="H1026" s="606"/>
      <c r="I1026" s="608"/>
    </row>
    <row r="1027" spans="2:9" hidden="1" x14ac:dyDescent="0.3">
      <c r="B1027" s="855" t="s">
        <v>748</v>
      </c>
      <c r="C1027" s="856" t="s">
        <v>2709</v>
      </c>
      <c r="D1027" s="855" t="s">
        <v>2710</v>
      </c>
      <c r="E1027" s="855">
        <v>5</v>
      </c>
      <c r="F1027" s="855" t="s">
        <v>394</v>
      </c>
      <c r="G1027" s="855" t="s">
        <v>3237</v>
      </c>
      <c r="H1027" s="606"/>
      <c r="I1027" s="608"/>
    </row>
    <row r="1028" spans="2:9" hidden="1" x14ac:dyDescent="0.3">
      <c r="B1028" s="855" t="s">
        <v>748</v>
      </c>
      <c r="C1028" s="856" t="s">
        <v>2709</v>
      </c>
      <c r="D1028" s="855" t="s">
        <v>2710</v>
      </c>
      <c r="E1028" s="855">
        <v>6</v>
      </c>
      <c r="F1028" s="855" t="s">
        <v>3</v>
      </c>
      <c r="G1028" s="855" t="s">
        <v>1876</v>
      </c>
      <c r="H1028" s="606"/>
      <c r="I1028" s="608"/>
    </row>
    <row r="1029" spans="2:9" hidden="1" x14ac:dyDescent="0.3">
      <c r="B1029" s="855" t="s">
        <v>748</v>
      </c>
      <c r="C1029" s="856" t="s">
        <v>2709</v>
      </c>
      <c r="D1029" s="855" t="s">
        <v>2710</v>
      </c>
      <c r="E1029" s="855">
        <v>7</v>
      </c>
      <c r="F1029" s="855" t="s">
        <v>128</v>
      </c>
      <c r="G1029" s="855" t="s">
        <v>3238</v>
      </c>
      <c r="H1029" s="606"/>
      <c r="I1029" s="608"/>
    </row>
    <row r="1030" spans="2:9" hidden="1" x14ac:dyDescent="0.3">
      <c r="B1030" s="855" t="s">
        <v>748</v>
      </c>
      <c r="C1030" s="856" t="s">
        <v>2709</v>
      </c>
      <c r="D1030" s="855" t="s">
        <v>2710</v>
      </c>
      <c r="E1030" s="855">
        <v>8</v>
      </c>
      <c r="F1030" s="855" t="s">
        <v>899</v>
      </c>
      <c r="G1030" s="855" t="s">
        <v>1890</v>
      </c>
      <c r="H1030" s="606"/>
      <c r="I1030" s="608"/>
    </row>
    <row r="1031" spans="2:9" hidden="1" x14ac:dyDescent="0.3">
      <c r="B1031" s="855" t="s">
        <v>748</v>
      </c>
      <c r="C1031" s="856" t="s">
        <v>2709</v>
      </c>
      <c r="D1031" s="855" t="s">
        <v>2710</v>
      </c>
      <c r="E1031" s="855">
        <v>9</v>
      </c>
      <c r="F1031" s="855" t="s">
        <v>783</v>
      </c>
      <c r="G1031" s="855" t="s">
        <v>750</v>
      </c>
      <c r="H1031" s="606"/>
      <c r="I1031" s="608"/>
    </row>
    <row r="1032" spans="2:9" hidden="1" x14ac:dyDescent="0.3">
      <c r="B1032" s="855" t="s">
        <v>748</v>
      </c>
      <c r="C1032" s="856" t="s">
        <v>2709</v>
      </c>
      <c r="D1032" s="855" t="s">
        <v>2710</v>
      </c>
      <c r="E1032" s="855">
        <v>10</v>
      </c>
      <c r="F1032" s="855" t="s">
        <v>3239</v>
      </c>
      <c r="G1032" s="855" t="s">
        <v>12</v>
      </c>
      <c r="H1032" s="606"/>
      <c r="I1032" s="608"/>
    </row>
    <row r="1033" spans="2:9" hidden="1" x14ac:dyDescent="0.3">
      <c r="B1033" s="855" t="s">
        <v>748</v>
      </c>
      <c r="C1033" s="856" t="s">
        <v>2709</v>
      </c>
      <c r="D1033" s="855" t="s">
        <v>2710</v>
      </c>
      <c r="E1033" s="855">
        <v>11</v>
      </c>
      <c r="F1033" s="855" t="s">
        <v>925</v>
      </c>
      <c r="G1033" s="855" t="s">
        <v>3240</v>
      </c>
      <c r="H1033" s="606"/>
      <c r="I1033" s="608"/>
    </row>
    <row r="1034" spans="2:9" hidden="1" x14ac:dyDescent="0.3">
      <c r="B1034" s="855" t="s">
        <v>748</v>
      </c>
      <c r="C1034" s="856" t="s">
        <v>2709</v>
      </c>
      <c r="D1034" s="855" t="s">
        <v>2710</v>
      </c>
      <c r="E1034" s="855">
        <v>12</v>
      </c>
      <c r="F1034" s="855" t="s">
        <v>3241</v>
      </c>
      <c r="G1034" s="855" t="s">
        <v>779</v>
      </c>
      <c r="H1034" s="606"/>
      <c r="I1034" s="608"/>
    </row>
    <row r="1035" spans="2:9" hidden="1" x14ac:dyDescent="0.3">
      <c r="B1035" s="855" t="s">
        <v>748</v>
      </c>
      <c r="C1035" s="856" t="s">
        <v>2709</v>
      </c>
      <c r="D1035" s="855" t="s">
        <v>2710</v>
      </c>
      <c r="E1035" s="855">
        <v>13</v>
      </c>
      <c r="F1035" s="855" t="s">
        <v>3242</v>
      </c>
      <c r="G1035" s="855" t="s">
        <v>2725</v>
      </c>
      <c r="H1035" s="606"/>
      <c r="I1035" s="608"/>
    </row>
    <row r="1036" spans="2:9" hidden="1" x14ac:dyDescent="0.3">
      <c r="B1036" s="855" t="s">
        <v>748</v>
      </c>
      <c r="C1036" s="856" t="s">
        <v>2709</v>
      </c>
      <c r="D1036" s="855" t="s">
        <v>2710</v>
      </c>
      <c r="E1036" s="855">
        <v>14</v>
      </c>
      <c r="F1036" s="855" t="s">
        <v>3243</v>
      </c>
      <c r="G1036" s="855"/>
      <c r="H1036" s="606"/>
      <c r="I1036" s="608"/>
    </row>
    <row r="1037" spans="2:9" hidden="1" x14ac:dyDescent="0.3">
      <c r="B1037" s="855" t="s">
        <v>748</v>
      </c>
      <c r="C1037" s="856" t="s">
        <v>2709</v>
      </c>
      <c r="D1037" s="855" t="s">
        <v>2710</v>
      </c>
      <c r="E1037" s="855">
        <v>15</v>
      </c>
      <c r="F1037" s="855" t="s">
        <v>784</v>
      </c>
      <c r="G1037" s="855" t="s">
        <v>785</v>
      </c>
      <c r="H1037" s="606"/>
      <c r="I1037" s="608"/>
    </row>
    <row r="1038" spans="2:9" hidden="1" x14ac:dyDescent="0.3">
      <c r="B1038" s="855" t="s">
        <v>748</v>
      </c>
      <c r="C1038" s="856" t="s">
        <v>2709</v>
      </c>
      <c r="D1038" s="855" t="s">
        <v>2710</v>
      </c>
      <c r="E1038" s="855">
        <v>16</v>
      </c>
      <c r="F1038" s="855" t="s">
        <v>931</v>
      </c>
      <c r="G1038" s="855" t="s">
        <v>949</v>
      </c>
      <c r="H1038" s="606"/>
      <c r="I1038" s="608"/>
    </row>
    <row r="1039" spans="2:9" hidden="1" x14ac:dyDescent="0.3">
      <c r="B1039" s="855" t="s">
        <v>748</v>
      </c>
      <c r="C1039" s="856" t="s">
        <v>2709</v>
      </c>
      <c r="D1039" s="855" t="s">
        <v>2710</v>
      </c>
      <c r="E1039" s="855">
        <v>17</v>
      </c>
      <c r="F1039" s="855" t="s">
        <v>932</v>
      </c>
      <c r="G1039" s="855" t="s">
        <v>750</v>
      </c>
      <c r="H1039" s="606"/>
      <c r="I1039" s="608"/>
    </row>
    <row r="1040" spans="2:9" x14ac:dyDescent="0.3">
      <c r="B1040" s="855" t="s">
        <v>748</v>
      </c>
      <c r="C1040" s="856" t="s">
        <v>2709</v>
      </c>
      <c r="D1040" s="855" t="s">
        <v>2710</v>
      </c>
      <c r="E1040" s="855">
        <v>1</v>
      </c>
      <c r="F1040" s="855" t="s">
        <v>388</v>
      </c>
      <c r="G1040" s="855" t="s">
        <v>3244</v>
      </c>
      <c r="H1040" s="606"/>
      <c r="I1040" s="608"/>
    </row>
    <row r="1041" spans="2:9" hidden="1" x14ac:dyDescent="0.3">
      <c r="B1041" s="855" t="s">
        <v>748</v>
      </c>
      <c r="C1041" s="856" t="s">
        <v>2709</v>
      </c>
      <c r="D1041" s="855" t="s">
        <v>2710</v>
      </c>
      <c r="E1041" s="855">
        <v>2</v>
      </c>
      <c r="F1041" s="855" t="s">
        <v>389</v>
      </c>
      <c r="G1041" s="855" t="s">
        <v>29</v>
      </c>
      <c r="H1041" s="606"/>
      <c r="I1041" s="608"/>
    </row>
    <row r="1042" spans="2:9" hidden="1" x14ac:dyDescent="0.3">
      <c r="B1042" s="855" t="s">
        <v>748</v>
      </c>
      <c r="C1042" s="856" t="s">
        <v>2709</v>
      </c>
      <c r="D1042" s="855" t="s">
        <v>2710</v>
      </c>
      <c r="E1042" s="855">
        <v>3</v>
      </c>
      <c r="F1042" s="855" t="s">
        <v>896</v>
      </c>
      <c r="G1042" s="855" t="s">
        <v>3142</v>
      </c>
      <c r="H1042" s="606"/>
      <c r="I1042" s="608"/>
    </row>
    <row r="1043" spans="2:9" hidden="1" x14ac:dyDescent="0.3">
      <c r="B1043" s="855" t="s">
        <v>748</v>
      </c>
      <c r="C1043" s="856" t="s">
        <v>2709</v>
      </c>
      <c r="D1043" s="855" t="s">
        <v>2710</v>
      </c>
      <c r="E1043" s="855">
        <v>4</v>
      </c>
      <c r="F1043" s="855" t="s">
        <v>391</v>
      </c>
      <c r="G1043" s="855" t="s">
        <v>3245</v>
      </c>
      <c r="H1043" s="606"/>
      <c r="I1043" s="608"/>
    </row>
    <row r="1044" spans="2:9" hidden="1" x14ac:dyDescent="0.3">
      <c r="B1044" s="855" t="s">
        <v>748</v>
      </c>
      <c r="C1044" s="856" t="s">
        <v>2709</v>
      </c>
      <c r="D1044" s="855" t="s">
        <v>2710</v>
      </c>
      <c r="E1044" s="855">
        <v>5</v>
      </c>
      <c r="F1044" s="855" t="s">
        <v>394</v>
      </c>
      <c r="G1044" s="855" t="s">
        <v>3246</v>
      </c>
      <c r="H1044" s="606"/>
      <c r="I1044" s="608"/>
    </row>
    <row r="1045" spans="2:9" hidden="1" x14ac:dyDescent="0.3">
      <c r="B1045" s="855" t="s">
        <v>748</v>
      </c>
      <c r="C1045" s="856" t="s">
        <v>2709</v>
      </c>
      <c r="D1045" s="855" t="s">
        <v>2710</v>
      </c>
      <c r="E1045" s="855">
        <v>6</v>
      </c>
      <c r="F1045" s="855" t="s">
        <v>3</v>
      </c>
      <c r="G1045" s="855" t="s">
        <v>2845</v>
      </c>
      <c r="H1045" s="606"/>
      <c r="I1045" s="608"/>
    </row>
    <row r="1046" spans="2:9" hidden="1" x14ac:dyDescent="0.3">
      <c r="B1046" s="855" t="s">
        <v>748</v>
      </c>
      <c r="C1046" s="856" t="s">
        <v>2709</v>
      </c>
      <c r="D1046" s="855" t="s">
        <v>2710</v>
      </c>
      <c r="E1046" s="855">
        <v>7</v>
      </c>
      <c r="F1046" s="855" t="s">
        <v>128</v>
      </c>
      <c r="G1046" s="855" t="s">
        <v>3247</v>
      </c>
      <c r="H1046" s="606"/>
      <c r="I1046" s="608"/>
    </row>
    <row r="1047" spans="2:9" hidden="1" x14ac:dyDescent="0.3">
      <c r="B1047" s="855" t="s">
        <v>748</v>
      </c>
      <c r="C1047" s="856" t="s">
        <v>2709</v>
      </c>
      <c r="D1047" s="855" t="s">
        <v>2710</v>
      </c>
      <c r="E1047" s="855">
        <v>8</v>
      </c>
      <c r="F1047" s="855" t="s">
        <v>899</v>
      </c>
      <c r="G1047" s="855" t="s">
        <v>3248</v>
      </c>
      <c r="H1047" s="606"/>
      <c r="I1047" s="608"/>
    </row>
    <row r="1048" spans="2:9" hidden="1" x14ac:dyDescent="0.3">
      <c r="B1048" s="855" t="s">
        <v>748</v>
      </c>
      <c r="C1048" s="856" t="s">
        <v>2709</v>
      </c>
      <c r="D1048" s="855" t="s">
        <v>2710</v>
      </c>
      <c r="E1048" s="855">
        <v>9</v>
      </c>
      <c r="F1048" s="855" t="s">
        <v>783</v>
      </c>
      <c r="G1048" s="855" t="s">
        <v>12</v>
      </c>
      <c r="H1048" s="606"/>
      <c r="I1048" s="608"/>
    </row>
    <row r="1049" spans="2:9" hidden="1" x14ac:dyDescent="0.3">
      <c r="B1049" s="855" t="s">
        <v>748</v>
      </c>
      <c r="C1049" s="856" t="s">
        <v>2709</v>
      </c>
      <c r="D1049" s="855" t="s">
        <v>2710</v>
      </c>
      <c r="E1049" s="855">
        <v>10</v>
      </c>
      <c r="F1049" s="855" t="s">
        <v>3239</v>
      </c>
      <c r="G1049" s="855" t="s">
        <v>12</v>
      </c>
      <c r="H1049" s="606"/>
      <c r="I1049" s="608"/>
    </row>
    <row r="1050" spans="2:9" hidden="1" x14ac:dyDescent="0.3">
      <c r="B1050" s="855" t="s">
        <v>748</v>
      </c>
      <c r="C1050" s="856" t="s">
        <v>2709</v>
      </c>
      <c r="D1050" s="855" t="s">
        <v>2710</v>
      </c>
      <c r="E1050" s="855">
        <v>11</v>
      </c>
      <c r="F1050" s="855" t="s">
        <v>925</v>
      </c>
      <c r="G1050" s="855"/>
      <c r="H1050" s="606"/>
      <c r="I1050" s="608"/>
    </row>
    <row r="1051" spans="2:9" hidden="1" x14ac:dyDescent="0.3">
      <c r="B1051" s="855" t="s">
        <v>748</v>
      </c>
      <c r="C1051" s="856" t="s">
        <v>2709</v>
      </c>
      <c r="D1051" s="855" t="s">
        <v>2710</v>
      </c>
      <c r="E1051" s="855">
        <v>12</v>
      </c>
      <c r="F1051" s="855" t="s">
        <v>3241</v>
      </c>
      <c r="G1051" s="855" t="s">
        <v>297</v>
      </c>
      <c r="H1051" s="606"/>
      <c r="I1051" s="608"/>
    </row>
    <row r="1052" spans="2:9" hidden="1" x14ac:dyDescent="0.3">
      <c r="B1052" s="855" t="s">
        <v>748</v>
      </c>
      <c r="C1052" s="856" t="s">
        <v>2709</v>
      </c>
      <c r="D1052" s="855" t="s">
        <v>2710</v>
      </c>
      <c r="E1052" s="855">
        <v>13</v>
      </c>
      <c r="F1052" s="855" t="s">
        <v>3242</v>
      </c>
      <c r="G1052" s="855"/>
      <c r="H1052" s="606"/>
      <c r="I1052" s="608"/>
    </row>
    <row r="1053" spans="2:9" hidden="1" x14ac:dyDescent="0.3">
      <c r="B1053" s="855" t="s">
        <v>748</v>
      </c>
      <c r="C1053" s="856" t="s">
        <v>2709</v>
      </c>
      <c r="D1053" s="855" t="s">
        <v>2710</v>
      </c>
      <c r="E1053" s="855">
        <v>14</v>
      </c>
      <c r="F1053" s="855" t="s">
        <v>3243</v>
      </c>
      <c r="G1053" s="855" t="s">
        <v>3248</v>
      </c>
      <c r="H1053" s="606"/>
      <c r="I1053" s="608"/>
    </row>
    <row r="1054" spans="2:9" hidden="1" x14ac:dyDescent="0.3">
      <c r="B1054" s="855" t="s">
        <v>748</v>
      </c>
      <c r="C1054" s="856" t="s">
        <v>2709</v>
      </c>
      <c r="D1054" s="855" t="s">
        <v>2710</v>
      </c>
      <c r="E1054" s="855">
        <v>15</v>
      </c>
      <c r="F1054" s="855" t="s">
        <v>784</v>
      </c>
      <c r="G1054" s="855" t="s">
        <v>785</v>
      </c>
      <c r="H1054" s="606"/>
      <c r="I1054" s="608"/>
    </row>
    <row r="1055" spans="2:9" hidden="1" x14ac:dyDescent="0.3">
      <c r="B1055" s="855" t="s">
        <v>748</v>
      </c>
      <c r="C1055" s="856" t="s">
        <v>2709</v>
      </c>
      <c r="D1055" s="855" t="s">
        <v>2710</v>
      </c>
      <c r="E1055" s="855">
        <v>16</v>
      </c>
      <c r="F1055" s="855" t="s">
        <v>931</v>
      </c>
      <c r="G1055" s="855" t="s">
        <v>949</v>
      </c>
      <c r="H1055" s="606"/>
      <c r="I1055" s="608"/>
    </row>
    <row r="1056" spans="2:9" hidden="1" x14ac:dyDescent="0.3">
      <c r="B1056" s="855" t="s">
        <v>748</v>
      </c>
      <c r="C1056" s="856" t="s">
        <v>2709</v>
      </c>
      <c r="D1056" s="855" t="s">
        <v>2710</v>
      </c>
      <c r="E1056" s="855">
        <v>17</v>
      </c>
      <c r="F1056" s="855" t="s">
        <v>932</v>
      </c>
      <c r="G1056" s="855" t="s">
        <v>750</v>
      </c>
      <c r="H1056" s="606"/>
      <c r="I1056" s="608"/>
    </row>
    <row r="1057" spans="2:9" x14ac:dyDescent="0.3">
      <c r="B1057" s="855" t="s">
        <v>748</v>
      </c>
      <c r="C1057" s="856" t="s">
        <v>2709</v>
      </c>
      <c r="D1057" s="855" t="s">
        <v>2710</v>
      </c>
      <c r="E1057" s="855">
        <v>1</v>
      </c>
      <c r="F1057" s="855" t="s">
        <v>388</v>
      </c>
      <c r="G1057" s="855" t="s">
        <v>3249</v>
      </c>
      <c r="H1057" s="606"/>
      <c r="I1057" s="608"/>
    </row>
    <row r="1058" spans="2:9" hidden="1" x14ac:dyDescent="0.3">
      <c r="B1058" s="855" t="s">
        <v>748</v>
      </c>
      <c r="C1058" s="856" t="s">
        <v>2709</v>
      </c>
      <c r="D1058" s="855" t="s">
        <v>2710</v>
      </c>
      <c r="E1058" s="855">
        <v>2</v>
      </c>
      <c r="F1058" s="855" t="s">
        <v>389</v>
      </c>
      <c r="G1058" s="855" t="s">
        <v>29</v>
      </c>
      <c r="H1058" s="606"/>
      <c r="I1058" s="608"/>
    </row>
    <row r="1059" spans="2:9" hidden="1" x14ac:dyDescent="0.3">
      <c r="B1059" s="855" t="s">
        <v>748</v>
      </c>
      <c r="C1059" s="856" t="s">
        <v>2709</v>
      </c>
      <c r="D1059" s="855" t="s">
        <v>2710</v>
      </c>
      <c r="E1059" s="855">
        <v>3</v>
      </c>
      <c r="F1059" s="855" t="s">
        <v>896</v>
      </c>
      <c r="G1059" s="855" t="s">
        <v>3142</v>
      </c>
      <c r="H1059" s="606"/>
      <c r="I1059" s="608"/>
    </row>
    <row r="1060" spans="2:9" hidden="1" x14ac:dyDescent="0.3">
      <c r="B1060" s="855" t="s">
        <v>748</v>
      </c>
      <c r="C1060" s="856" t="s">
        <v>2709</v>
      </c>
      <c r="D1060" s="855" t="s">
        <v>2710</v>
      </c>
      <c r="E1060" s="855">
        <v>4</v>
      </c>
      <c r="F1060" s="855" t="s">
        <v>391</v>
      </c>
      <c r="G1060" s="855" t="s">
        <v>3250</v>
      </c>
      <c r="H1060" s="606"/>
      <c r="I1060" s="608"/>
    </row>
    <row r="1061" spans="2:9" hidden="1" x14ac:dyDescent="0.3">
      <c r="B1061" s="855" t="s">
        <v>748</v>
      </c>
      <c r="C1061" s="856" t="s">
        <v>2709</v>
      </c>
      <c r="D1061" s="855" t="s">
        <v>2710</v>
      </c>
      <c r="E1061" s="855">
        <v>5</v>
      </c>
      <c r="F1061" s="855" t="s">
        <v>394</v>
      </c>
      <c r="G1061" s="855" t="s">
        <v>3246</v>
      </c>
      <c r="H1061" s="606"/>
      <c r="I1061" s="608"/>
    </row>
    <row r="1062" spans="2:9" hidden="1" x14ac:dyDescent="0.3">
      <c r="B1062" s="855" t="s">
        <v>748</v>
      </c>
      <c r="C1062" s="856" t="s">
        <v>2709</v>
      </c>
      <c r="D1062" s="855" t="s">
        <v>2710</v>
      </c>
      <c r="E1062" s="855">
        <v>6</v>
      </c>
      <c r="F1062" s="855" t="s">
        <v>3</v>
      </c>
      <c r="G1062" s="855" t="s">
        <v>3251</v>
      </c>
      <c r="H1062" s="606"/>
      <c r="I1062" s="608"/>
    </row>
    <row r="1063" spans="2:9" hidden="1" x14ac:dyDescent="0.3">
      <c r="B1063" s="855" t="s">
        <v>748</v>
      </c>
      <c r="C1063" s="856" t="s">
        <v>2709</v>
      </c>
      <c r="D1063" s="855" t="s">
        <v>2710</v>
      </c>
      <c r="E1063" s="855">
        <v>7</v>
      </c>
      <c r="F1063" s="855" t="s">
        <v>128</v>
      </c>
      <c r="G1063" s="855" t="s">
        <v>3252</v>
      </c>
      <c r="H1063" s="606"/>
      <c r="I1063" s="608"/>
    </row>
    <row r="1064" spans="2:9" hidden="1" x14ac:dyDescent="0.3">
      <c r="B1064" s="855" t="s">
        <v>748</v>
      </c>
      <c r="C1064" s="856" t="s">
        <v>2709</v>
      </c>
      <c r="D1064" s="855" t="s">
        <v>2710</v>
      </c>
      <c r="E1064" s="855">
        <v>8</v>
      </c>
      <c r="F1064" s="855" t="s">
        <v>899</v>
      </c>
      <c r="G1064" s="855" t="s">
        <v>3253</v>
      </c>
      <c r="H1064" s="606"/>
      <c r="I1064" s="608"/>
    </row>
    <row r="1065" spans="2:9" hidden="1" x14ac:dyDescent="0.3">
      <c r="B1065" s="855" t="s">
        <v>748</v>
      </c>
      <c r="C1065" s="856" t="s">
        <v>2709</v>
      </c>
      <c r="D1065" s="855" t="s">
        <v>2710</v>
      </c>
      <c r="E1065" s="855">
        <v>9</v>
      </c>
      <c r="F1065" s="855" t="s">
        <v>783</v>
      </c>
      <c r="G1065" s="855" t="s">
        <v>12</v>
      </c>
      <c r="H1065" s="606"/>
      <c r="I1065" s="608"/>
    </row>
    <row r="1066" spans="2:9" hidden="1" x14ac:dyDescent="0.3">
      <c r="B1066" s="855" t="s">
        <v>748</v>
      </c>
      <c r="C1066" s="856" t="s">
        <v>2709</v>
      </c>
      <c r="D1066" s="855" t="s">
        <v>2710</v>
      </c>
      <c r="E1066" s="855">
        <v>10</v>
      </c>
      <c r="F1066" s="855" t="s">
        <v>3239</v>
      </c>
      <c r="G1066" s="855" t="s">
        <v>12</v>
      </c>
      <c r="H1066" s="606"/>
      <c r="I1066" s="608"/>
    </row>
    <row r="1067" spans="2:9" hidden="1" x14ac:dyDescent="0.3">
      <c r="B1067" s="855" t="s">
        <v>748</v>
      </c>
      <c r="C1067" s="856" t="s">
        <v>2709</v>
      </c>
      <c r="D1067" s="855" t="s">
        <v>2710</v>
      </c>
      <c r="E1067" s="855">
        <v>11</v>
      </c>
      <c r="F1067" s="855" t="s">
        <v>925</v>
      </c>
      <c r="G1067" s="855" t="s">
        <v>3254</v>
      </c>
      <c r="H1067" s="606"/>
      <c r="I1067" s="608"/>
    </row>
    <row r="1068" spans="2:9" hidden="1" x14ac:dyDescent="0.3">
      <c r="B1068" s="855" t="s">
        <v>748</v>
      </c>
      <c r="C1068" s="856" t="s">
        <v>2709</v>
      </c>
      <c r="D1068" s="855" t="s">
        <v>2710</v>
      </c>
      <c r="E1068" s="855">
        <v>12</v>
      </c>
      <c r="F1068" s="855" t="s">
        <v>3241</v>
      </c>
      <c r="G1068" s="855" t="s">
        <v>297</v>
      </c>
      <c r="H1068" s="606"/>
      <c r="I1068" s="608"/>
    </row>
    <row r="1069" spans="2:9" hidden="1" x14ac:dyDescent="0.3">
      <c r="B1069" s="855" t="s">
        <v>748</v>
      </c>
      <c r="C1069" s="856" t="s">
        <v>2709</v>
      </c>
      <c r="D1069" s="855" t="s">
        <v>2710</v>
      </c>
      <c r="E1069" s="855">
        <v>13</v>
      </c>
      <c r="F1069" s="855" t="s">
        <v>3242</v>
      </c>
      <c r="G1069" s="855"/>
      <c r="H1069" s="606"/>
      <c r="I1069" s="608"/>
    </row>
    <row r="1070" spans="2:9" hidden="1" x14ac:dyDescent="0.3">
      <c r="B1070" s="855" t="s">
        <v>748</v>
      </c>
      <c r="C1070" s="856" t="s">
        <v>2709</v>
      </c>
      <c r="D1070" s="855" t="s">
        <v>2710</v>
      </c>
      <c r="E1070" s="855">
        <v>14</v>
      </c>
      <c r="F1070" s="855" t="s">
        <v>3243</v>
      </c>
      <c r="G1070" s="855" t="s">
        <v>3253</v>
      </c>
      <c r="H1070" s="606"/>
      <c r="I1070" s="608"/>
    </row>
    <row r="1071" spans="2:9" hidden="1" x14ac:dyDescent="0.3">
      <c r="B1071" s="855" t="s">
        <v>748</v>
      </c>
      <c r="C1071" s="856" t="s">
        <v>2709</v>
      </c>
      <c r="D1071" s="855" t="s">
        <v>2710</v>
      </c>
      <c r="E1071" s="855">
        <v>15</v>
      </c>
      <c r="F1071" s="855" t="s">
        <v>784</v>
      </c>
      <c r="G1071" s="855" t="s">
        <v>785</v>
      </c>
      <c r="H1071" s="606"/>
      <c r="I1071" s="608"/>
    </row>
    <row r="1072" spans="2:9" hidden="1" x14ac:dyDescent="0.3">
      <c r="B1072" s="855" t="s">
        <v>748</v>
      </c>
      <c r="C1072" s="856" t="s">
        <v>2709</v>
      </c>
      <c r="D1072" s="855" t="s">
        <v>2710</v>
      </c>
      <c r="E1072" s="855">
        <v>16</v>
      </c>
      <c r="F1072" s="855" t="s">
        <v>931</v>
      </c>
      <c r="G1072" s="855" t="s">
        <v>949</v>
      </c>
      <c r="H1072" s="606"/>
      <c r="I1072" s="608"/>
    </row>
    <row r="1073" spans="2:9" hidden="1" x14ac:dyDescent="0.3">
      <c r="B1073" s="855" t="s">
        <v>748</v>
      </c>
      <c r="C1073" s="856" t="s">
        <v>2709</v>
      </c>
      <c r="D1073" s="855" t="s">
        <v>2710</v>
      </c>
      <c r="E1073" s="855">
        <v>17</v>
      </c>
      <c r="F1073" s="855" t="s">
        <v>932</v>
      </c>
      <c r="G1073" s="855" t="s">
        <v>750</v>
      </c>
      <c r="H1073" s="606"/>
      <c r="I1073" s="608"/>
    </row>
    <row r="1074" spans="2:9" x14ac:dyDescent="0.3">
      <c r="B1074" s="855" t="s">
        <v>748</v>
      </c>
      <c r="C1074" s="856" t="s">
        <v>2709</v>
      </c>
      <c r="D1074" s="855" t="s">
        <v>2710</v>
      </c>
      <c r="E1074" s="855">
        <v>1</v>
      </c>
      <c r="F1074" s="855" t="s">
        <v>388</v>
      </c>
      <c r="G1074" s="855" t="s">
        <v>3255</v>
      </c>
      <c r="H1074" s="606"/>
      <c r="I1074" s="608"/>
    </row>
    <row r="1075" spans="2:9" hidden="1" x14ac:dyDescent="0.3">
      <c r="B1075" s="855" t="s">
        <v>748</v>
      </c>
      <c r="C1075" s="856" t="s">
        <v>2709</v>
      </c>
      <c r="D1075" s="855" t="s">
        <v>2710</v>
      </c>
      <c r="E1075" s="855">
        <v>2</v>
      </c>
      <c r="F1075" s="855" t="s">
        <v>389</v>
      </c>
      <c r="G1075" s="855" t="s">
        <v>29</v>
      </c>
      <c r="H1075" s="606"/>
      <c r="I1075" s="608"/>
    </row>
    <row r="1076" spans="2:9" hidden="1" x14ac:dyDescent="0.3">
      <c r="B1076" s="855" t="s">
        <v>748</v>
      </c>
      <c r="C1076" s="856" t="s">
        <v>2709</v>
      </c>
      <c r="D1076" s="855" t="s">
        <v>2710</v>
      </c>
      <c r="E1076" s="855">
        <v>3</v>
      </c>
      <c r="F1076" s="855" t="s">
        <v>896</v>
      </c>
      <c r="G1076" s="855" t="s">
        <v>3142</v>
      </c>
      <c r="H1076" s="606"/>
      <c r="I1076" s="608"/>
    </row>
    <row r="1077" spans="2:9" hidden="1" x14ac:dyDescent="0.3">
      <c r="B1077" s="855" t="s">
        <v>748</v>
      </c>
      <c r="C1077" s="856" t="s">
        <v>2709</v>
      </c>
      <c r="D1077" s="855" t="s">
        <v>2710</v>
      </c>
      <c r="E1077" s="855">
        <v>4</v>
      </c>
      <c r="F1077" s="855" t="s">
        <v>391</v>
      </c>
      <c r="G1077" s="855"/>
      <c r="H1077" s="606"/>
      <c r="I1077" s="608"/>
    </row>
    <row r="1078" spans="2:9" hidden="1" x14ac:dyDescent="0.3">
      <c r="B1078" s="855" t="s">
        <v>748</v>
      </c>
      <c r="C1078" s="856" t="s">
        <v>2709</v>
      </c>
      <c r="D1078" s="855" t="s">
        <v>2710</v>
      </c>
      <c r="E1078" s="855">
        <v>5</v>
      </c>
      <c r="F1078" s="855" t="s">
        <v>394</v>
      </c>
      <c r="G1078" s="855" t="s">
        <v>3256</v>
      </c>
      <c r="H1078" s="606"/>
      <c r="I1078" s="608"/>
    </row>
    <row r="1079" spans="2:9" hidden="1" x14ac:dyDescent="0.3">
      <c r="B1079" s="855" t="s">
        <v>748</v>
      </c>
      <c r="C1079" s="856" t="s">
        <v>2709</v>
      </c>
      <c r="D1079" s="855" t="s">
        <v>2710</v>
      </c>
      <c r="E1079" s="855">
        <v>6</v>
      </c>
      <c r="F1079" s="855" t="s">
        <v>3</v>
      </c>
      <c r="G1079" s="855" t="s">
        <v>3215</v>
      </c>
      <c r="H1079" s="606"/>
      <c r="I1079" s="608"/>
    </row>
    <row r="1080" spans="2:9" hidden="1" x14ac:dyDescent="0.3">
      <c r="B1080" s="855" t="s">
        <v>748</v>
      </c>
      <c r="C1080" s="856" t="s">
        <v>2709</v>
      </c>
      <c r="D1080" s="855" t="s">
        <v>2710</v>
      </c>
      <c r="E1080" s="855">
        <v>7</v>
      </c>
      <c r="F1080" s="855" t="s">
        <v>128</v>
      </c>
      <c r="G1080" s="855" t="s">
        <v>3257</v>
      </c>
      <c r="H1080" s="606"/>
      <c r="I1080" s="608"/>
    </row>
    <row r="1081" spans="2:9" hidden="1" x14ac:dyDescent="0.3">
      <c r="B1081" s="855" t="s">
        <v>748</v>
      </c>
      <c r="C1081" s="856" t="s">
        <v>2709</v>
      </c>
      <c r="D1081" s="855" t="s">
        <v>2710</v>
      </c>
      <c r="E1081" s="855">
        <v>8</v>
      </c>
      <c r="F1081" s="855" t="s">
        <v>899</v>
      </c>
      <c r="G1081" s="855" t="s">
        <v>3258</v>
      </c>
      <c r="H1081" s="606"/>
      <c r="I1081" s="608"/>
    </row>
    <row r="1082" spans="2:9" hidden="1" x14ac:dyDescent="0.3">
      <c r="B1082" s="855" t="s">
        <v>748</v>
      </c>
      <c r="C1082" s="856" t="s">
        <v>2709</v>
      </c>
      <c r="D1082" s="855" t="s">
        <v>2710</v>
      </c>
      <c r="E1082" s="855">
        <v>9</v>
      </c>
      <c r="F1082" s="855" t="s">
        <v>783</v>
      </c>
      <c r="G1082" s="855" t="s">
        <v>750</v>
      </c>
      <c r="H1082" s="606"/>
      <c r="I1082" s="608"/>
    </row>
    <row r="1083" spans="2:9" hidden="1" x14ac:dyDescent="0.3">
      <c r="B1083" s="855" t="s">
        <v>748</v>
      </c>
      <c r="C1083" s="856" t="s">
        <v>2709</v>
      </c>
      <c r="D1083" s="855" t="s">
        <v>2710</v>
      </c>
      <c r="E1083" s="855">
        <v>10</v>
      </c>
      <c r="F1083" s="855" t="s">
        <v>3239</v>
      </c>
      <c r="G1083" s="855" t="s">
        <v>750</v>
      </c>
      <c r="H1083" s="606"/>
      <c r="I1083" s="608"/>
    </row>
    <row r="1084" spans="2:9" hidden="1" x14ac:dyDescent="0.3">
      <c r="B1084" s="855" t="s">
        <v>748</v>
      </c>
      <c r="C1084" s="856" t="s">
        <v>2709</v>
      </c>
      <c r="D1084" s="855" t="s">
        <v>2710</v>
      </c>
      <c r="E1084" s="855">
        <v>11</v>
      </c>
      <c r="F1084" s="855" t="s">
        <v>925</v>
      </c>
      <c r="G1084" s="855" t="s">
        <v>2695</v>
      </c>
      <c r="H1084" s="606"/>
      <c r="I1084" s="608"/>
    </row>
    <row r="1085" spans="2:9" hidden="1" x14ac:dyDescent="0.3">
      <c r="B1085" s="855" t="s">
        <v>748</v>
      </c>
      <c r="C1085" s="856" t="s">
        <v>2709</v>
      </c>
      <c r="D1085" s="855" t="s">
        <v>2710</v>
      </c>
      <c r="E1085" s="855">
        <v>12</v>
      </c>
      <c r="F1085" s="855" t="s">
        <v>3241</v>
      </c>
      <c r="G1085" s="855" t="s">
        <v>297</v>
      </c>
      <c r="H1085" s="606"/>
      <c r="I1085" s="608"/>
    </row>
    <row r="1086" spans="2:9" hidden="1" x14ac:dyDescent="0.3">
      <c r="B1086" s="855" t="s">
        <v>748</v>
      </c>
      <c r="C1086" s="856" t="s">
        <v>2709</v>
      </c>
      <c r="D1086" s="855" t="s">
        <v>2710</v>
      </c>
      <c r="E1086" s="855">
        <v>13</v>
      </c>
      <c r="F1086" s="855" t="s">
        <v>3242</v>
      </c>
      <c r="G1086" s="855" t="s">
        <v>2653</v>
      </c>
      <c r="H1086" s="606"/>
      <c r="I1086" s="608"/>
    </row>
    <row r="1087" spans="2:9" hidden="1" x14ac:dyDescent="0.3">
      <c r="B1087" s="855" t="s">
        <v>748</v>
      </c>
      <c r="C1087" s="856" t="s">
        <v>2709</v>
      </c>
      <c r="D1087" s="855" t="s">
        <v>2710</v>
      </c>
      <c r="E1087" s="855">
        <v>14</v>
      </c>
      <c r="F1087" s="855" t="s">
        <v>3243</v>
      </c>
      <c r="G1087" s="855" t="s">
        <v>3259</v>
      </c>
      <c r="H1087" s="606"/>
      <c r="I1087" s="608"/>
    </row>
    <row r="1088" spans="2:9" hidden="1" x14ac:dyDescent="0.3">
      <c r="B1088" s="855" t="s">
        <v>748</v>
      </c>
      <c r="C1088" s="856" t="s">
        <v>2709</v>
      </c>
      <c r="D1088" s="855" t="s">
        <v>2710</v>
      </c>
      <c r="E1088" s="855">
        <v>15</v>
      </c>
      <c r="F1088" s="855" t="s">
        <v>784</v>
      </c>
      <c r="G1088" s="855" t="s">
        <v>785</v>
      </c>
      <c r="H1088" s="606"/>
      <c r="I1088" s="608"/>
    </row>
    <row r="1089" spans="2:9" hidden="1" x14ac:dyDescent="0.3">
      <c r="B1089" s="855" t="s">
        <v>748</v>
      </c>
      <c r="C1089" s="856" t="s">
        <v>2709</v>
      </c>
      <c r="D1089" s="855" t="s">
        <v>2710</v>
      </c>
      <c r="E1089" s="855">
        <v>16</v>
      </c>
      <c r="F1089" s="855" t="s">
        <v>931</v>
      </c>
      <c r="G1089" s="855" t="s">
        <v>949</v>
      </c>
      <c r="H1089" s="606"/>
      <c r="I1089" s="608"/>
    </row>
    <row r="1090" spans="2:9" hidden="1" x14ac:dyDescent="0.3">
      <c r="B1090" s="855" t="s">
        <v>748</v>
      </c>
      <c r="C1090" s="856" t="s">
        <v>2709</v>
      </c>
      <c r="D1090" s="855" t="s">
        <v>2710</v>
      </c>
      <c r="E1090" s="855">
        <v>17</v>
      </c>
      <c r="F1090" s="855" t="s">
        <v>932</v>
      </c>
      <c r="G1090" s="855" t="s">
        <v>750</v>
      </c>
      <c r="H1090" s="606"/>
      <c r="I1090" s="608"/>
    </row>
    <row r="1091" spans="2:9" x14ac:dyDescent="0.3">
      <c r="B1091" s="855" t="s">
        <v>748</v>
      </c>
      <c r="C1091" s="856" t="s">
        <v>2709</v>
      </c>
      <c r="D1091" s="855" t="s">
        <v>2710</v>
      </c>
      <c r="E1091" s="855">
        <v>1</v>
      </c>
      <c r="F1091" s="855" t="s">
        <v>388</v>
      </c>
      <c r="G1091" s="855" t="s">
        <v>3260</v>
      </c>
      <c r="H1091" s="606"/>
      <c r="I1091" s="608"/>
    </row>
    <row r="1092" spans="2:9" hidden="1" x14ac:dyDescent="0.3">
      <c r="B1092" s="855" t="s">
        <v>748</v>
      </c>
      <c r="C1092" s="856" t="s">
        <v>2709</v>
      </c>
      <c r="D1092" s="855" t="s">
        <v>2710</v>
      </c>
      <c r="E1092" s="855">
        <v>2</v>
      </c>
      <c r="F1092" s="855" t="s">
        <v>389</v>
      </c>
      <c r="G1092" s="855" t="s">
        <v>29</v>
      </c>
      <c r="H1092" s="606"/>
      <c r="I1092" s="608"/>
    </row>
    <row r="1093" spans="2:9" hidden="1" x14ac:dyDescent="0.3">
      <c r="B1093" s="855" t="s">
        <v>748</v>
      </c>
      <c r="C1093" s="856" t="s">
        <v>2709</v>
      </c>
      <c r="D1093" s="855" t="s">
        <v>2710</v>
      </c>
      <c r="E1093" s="855">
        <v>3</v>
      </c>
      <c r="F1093" s="855" t="s">
        <v>896</v>
      </c>
      <c r="G1093" s="855" t="s">
        <v>3142</v>
      </c>
      <c r="H1093" s="606"/>
      <c r="I1093" s="608"/>
    </row>
    <row r="1094" spans="2:9" hidden="1" x14ac:dyDescent="0.3">
      <c r="B1094" s="855" t="s">
        <v>748</v>
      </c>
      <c r="C1094" s="856" t="s">
        <v>2709</v>
      </c>
      <c r="D1094" s="855" t="s">
        <v>2710</v>
      </c>
      <c r="E1094" s="855">
        <v>4</v>
      </c>
      <c r="F1094" s="855" t="s">
        <v>391</v>
      </c>
      <c r="G1094" s="855"/>
      <c r="H1094" s="606"/>
      <c r="I1094" s="608"/>
    </row>
    <row r="1095" spans="2:9" hidden="1" x14ac:dyDescent="0.3">
      <c r="B1095" s="855" t="s">
        <v>748</v>
      </c>
      <c r="C1095" s="856" t="s">
        <v>2709</v>
      </c>
      <c r="D1095" s="855" t="s">
        <v>2710</v>
      </c>
      <c r="E1095" s="855">
        <v>5</v>
      </c>
      <c r="F1095" s="855" t="s">
        <v>394</v>
      </c>
      <c r="G1095" s="855" t="s">
        <v>3261</v>
      </c>
      <c r="H1095" s="606"/>
      <c r="I1095" s="608"/>
    </row>
    <row r="1096" spans="2:9" hidden="1" x14ac:dyDescent="0.3">
      <c r="B1096" s="855" t="s">
        <v>748</v>
      </c>
      <c r="C1096" s="856" t="s">
        <v>2709</v>
      </c>
      <c r="D1096" s="855" t="s">
        <v>2710</v>
      </c>
      <c r="E1096" s="855">
        <v>6</v>
      </c>
      <c r="F1096" s="855" t="s">
        <v>3</v>
      </c>
      <c r="G1096" s="855" t="s">
        <v>1876</v>
      </c>
      <c r="H1096" s="606"/>
      <c r="I1096" s="608"/>
    </row>
    <row r="1097" spans="2:9" hidden="1" x14ac:dyDescent="0.3">
      <c r="B1097" s="855" t="s">
        <v>748</v>
      </c>
      <c r="C1097" s="856" t="s">
        <v>2709</v>
      </c>
      <c r="D1097" s="855" t="s">
        <v>2710</v>
      </c>
      <c r="E1097" s="855">
        <v>7</v>
      </c>
      <c r="F1097" s="855" t="s">
        <v>128</v>
      </c>
      <c r="G1097" s="855" t="s">
        <v>3262</v>
      </c>
      <c r="H1097" s="606"/>
      <c r="I1097" s="608"/>
    </row>
    <row r="1098" spans="2:9" hidden="1" x14ac:dyDescent="0.3">
      <c r="B1098" s="855" t="s">
        <v>748</v>
      </c>
      <c r="C1098" s="856" t="s">
        <v>2709</v>
      </c>
      <c r="D1098" s="855" t="s">
        <v>2710</v>
      </c>
      <c r="E1098" s="855">
        <v>8</v>
      </c>
      <c r="F1098" s="855" t="s">
        <v>899</v>
      </c>
      <c r="G1098" s="855" t="s">
        <v>3258</v>
      </c>
      <c r="H1098" s="606"/>
      <c r="I1098" s="608"/>
    </row>
    <row r="1099" spans="2:9" hidden="1" x14ac:dyDescent="0.3">
      <c r="B1099" s="855" t="s">
        <v>748</v>
      </c>
      <c r="C1099" s="856" t="s">
        <v>2709</v>
      </c>
      <c r="D1099" s="855" t="s">
        <v>2710</v>
      </c>
      <c r="E1099" s="855">
        <v>9</v>
      </c>
      <c r="F1099" s="855" t="s">
        <v>783</v>
      </c>
      <c r="G1099" s="855" t="s">
        <v>12</v>
      </c>
      <c r="H1099" s="606"/>
      <c r="I1099" s="608"/>
    </row>
    <row r="1100" spans="2:9" hidden="1" x14ac:dyDescent="0.3">
      <c r="B1100" s="855" t="s">
        <v>748</v>
      </c>
      <c r="C1100" s="856" t="s">
        <v>2709</v>
      </c>
      <c r="D1100" s="855" t="s">
        <v>2710</v>
      </c>
      <c r="E1100" s="855">
        <v>10</v>
      </c>
      <c r="F1100" s="855" t="s">
        <v>3239</v>
      </c>
      <c r="G1100" s="855" t="s">
        <v>750</v>
      </c>
      <c r="H1100" s="606"/>
      <c r="I1100" s="608"/>
    </row>
    <row r="1101" spans="2:9" hidden="1" x14ac:dyDescent="0.3">
      <c r="B1101" s="855" t="s">
        <v>748</v>
      </c>
      <c r="C1101" s="856" t="s">
        <v>2709</v>
      </c>
      <c r="D1101" s="855" t="s">
        <v>2710</v>
      </c>
      <c r="E1101" s="855">
        <v>11</v>
      </c>
      <c r="F1101" s="855" t="s">
        <v>925</v>
      </c>
      <c r="G1101" s="855"/>
      <c r="H1101" s="606"/>
      <c r="I1101" s="608"/>
    </row>
    <row r="1102" spans="2:9" hidden="1" x14ac:dyDescent="0.3">
      <c r="B1102" s="855" t="s">
        <v>748</v>
      </c>
      <c r="C1102" s="856" t="s">
        <v>2709</v>
      </c>
      <c r="D1102" s="855" t="s">
        <v>2710</v>
      </c>
      <c r="E1102" s="855">
        <v>12</v>
      </c>
      <c r="F1102" s="855" t="s">
        <v>3241</v>
      </c>
      <c r="G1102" s="855" t="s">
        <v>778</v>
      </c>
      <c r="H1102" s="606"/>
      <c r="I1102" s="608"/>
    </row>
    <row r="1103" spans="2:9" hidden="1" x14ac:dyDescent="0.3">
      <c r="B1103" s="855" t="s">
        <v>748</v>
      </c>
      <c r="C1103" s="856" t="s">
        <v>2709</v>
      </c>
      <c r="D1103" s="855" t="s">
        <v>2710</v>
      </c>
      <c r="E1103" s="855">
        <v>13</v>
      </c>
      <c r="F1103" s="855" t="s">
        <v>3242</v>
      </c>
      <c r="G1103" s="855"/>
      <c r="H1103" s="606"/>
      <c r="I1103" s="608"/>
    </row>
    <row r="1104" spans="2:9" hidden="1" x14ac:dyDescent="0.3">
      <c r="B1104" s="855" t="s">
        <v>748</v>
      </c>
      <c r="C1104" s="856" t="s">
        <v>2709</v>
      </c>
      <c r="D1104" s="855" t="s">
        <v>2710</v>
      </c>
      <c r="E1104" s="855">
        <v>14</v>
      </c>
      <c r="F1104" s="855" t="s">
        <v>3243</v>
      </c>
      <c r="G1104" s="855"/>
      <c r="H1104" s="606"/>
      <c r="I1104" s="608"/>
    </row>
    <row r="1105" spans="2:9" hidden="1" x14ac:dyDescent="0.3">
      <c r="B1105" s="855" t="s">
        <v>748</v>
      </c>
      <c r="C1105" s="856" t="s">
        <v>2709</v>
      </c>
      <c r="D1105" s="855" t="s">
        <v>2710</v>
      </c>
      <c r="E1105" s="855">
        <v>15</v>
      </c>
      <c r="F1105" s="855" t="s">
        <v>784</v>
      </c>
      <c r="G1105" s="855" t="s">
        <v>785</v>
      </c>
      <c r="H1105" s="606"/>
      <c r="I1105" s="608"/>
    </row>
    <row r="1106" spans="2:9" hidden="1" x14ac:dyDescent="0.3">
      <c r="B1106" s="855" t="s">
        <v>748</v>
      </c>
      <c r="C1106" s="856" t="s">
        <v>2709</v>
      </c>
      <c r="D1106" s="855" t="s">
        <v>2710</v>
      </c>
      <c r="E1106" s="855">
        <v>16</v>
      </c>
      <c r="F1106" s="855" t="s">
        <v>931</v>
      </c>
      <c r="G1106" s="855" t="s">
        <v>949</v>
      </c>
      <c r="H1106" s="606"/>
      <c r="I1106" s="608"/>
    </row>
    <row r="1107" spans="2:9" hidden="1" x14ac:dyDescent="0.3">
      <c r="B1107" s="855" t="s">
        <v>748</v>
      </c>
      <c r="C1107" s="856" t="s">
        <v>2709</v>
      </c>
      <c r="D1107" s="855" t="s">
        <v>2710</v>
      </c>
      <c r="E1107" s="855">
        <v>17</v>
      </c>
      <c r="F1107" s="855" t="s">
        <v>932</v>
      </c>
      <c r="G1107" s="855" t="s">
        <v>750</v>
      </c>
      <c r="H1107" s="606"/>
      <c r="I1107" s="608"/>
    </row>
    <row r="1108" spans="2:9" x14ac:dyDescent="0.3">
      <c r="B1108" s="855" t="s">
        <v>748</v>
      </c>
      <c r="C1108" s="856" t="s">
        <v>2709</v>
      </c>
      <c r="D1108" s="855" t="s">
        <v>2710</v>
      </c>
      <c r="E1108" s="855">
        <v>1</v>
      </c>
      <c r="F1108" s="855" t="s">
        <v>388</v>
      </c>
      <c r="G1108" s="855" t="s">
        <v>3263</v>
      </c>
      <c r="H1108" s="606"/>
      <c r="I1108" s="608"/>
    </row>
    <row r="1109" spans="2:9" hidden="1" x14ac:dyDescent="0.3">
      <c r="B1109" s="855" t="s">
        <v>748</v>
      </c>
      <c r="C1109" s="856" t="s">
        <v>2709</v>
      </c>
      <c r="D1109" s="855" t="s">
        <v>2710</v>
      </c>
      <c r="E1109" s="855">
        <v>2</v>
      </c>
      <c r="F1109" s="855" t="s">
        <v>389</v>
      </c>
      <c r="G1109" s="855" t="s">
        <v>29</v>
      </c>
      <c r="H1109" s="606"/>
      <c r="I1109" s="608"/>
    </row>
    <row r="1110" spans="2:9" hidden="1" x14ac:dyDescent="0.3">
      <c r="B1110" s="855" t="s">
        <v>748</v>
      </c>
      <c r="C1110" s="856" t="s">
        <v>2709</v>
      </c>
      <c r="D1110" s="855" t="s">
        <v>2710</v>
      </c>
      <c r="E1110" s="855">
        <v>3</v>
      </c>
      <c r="F1110" s="855" t="s">
        <v>896</v>
      </c>
      <c r="G1110" s="855" t="s">
        <v>3148</v>
      </c>
      <c r="H1110" s="606"/>
      <c r="I1110" s="608"/>
    </row>
    <row r="1111" spans="2:9" hidden="1" x14ac:dyDescent="0.3">
      <c r="B1111" s="855" t="s">
        <v>748</v>
      </c>
      <c r="C1111" s="856" t="s">
        <v>2709</v>
      </c>
      <c r="D1111" s="855" t="s">
        <v>2710</v>
      </c>
      <c r="E1111" s="855">
        <v>4</v>
      </c>
      <c r="F1111" s="855" t="s">
        <v>391</v>
      </c>
      <c r="G1111" s="855"/>
      <c r="H1111" s="606"/>
      <c r="I1111" s="608"/>
    </row>
    <row r="1112" spans="2:9" hidden="1" x14ac:dyDescent="0.3">
      <c r="B1112" s="855" t="s">
        <v>748</v>
      </c>
      <c r="C1112" s="856" t="s">
        <v>2709</v>
      </c>
      <c r="D1112" s="855" t="s">
        <v>2710</v>
      </c>
      <c r="E1112" s="855">
        <v>5</v>
      </c>
      <c r="F1112" s="855" t="s">
        <v>394</v>
      </c>
      <c r="G1112" s="855" t="s">
        <v>3264</v>
      </c>
      <c r="H1112" s="606"/>
      <c r="I1112" s="608"/>
    </row>
    <row r="1113" spans="2:9" hidden="1" x14ac:dyDescent="0.3">
      <c r="B1113" s="855" t="s">
        <v>748</v>
      </c>
      <c r="C1113" s="856" t="s">
        <v>2709</v>
      </c>
      <c r="D1113" s="855" t="s">
        <v>2710</v>
      </c>
      <c r="E1113" s="855">
        <v>6</v>
      </c>
      <c r="F1113" s="855" t="s">
        <v>3</v>
      </c>
      <c r="G1113" s="855" t="s">
        <v>3265</v>
      </c>
      <c r="H1113" s="606"/>
      <c r="I1113" s="608"/>
    </row>
    <row r="1114" spans="2:9" hidden="1" x14ac:dyDescent="0.3">
      <c r="B1114" s="855" t="s">
        <v>748</v>
      </c>
      <c r="C1114" s="856" t="s">
        <v>2709</v>
      </c>
      <c r="D1114" s="855" t="s">
        <v>2710</v>
      </c>
      <c r="E1114" s="855">
        <v>7</v>
      </c>
      <c r="F1114" s="855" t="s">
        <v>128</v>
      </c>
      <c r="G1114" s="855" t="s">
        <v>3266</v>
      </c>
      <c r="H1114" s="606"/>
      <c r="I1114" s="608"/>
    </row>
    <row r="1115" spans="2:9" hidden="1" x14ac:dyDescent="0.3">
      <c r="B1115" s="855" t="s">
        <v>748</v>
      </c>
      <c r="C1115" s="856" t="s">
        <v>2709</v>
      </c>
      <c r="D1115" s="855" t="s">
        <v>2710</v>
      </c>
      <c r="E1115" s="855">
        <v>8</v>
      </c>
      <c r="F1115" s="855" t="s">
        <v>899</v>
      </c>
      <c r="G1115" s="855" t="s">
        <v>2724</v>
      </c>
      <c r="H1115" s="606"/>
      <c r="I1115" s="608"/>
    </row>
    <row r="1116" spans="2:9" hidden="1" x14ac:dyDescent="0.3">
      <c r="B1116" s="855" t="s">
        <v>748</v>
      </c>
      <c r="C1116" s="856" t="s">
        <v>2709</v>
      </c>
      <c r="D1116" s="855" t="s">
        <v>2710</v>
      </c>
      <c r="E1116" s="855">
        <v>9</v>
      </c>
      <c r="F1116" s="855" t="s">
        <v>783</v>
      </c>
      <c r="G1116" s="855" t="s">
        <v>750</v>
      </c>
      <c r="H1116" s="606"/>
      <c r="I1116" s="608"/>
    </row>
    <row r="1117" spans="2:9" hidden="1" x14ac:dyDescent="0.3">
      <c r="B1117" s="855" t="s">
        <v>748</v>
      </c>
      <c r="C1117" s="856" t="s">
        <v>2709</v>
      </c>
      <c r="D1117" s="855" t="s">
        <v>2710</v>
      </c>
      <c r="E1117" s="855">
        <v>10</v>
      </c>
      <c r="F1117" s="855" t="s">
        <v>3239</v>
      </c>
      <c r="G1117" s="855" t="s">
        <v>12</v>
      </c>
      <c r="H1117" s="606"/>
      <c r="I1117" s="608"/>
    </row>
    <row r="1118" spans="2:9" hidden="1" x14ac:dyDescent="0.3">
      <c r="B1118" s="855" t="s">
        <v>748</v>
      </c>
      <c r="C1118" s="856" t="s">
        <v>2709</v>
      </c>
      <c r="D1118" s="855" t="s">
        <v>2710</v>
      </c>
      <c r="E1118" s="855">
        <v>11</v>
      </c>
      <c r="F1118" s="855" t="s">
        <v>925</v>
      </c>
      <c r="G1118" s="855"/>
      <c r="H1118" s="606"/>
      <c r="I1118" s="608"/>
    </row>
    <row r="1119" spans="2:9" hidden="1" x14ac:dyDescent="0.3">
      <c r="B1119" s="855" t="s">
        <v>748</v>
      </c>
      <c r="C1119" s="856" t="s">
        <v>2709</v>
      </c>
      <c r="D1119" s="855" t="s">
        <v>2710</v>
      </c>
      <c r="E1119" s="855">
        <v>12</v>
      </c>
      <c r="F1119" s="855" t="s">
        <v>3241</v>
      </c>
      <c r="G1119" s="855" t="s">
        <v>297</v>
      </c>
      <c r="H1119" s="606"/>
      <c r="I1119" s="608"/>
    </row>
    <row r="1120" spans="2:9" hidden="1" x14ac:dyDescent="0.3">
      <c r="B1120" s="855" t="s">
        <v>748</v>
      </c>
      <c r="C1120" s="856" t="s">
        <v>2709</v>
      </c>
      <c r="D1120" s="855" t="s">
        <v>2710</v>
      </c>
      <c r="E1120" s="855">
        <v>13</v>
      </c>
      <c r="F1120" s="855" t="s">
        <v>3242</v>
      </c>
      <c r="G1120" s="855"/>
      <c r="H1120" s="606"/>
      <c r="I1120" s="608"/>
    </row>
    <row r="1121" spans="2:9" hidden="1" x14ac:dyDescent="0.3">
      <c r="B1121" s="855" t="s">
        <v>748</v>
      </c>
      <c r="C1121" s="856" t="s">
        <v>2709</v>
      </c>
      <c r="D1121" s="855" t="s">
        <v>2710</v>
      </c>
      <c r="E1121" s="855">
        <v>14</v>
      </c>
      <c r="F1121" s="855" t="s">
        <v>3243</v>
      </c>
      <c r="G1121" s="855"/>
      <c r="H1121" s="606"/>
      <c r="I1121" s="608"/>
    </row>
    <row r="1122" spans="2:9" hidden="1" x14ac:dyDescent="0.3">
      <c r="B1122" s="855" t="s">
        <v>748</v>
      </c>
      <c r="C1122" s="856" t="s">
        <v>2709</v>
      </c>
      <c r="D1122" s="855" t="s">
        <v>2710</v>
      </c>
      <c r="E1122" s="855">
        <v>15</v>
      </c>
      <c r="F1122" s="855" t="s">
        <v>784</v>
      </c>
      <c r="G1122" s="855" t="s">
        <v>785</v>
      </c>
      <c r="H1122" s="606"/>
      <c r="I1122" s="608"/>
    </row>
    <row r="1123" spans="2:9" hidden="1" x14ac:dyDescent="0.3">
      <c r="B1123" s="855" t="s">
        <v>748</v>
      </c>
      <c r="C1123" s="856" t="s">
        <v>2709</v>
      </c>
      <c r="D1123" s="855" t="s">
        <v>2710</v>
      </c>
      <c r="E1123" s="855">
        <v>16</v>
      </c>
      <c r="F1123" s="855" t="s">
        <v>931</v>
      </c>
      <c r="G1123" s="855" t="s">
        <v>949</v>
      </c>
      <c r="H1123" s="606"/>
      <c r="I1123" s="608"/>
    </row>
    <row r="1124" spans="2:9" hidden="1" x14ac:dyDescent="0.3">
      <c r="B1124" s="855" t="s">
        <v>748</v>
      </c>
      <c r="C1124" s="856" t="s">
        <v>2709</v>
      </c>
      <c r="D1124" s="855" t="s">
        <v>2710</v>
      </c>
      <c r="E1124" s="855">
        <v>17</v>
      </c>
      <c r="F1124" s="855" t="s">
        <v>932</v>
      </c>
      <c r="G1124" s="855" t="s">
        <v>750</v>
      </c>
      <c r="H1124" s="606"/>
      <c r="I1124" s="608"/>
    </row>
    <row r="1125" spans="2:9" x14ac:dyDescent="0.3">
      <c r="B1125" s="855" t="s">
        <v>748</v>
      </c>
      <c r="C1125" s="856" t="s">
        <v>2709</v>
      </c>
      <c r="D1125" s="855" t="s">
        <v>2710</v>
      </c>
      <c r="E1125" s="855">
        <v>1</v>
      </c>
      <c r="F1125" s="855" t="s">
        <v>388</v>
      </c>
      <c r="G1125" s="855" t="s">
        <v>3267</v>
      </c>
      <c r="H1125" s="606"/>
      <c r="I1125" s="608"/>
    </row>
    <row r="1126" spans="2:9" hidden="1" x14ac:dyDescent="0.3">
      <c r="B1126" s="855" t="s">
        <v>748</v>
      </c>
      <c r="C1126" s="856" t="s">
        <v>2709</v>
      </c>
      <c r="D1126" s="855" t="s">
        <v>2710</v>
      </c>
      <c r="E1126" s="855">
        <v>2</v>
      </c>
      <c r="F1126" s="855" t="s">
        <v>389</v>
      </c>
      <c r="G1126" s="855" t="s">
        <v>29</v>
      </c>
      <c r="H1126" s="606"/>
      <c r="I1126" s="608"/>
    </row>
    <row r="1127" spans="2:9" hidden="1" x14ac:dyDescent="0.3">
      <c r="B1127" s="855" t="s">
        <v>748</v>
      </c>
      <c r="C1127" s="856" t="s">
        <v>2709</v>
      </c>
      <c r="D1127" s="855" t="s">
        <v>2710</v>
      </c>
      <c r="E1127" s="855">
        <v>3</v>
      </c>
      <c r="F1127" s="855" t="s">
        <v>896</v>
      </c>
      <c r="G1127" s="855" t="s">
        <v>3142</v>
      </c>
      <c r="H1127" s="606"/>
      <c r="I1127" s="608"/>
    </row>
    <row r="1128" spans="2:9" hidden="1" x14ac:dyDescent="0.3">
      <c r="B1128" s="855" t="s">
        <v>748</v>
      </c>
      <c r="C1128" s="856" t="s">
        <v>2709</v>
      </c>
      <c r="D1128" s="855" t="s">
        <v>2710</v>
      </c>
      <c r="E1128" s="855">
        <v>4</v>
      </c>
      <c r="F1128" s="855" t="s">
        <v>391</v>
      </c>
      <c r="G1128" s="855"/>
      <c r="H1128" s="606"/>
      <c r="I1128" s="608"/>
    </row>
    <row r="1129" spans="2:9" hidden="1" x14ac:dyDescent="0.3">
      <c r="B1129" s="855" t="s">
        <v>748</v>
      </c>
      <c r="C1129" s="856" t="s">
        <v>2709</v>
      </c>
      <c r="D1129" s="855" t="s">
        <v>2710</v>
      </c>
      <c r="E1129" s="855">
        <v>5</v>
      </c>
      <c r="F1129" s="855" t="s">
        <v>394</v>
      </c>
      <c r="G1129" s="855" t="s">
        <v>3268</v>
      </c>
      <c r="H1129" s="606"/>
      <c r="I1129" s="608"/>
    </row>
    <row r="1130" spans="2:9" hidden="1" x14ac:dyDescent="0.3">
      <c r="B1130" s="855" t="s">
        <v>748</v>
      </c>
      <c r="C1130" s="856" t="s">
        <v>2709</v>
      </c>
      <c r="D1130" s="855" t="s">
        <v>2710</v>
      </c>
      <c r="E1130" s="855">
        <v>6</v>
      </c>
      <c r="F1130" s="855" t="s">
        <v>3</v>
      </c>
      <c r="G1130" s="855" t="s">
        <v>2679</v>
      </c>
      <c r="H1130" s="606"/>
      <c r="I1130" s="608"/>
    </row>
    <row r="1131" spans="2:9" hidden="1" x14ac:dyDescent="0.3">
      <c r="B1131" s="855" t="s">
        <v>748</v>
      </c>
      <c r="C1131" s="856" t="s">
        <v>2709</v>
      </c>
      <c r="D1131" s="855" t="s">
        <v>2710</v>
      </c>
      <c r="E1131" s="855">
        <v>7</v>
      </c>
      <c r="F1131" s="855" t="s">
        <v>128</v>
      </c>
      <c r="G1131" s="855" t="s">
        <v>3269</v>
      </c>
      <c r="H1131" s="606"/>
      <c r="I1131" s="608"/>
    </row>
    <row r="1132" spans="2:9" hidden="1" x14ac:dyDescent="0.3">
      <c r="B1132" s="855" t="s">
        <v>748</v>
      </c>
      <c r="C1132" s="856" t="s">
        <v>2709</v>
      </c>
      <c r="D1132" s="855" t="s">
        <v>2710</v>
      </c>
      <c r="E1132" s="855">
        <v>8</v>
      </c>
      <c r="F1132" s="855" t="s">
        <v>899</v>
      </c>
      <c r="G1132" s="855" t="s">
        <v>2725</v>
      </c>
      <c r="H1132" s="606"/>
      <c r="I1132" s="608"/>
    </row>
    <row r="1133" spans="2:9" hidden="1" x14ac:dyDescent="0.3">
      <c r="B1133" s="855" t="s">
        <v>748</v>
      </c>
      <c r="C1133" s="856" t="s">
        <v>2709</v>
      </c>
      <c r="D1133" s="855" t="s">
        <v>2710</v>
      </c>
      <c r="E1133" s="855">
        <v>9</v>
      </c>
      <c r="F1133" s="855" t="s">
        <v>783</v>
      </c>
      <c r="G1133" s="855" t="s">
        <v>12</v>
      </c>
      <c r="H1133" s="606"/>
      <c r="I1133" s="608"/>
    </row>
    <row r="1134" spans="2:9" hidden="1" x14ac:dyDescent="0.3">
      <c r="B1134" s="855" t="s">
        <v>748</v>
      </c>
      <c r="C1134" s="856" t="s">
        <v>2709</v>
      </c>
      <c r="D1134" s="855" t="s">
        <v>2710</v>
      </c>
      <c r="E1134" s="855">
        <v>10</v>
      </c>
      <c r="F1134" s="855" t="s">
        <v>3239</v>
      </c>
      <c r="G1134" s="855" t="s">
        <v>750</v>
      </c>
      <c r="H1134" s="606"/>
      <c r="I1134" s="608"/>
    </row>
    <row r="1135" spans="2:9" hidden="1" x14ac:dyDescent="0.3">
      <c r="B1135" s="855" t="s">
        <v>748</v>
      </c>
      <c r="C1135" s="856" t="s">
        <v>2709</v>
      </c>
      <c r="D1135" s="855" t="s">
        <v>2710</v>
      </c>
      <c r="E1135" s="855">
        <v>11</v>
      </c>
      <c r="F1135" s="855" t="s">
        <v>925</v>
      </c>
      <c r="G1135" s="855"/>
      <c r="H1135" s="606"/>
      <c r="I1135" s="608"/>
    </row>
    <row r="1136" spans="2:9" hidden="1" x14ac:dyDescent="0.3">
      <c r="B1136" s="855" t="s">
        <v>748</v>
      </c>
      <c r="C1136" s="856" t="s">
        <v>2709</v>
      </c>
      <c r="D1136" s="855" t="s">
        <v>2710</v>
      </c>
      <c r="E1136" s="855">
        <v>12</v>
      </c>
      <c r="F1136" s="855" t="s">
        <v>3241</v>
      </c>
      <c r="G1136" s="855" t="s">
        <v>297</v>
      </c>
      <c r="H1136" s="606"/>
      <c r="I1136" s="608"/>
    </row>
    <row r="1137" spans="2:9" hidden="1" x14ac:dyDescent="0.3">
      <c r="B1137" s="855" t="s">
        <v>748</v>
      </c>
      <c r="C1137" s="856" t="s">
        <v>2709</v>
      </c>
      <c r="D1137" s="855" t="s">
        <v>2710</v>
      </c>
      <c r="E1137" s="855">
        <v>13</v>
      </c>
      <c r="F1137" s="855" t="s">
        <v>3242</v>
      </c>
      <c r="G1137" s="855" t="s">
        <v>1172</v>
      </c>
      <c r="H1137" s="606"/>
      <c r="I1137" s="608"/>
    </row>
    <row r="1138" spans="2:9" hidden="1" x14ac:dyDescent="0.3">
      <c r="B1138" s="855" t="s">
        <v>748</v>
      </c>
      <c r="C1138" s="856" t="s">
        <v>2709</v>
      </c>
      <c r="D1138" s="855" t="s">
        <v>2710</v>
      </c>
      <c r="E1138" s="855">
        <v>14</v>
      </c>
      <c r="F1138" s="855" t="s">
        <v>3243</v>
      </c>
      <c r="G1138" s="855"/>
      <c r="H1138" s="606"/>
      <c r="I1138" s="608"/>
    </row>
    <row r="1139" spans="2:9" hidden="1" x14ac:dyDescent="0.3">
      <c r="B1139" s="855" t="s">
        <v>748</v>
      </c>
      <c r="C1139" s="856" t="s">
        <v>2709</v>
      </c>
      <c r="D1139" s="855" t="s">
        <v>2710</v>
      </c>
      <c r="E1139" s="855">
        <v>15</v>
      </c>
      <c r="F1139" s="855" t="s">
        <v>784</v>
      </c>
      <c r="G1139" s="855" t="s">
        <v>785</v>
      </c>
      <c r="H1139" s="606"/>
      <c r="I1139" s="608"/>
    </row>
    <row r="1140" spans="2:9" hidden="1" x14ac:dyDescent="0.3">
      <c r="B1140" s="855" t="s">
        <v>748</v>
      </c>
      <c r="C1140" s="856" t="s">
        <v>2709</v>
      </c>
      <c r="D1140" s="855" t="s">
        <v>2710</v>
      </c>
      <c r="E1140" s="855">
        <v>16</v>
      </c>
      <c r="F1140" s="855" t="s">
        <v>931</v>
      </c>
      <c r="G1140" s="855" t="s">
        <v>949</v>
      </c>
      <c r="H1140" s="606"/>
      <c r="I1140" s="608"/>
    </row>
    <row r="1141" spans="2:9" hidden="1" x14ac:dyDescent="0.3">
      <c r="B1141" s="855" t="s">
        <v>748</v>
      </c>
      <c r="C1141" s="856" t="s">
        <v>2709</v>
      </c>
      <c r="D1141" s="855" t="s">
        <v>2710</v>
      </c>
      <c r="E1141" s="855">
        <v>17</v>
      </c>
      <c r="F1141" s="855" t="s">
        <v>932</v>
      </c>
      <c r="G1141" s="855" t="s">
        <v>750</v>
      </c>
      <c r="H1141" s="606"/>
      <c r="I1141" s="608"/>
    </row>
    <row r="1142" spans="2:9" x14ac:dyDescent="0.3">
      <c r="B1142" s="855" t="s">
        <v>748</v>
      </c>
      <c r="C1142" s="856" t="s">
        <v>2709</v>
      </c>
      <c r="D1142" s="855" t="s">
        <v>2710</v>
      </c>
      <c r="E1142" s="855">
        <v>1</v>
      </c>
      <c r="F1142" s="855" t="s">
        <v>388</v>
      </c>
      <c r="G1142" s="855" t="s">
        <v>3270</v>
      </c>
      <c r="H1142" s="606"/>
      <c r="I1142" s="608"/>
    </row>
    <row r="1143" spans="2:9" hidden="1" x14ac:dyDescent="0.3">
      <c r="B1143" s="855" t="s">
        <v>748</v>
      </c>
      <c r="C1143" s="856" t="s">
        <v>2709</v>
      </c>
      <c r="D1143" s="855" t="s">
        <v>2710</v>
      </c>
      <c r="E1143" s="855">
        <v>2</v>
      </c>
      <c r="F1143" s="855" t="s">
        <v>389</v>
      </c>
      <c r="G1143" s="855" t="s">
        <v>29</v>
      </c>
      <c r="H1143" s="606"/>
      <c r="I1143" s="608"/>
    </row>
    <row r="1144" spans="2:9" hidden="1" x14ac:dyDescent="0.3">
      <c r="B1144" s="855" t="s">
        <v>748</v>
      </c>
      <c r="C1144" s="856" t="s">
        <v>2709</v>
      </c>
      <c r="D1144" s="855" t="s">
        <v>2710</v>
      </c>
      <c r="E1144" s="855">
        <v>3</v>
      </c>
      <c r="F1144" s="855" t="s">
        <v>896</v>
      </c>
      <c r="G1144" s="855" t="s">
        <v>3271</v>
      </c>
      <c r="H1144" s="606"/>
      <c r="I1144" s="608"/>
    </row>
    <row r="1145" spans="2:9" hidden="1" x14ac:dyDescent="0.3">
      <c r="B1145" s="855" t="s">
        <v>748</v>
      </c>
      <c r="C1145" s="856" t="s">
        <v>2709</v>
      </c>
      <c r="D1145" s="855" t="s">
        <v>2710</v>
      </c>
      <c r="E1145" s="855">
        <v>4</v>
      </c>
      <c r="F1145" s="855" t="s">
        <v>391</v>
      </c>
      <c r="G1145" s="855"/>
      <c r="H1145" s="606"/>
      <c r="I1145" s="608"/>
    </row>
    <row r="1146" spans="2:9" hidden="1" x14ac:dyDescent="0.3">
      <c r="B1146" s="855" t="s">
        <v>748</v>
      </c>
      <c r="C1146" s="856" t="s">
        <v>2709</v>
      </c>
      <c r="D1146" s="855" t="s">
        <v>2710</v>
      </c>
      <c r="E1146" s="855">
        <v>5</v>
      </c>
      <c r="F1146" s="855" t="s">
        <v>394</v>
      </c>
      <c r="G1146" s="855" t="s">
        <v>3272</v>
      </c>
      <c r="H1146" s="606"/>
      <c r="I1146" s="608"/>
    </row>
    <row r="1147" spans="2:9" hidden="1" x14ac:dyDescent="0.3">
      <c r="B1147" s="855" t="s">
        <v>748</v>
      </c>
      <c r="C1147" s="856" t="s">
        <v>2709</v>
      </c>
      <c r="D1147" s="855" t="s">
        <v>2710</v>
      </c>
      <c r="E1147" s="855">
        <v>6</v>
      </c>
      <c r="F1147" s="855" t="s">
        <v>3</v>
      </c>
      <c r="G1147" s="855" t="s">
        <v>2679</v>
      </c>
      <c r="H1147" s="606"/>
      <c r="I1147" s="608"/>
    </row>
    <row r="1148" spans="2:9" hidden="1" x14ac:dyDescent="0.3">
      <c r="B1148" s="855" t="s">
        <v>748</v>
      </c>
      <c r="C1148" s="856" t="s">
        <v>2709</v>
      </c>
      <c r="D1148" s="855" t="s">
        <v>2710</v>
      </c>
      <c r="E1148" s="855">
        <v>7</v>
      </c>
      <c r="F1148" s="855" t="s">
        <v>128</v>
      </c>
      <c r="G1148" s="855" t="s">
        <v>3273</v>
      </c>
      <c r="H1148" s="606"/>
      <c r="I1148" s="608"/>
    </row>
    <row r="1149" spans="2:9" hidden="1" x14ac:dyDescent="0.3">
      <c r="B1149" s="855" t="s">
        <v>748</v>
      </c>
      <c r="C1149" s="856" t="s">
        <v>2709</v>
      </c>
      <c r="D1149" s="855" t="s">
        <v>2710</v>
      </c>
      <c r="E1149" s="855">
        <v>8</v>
      </c>
      <c r="F1149" s="855" t="s">
        <v>899</v>
      </c>
      <c r="G1149" s="855" t="s">
        <v>3274</v>
      </c>
      <c r="H1149" s="606"/>
      <c r="I1149" s="608"/>
    </row>
    <row r="1150" spans="2:9" hidden="1" x14ac:dyDescent="0.3">
      <c r="B1150" s="855" t="s">
        <v>748</v>
      </c>
      <c r="C1150" s="856" t="s">
        <v>2709</v>
      </c>
      <c r="D1150" s="855" t="s">
        <v>2710</v>
      </c>
      <c r="E1150" s="855">
        <v>9</v>
      </c>
      <c r="F1150" s="855" t="s">
        <v>783</v>
      </c>
      <c r="G1150" s="855" t="s">
        <v>12</v>
      </c>
      <c r="H1150" s="606"/>
      <c r="I1150" s="608"/>
    </row>
    <row r="1151" spans="2:9" hidden="1" x14ac:dyDescent="0.3">
      <c r="B1151" s="855" t="s">
        <v>748</v>
      </c>
      <c r="C1151" s="856" t="s">
        <v>2709</v>
      </c>
      <c r="D1151" s="855" t="s">
        <v>2710</v>
      </c>
      <c r="E1151" s="855">
        <v>10</v>
      </c>
      <c r="F1151" s="855" t="s">
        <v>3239</v>
      </c>
      <c r="G1151" s="855" t="s">
        <v>750</v>
      </c>
      <c r="H1151" s="606"/>
      <c r="I1151" s="608"/>
    </row>
    <row r="1152" spans="2:9" hidden="1" x14ac:dyDescent="0.3">
      <c r="B1152" s="855" t="s">
        <v>748</v>
      </c>
      <c r="C1152" s="856" t="s">
        <v>2709</v>
      </c>
      <c r="D1152" s="855" t="s">
        <v>2710</v>
      </c>
      <c r="E1152" s="855">
        <v>11</v>
      </c>
      <c r="F1152" s="855" t="s">
        <v>925</v>
      </c>
      <c r="G1152" s="855"/>
      <c r="H1152" s="606"/>
      <c r="I1152" s="608"/>
    </row>
    <row r="1153" spans="2:9" hidden="1" x14ac:dyDescent="0.3">
      <c r="B1153" s="855" t="s">
        <v>748</v>
      </c>
      <c r="C1153" s="856" t="s">
        <v>2709</v>
      </c>
      <c r="D1153" s="855" t="s">
        <v>2710</v>
      </c>
      <c r="E1153" s="855">
        <v>12</v>
      </c>
      <c r="F1153" s="855" t="s">
        <v>3241</v>
      </c>
      <c r="G1153" s="855" t="s">
        <v>297</v>
      </c>
      <c r="H1153" s="606"/>
      <c r="I1153" s="608"/>
    </row>
    <row r="1154" spans="2:9" hidden="1" x14ac:dyDescent="0.3">
      <c r="B1154" s="855" t="s">
        <v>748</v>
      </c>
      <c r="C1154" s="856" t="s">
        <v>2709</v>
      </c>
      <c r="D1154" s="855" t="s">
        <v>2710</v>
      </c>
      <c r="E1154" s="855">
        <v>13</v>
      </c>
      <c r="F1154" s="855" t="s">
        <v>3242</v>
      </c>
      <c r="G1154" s="855" t="s">
        <v>1890</v>
      </c>
      <c r="H1154" s="606"/>
      <c r="I1154" s="608"/>
    </row>
    <row r="1155" spans="2:9" hidden="1" x14ac:dyDescent="0.3">
      <c r="B1155" s="855" t="s">
        <v>748</v>
      </c>
      <c r="C1155" s="856" t="s">
        <v>2709</v>
      </c>
      <c r="D1155" s="855" t="s">
        <v>2710</v>
      </c>
      <c r="E1155" s="855">
        <v>14</v>
      </c>
      <c r="F1155" s="855" t="s">
        <v>3243</v>
      </c>
      <c r="G1155" s="855"/>
      <c r="H1155" s="606"/>
      <c r="I1155" s="608"/>
    </row>
    <row r="1156" spans="2:9" hidden="1" x14ac:dyDescent="0.3">
      <c r="B1156" s="855" t="s">
        <v>748</v>
      </c>
      <c r="C1156" s="856" t="s">
        <v>2709</v>
      </c>
      <c r="D1156" s="855" t="s">
        <v>2710</v>
      </c>
      <c r="E1156" s="855">
        <v>15</v>
      </c>
      <c r="F1156" s="855" t="s">
        <v>784</v>
      </c>
      <c r="G1156" s="855" t="s">
        <v>785</v>
      </c>
      <c r="H1156" s="606"/>
      <c r="I1156" s="608"/>
    </row>
    <row r="1157" spans="2:9" hidden="1" x14ac:dyDescent="0.3">
      <c r="B1157" s="855" t="s">
        <v>748</v>
      </c>
      <c r="C1157" s="856" t="s">
        <v>2709</v>
      </c>
      <c r="D1157" s="855" t="s">
        <v>2710</v>
      </c>
      <c r="E1157" s="855">
        <v>16</v>
      </c>
      <c r="F1157" s="855" t="s">
        <v>931</v>
      </c>
      <c r="G1157" s="855" t="s">
        <v>949</v>
      </c>
      <c r="H1157" s="606"/>
      <c r="I1157" s="608"/>
    </row>
    <row r="1158" spans="2:9" hidden="1" x14ac:dyDescent="0.3">
      <c r="B1158" s="855" t="s">
        <v>748</v>
      </c>
      <c r="C1158" s="856" t="s">
        <v>2709</v>
      </c>
      <c r="D1158" s="855" t="s">
        <v>2710</v>
      </c>
      <c r="E1158" s="855">
        <v>17</v>
      </c>
      <c r="F1158" s="855" t="s">
        <v>932</v>
      </c>
      <c r="G1158" s="855" t="s">
        <v>750</v>
      </c>
      <c r="H1158" s="606"/>
      <c r="I1158" s="608"/>
    </row>
    <row r="1159" spans="2:9" x14ac:dyDescent="0.3">
      <c r="B1159" s="855" t="s">
        <v>748</v>
      </c>
      <c r="C1159" s="856" t="s">
        <v>2709</v>
      </c>
      <c r="D1159" s="855" t="s">
        <v>2710</v>
      </c>
      <c r="E1159" s="855">
        <v>1</v>
      </c>
      <c r="F1159" s="855" t="s">
        <v>388</v>
      </c>
      <c r="G1159" s="855" t="s">
        <v>3275</v>
      </c>
      <c r="H1159" s="606"/>
      <c r="I1159" s="608"/>
    </row>
    <row r="1160" spans="2:9" hidden="1" x14ac:dyDescent="0.3">
      <c r="B1160" s="855" t="s">
        <v>748</v>
      </c>
      <c r="C1160" s="856" t="s">
        <v>2709</v>
      </c>
      <c r="D1160" s="855" t="s">
        <v>2710</v>
      </c>
      <c r="E1160" s="855">
        <v>2</v>
      </c>
      <c r="F1160" s="855" t="s">
        <v>389</v>
      </c>
      <c r="G1160" s="855" t="s">
        <v>29</v>
      </c>
      <c r="H1160" s="606"/>
      <c r="I1160" s="608"/>
    </row>
    <row r="1161" spans="2:9" hidden="1" x14ac:dyDescent="0.3">
      <c r="B1161" s="855" t="s">
        <v>748</v>
      </c>
      <c r="C1161" s="856" t="s">
        <v>2709</v>
      </c>
      <c r="D1161" s="855" t="s">
        <v>2710</v>
      </c>
      <c r="E1161" s="855">
        <v>3</v>
      </c>
      <c r="F1161" s="855" t="s">
        <v>896</v>
      </c>
      <c r="G1161" s="855" t="s">
        <v>3142</v>
      </c>
      <c r="H1161" s="606"/>
      <c r="I1161" s="608"/>
    </row>
    <row r="1162" spans="2:9" hidden="1" x14ac:dyDescent="0.3">
      <c r="B1162" s="855" t="s">
        <v>748</v>
      </c>
      <c r="C1162" s="856" t="s">
        <v>2709</v>
      </c>
      <c r="D1162" s="855" t="s">
        <v>2710</v>
      </c>
      <c r="E1162" s="855">
        <v>4</v>
      </c>
      <c r="F1162" s="855" t="s">
        <v>391</v>
      </c>
      <c r="G1162" s="855"/>
      <c r="H1162" s="606"/>
      <c r="I1162" s="608"/>
    </row>
    <row r="1163" spans="2:9" hidden="1" x14ac:dyDescent="0.3">
      <c r="B1163" s="855" t="s">
        <v>748</v>
      </c>
      <c r="C1163" s="856" t="s">
        <v>2709</v>
      </c>
      <c r="D1163" s="855" t="s">
        <v>2710</v>
      </c>
      <c r="E1163" s="855">
        <v>5</v>
      </c>
      <c r="F1163" s="855" t="s">
        <v>394</v>
      </c>
      <c r="G1163" s="855" t="s">
        <v>3276</v>
      </c>
      <c r="H1163" s="606"/>
      <c r="I1163" s="608"/>
    </row>
    <row r="1164" spans="2:9" hidden="1" x14ac:dyDescent="0.3">
      <c r="B1164" s="855" t="s">
        <v>748</v>
      </c>
      <c r="C1164" s="856" t="s">
        <v>2709</v>
      </c>
      <c r="D1164" s="855" t="s">
        <v>2710</v>
      </c>
      <c r="E1164" s="855">
        <v>6</v>
      </c>
      <c r="F1164" s="855" t="s">
        <v>3</v>
      </c>
      <c r="G1164" s="855" t="s">
        <v>2740</v>
      </c>
      <c r="H1164" s="606"/>
      <c r="I1164" s="608"/>
    </row>
    <row r="1165" spans="2:9" hidden="1" x14ac:dyDescent="0.3">
      <c r="B1165" s="855" t="s">
        <v>748</v>
      </c>
      <c r="C1165" s="856" t="s">
        <v>2709</v>
      </c>
      <c r="D1165" s="855" t="s">
        <v>2710</v>
      </c>
      <c r="E1165" s="855">
        <v>7</v>
      </c>
      <c r="F1165" s="855" t="s">
        <v>128</v>
      </c>
      <c r="G1165" s="855" t="s">
        <v>3277</v>
      </c>
      <c r="H1165" s="606"/>
      <c r="I1165" s="608"/>
    </row>
    <row r="1166" spans="2:9" hidden="1" x14ac:dyDescent="0.3">
      <c r="B1166" s="855" t="s">
        <v>748</v>
      </c>
      <c r="C1166" s="856" t="s">
        <v>2709</v>
      </c>
      <c r="D1166" s="855" t="s">
        <v>2710</v>
      </c>
      <c r="E1166" s="855">
        <v>8</v>
      </c>
      <c r="F1166" s="855" t="s">
        <v>899</v>
      </c>
      <c r="G1166" s="855" t="s">
        <v>2653</v>
      </c>
      <c r="H1166" s="606"/>
      <c r="I1166" s="608"/>
    </row>
    <row r="1167" spans="2:9" hidden="1" x14ac:dyDescent="0.3">
      <c r="B1167" s="855" t="s">
        <v>748</v>
      </c>
      <c r="C1167" s="856" t="s">
        <v>2709</v>
      </c>
      <c r="D1167" s="855" t="s">
        <v>2710</v>
      </c>
      <c r="E1167" s="855">
        <v>9</v>
      </c>
      <c r="F1167" s="855" t="s">
        <v>783</v>
      </c>
      <c r="G1167" s="855" t="s">
        <v>750</v>
      </c>
      <c r="H1167" s="606"/>
      <c r="I1167" s="608"/>
    </row>
    <row r="1168" spans="2:9" hidden="1" x14ac:dyDescent="0.3">
      <c r="B1168" s="855" t="s">
        <v>748</v>
      </c>
      <c r="C1168" s="856" t="s">
        <v>2709</v>
      </c>
      <c r="D1168" s="855" t="s">
        <v>2710</v>
      </c>
      <c r="E1168" s="855">
        <v>10</v>
      </c>
      <c r="F1168" s="855" t="s">
        <v>3239</v>
      </c>
      <c r="G1168" s="855" t="s">
        <v>750</v>
      </c>
      <c r="H1168" s="606"/>
      <c r="I1168" s="608"/>
    </row>
    <row r="1169" spans="2:9" hidden="1" x14ac:dyDescent="0.3">
      <c r="B1169" s="855" t="s">
        <v>748</v>
      </c>
      <c r="C1169" s="856" t="s">
        <v>2709</v>
      </c>
      <c r="D1169" s="855" t="s">
        <v>2710</v>
      </c>
      <c r="E1169" s="855">
        <v>11</v>
      </c>
      <c r="F1169" s="855" t="s">
        <v>925</v>
      </c>
      <c r="G1169" s="855"/>
      <c r="H1169" s="606"/>
      <c r="I1169" s="608"/>
    </row>
    <row r="1170" spans="2:9" hidden="1" x14ac:dyDescent="0.3">
      <c r="B1170" s="855" t="s">
        <v>748</v>
      </c>
      <c r="C1170" s="856" t="s">
        <v>2709</v>
      </c>
      <c r="D1170" s="855" t="s">
        <v>2710</v>
      </c>
      <c r="E1170" s="855">
        <v>12</v>
      </c>
      <c r="F1170" s="855" t="s">
        <v>3241</v>
      </c>
      <c r="G1170" s="855" t="s">
        <v>778</v>
      </c>
      <c r="H1170" s="606"/>
      <c r="I1170" s="608"/>
    </row>
    <row r="1171" spans="2:9" hidden="1" x14ac:dyDescent="0.3">
      <c r="B1171" s="855" t="s">
        <v>748</v>
      </c>
      <c r="C1171" s="856" t="s">
        <v>2709</v>
      </c>
      <c r="D1171" s="855" t="s">
        <v>2710</v>
      </c>
      <c r="E1171" s="855">
        <v>13</v>
      </c>
      <c r="F1171" s="855" t="s">
        <v>3242</v>
      </c>
      <c r="G1171" s="855"/>
      <c r="H1171" s="606"/>
      <c r="I1171" s="608"/>
    </row>
    <row r="1172" spans="2:9" hidden="1" x14ac:dyDescent="0.3">
      <c r="B1172" s="855" t="s">
        <v>748</v>
      </c>
      <c r="C1172" s="856" t="s">
        <v>2709</v>
      </c>
      <c r="D1172" s="855" t="s">
        <v>2710</v>
      </c>
      <c r="E1172" s="855">
        <v>14</v>
      </c>
      <c r="F1172" s="855" t="s">
        <v>3243</v>
      </c>
      <c r="G1172" s="855"/>
      <c r="H1172" s="606"/>
      <c r="I1172" s="608"/>
    </row>
    <row r="1173" spans="2:9" hidden="1" x14ac:dyDescent="0.3">
      <c r="B1173" s="855" t="s">
        <v>748</v>
      </c>
      <c r="C1173" s="856" t="s">
        <v>2709</v>
      </c>
      <c r="D1173" s="855" t="s">
        <v>2710</v>
      </c>
      <c r="E1173" s="855">
        <v>15</v>
      </c>
      <c r="F1173" s="855" t="s">
        <v>784</v>
      </c>
      <c r="G1173" s="855" t="s">
        <v>785</v>
      </c>
      <c r="H1173" s="606"/>
      <c r="I1173" s="608"/>
    </row>
    <row r="1174" spans="2:9" hidden="1" x14ac:dyDescent="0.3">
      <c r="B1174" s="855" t="s">
        <v>748</v>
      </c>
      <c r="C1174" s="856" t="s">
        <v>2709</v>
      </c>
      <c r="D1174" s="855" t="s">
        <v>2710</v>
      </c>
      <c r="E1174" s="855">
        <v>16</v>
      </c>
      <c r="F1174" s="855" t="s">
        <v>931</v>
      </c>
      <c r="G1174" s="855" t="s">
        <v>949</v>
      </c>
      <c r="H1174" s="606"/>
      <c r="I1174" s="608"/>
    </row>
    <row r="1175" spans="2:9" hidden="1" x14ac:dyDescent="0.3">
      <c r="B1175" s="855" t="s">
        <v>748</v>
      </c>
      <c r="C1175" s="856" t="s">
        <v>2709</v>
      </c>
      <c r="D1175" s="855" t="s">
        <v>2710</v>
      </c>
      <c r="E1175" s="855">
        <v>17</v>
      </c>
      <c r="F1175" s="855" t="s">
        <v>932</v>
      </c>
      <c r="G1175" s="855" t="s">
        <v>750</v>
      </c>
      <c r="H1175" s="606"/>
      <c r="I1175" s="608"/>
    </row>
    <row r="1176" spans="2:9" x14ac:dyDescent="0.3">
      <c r="B1176" s="855" t="s">
        <v>748</v>
      </c>
      <c r="C1176" s="856" t="s">
        <v>2709</v>
      </c>
      <c r="D1176" s="855" t="s">
        <v>2710</v>
      </c>
      <c r="E1176" s="855">
        <v>1</v>
      </c>
      <c r="F1176" s="855" t="s">
        <v>388</v>
      </c>
      <c r="G1176" s="855" t="s">
        <v>3278</v>
      </c>
      <c r="H1176" s="606"/>
      <c r="I1176" s="608"/>
    </row>
    <row r="1177" spans="2:9" hidden="1" x14ac:dyDescent="0.3">
      <c r="B1177" s="855" t="s">
        <v>748</v>
      </c>
      <c r="C1177" s="856" t="s">
        <v>2709</v>
      </c>
      <c r="D1177" s="855" t="s">
        <v>2710</v>
      </c>
      <c r="E1177" s="855">
        <v>2</v>
      </c>
      <c r="F1177" s="855" t="s">
        <v>389</v>
      </c>
      <c r="G1177" s="855" t="s">
        <v>29</v>
      </c>
      <c r="H1177" s="606"/>
      <c r="I1177" s="608"/>
    </row>
    <row r="1178" spans="2:9" hidden="1" x14ac:dyDescent="0.3">
      <c r="B1178" s="855" t="s">
        <v>748</v>
      </c>
      <c r="C1178" s="856" t="s">
        <v>2709</v>
      </c>
      <c r="D1178" s="855" t="s">
        <v>2710</v>
      </c>
      <c r="E1178" s="855">
        <v>3</v>
      </c>
      <c r="F1178" s="855" t="s">
        <v>896</v>
      </c>
      <c r="G1178" s="855" t="s">
        <v>3279</v>
      </c>
      <c r="H1178" s="606"/>
      <c r="I1178" s="608"/>
    </row>
    <row r="1179" spans="2:9" hidden="1" x14ac:dyDescent="0.3">
      <c r="B1179" s="855" t="s">
        <v>748</v>
      </c>
      <c r="C1179" s="856" t="s">
        <v>2709</v>
      </c>
      <c r="D1179" s="855" t="s">
        <v>2710</v>
      </c>
      <c r="E1179" s="855">
        <v>4</v>
      </c>
      <c r="F1179" s="855" t="s">
        <v>391</v>
      </c>
      <c r="G1179" s="855"/>
      <c r="H1179" s="606"/>
      <c r="I1179" s="608"/>
    </row>
    <row r="1180" spans="2:9" hidden="1" x14ac:dyDescent="0.3">
      <c r="B1180" s="855" t="s">
        <v>748</v>
      </c>
      <c r="C1180" s="856" t="s">
        <v>2709</v>
      </c>
      <c r="D1180" s="855" t="s">
        <v>2710</v>
      </c>
      <c r="E1180" s="855">
        <v>5</v>
      </c>
      <c r="F1180" s="855" t="s">
        <v>394</v>
      </c>
      <c r="G1180" s="855" t="s">
        <v>3280</v>
      </c>
      <c r="H1180" s="606"/>
      <c r="I1180" s="608"/>
    </row>
    <row r="1181" spans="2:9" hidden="1" x14ac:dyDescent="0.3">
      <c r="B1181" s="855" t="s">
        <v>748</v>
      </c>
      <c r="C1181" s="856" t="s">
        <v>2709</v>
      </c>
      <c r="D1181" s="855" t="s">
        <v>2710</v>
      </c>
      <c r="E1181" s="855">
        <v>6</v>
      </c>
      <c r="F1181" s="855" t="s">
        <v>3</v>
      </c>
      <c r="G1181" s="855" t="s">
        <v>3281</v>
      </c>
      <c r="H1181" s="606"/>
      <c r="I1181" s="608"/>
    </row>
    <row r="1182" spans="2:9" hidden="1" x14ac:dyDescent="0.3">
      <c r="B1182" s="855" t="s">
        <v>748</v>
      </c>
      <c r="C1182" s="856" t="s">
        <v>2709</v>
      </c>
      <c r="D1182" s="855" t="s">
        <v>2710</v>
      </c>
      <c r="E1182" s="855">
        <v>7</v>
      </c>
      <c r="F1182" s="855" t="s">
        <v>128</v>
      </c>
      <c r="G1182" s="855" t="s">
        <v>3282</v>
      </c>
      <c r="H1182" s="606"/>
      <c r="I1182" s="608"/>
    </row>
    <row r="1183" spans="2:9" hidden="1" x14ac:dyDescent="0.3">
      <c r="B1183" s="855" t="s">
        <v>748</v>
      </c>
      <c r="C1183" s="856" t="s">
        <v>2709</v>
      </c>
      <c r="D1183" s="855" t="s">
        <v>2710</v>
      </c>
      <c r="E1183" s="855">
        <v>8</v>
      </c>
      <c r="F1183" s="855" t="s">
        <v>899</v>
      </c>
      <c r="G1183" s="855" t="s">
        <v>3274</v>
      </c>
      <c r="H1183" s="606"/>
      <c r="I1183" s="608"/>
    </row>
    <row r="1184" spans="2:9" hidden="1" x14ac:dyDescent="0.3">
      <c r="B1184" s="855" t="s">
        <v>748</v>
      </c>
      <c r="C1184" s="856" t="s">
        <v>2709</v>
      </c>
      <c r="D1184" s="855" t="s">
        <v>2710</v>
      </c>
      <c r="E1184" s="855">
        <v>9</v>
      </c>
      <c r="F1184" s="855" t="s">
        <v>783</v>
      </c>
      <c r="G1184" s="855" t="s">
        <v>750</v>
      </c>
      <c r="H1184" s="606"/>
      <c r="I1184" s="608"/>
    </row>
    <row r="1185" spans="2:9" hidden="1" x14ac:dyDescent="0.3">
      <c r="B1185" s="855" t="s">
        <v>748</v>
      </c>
      <c r="C1185" s="856" t="s">
        <v>2709</v>
      </c>
      <c r="D1185" s="855" t="s">
        <v>2710</v>
      </c>
      <c r="E1185" s="855">
        <v>10</v>
      </c>
      <c r="F1185" s="855" t="s">
        <v>3239</v>
      </c>
      <c r="G1185" s="855" t="s">
        <v>12</v>
      </c>
      <c r="H1185" s="606"/>
      <c r="I1185" s="608"/>
    </row>
    <row r="1186" spans="2:9" hidden="1" x14ac:dyDescent="0.3">
      <c r="B1186" s="855" t="s">
        <v>748</v>
      </c>
      <c r="C1186" s="856" t="s">
        <v>2709</v>
      </c>
      <c r="D1186" s="855" t="s">
        <v>2710</v>
      </c>
      <c r="E1186" s="855">
        <v>11</v>
      </c>
      <c r="F1186" s="855" t="s">
        <v>925</v>
      </c>
      <c r="G1186" s="855" t="s">
        <v>3240</v>
      </c>
      <c r="H1186" s="606"/>
      <c r="I1186" s="608"/>
    </row>
    <row r="1187" spans="2:9" hidden="1" x14ac:dyDescent="0.3">
      <c r="B1187" s="855" t="s">
        <v>748</v>
      </c>
      <c r="C1187" s="856" t="s">
        <v>2709</v>
      </c>
      <c r="D1187" s="855" t="s">
        <v>2710</v>
      </c>
      <c r="E1187" s="855">
        <v>12</v>
      </c>
      <c r="F1187" s="855" t="s">
        <v>3241</v>
      </c>
      <c r="G1187" s="855" t="s">
        <v>297</v>
      </c>
      <c r="H1187" s="606"/>
      <c r="I1187" s="608"/>
    </row>
    <row r="1188" spans="2:9" hidden="1" x14ac:dyDescent="0.3">
      <c r="B1188" s="855" t="s">
        <v>748</v>
      </c>
      <c r="C1188" s="856" t="s">
        <v>2709</v>
      </c>
      <c r="D1188" s="855" t="s">
        <v>2710</v>
      </c>
      <c r="E1188" s="855">
        <v>13</v>
      </c>
      <c r="F1188" s="855" t="s">
        <v>3242</v>
      </c>
      <c r="G1188" s="855"/>
      <c r="H1188" s="606"/>
      <c r="I1188" s="608"/>
    </row>
    <row r="1189" spans="2:9" hidden="1" x14ac:dyDescent="0.3">
      <c r="B1189" s="855" t="s">
        <v>748</v>
      </c>
      <c r="C1189" s="856" t="s">
        <v>2709</v>
      </c>
      <c r="D1189" s="855" t="s">
        <v>2710</v>
      </c>
      <c r="E1189" s="855">
        <v>14</v>
      </c>
      <c r="F1189" s="855" t="s">
        <v>3243</v>
      </c>
      <c r="G1189" s="855" t="s">
        <v>3274</v>
      </c>
      <c r="H1189" s="606"/>
      <c r="I1189" s="608"/>
    </row>
    <row r="1190" spans="2:9" hidden="1" x14ac:dyDescent="0.3">
      <c r="B1190" s="855" t="s">
        <v>748</v>
      </c>
      <c r="C1190" s="856" t="s">
        <v>2709</v>
      </c>
      <c r="D1190" s="855" t="s">
        <v>2710</v>
      </c>
      <c r="E1190" s="855">
        <v>15</v>
      </c>
      <c r="F1190" s="855" t="s">
        <v>784</v>
      </c>
      <c r="G1190" s="855" t="s">
        <v>785</v>
      </c>
      <c r="H1190" s="606"/>
      <c r="I1190" s="608"/>
    </row>
    <row r="1191" spans="2:9" hidden="1" x14ac:dyDescent="0.3">
      <c r="B1191" s="855" t="s">
        <v>748</v>
      </c>
      <c r="C1191" s="856" t="s">
        <v>2709</v>
      </c>
      <c r="D1191" s="855" t="s">
        <v>2710</v>
      </c>
      <c r="E1191" s="855">
        <v>16</v>
      </c>
      <c r="F1191" s="855" t="s">
        <v>931</v>
      </c>
      <c r="G1191" s="855" t="s">
        <v>949</v>
      </c>
      <c r="H1191" s="606"/>
      <c r="I1191" s="608"/>
    </row>
    <row r="1192" spans="2:9" hidden="1" x14ac:dyDescent="0.3">
      <c r="B1192" s="855" t="s">
        <v>748</v>
      </c>
      <c r="C1192" s="856" t="s">
        <v>2709</v>
      </c>
      <c r="D1192" s="855" t="s">
        <v>2710</v>
      </c>
      <c r="E1192" s="855">
        <v>17</v>
      </c>
      <c r="F1192" s="855" t="s">
        <v>932</v>
      </c>
      <c r="G1192" s="855" t="s">
        <v>750</v>
      </c>
      <c r="H1192" s="606"/>
      <c r="I1192" s="608"/>
    </row>
    <row r="1193" spans="2:9" x14ac:dyDescent="0.3">
      <c r="B1193" s="855" t="s">
        <v>748</v>
      </c>
      <c r="C1193" s="856" t="s">
        <v>2709</v>
      </c>
      <c r="D1193" s="855" t="s">
        <v>2710</v>
      </c>
      <c r="E1193" s="855">
        <v>1</v>
      </c>
      <c r="F1193" s="855" t="s">
        <v>388</v>
      </c>
      <c r="G1193" s="855" t="s">
        <v>3283</v>
      </c>
      <c r="H1193" s="606"/>
      <c r="I1193" s="608"/>
    </row>
    <row r="1194" spans="2:9" hidden="1" x14ac:dyDescent="0.3">
      <c r="B1194" s="855" t="s">
        <v>748</v>
      </c>
      <c r="C1194" s="856" t="s">
        <v>2709</v>
      </c>
      <c r="D1194" s="855" t="s">
        <v>2710</v>
      </c>
      <c r="E1194" s="855">
        <v>2</v>
      </c>
      <c r="F1194" s="855" t="s">
        <v>389</v>
      </c>
      <c r="G1194" s="855" t="s">
        <v>29</v>
      </c>
      <c r="H1194" s="606"/>
      <c r="I1194" s="608"/>
    </row>
    <row r="1195" spans="2:9" hidden="1" x14ac:dyDescent="0.3">
      <c r="B1195" s="855" t="s">
        <v>748</v>
      </c>
      <c r="C1195" s="856" t="s">
        <v>2709</v>
      </c>
      <c r="D1195" s="855" t="s">
        <v>2710</v>
      </c>
      <c r="E1195" s="855">
        <v>3</v>
      </c>
      <c r="F1195" s="855" t="s">
        <v>896</v>
      </c>
      <c r="G1195" s="855" t="s">
        <v>1877</v>
      </c>
      <c r="H1195" s="606"/>
      <c r="I1195" s="608"/>
    </row>
    <row r="1196" spans="2:9" hidden="1" x14ac:dyDescent="0.3">
      <c r="B1196" s="855" t="s">
        <v>748</v>
      </c>
      <c r="C1196" s="856" t="s">
        <v>2709</v>
      </c>
      <c r="D1196" s="855" t="s">
        <v>2710</v>
      </c>
      <c r="E1196" s="855">
        <v>4</v>
      </c>
      <c r="F1196" s="855" t="s">
        <v>391</v>
      </c>
      <c r="G1196" s="855"/>
      <c r="H1196" s="606"/>
      <c r="I1196" s="608"/>
    </row>
    <row r="1197" spans="2:9" hidden="1" x14ac:dyDescent="0.3">
      <c r="B1197" s="855" t="s">
        <v>748</v>
      </c>
      <c r="C1197" s="856" t="s">
        <v>2709</v>
      </c>
      <c r="D1197" s="855" t="s">
        <v>2710</v>
      </c>
      <c r="E1197" s="855">
        <v>5</v>
      </c>
      <c r="F1197" s="855" t="s">
        <v>394</v>
      </c>
      <c r="G1197" s="855" t="s">
        <v>3284</v>
      </c>
      <c r="H1197" s="606"/>
      <c r="I1197" s="608"/>
    </row>
    <row r="1198" spans="2:9" hidden="1" x14ac:dyDescent="0.3">
      <c r="B1198" s="855" t="s">
        <v>748</v>
      </c>
      <c r="C1198" s="856" t="s">
        <v>2709</v>
      </c>
      <c r="D1198" s="855" t="s">
        <v>2710</v>
      </c>
      <c r="E1198" s="855">
        <v>6</v>
      </c>
      <c r="F1198" s="855" t="s">
        <v>3</v>
      </c>
      <c r="G1198" s="855" t="s">
        <v>1171</v>
      </c>
      <c r="H1198" s="606"/>
      <c r="I1198" s="608"/>
    </row>
    <row r="1199" spans="2:9" hidden="1" x14ac:dyDescent="0.3">
      <c r="B1199" s="855" t="s">
        <v>748</v>
      </c>
      <c r="C1199" s="856" t="s">
        <v>2709</v>
      </c>
      <c r="D1199" s="855" t="s">
        <v>2710</v>
      </c>
      <c r="E1199" s="855">
        <v>7</v>
      </c>
      <c r="F1199" s="855" t="s">
        <v>128</v>
      </c>
      <c r="G1199" s="855" t="s">
        <v>3285</v>
      </c>
      <c r="H1199" s="606"/>
      <c r="I1199" s="608"/>
    </row>
    <row r="1200" spans="2:9" hidden="1" x14ac:dyDescent="0.3">
      <c r="B1200" s="855" t="s">
        <v>748</v>
      </c>
      <c r="C1200" s="856" t="s">
        <v>2709</v>
      </c>
      <c r="D1200" s="855" t="s">
        <v>2710</v>
      </c>
      <c r="E1200" s="855">
        <v>8</v>
      </c>
      <c r="F1200" s="855" t="s">
        <v>899</v>
      </c>
      <c r="G1200" s="855" t="s">
        <v>2653</v>
      </c>
      <c r="H1200" s="606"/>
      <c r="I1200" s="608"/>
    </row>
    <row r="1201" spans="2:9" hidden="1" x14ac:dyDescent="0.3">
      <c r="B1201" s="855" t="s">
        <v>748</v>
      </c>
      <c r="C1201" s="856" t="s">
        <v>2709</v>
      </c>
      <c r="D1201" s="855" t="s">
        <v>2710</v>
      </c>
      <c r="E1201" s="855">
        <v>9</v>
      </c>
      <c r="F1201" s="855" t="s">
        <v>783</v>
      </c>
      <c r="G1201" s="855" t="s">
        <v>750</v>
      </c>
      <c r="H1201" s="606"/>
      <c r="I1201" s="608"/>
    </row>
    <row r="1202" spans="2:9" hidden="1" x14ac:dyDescent="0.3">
      <c r="B1202" s="855" t="s">
        <v>748</v>
      </c>
      <c r="C1202" s="856" t="s">
        <v>2709</v>
      </c>
      <c r="D1202" s="855" t="s">
        <v>2710</v>
      </c>
      <c r="E1202" s="855">
        <v>10</v>
      </c>
      <c r="F1202" s="855" t="s">
        <v>3239</v>
      </c>
      <c r="G1202" s="855" t="s">
        <v>750</v>
      </c>
      <c r="H1202" s="606"/>
      <c r="I1202" s="608"/>
    </row>
    <row r="1203" spans="2:9" hidden="1" x14ac:dyDescent="0.3">
      <c r="B1203" s="855" t="s">
        <v>748</v>
      </c>
      <c r="C1203" s="856" t="s">
        <v>2709</v>
      </c>
      <c r="D1203" s="855" t="s">
        <v>2710</v>
      </c>
      <c r="E1203" s="855">
        <v>11</v>
      </c>
      <c r="F1203" s="855" t="s">
        <v>925</v>
      </c>
      <c r="G1203" s="855"/>
      <c r="H1203" s="606"/>
      <c r="I1203" s="608"/>
    </row>
    <row r="1204" spans="2:9" hidden="1" x14ac:dyDescent="0.3">
      <c r="B1204" s="855" t="s">
        <v>748</v>
      </c>
      <c r="C1204" s="856" t="s">
        <v>2709</v>
      </c>
      <c r="D1204" s="855" t="s">
        <v>2710</v>
      </c>
      <c r="E1204" s="855">
        <v>12</v>
      </c>
      <c r="F1204" s="855" t="s">
        <v>3241</v>
      </c>
      <c r="G1204" s="855" t="s">
        <v>778</v>
      </c>
      <c r="H1204" s="606"/>
      <c r="I1204" s="608"/>
    </row>
    <row r="1205" spans="2:9" hidden="1" x14ac:dyDescent="0.3">
      <c r="B1205" s="855" t="s">
        <v>748</v>
      </c>
      <c r="C1205" s="856" t="s">
        <v>2709</v>
      </c>
      <c r="D1205" s="855" t="s">
        <v>2710</v>
      </c>
      <c r="E1205" s="855">
        <v>13</v>
      </c>
      <c r="F1205" s="855" t="s">
        <v>3242</v>
      </c>
      <c r="G1205" s="855"/>
      <c r="H1205" s="606"/>
      <c r="I1205" s="608"/>
    </row>
    <row r="1206" spans="2:9" hidden="1" x14ac:dyDescent="0.3">
      <c r="B1206" s="855" t="s">
        <v>748</v>
      </c>
      <c r="C1206" s="856" t="s">
        <v>2709</v>
      </c>
      <c r="D1206" s="855" t="s">
        <v>2710</v>
      </c>
      <c r="E1206" s="855">
        <v>14</v>
      </c>
      <c r="F1206" s="855" t="s">
        <v>3243</v>
      </c>
      <c r="G1206" s="855" t="s">
        <v>2653</v>
      </c>
      <c r="H1206" s="606"/>
      <c r="I1206" s="608"/>
    </row>
    <row r="1207" spans="2:9" hidden="1" x14ac:dyDescent="0.3">
      <c r="B1207" s="855" t="s">
        <v>748</v>
      </c>
      <c r="C1207" s="856" t="s">
        <v>2709</v>
      </c>
      <c r="D1207" s="855" t="s">
        <v>2710</v>
      </c>
      <c r="E1207" s="855">
        <v>15</v>
      </c>
      <c r="F1207" s="855" t="s">
        <v>784</v>
      </c>
      <c r="G1207" s="855" t="s">
        <v>785</v>
      </c>
      <c r="H1207" s="606"/>
      <c r="I1207" s="608"/>
    </row>
    <row r="1208" spans="2:9" hidden="1" x14ac:dyDescent="0.3">
      <c r="B1208" s="855" t="s">
        <v>748</v>
      </c>
      <c r="C1208" s="856" t="s">
        <v>2709</v>
      </c>
      <c r="D1208" s="855" t="s">
        <v>2710</v>
      </c>
      <c r="E1208" s="855">
        <v>16</v>
      </c>
      <c r="F1208" s="855" t="s">
        <v>931</v>
      </c>
      <c r="G1208" s="855" t="s">
        <v>949</v>
      </c>
      <c r="H1208" s="606"/>
      <c r="I1208" s="608"/>
    </row>
    <row r="1209" spans="2:9" hidden="1" x14ac:dyDescent="0.3">
      <c r="B1209" s="855" t="s">
        <v>748</v>
      </c>
      <c r="C1209" s="856" t="s">
        <v>2709</v>
      </c>
      <c r="D1209" s="855" t="s">
        <v>2710</v>
      </c>
      <c r="E1209" s="855">
        <v>17</v>
      </c>
      <c r="F1209" s="855" t="s">
        <v>932</v>
      </c>
      <c r="G1209" s="855" t="s">
        <v>750</v>
      </c>
      <c r="H1209" s="606"/>
      <c r="I1209" s="608"/>
    </row>
    <row r="1210" spans="2:9" x14ac:dyDescent="0.3">
      <c r="B1210" s="855" t="s">
        <v>748</v>
      </c>
      <c r="C1210" s="856" t="s">
        <v>2709</v>
      </c>
      <c r="D1210" s="855" t="s">
        <v>2710</v>
      </c>
      <c r="E1210" s="855">
        <v>1</v>
      </c>
      <c r="F1210" s="855" t="s">
        <v>388</v>
      </c>
      <c r="G1210" s="855" t="s">
        <v>3286</v>
      </c>
      <c r="H1210" s="606"/>
      <c r="I1210" s="608"/>
    </row>
    <row r="1211" spans="2:9" hidden="1" x14ac:dyDescent="0.3">
      <c r="B1211" s="855" t="s">
        <v>748</v>
      </c>
      <c r="C1211" s="856" t="s">
        <v>2709</v>
      </c>
      <c r="D1211" s="855" t="s">
        <v>2710</v>
      </c>
      <c r="E1211" s="855">
        <v>2</v>
      </c>
      <c r="F1211" s="855" t="s">
        <v>389</v>
      </c>
      <c r="G1211" s="855" t="s">
        <v>29</v>
      </c>
      <c r="H1211" s="606"/>
      <c r="I1211" s="608"/>
    </row>
    <row r="1212" spans="2:9" hidden="1" x14ac:dyDescent="0.3">
      <c r="B1212" s="855" t="s">
        <v>748</v>
      </c>
      <c r="C1212" s="856" t="s">
        <v>2709</v>
      </c>
      <c r="D1212" s="855" t="s">
        <v>2710</v>
      </c>
      <c r="E1212" s="855">
        <v>3</v>
      </c>
      <c r="F1212" s="855" t="s">
        <v>896</v>
      </c>
      <c r="G1212" s="855" t="s">
        <v>3142</v>
      </c>
      <c r="H1212" s="606"/>
      <c r="I1212" s="608"/>
    </row>
    <row r="1213" spans="2:9" hidden="1" x14ac:dyDescent="0.3">
      <c r="B1213" s="855" t="s">
        <v>748</v>
      </c>
      <c r="C1213" s="856" t="s">
        <v>2709</v>
      </c>
      <c r="D1213" s="855" t="s">
        <v>2710</v>
      </c>
      <c r="E1213" s="855">
        <v>4</v>
      </c>
      <c r="F1213" s="855" t="s">
        <v>391</v>
      </c>
      <c r="G1213" s="855"/>
      <c r="H1213" s="606"/>
      <c r="I1213" s="608"/>
    </row>
    <row r="1214" spans="2:9" hidden="1" x14ac:dyDescent="0.3">
      <c r="B1214" s="855" t="s">
        <v>748</v>
      </c>
      <c r="C1214" s="856" t="s">
        <v>2709</v>
      </c>
      <c r="D1214" s="855" t="s">
        <v>2710</v>
      </c>
      <c r="E1214" s="855">
        <v>5</v>
      </c>
      <c r="F1214" s="855" t="s">
        <v>394</v>
      </c>
      <c r="G1214" s="855" t="s">
        <v>3287</v>
      </c>
      <c r="H1214" s="606"/>
      <c r="I1214" s="608"/>
    </row>
    <row r="1215" spans="2:9" hidden="1" x14ac:dyDescent="0.3">
      <c r="B1215" s="855" t="s">
        <v>748</v>
      </c>
      <c r="C1215" s="856" t="s">
        <v>2709</v>
      </c>
      <c r="D1215" s="855" t="s">
        <v>2710</v>
      </c>
      <c r="E1215" s="855">
        <v>6</v>
      </c>
      <c r="F1215" s="855" t="s">
        <v>3</v>
      </c>
      <c r="G1215" s="855" t="s">
        <v>1876</v>
      </c>
      <c r="H1215" s="606"/>
      <c r="I1215" s="608"/>
    </row>
    <row r="1216" spans="2:9" hidden="1" x14ac:dyDescent="0.3">
      <c r="B1216" s="855" t="s">
        <v>748</v>
      </c>
      <c r="C1216" s="856" t="s">
        <v>2709</v>
      </c>
      <c r="D1216" s="855" t="s">
        <v>2710</v>
      </c>
      <c r="E1216" s="855">
        <v>7</v>
      </c>
      <c r="F1216" s="855" t="s">
        <v>128</v>
      </c>
      <c r="G1216" s="855" t="s">
        <v>3288</v>
      </c>
      <c r="H1216" s="606"/>
      <c r="I1216" s="608"/>
    </row>
    <row r="1217" spans="2:9" hidden="1" x14ac:dyDescent="0.3">
      <c r="B1217" s="855" t="s">
        <v>748</v>
      </c>
      <c r="C1217" s="856" t="s">
        <v>2709</v>
      </c>
      <c r="D1217" s="855" t="s">
        <v>2710</v>
      </c>
      <c r="E1217" s="855">
        <v>8</v>
      </c>
      <c r="F1217" s="855" t="s">
        <v>899</v>
      </c>
      <c r="G1217" s="855" t="s">
        <v>3259</v>
      </c>
      <c r="H1217" s="606"/>
      <c r="I1217" s="608"/>
    </row>
    <row r="1218" spans="2:9" hidden="1" x14ac:dyDescent="0.3">
      <c r="B1218" s="855" t="s">
        <v>748</v>
      </c>
      <c r="C1218" s="856" t="s">
        <v>2709</v>
      </c>
      <c r="D1218" s="855" t="s">
        <v>2710</v>
      </c>
      <c r="E1218" s="855">
        <v>9</v>
      </c>
      <c r="F1218" s="855" t="s">
        <v>783</v>
      </c>
      <c r="G1218" s="855" t="s">
        <v>750</v>
      </c>
      <c r="H1218" s="606"/>
      <c r="I1218" s="608"/>
    </row>
    <row r="1219" spans="2:9" hidden="1" x14ac:dyDescent="0.3">
      <c r="B1219" s="855" t="s">
        <v>748</v>
      </c>
      <c r="C1219" s="856" t="s">
        <v>2709</v>
      </c>
      <c r="D1219" s="855" t="s">
        <v>2710</v>
      </c>
      <c r="E1219" s="855">
        <v>10</v>
      </c>
      <c r="F1219" s="855" t="s">
        <v>3239</v>
      </c>
      <c r="G1219" s="855" t="s">
        <v>750</v>
      </c>
      <c r="H1219" s="606"/>
      <c r="I1219" s="608"/>
    </row>
    <row r="1220" spans="2:9" hidden="1" x14ac:dyDescent="0.3">
      <c r="B1220" s="855" t="s">
        <v>748</v>
      </c>
      <c r="C1220" s="856" t="s">
        <v>2709</v>
      </c>
      <c r="D1220" s="855" t="s">
        <v>2710</v>
      </c>
      <c r="E1220" s="855">
        <v>11</v>
      </c>
      <c r="F1220" s="855" t="s">
        <v>925</v>
      </c>
      <c r="G1220" s="855"/>
      <c r="H1220" s="606"/>
      <c r="I1220" s="608"/>
    </row>
    <row r="1221" spans="2:9" hidden="1" x14ac:dyDescent="0.3">
      <c r="B1221" s="855" t="s">
        <v>748</v>
      </c>
      <c r="C1221" s="856" t="s">
        <v>2709</v>
      </c>
      <c r="D1221" s="855" t="s">
        <v>2710</v>
      </c>
      <c r="E1221" s="855">
        <v>12</v>
      </c>
      <c r="F1221" s="855" t="s">
        <v>3241</v>
      </c>
      <c r="G1221" s="855" t="s">
        <v>778</v>
      </c>
      <c r="H1221" s="606"/>
      <c r="I1221" s="608"/>
    </row>
    <row r="1222" spans="2:9" hidden="1" x14ac:dyDescent="0.3">
      <c r="B1222" s="855" t="s">
        <v>748</v>
      </c>
      <c r="C1222" s="856" t="s">
        <v>2709</v>
      </c>
      <c r="D1222" s="855" t="s">
        <v>2710</v>
      </c>
      <c r="E1222" s="855">
        <v>13</v>
      </c>
      <c r="F1222" s="855" t="s">
        <v>3242</v>
      </c>
      <c r="G1222" s="855" t="s">
        <v>3274</v>
      </c>
      <c r="H1222" s="606"/>
      <c r="I1222" s="608"/>
    </row>
    <row r="1223" spans="2:9" hidden="1" x14ac:dyDescent="0.3">
      <c r="B1223" s="855" t="s">
        <v>748</v>
      </c>
      <c r="C1223" s="856" t="s">
        <v>2709</v>
      </c>
      <c r="D1223" s="855" t="s">
        <v>2710</v>
      </c>
      <c r="E1223" s="855">
        <v>14</v>
      </c>
      <c r="F1223" s="855" t="s">
        <v>3243</v>
      </c>
      <c r="G1223" s="855"/>
      <c r="H1223" s="606"/>
      <c r="I1223" s="608"/>
    </row>
    <row r="1224" spans="2:9" hidden="1" x14ac:dyDescent="0.3">
      <c r="B1224" s="855" t="s">
        <v>748</v>
      </c>
      <c r="C1224" s="856" t="s">
        <v>2709</v>
      </c>
      <c r="D1224" s="855" t="s">
        <v>2710</v>
      </c>
      <c r="E1224" s="855">
        <v>15</v>
      </c>
      <c r="F1224" s="855" t="s">
        <v>784</v>
      </c>
      <c r="G1224" s="855" t="s">
        <v>785</v>
      </c>
      <c r="H1224" s="606"/>
      <c r="I1224" s="608"/>
    </row>
    <row r="1225" spans="2:9" hidden="1" x14ac:dyDescent="0.3">
      <c r="B1225" s="855" t="s">
        <v>748</v>
      </c>
      <c r="C1225" s="856" t="s">
        <v>2709</v>
      </c>
      <c r="D1225" s="855" t="s">
        <v>2710</v>
      </c>
      <c r="E1225" s="855">
        <v>16</v>
      </c>
      <c r="F1225" s="855" t="s">
        <v>931</v>
      </c>
      <c r="G1225" s="855" t="s">
        <v>949</v>
      </c>
      <c r="H1225" s="606"/>
      <c r="I1225" s="608"/>
    </row>
    <row r="1226" spans="2:9" hidden="1" x14ac:dyDescent="0.3">
      <c r="B1226" s="855" t="s">
        <v>748</v>
      </c>
      <c r="C1226" s="856" t="s">
        <v>2709</v>
      </c>
      <c r="D1226" s="855" t="s">
        <v>2710</v>
      </c>
      <c r="E1226" s="855">
        <v>17</v>
      </c>
      <c r="F1226" s="855" t="s">
        <v>932</v>
      </c>
      <c r="G1226" s="855" t="s">
        <v>750</v>
      </c>
      <c r="H1226" s="606"/>
      <c r="I1226" s="608"/>
    </row>
    <row r="1227" spans="2:9" x14ac:dyDescent="0.3">
      <c r="B1227" s="855" t="s">
        <v>748</v>
      </c>
      <c r="C1227" s="856" t="s">
        <v>2709</v>
      </c>
      <c r="D1227" s="855" t="s">
        <v>2710</v>
      </c>
      <c r="E1227" s="855">
        <v>1</v>
      </c>
      <c r="F1227" s="855" t="s">
        <v>388</v>
      </c>
      <c r="G1227" s="855" t="s">
        <v>3289</v>
      </c>
      <c r="H1227" s="606"/>
      <c r="I1227" s="608"/>
    </row>
    <row r="1228" spans="2:9" hidden="1" x14ac:dyDescent="0.3">
      <c r="B1228" s="855" t="s">
        <v>748</v>
      </c>
      <c r="C1228" s="856" t="s">
        <v>2709</v>
      </c>
      <c r="D1228" s="855" t="s">
        <v>2710</v>
      </c>
      <c r="E1228" s="855">
        <v>2</v>
      </c>
      <c r="F1228" s="855" t="s">
        <v>389</v>
      </c>
      <c r="G1228" s="855" t="s">
        <v>29</v>
      </c>
      <c r="H1228" s="606"/>
      <c r="I1228" s="608"/>
    </row>
    <row r="1229" spans="2:9" hidden="1" x14ac:dyDescent="0.3">
      <c r="B1229" s="855" t="s">
        <v>748</v>
      </c>
      <c r="C1229" s="856" t="s">
        <v>2709</v>
      </c>
      <c r="D1229" s="855" t="s">
        <v>2710</v>
      </c>
      <c r="E1229" s="855">
        <v>3</v>
      </c>
      <c r="F1229" s="855" t="s">
        <v>896</v>
      </c>
      <c r="G1229" s="855" t="s">
        <v>3148</v>
      </c>
      <c r="H1229" s="606"/>
      <c r="I1229" s="608"/>
    </row>
    <row r="1230" spans="2:9" hidden="1" x14ac:dyDescent="0.3">
      <c r="B1230" s="855" t="s">
        <v>748</v>
      </c>
      <c r="C1230" s="856" t="s">
        <v>2709</v>
      </c>
      <c r="D1230" s="855" t="s">
        <v>2710</v>
      </c>
      <c r="E1230" s="855">
        <v>4</v>
      </c>
      <c r="F1230" s="855" t="s">
        <v>391</v>
      </c>
      <c r="G1230" s="855"/>
      <c r="H1230" s="606"/>
      <c r="I1230" s="608"/>
    </row>
    <row r="1231" spans="2:9" hidden="1" x14ac:dyDescent="0.3">
      <c r="B1231" s="855" t="s">
        <v>748</v>
      </c>
      <c r="C1231" s="856" t="s">
        <v>2709</v>
      </c>
      <c r="D1231" s="855" t="s">
        <v>2710</v>
      </c>
      <c r="E1231" s="855">
        <v>5</v>
      </c>
      <c r="F1231" s="855" t="s">
        <v>394</v>
      </c>
      <c r="G1231" s="855" t="s">
        <v>3290</v>
      </c>
      <c r="H1231" s="606"/>
      <c r="I1231" s="608"/>
    </row>
    <row r="1232" spans="2:9" hidden="1" x14ac:dyDescent="0.3">
      <c r="B1232" s="855" t="s">
        <v>748</v>
      </c>
      <c r="C1232" s="856" t="s">
        <v>2709</v>
      </c>
      <c r="D1232" s="855" t="s">
        <v>2710</v>
      </c>
      <c r="E1232" s="855">
        <v>6</v>
      </c>
      <c r="F1232" s="855" t="s">
        <v>3</v>
      </c>
      <c r="G1232" s="855" t="s">
        <v>3215</v>
      </c>
      <c r="H1232" s="606"/>
      <c r="I1232" s="608"/>
    </row>
    <row r="1233" spans="2:9" hidden="1" x14ac:dyDescent="0.3">
      <c r="B1233" s="855" t="s">
        <v>748</v>
      </c>
      <c r="C1233" s="856" t="s">
        <v>2709</v>
      </c>
      <c r="D1233" s="855" t="s">
        <v>2710</v>
      </c>
      <c r="E1233" s="855">
        <v>7</v>
      </c>
      <c r="F1233" s="855" t="s">
        <v>128</v>
      </c>
      <c r="G1233" s="855"/>
      <c r="H1233" s="606"/>
      <c r="I1233" s="608"/>
    </row>
    <row r="1234" spans="2:9" hidden="1" x14ac:dyDescent="0.3">
      <c r="B1234" s="855" t="s">
        <v>748</v>
      </c>
      <c r="C1234" s="856" t="s">
        <v>2709</v>
      </c>
      <c r="D1234" s="855" t="s">
        <v>2710</v>
      </c>
      <c r="E1234" s="855">
        <v>8</v>
      </c>
      <c r="F1234" s="855" t="s">
        <v>899</v>
      </c>
      <c r="G1234" s="855" t="s">
        <v>3274</v>
      </c>
      <c r="H1234" s="606"/>
      <c r="I1234" s="608"/>
    </row>
    <row r="1235" spans="2:9" hidden="1" x14ac:dyDescent="0.3">
      <c r="B1235" s="855" t="s">
        <v>748</v>
      </c>
      <c r="C1235" s="856" t="s">
        <v>2709</v>
      </c>
      <c r="D1235" s="855" t="s">
        <v>2710</v>
      </c>
      <c r="E1235" s="855">
        <v>9</v>
      </c>
      <c r="F1235" s="855" t="s">
        <v>783</v>
      </c>
      <c r="G1235" s="855" t="s">
        <v>750</v>
      </c>
      <c r="H1235" s="606"/>
      <c r="I1235" s="608"/>
    </row>
    <row r="1236" spans="2:9" hidden="1" x14ac:dyDescent="0.3">
      <c r="B1236" s="855" t="s">
        <v>748</v>
      </c>
      <c r="C1236" s="856" t="s">
        <v>2709</v>
      </c>
      <c r="D1236" s="855" t="s">
        <v>2710</v>
      </c>
      <c r="E1236" s="855">
        <v>10</v>
      </c>
      <c r="F1236" s="855" t="s">
        <v>3239</v>
      </c>
      <c r="G1236" s="855" t="s">
        <v>12</v>
      </c>
      <c r="H1236" s="606"/>
      <c r="I1236" s="608"/>
    </row>
    <row r="1237" spans="2:9" hidden="1" x14ac:dyDescent="0.3">
      <c r="B1237" s="855" t="s">
        <v>748</v>
      </c>
      <c r="C1237" s="856" t="s">
        <v>2709</v>
      </c>
      <c r="D1237" s="855" t="s">
        <v>2710</v>
      </c>
      <c r="E1237" s="855">
        <v>11</v>
      </c>
      <c r="F1237" s="855" t="s">
        <v>925</v>
      </c>
      <c r="G1237" s="855"/>
      <c r="H1237" s="606"/>
      <c r="I1237" s="608"/>
    </row>
    <row r="1238" spans="2:9" hidden="1" x14ac:dyDescent="0.3">
      <c r="B1238" s="855" t="s">
        <v>748</v>
      </c>
      <c r="C1238" s="856" t="s">
        <v>2709</v>
      </c>
      <c r="D1238" s="855" t="s">
        <v>2710</v>
      </c>
      <c r="E1238" s="855">
        <v>12</v>
      </c>
      <c r="F1238" s="855" t="s">
        <v>3241</v>
      </c>
      <c r="G1238" s="855" t="s">
        <v>297</v>
      </c>
      <c r="H1238" s="606"/>
      <c r="I1238" s="608"/>
    </row>
    <row r="1239" spans="2:9" hidden="1" x14ac:dyDescent="0.3">
      <c r="B1239" s="855" t="s">
        <v>748</v>
      </c>
      <c r="C1239" s="856" t="s">
        <v>2709</v>
      </c>
      <c r="D1239" s="855" t="s">
        <v>2710</v>
      </c>
      <c r="E1239" s="855">
        <v>13</v>
      </c>
      <c r="F1239" s="855" t="s">
        <v>3242</v>
      </c>
      <c r="G1239" s="855" t="s">
        <v>1172</v>
      </c>
      <c r="H1239" s="606"/>
      <c r="I1239" s="608"/>
    </row>
    <row r="1240" spans="2:9" hidden="1" x14ac:dyDescent="0.3">
      <c r="B1240" s="855" t="s">
        <v>748</v>
      </c>
      <c r="C1240" s="856" t="s">
        <v>2709</v>
      </c>
      <c r="D1240" s="855" t="s">
        <v>2710</v>
      </c>
      <c r="E1240" s="855">
        <v>14</v>
      </c>
      <c r="F1240" s="855" t="s">
        <v>3243</v>
      </c>
      <c r="G1240" s="855"/>
      <c r="H1240" s="606"/>
      <c r="I1240" s="608"/>
    </row>
    <row r="1241" spans="2:9" hidden="1" x14ac:dyDescent="0.3">
      <c r="B1241" s="855" t="s">
        <v>748</v>
      </c>
      <c r="C1241" s="856" t="s">
        <v>2709</v>
      </c>
      <c r="D1241" s="855" t="s">
        <v>2710</v>
      </c>
      <c r="E1241" s="855">
        <v>15</v>
      </c>
      <c r="F1241" s="855" t="s">
        <v>784</v>
      </c>
      <c r="G1241" s="855" t="s">
        <v>785</v>
      </c>
      <c r="H1241" s="606"/>
      <c r="I1241" s="608"/>
    </row>
    <row r="1242" spans="2:9" hidden="1" x14ac:dyDescent="0.3">
      <c r="B1242" s="855" t="s">
        <v>748</v>
      </c>
      <c r="C1242" s="856" t="s">
        <v>2709</v>
      </c>
      <c r="D1242" s="855" t="s">
        <v>2710</v>
      </c>
      <c r="E1242" s="855">
        <v>16</v>
      </c>
      <c r="F1242" s="855" t="s">
        <v>931</v>
      </c>
      <c r="G1242" s="855" t="s">
        <v>949</v>
      </c>
      <c r="H1242" s="606"/>
      <c r="I1242" s="608"/>
    </row>
    <row r="1243" spans="2:9" hidden="1" x14ac:dyDescent="0.3">
      <c r="B1243" s="855" t="s">
        <v>748</v>
      </c>
      <c r="C1243" s="856" t="s">
        <v>2709</v>
      </c>
      <c r="D1243" s="855" t="s">
        <v>2710</v>
      </c>
      <c r="E1243" s="855">
        <v>17</v>
      </c>
      <c r="F1243" s="855" t="s">
        <v>932</v>
      </c>
      <c r="G1243" s="855" t="s">
        <v>750</v>
      </c>
      <c r="H1243" s="606"/>
      <c r="I1243" s="608"/>
    </row>
    <row r="1244" spans="2:9" x14ac:dyDescent="0.3">
      <c r="B1244" s="855" t="s">
        <v>748</v>
      </c>
      <c r="C1244" s="856" t="s">
        <v>2709</v>
      </c>
      <c r="D1244" s="855" t="s">
        <v>2710</v>
      </c>
      <c r="E1244" s="855">
        <v>1</v>
      </c>
      <c r="F1244" s="855" t="s">
        <v>388</v>
      </c>
      <c r="G1244" s="855" t="s">
        <v>3291</v>
      </c>
      <c r="H1244" s="606"/>
      <c r="I1244" s="608"/>
    </row>
    <row r="1245" spans="2:9" hidden="1" x14ac:dyDescent="0.3">
      <c r="B1245" s="855" t="s">
        <v>748</v>
      </c>
      <c r="C1245" s="856" t="s">
        <v>2709</v>
      </c>
      <c r="D1245" s="855" t="s">
        <v>2710</v>
      </c>
      <c r="E1245" s="855">
        <v>2</v>
      </c>
      <c r="F1245" s="855" t="s">
        <v>389</v>
      </c>
      <c r="G1245" s="855" t="s">
        <v>29</v>
      </c>
      <c r="H1245" s="606"/>
      <c r="I1245" s="608"/>
    </row>
    <row r="1246" spans="2:9" hidden="1" x14ac:dyDescent="0.3">
      <c r="B1246" s="855" t="s">
        <v>748</v>
      </c>
      <c r="C1246" s="856" t="s">
        <v>2709</v>
      </c>
      <c r="D1246" s="855" t="s">
        <v>2710</v>
      </c>
      <c r="E1246" s="855">
        <v>3</v>
      </c>
      <c r="F1246" s="855" t="s">
        <v>896</v>
      </c>
      <c r="G1246" s="855" t="s">
        <v>3148</v>
      </c>
      <c r="H1246" s="606"/>
      <c r="I1246" s="608"/>
    </row>
    <row r="1247" spans="2:9" hidden="1" x14ac:dyDescent="0.3">
      <c r="B1247" s="855" t="s">
        <v>748</v>
      </c>
      <c r="C1247" s="856" t="s">
        <v>2709</v>
      </c>
      <c r="D1247" s="855" t="s">
        <v>2710</v>
      </c>
      <c r="E1247" s="855">
        <v>4</v>
      </c>
      <c r="F1247" s="855" t="s">
        <v>391</v>
      </c>
      <c r="G1247" s="855"/>
      <c r="H1247" s="606"/>
      <c r="I1247" s="608"/>
    </row>
    <row r="1248" spans="2:9" hidden="1" x14ac:dyDescent="0.3">
      <c r="B1248" s="855" t="s">
        <v>748</v>
      </c>
      <c r="C1248" s="856" t="s">
        <v>2709</v>
      </c>
      <c r="D1248" s="855" t="s">
        <v>2710</v>
      </c>
      <c r="E1248" s="855">
        <v>5</v>
      </c>
      <c r="F1248" s="855" t="s">
        <v>394</v>
      </c>
      <c r="G1248" s="855" t="s">
        <v>3292</v>
      </c>
      <c r="H1248" s="606"/>
      <c r="I1248" s="608"/>
    </row>
    <row r="1249" spans="2:9" hidden="1" x14ac:dyDescent="0.3">
      <c r="B1249" s="855" t="s">
        <v>748</v>
      </c>
      <c r="C1249" s="856" t="s">
        <v>2709</v>
      </c>
      <c r="D1249" s="855" t="s">
        <v>2710</v>
      </c>
      <c r="E1249" s="855">
        <v>6</v>
      </c>
      <c r="F1249" s="855" t="s">
        <v>3</v>
      </c>
      <c r="G1249" s="855" t="s">
        <v>1876</v>
      </c>
      <c r="H1249" s="606"/>
      <c r="I1249" s="608"/>
    </row>
    <row r="1250" spans="2:9" hidden="1" x14ac:dyDescent="0.3">
      <c r="B1250" s="855" t="s">
        <v>748</v>
      </c>
      <c r="C1250" s="856" t="s">
        <v>2709</v>
      </c>
      <c r="D1250" s="855" t="s">
        <v>2710</v>
      </c>
      <c r="E1250" s="855">
        <v>7</v>
      </c>
      <c r="F1250" s="855" t="s">
        <v>128</v>
      </c>
      <c r="G1250" s="855" t="s">
        <v>3293</v>
      </c>
      <c r="H1250" s="606"/>
      <c r="I1250" s="608"/>
    </row>
    <row r="1251" spans="2:9" hidden="1" x14ac:dyDescent="0.3">
      <c r="B1251" s="855" t="s">
        <v>748</v>
      </c>
      <c r="C1251" s="856" t="s">
        <v>2709</v>
      </c>
      <c r="D1251" s="855" t="s">
        <v>2710</v>
      </c>
      <c r="E1251" s="855">
        <v>8</v>
      </c>
      <c r="F1251" s="855" t="s">
        <v>899</v>
      </c>
      <c r="G1251" s="855"/>
      <c r="H1251" s="606"/>
      <c r="I1251" s="608"/>
    </row>
    <row r="1252" spans="2:9" hidden="1" x14ac:dyDescent="0.3">
      <c r="B1252" s="855" t="s">
        <v>748</v>
      </c>
      <c r="C1252" s="856" t="s">
        <v>2709</v>
      </c>
      <c r="D1252" s="855" t="s">
        <v>2710</v>
      </c>
      <c r="E1252" s="855">
        <v>9</v>
      </c>
      <c r="F1252" s="855" t="s">
        <v>783</v>
      </c>
      <c r="G1252" s="855" t="s">
        <v>750</v>
      </c>
      <c r="H1252" s="606"/>
      <c r="I1252" s="608"/>
    </row>
    <row r="1253" spans="2:9" hidden="1" x14ac:dyDescent="0.3">
      <c r="B1253" s="855" t="s">
        <v>748</v>
      </c>
      <c r="C1253" s="856" t="s">
        <v>2709</v>
      </c>
      <c r="D1253" s="855" t="s">
        <v>2710</v>
      </c>
      <c r="E1253" s="855">
        <v>10</v>
      </c>
      <c r="F1253" s="855" t="s">
        <v>3239</v>
      </c>
      <c r="G1253" s="855" t="s">
        <v>12</v>
      </c>
      <c r="H1253" s="606"/>
      <c r="I1253" s="608"/>
    </row>
    <row r="1254" spans="2:9" hidden="1" x14ac:dyDescent="0.3">
      <c r="B1254" s="855" t="s">
        <v>748</v>
      </c>
      <c r="C1254" s="856" t="s">
        <v>2709</v>
      </c>
      <c r="D1254" s="855" t="s">
        <v>2710</v>
      </c>
      <c r="E1254" s="855">
        <v>11</v>
      </c>
      <c r="F1254" s="855" t="s">
        <v>925</v>
      </c>
      <c r="G1254" s="855"/>
      <c r="H1254" s="606"/>
      <c r="I1254" s="608"/>
    </row>
    <row r="1255" spans="2:9" hidden="1" x14ac:dyDescent="0.3">
      <c r="B1255" s="855" t="s">
        <v>748</v>
      </c>
      <c r="C1255" s="856" t="s">
        <v>2709</v>
      </c>
      <c r="D1255" s="855" t="s">
        <v>2710</v>
      </c>
      <c r="E1255" s="855">
        <v>12</v>
      </c>
      <c r="F1255" s="855" t="s">
        <v>3241</v>
      </c>
      <c r="G1255" s="855" t="s">
        <v>297</v>
      </c>
      <c r="H1255" s="606"/>
      <c r="I1255" s="608"/>
    </row>
    <row r="1256" spans="2:9" hidden="1" x14ac:dyDescent="0.3">
      <c r="B1256" s="855" t="s">
        <v>748</v>
      </c>
      <c r="C1256" s="856" t="s">
        <v>2709</v>
      </c>
      <c r="D1256" s="855" t="s">
        <v>2710</v>
      </c>
      <c r="E1256" s="855">
        <v>13</v>
      </c>
      <c r="F1256" s="855" t="s">
        <v>3242</v>
      </c>
      <c r="G1256" s="855" t="s">
        <v>2725</v>
      </c>
      <c r="H1256" s="606"/>
      <c r="I1256" s="608"/>
    </row>
    <row r="1257" spans="2:9" hidden="1" x14ac:dyDescent="0.3">
      <c r="B1257" s="855" t="s">
        <v>748</v>
      </c>
      <c r="C1257" s="856" t="s">
        <v>2709</v>
      </c>
      <c r="D1257" s="855" t="s">
        <v>2710</v>
      </c>
      <c r="E1257" s="855">
        <v>14</v>
      </c>
      <c r="F1257" s="855" t="s">
        <v>3243</v>
      </c>
      <c r="G1257" s="855"/>
      <c r="H1257" s="606"/>
      <c r="I1257" s="608"/>
    </row>
    <row r="1258" spans="2:9" hidden="1" x14ac:dyDescent="0.3">
      <c r="B1258" s="855" t="s">
        <v>748</v>
      </c>
      <c r="C1258" s="856" t="s">
        <v>2709</v>
      </c>
      <c r="D1258" s="855" t="s">
        <v>2710</v>
      </c>
      <c r="E1258" s="855">
        <v>15</v>
      </c>
      <c r="F1258" s="855" t="s">
        <v>784</v>
      </c>
      <c r="G1258" s="855" t="s">
        <v>785</v>
      </c>
      <c r="H1258" s="606"/>
      <c r="I1258" s="608"/>
    </row>
    <row r="1259" spans="2:9" hidden="1" x14ac:dyDescent="0.3">
      <c r="B1259" s="855" t="s">
        <v>748</v>
      </c>
      <c r="C1259" s="856" t="s">
        <v>2709</v>
      </c>
      <c r="D1259" s="855" t="s">
        <v>2710</v>
      </c>
      <c r="E1259" s="855">
        <v>16</v>
      </c>
      <c r="F1259" s="855" t="s">
        <v>931</v>
      </c>
      <c r="G1259" s="855" t="s">
        <v>949</v>
      </c>
      <c r="H1259" s="606"/>
      <c r="I1259" s="608"/>
    </row>
    <row r="1260" spans="2:9" hidden="1" x14ac:dyDescent="0.3">
      <c r="B1260" s="855" t="s">
        <v>748</v>
      </c>
      <c r="C1260" s="856" t="s">
        <v>2709</v>
      </c>
      <c r="D1260" s="855" t="s">
        <v>2710</v>
      </c>
      <c r="E1260" s="855">
        <v>17</v>
      </c>
      <c r="F1260" s="855" t="s">
        <v>932</v>
      </c>
      <c r="G1260" s="855" t="s">
        <v>750</v>
      </c>
      <c r="H1260" s="606"/>
      <c r="I1260" s="608"/>
    </row>
    <row r="1261" spans="2:9" x14ac:dyDescent="0.3">
      <c r="B1261" s="855" t="s">
        <v>407</v>
      </c>
      <c r="C1261" s="856" t="s">
        <v>2709</v>
      </c>
      <c r="D1261" s="855" t="s">
        <v>2710</v>
      </c>
      <c r="E1261" s="855">
        <v>1</v>
      </c>
      <c r="F1261" s="855" t="s">
        <v>388</v>
      </c>
      <c r="G1261" s="855" t="s">
        <v>3294</v>
      </c>
      <c r="H1261" s="606"/>
      <c r="I1261" s="608"/>
    </row>
    <row r="1262" spans="2:9" hidden="1" x14ac:dyDescent="0.3">
      <c r="B1262" s="855" t="s">
        <v>407</v>
      </c>
      <c r="C1262" s="856" t="s">
        <v>2709</v>
      </c>
      <c r="D1262" s="855" t="s">
        <v>2710</v>
      </c>
      <c r="E1262" s="855">
        <v>2</v>
      </c>
      <c r="F1262" s="855" t="s">
        <v>389</v>
      </c>
      <c r="G1262" s="855" t="s">
        <v>29</v>
      </c>
      <c r="H1262" s="606"/>
      <c r="I1262" s="608"/>
    </row>
    <row r="1263" spans="2:9" hidden="1" x14ac:dyDescent="0.3">
      <c r="B1263" s="855" t="s">
        <v>407</v>
      </c>
      <c r="C1263" s="856" t="s">
        <v>2709</v>
      </c>
      <c r="D1263" s="855" t="s">
        <v>2710</v>
      </c>
      <c r="E1263" s="855">
        <v>3</v>
      </c>
      <c r="F1263" s="855" t="s">
        <v>394</v>
      </c>
      <c r="G1263" s="855" t="s">
        <v>3295</v>
      </c>
      <c r="H1263" s="606"/>
      <c r="I1263" s="608"/>
    </row>
    <row r="1264" spans="2:9" hidden="1" x14ac:dyDescent="0.3">
      <c r="B1264" s="855" t="s">
        <v>407</v>
      </c>
      <c r="C1264" s="856" t="s">
        <v>2709</v>
      </c>
      <c r="D1264" s="855" t="s">
        <v>2710</v>
      </c>
      <c r="E1264" s="855">
        <v>4</v>
      </c>
      <c r="F1264" s="855" t="s">
        <v>128</v>
      </c>
      <c r="G1264" s="855"/>
      <c r="H1264" s="606"/>
      <c r="I1264" s="608"/>
    </row>
    <row r="1265" spans="2:9" hidden="1" x14ac:dyDescent="0.3">
      <c r="B1265" s="855" t="s">
        <v>407</v>
      </c>
      <c r="C1265" s="856" t="s">
        <v>2709</v>
      </c>
      <c r="D1265" s="855" t="s">
        <v>2710</v>
      </c>
      <c r="E1265" s="855">
        <v>5</v>
      </c>
      <c r="F1265" s="855" t="s">
        <v>541</v>
      </c>
      <c r="G1265" s="855" t="s">
        <v>670</v>
      </c>
      <c r="H1265" s="606"/>
      <c r="I1265" s="608"/>
    </row>
    <row r="1266" spans="2:9" hidden="1" x14ac:dyDescent="0.3">
      <c r="B1266" s="855" t="s">
        <v>407</v>
      </c>
      <c r="C1266" s="856" t="s">
        <v>2709</v>
      </c>
      <c r="D1266" s="855" t="s">
        <v>2710</v>
      </c>
      <c r="E1266" s="855">
        <v>6</v>
      </c>
      <c r="F1266" s="855" t="s">
        <v>931</v>
      </c>
      <c r="G1266" s="855" t="s">
        <v>949</v>
      </c>
      <c r="H1266" s="606"/>
      <c r="I1266" s="608"/>
    </row>
    <row r="1267" spans="2:9" hidden="1" x14ac:dyDescent="0.3">
      <c r="B1267" s="855" t="s">
        <v>407</v>
      </c>
      <c r="C1267" s="856" t="s">
        <v>2709</v>
      </c>
      <c r="D1267" s="855" t="s">
        <v>2710</v>
      </c>
      <c r="E1267" s="855">
        <v>7</v>
      </c>
      <c r="F1267" s="855" t="s">
        <v>932</v>
      </c>
      <c r="G1267" s="855" t="s">
        <v>750</v>
      </c>
      <c r="H1267" s="606"/>
      <c r="I1267" s="608"/>
    </row>
    <row r="1268" spans="2:9" x14ac:dyDescent="0.3">
      <c r="B1268" s="855" t="s">
        <v>407</v>
      </c>
      <c r="C1268" s="856" t="s">
        <v>2709</v>
      </c>
      <c r="D1268" s="855" t="s">
        <v>2710</v>
      </c>
      <c r="E1268" s="855">
        <v>1</v>
      </c>
      <c r="F1268" s="855" t="s">
        <v>388</v>
      </c>
      <c r="G1268" s="855" t="s">
        <v>3296</v>
      </c>
      <c r="H1268" s="606"/>
      <c r="I1268" s="608"/>
    </row>
    <row r="1269" spans="2:9" hidden="1" x14ac:dyDescent="0.3">
      <c r="B1269" s="855" t="s">
        <v>407</v>
      </c>
      <c r="C1269" s="856" t="s">
        <v>2709</v>
      </c>
      <c r="D1269" s="855" t="s">
        <v>2710</v>
      </c>
      <c r="E1269" s="855">
        <v>2</v>
      </c>
      <c r="F1269" s="855" t="s">
        <v>389</v>
      </c>
      <c r="G1269" s="855" t="s">
        <v>29</v>
      </c>
      <c r="H1269" s="606"/>
      <c r="I1269" s="608"/>
    </row>
    <row r="1270" spans="2:9" hidden="1" x14ac:dyDescent="0.3">
      <c r="B1270" s="855" t="s">
        <v>407</v>
      </c>
      <c r="C1270" s="856" t="s">
        <v>2709</v>
      </c>
      <c r="D1270" s="855" t="s">
        <v>2710</v>
      </c>
      <c r="E1270" s="855">
        <v>3</v>
      </c>
      <c r="F1270" s="855" t="s">
        <v>394</v>
      </c>
      <c r="G1270" s="855" t="s">
        <v>3297</v>
      </c>
      <c r="H1270" s="606"/>
      <c r="I1270" s="608"/>
    </row>
    <row r="1271" spans="2:9" hidden="1" x14ac:dyDescent="0.3">
      <c r="B1271" s="855" t="s">
        <v>407</v>
      </c>
      <c r="C1271" s="856" t="s">
        <v>2709</v>
      </c>
      <c r="D1271" s="855" t="s">
        <v>2710</v>
      </c>
      <c r="E1271" s="855">
        <v>4</v>
      </c>
      <c r="F1271" s="855" t="s">
        <v>128</v>
      </c>
      <c r="G1271" s="855"/>
      <c r="H1271" s="606"/>
      <c r="I1271" s="608"/>
    </row>
    <row r="1272" spans="2:9" hidden="1" x14ac:dyDescent="0.3">
      <c r="B1272" s="855" t="s">
        <v>407</v>
      </c>
      <c r="C1272" s="856" t="s">
        <v>2709</v>
      </c>
      <c r="D1272" s="855" t="s">
        <v>2710</v>
      </c>
      <c r="E1272" s="855">
        <v>5</v>
      </c>
      <c r="F1272" s="855" t="s">
        <v>541</v>
      </c>
      <c r="G1272" s="855" t="s">
        <v>670</v>
      </c>
      <c r="H1272" s="606"/>
      <c r="I1272" s="608"/>
    </row>
    <row r="1273" spans="2:9" hidden="1" x14ac:dyDescent="0.3">
      <c r="B1273" s="855" t="s">
        <v>407</v>
      </c>
      <c r="C1273" s="856" t="s">
        <v>2709</v>
      </c>
      <c r="D1273" s="855" t="s">
        <v>2710</v>
      </c>
      <c r="E1273" s="855">
        <v>6</v>
      </c>
      <c r="F1273" s="855" t="s">
        <v>931</v>
      </c>
      <c r="G1273" s="855" t="s">
        <v>949</v>
      </c>
      <c r="H1273" s="606"/>
      <c r="I1273" s="608"/>
    </row>
    <row r="1274" spans="2:9" hidden="1" x14ac:dyDescent="0.3">
      <c r="B1274" s="855" t="s">
        <v>407</v>
      </c>
      <c r="C1274" s="856" t="s">
        <v>2709</v>
      </c>
      <c r="D1274" s="855" t="s">
        <v>2710</v>
      </c>
      <c r="E1274" s="855">
        <v>7</v>
      </c>
      <c r="F1274" s="855" t="s">
        <v>932</v>
      </c>
      <c r="G1274" s="855" t="s">
        <v>750</v>
      </c>
      <c r="H1274" s="606"/>
      <c r="I1274" s="608"/>
    </row>
    <row r="1275" spans="2:9" x14ac:dyDescent="0.3">
      <c r="B1275" s="855" t="s">
        <v>407</v>
      </c>
      <c r="C1275" s="856" t="s">
        <v>2709</v>
      </c>
      <c r="D1275" s="855" t="s">
        <v>2710</v>
      </c>
      <c r="E1275" s="855">
        <v>1</v>
      </c>
      <c r="F1275" s="855" t="s">
        <v>388</v>
      </c>
      <c r="G1275" s="855" t="s">
        <v>3298</v>
      </c>
      <c r="H1275" s="606"/>
      <c r="I1275" s="608"/>
    </row>
    <row r="1276" spans="2:9" hidden="1" x14ac:dyDescent="0.3">
      <c r="B1276" s="855" t="s">
        <v>407</v>
      </c>
      <c r="C1276" s="856" t="s">
        <v>2709</v>
      </c>
      <c r="D1276" s="855" t="s">
        <v>2710</v>
      </c>
      <c r="E1276" s="855">
        <v>2</v>
      </c>
      <c r="F1276" s="855" t="s">
        <v>389</v>
      </c>
      <c r="G1276" s="855" t="s">
        <v>29</v>
      </c>
      <c r="H1276" s="606"/>
      <c r="I1276" s="608"/>
    </row>
    <row r="1277" spans="2:9" hidden="1" x14ac:dyDescent="0.3">
      <c r="B1277" s="855" t="s">
        <v>407</v>
      </c>
      <c r="C1277" s="856" t="s">
        <v>2709</v>
      </c>
      <c r="D1277" s="855" t="s">
        <v>2710</v>
      </c>
      <c r="E1277" s="855">
        <v>3</v>
      </c>
      <c r="F1277" s="855" t="s">
        <v>394</v>
      </c>
      <c r="G1277" s="855" t="s">
        <v>3299</v>
      </c>
      <c r="H1277" s="606"/>
      <c r="I1277" s="608"/>
    </row>
    <row r="1278" spans="2:9" hidden="1" x14ac:dyDescent="0.3">
      <c r="B1278" s="855" t="s">
        <v>407</v>
      </c>
      <c r="C1278" s="856" t="s">
        <v>2709</v>
      </c>
      <c r="D1278" s="855" t="s">
        <v>2710</v>
      </c>
      <c r="E1278" s="855">
        <v>4</v>
      </c>
      <c r="F1278" s="855" t="s">
        <v>128</v>
      </c>
      <c r="G1278" s="855"/>
      <c r="H1278" s="606"/>
      <c r="I1278" s="608"/>
    </row>
    <row r="1279" spans="2:9" hidden="1" x14ac:dyDescent="0.3">
      <c r="B1279" s="855" t="s">
        <v>407</v>
      </c>
      <c r="C1279" s="856" t="s">
        <v>2709</v>
      </c>
      <c r="D1279" s="855" t="s">
        <v>2710</v>
      </c>
      <c r="E1279" s="855">
        <v>5</v>
      </c>
      <c r="F1279" s="855" t="s">
        <v>541</v>
      </c>
      <c r="G1279" s="855" t="s">
        <v>670</v>
      </c>
      <c r="H1279" s="606"/>
      <c r="I1279" s="608"/>
    </row>
    <row r="1280" spans="2:9" hidden="1" x14ac:dyDescent="0.3">
      <c r="B1280" s="855" t="s">
        <v>407</v>
      </c>
      <c r="C1280" s="856" t="s">
        <v>2709</v>
      </c>
      <c r="D1280" s="855" t="s">
        <v>2710</v>
      </c>
      <c r="E1280" s="855">
        <v>6</v>
      </c>
      <c r="F1280" s="855" t="s">
        <v>931</v>
      </c>
      <c r="G1280" s="855" t="s">
        <v>949</v>
      </c>
      <c r="H1280" s="606"/>
      <c r="I1280" s="608"/>
    </row>
    <row r="1281" spans="2:9" hidden="1" x14ac:dyDescent="0.3">
      <c r="B1281" s="855" t="s">
        <v>407</v>
      </c>
      <c r="C1281" s="856" t="s">
        <v>2709</v>
      </c>
      <c r="D1281" s="855" t="s">
        <v>2710</v>
      </c>
      <c r="E1281" s="855">
        <v>7</v>
      </c>
      <c r="F1281" s="855" t="s">
        <v>932</v>
      </c>
      <c r="G1281" s="855" t="s">
        <v>750</v>
      </c>
      <c r="H1281" s="606"/>
      <c r="I1281" s="608"/>
    </row>
    <row r="1282" spans="2:9" x14ac:dyDescent="0.3">
      <c r="B1282" s="855" t="s">
        <v>407</v>
      </c>
      <c r="C1282" s="856" t="s">
        <v>2709</v>
      </c>
      <c r="D1282" s="855" t="s">
        <v>2710</v>
      </c>
      <c r="E1282" s="855">
        <v>1</v>
      </c>
      <c r="F1282" s="855" t="s">
        <v>388</v>
      </c>
      <c r="G1282" s="855" t="s">
        <v>3300</v>
      </c>
      <c r="H1282" s="606"/>
      <c r="I1282" s="608"/>
    </row>
    <row r="1283" spans="2:9" hidden="1" x14ac:dyDescent="0.3">
      <c r="B1283" s="855" t="s">
        <v>407</v>
      </c>
      <c r="C1283" s="856" t="s">
        <v>2709</v>
      </c>
      <c r="D1283" s="855" t="s">
        <v>2710</v>
      </c>
      <c r="E1283" s="855">
        <v>2</v>
      </c>
      <c r="F1283" s="855" t="s">
        <v>389</v>
      </c>
      <c r="G1283" s="855" t="s">
        <v>29</v>
      </c>
      <c r="H1283" s="606"/>
      <c r="I1283" s="608"/>
    </row>
    <row r="1284" spans="2:9" hidden="1" x14ac:dyDescent="0.3">
      <c r="B1284" s="855" t="s">
        <v>407</v>
      </c>
      <c r="C1284" s="856" t="s">
        <v>2709</v>
      </c>
      <c r="D1284" s="855" t="s">
        <v>2710</v>
      </c>
      <c r="E1284" s="855">
        <v>3</v>
      </c>
      <c r="F1284" s="855" t="s">
        <v>394</v>
      </c>
      <c r="G1284" s="855" t="s">
        <v>3299</v>
      </c>
      <c r="H1284" s="606"/>
      <c r="I1284" s="608"/>
    </row>
    <row r="1285" spans="2:9" hidden="1" x14ac:dyDescent="0.3">
      <c r="B1285" s="855" t="s">
        <v>407</v>
      </c>
      <c r="C1285" s="856" t="s">
        <v>2709</v>
      </c>
      <c r="D1285" s="855" t="s">
        <v>2710</v>
      </c>
      <c r="E1285" s="855">
        <v>4</v>
      </c>
      <c r="F1285" s="855" t="s">
        <v>128</v>
      </c>
      <c r="G1285" s="855"/>
      <c r="H1285" s="606"/>
      <c r="I1285" s="608"/>
    </row>
    <row r="1286" spans="2:9" hidden="1" x14ac:dyDescent="0.3">
      <c r="B1286" s="855" t="s">
        <v>407</v>
      </c>
      <c r="C1286" s="856" t="s">
        <v>2709</v>
      </c>
      <c r="D1286" s="855" t="s">
        <v>2710</v>
      </c>
      <c r="E1286" s="855">
        <v>5</v>
      </c>
      <c r="F1286" s="855" t="s">
        <v>541</v>
      </c>
      <c r="G1286" s="855" t="s">
        <v>670</v>
      </c>
      <c r="H1286" s="606"/>
      <c r="I1286" s="608"/>
    </row>
    <row r="1287" spans="2:9" hidden="1" x14ac:dyDescent="0.3">
      <c r="B1287" s="855" t="s">
        <v>407</v>
      </c>
      <c r="C1287" s="856" t="s">
        <v>2709</v>
      </c>
      <c r="D1287" s="855" t="s">
        <v>2710</v>
      </c>
      <c r="E1287" s="855">
        <v>6</v>
      </c>
      <c r="F1287" s="855" t="s">
        <v>931</v>
      </c>
      <c r="G1287" s="855" t="s">
        <v>949</v>
      </c>
      <c r="H1287" s="606"/>
      <c r="I1287" s="608"/>
    </row>
    <row r="1288" spans="2:9" hidden="1" x14ac:dyDescent="0.3">
      <c r="B1288" s="855" t="s">
        <v>407</v>
      </c>
      <c r="C1288" s="856" t="s">
        <v>2709</v>
      </c>
      <c r="D1288" s="855" t="s">
        <v>2710</v>
      </c>
      <c r="E1288" s="855">
        <v>7</v>
      </c>
      <c r="F1288" s="855" t="s">
        <v>932</v>
      </c>
      <c r="G1288" s="855" t="s">
        <v>750</v>
      </c>
      <c r="H1288" s="606"/>
      <c r="I1288" s="608"/>
    </row>
    <row r="1289" spans="2:9" x14ac:dyDescent="0.3">
      <c r="B1289" s="855" t="s">
        <v>407</v>
      </c>
      <c r="C1289" s="856" t="s">
        <v>2709</v>
      </c>
      <c r="D1289" s="855" t="s">
        <v>2710</v>
      </c>
      <c r="E1289" s="855">
        <v>1</v>
      </c>
      <c r="F1289" s="855" t="s">
        <v>388</v>
      </c>
      <c r="G1289" s="855" t="s">
        <v>3301</v>
      </c>
      <c r="H1289" s="606"/>
      <c r="I1289" s="608"/>
    </row>
    <row r="1290" spans="2:9" hidden="1" x14ac:dyDescent="0.3">
      <c r="B1290" s="855" t="s">
        <v>407</v>
      </c>
      <c r="C1290" s="856" t="s">
        <v>2709</v>
      </c>
      <c r="D1290" s="855" t="s">
        <v>2710</v>
      </c>
      <c r="E1290" s="855">
        <v>2</v>
      </c>
      <c r="F1290" s="855" t="s">
        <v>389</v>
      </c>
      <c r="G1290" s="855" t="s">
        <v>29</v>
      </c>
      <c r="H1290" s="606"/>
      <c r="I1290" s="608"/>
    </row>
    <row r="1291" spans="2:9" hidden="1" x14ac:dyDescent="0.3">
      <c r="B1291" s="855" t="s">
        <v>407</v>
      </c>
      <c r="C1291" s="856" t="s">
        <v>2709</v>
      </c>
      <c r="D1291" s="855" t="s">
        <v>2710</v>
      </c>
      <c r="E1291" s="855">
        <v>3</v>
      </c>
      <c r="F1291" s="855" t="s">
        <v>394</v>
      </c>
      <c r="G1291" s="855" t="s">
        <v>3299</v>
      </c>
      <c r="H1291" s="606"/>
      <c r="I1291" s="608"/>
    </row>
    <row r="1292" spans="2:9" hidden="1" x14ac:dyDescent="0.3">
      <c r="B1292" s="855" t="s">
        <v>407</v>
      </c>
      <c r="C1292" s="856" t="s">
        <v>2709</v>
      </c>
      <c r="D1292" s="855" t="s">
        <v>2710</v>
      </c>
      <c r="E1292" s="855">
        <v>4</v>
      </c>
      <c r="F1292" s="855" t="s">
        <v>128</v>
      </c>
      <c r="G1292" s="855"/>
      <c r="H1292" s="606"/>
      <c r="I1292" s="608"/>
    </row>
    <row r="1293" spans="2:9" hidden="1" x14ac:dyDescent="0.3">
      <c r="B1293" s="855" t="s">
        <v>407</v>
      </c>
      <c r="C1293" s="856" t="s">
        <v>2709</v>
      </c>
      <c r="D1293" s="855" t="s">
        <v>2710</v>
      </c>
      <c r="E1293" s="855">
        <v>5</v>
      </c>
      <c r="F1293" s="855" t="s">
        <v>541</v>
      </c>
      <c r="G1293" s="855" t="s">
        <v>670</v>
      </c>
      <c r="H1293" s="606"/>
      <c r="I1293" s="608"/>
    </row>
    <row r="1294" spans="2:9" hidden="1" x14ac:dyDescent="0.3">
      <c r="B1294" s="855" t="s">
        <v>407</v>
      </c>
      <c r="C1294" s="856" t="s">
        <v>2709</v>
      </c>
      <c r="D1294" s="855" t="s">
        <v>2710</v>
      </c>
      <c r="E1294" s="855">
        <v>6</v>
      </c>
      <c r="F1294" s="855" t="s">
        <v>931</v>
      </c>
      <c r="G1294" s="855" t="s">
        <v>949</v>
      </c>
      <c r="H1294" s="606"/>
      <c r="I1294" s="608"/>
    </row>
    <row r="1295" spans="2:9" hidden="1" x14ac:dyDescent="0.3">
      <c r="B1295" s="855" t="s">
        <v>407</v>
      </c>
      <c r="C1295" s="856" t="s">
        <v>2709</v>
      </c>
      <c r="D1295" s="855" t="s">
        <v>2710</v>
      </c>
      <c r="E1295" s="855">
        <v>7</v>
      </c>
      <c r="F1295" s="855" t="s">
        <v>932</v>
      </c>
      <c r="G1295" s="855" t="s">
        <v>750</v>
      </c>
      <c r="H1295" s="606"/>
      <c r="I1295" s="608"/>
    </row>
    <row r="1296" spans="2:9" x14ac:dyDescent="0.3">
      <c r="B1296" s="855" t="s">
        <v>407</v>
      </c>
      <c r="C1296" s="856" t="s">
        <v>2709</v>
      </c>
      <c r="D1296" s="855" t="s">
        <v>2710</v>
      </c>
      <c r="E1296" s="855">
        <v>1</v>
      </c>
      <c r="F1296" s="855" t="s">
        <v>388</v>
      </c>
      <c r="G1296" s="855" t="s">
        <v>3302</v>
      </c>
      <c r="H1296" s="606"/>
      <c r="I1296" s="608"/>
    </row>
    <row r="1297" spans="2:9" hidden="1" x14ac:dyDescent="0.3">
      <c r="B1297" s="855" t="s">
        <v>407</v>
      </c>
      <c r="C1297" s="856" t="s">
        <v>2709</v>
      </c>
      <c r="D1297" s="855" t="s">
        <v>2710</v>
      </c>
      <c r="E1297" s="855">
        <v>2</v>
      </c>
      <c r="F1297" s="855" t="s">
        <v>389</v>
      </c>
      <c r="G1297" s="855" t="s">
        <v>29</v>
      </c>
      <c r="H1297" s="606"/>
      <c r="I1297" s="608"/>
    </row>
    <row r="1298" spans="2:9" hidden="1" x14ac:dyDescent="0.3">
      <c r="B1298" s="855" t="s">
        <v>407</v>
      </c>
      <c r="C1298" s="856" t="s">
        <v>2709</v>
      </c>
      <c r="D1298" s="855" t="s">
        <v>2710</v>
      </c>
      <c r="E1298" s="855">
        <v>3</v>
      </c>
      <c r="F1298" s="855" t="s">
        <v>394</v>
      </c>
      <c r="G1298" s="855" t="s">
        <v>3299</v>
      </c>
      <c r="H1298" s="606"/>
      <c r="I1298" s="608"/>
    </row>
    <row r="1299" spans="2:9" hidden="1" x14ac:dyDescent="0.3">
      <c r="B1299" s="855" t="s">
        <v>407</v>
      </c>
      <c r="C1299" s="856" t="s">
        <v>2709</v>
      </c>
      <c r="D1299" s="855" t="s">
        <v>2710</v>
      </c>
      <c r="E1299" s="855">
        <v>4</v>
      </c>
      <c r="F1299" s="855" t="s">
        <v>128</v>
      </c>
      <c r="G1299" s="855"/>
      <c r="H1299" s="606"/>
      <c r="I1299" s="608"/>
    </row>
    <row r="1300" spans="2:9" hidden="1" x14ac:dyDescent="0.3">
      <c r="B1300" s="855" t="s">
        <v>407</v>
      </c>
      <c r="C1300" s="856" t="s">
        <v>2709</v>
      </c>
      <c r="D1300" s="855" t="s">
        <v>2710</v>
      </c>
      <c r="E1300" s="855">
        <v>5</v>
      </c>
      <c r="F1300" s="855" t="s">
        <v>541</v>
      </c>
      <c r="G1300" s="855" t="s">
        <v>670</v>
      </c>
      <c r="H1300" s="606"/>
      <c r="I1300" s="608"/>
    </row>
    <row r="1301" spans="2:9" hidden="1" x14ac:dyDescent="0.3">
      <c r="B1301" s="855" t="s">
        <v>407</v>
      </c>
      <c r="C1301" s="856" t="s">
        <v>2709</v>
      </c>
      <c r="D1301" s="855" t="s">
        <v>2710</v>
      </c>
      <c r="E1301" s="855">
        <v>6</v>
      </c>
      <c r="F1301" s="855" t="s">
        <v>931</v>
      </c>
      <c r="G1301" s="855" t="s">
        <v>949</v>
      </c>
      <c r="H1301" s="606"/>
      <c r="I1301" s="608"/>
    </row>
    <row r="1302" spans="2:9" hidden="1" x14ac:dyDescent="0.3">
      <c r="B1302" s="855" t="s">
        <v>407</v>
      </c>
      <c r="C1302" s="856" t="s">
        <v>2709</v>
      </c>
      <c r="D1302" s="855" t="s">
        <v>2710</v>
      </c>
      <c r="E1302" s="855">
        <v>7</v>
      </c>
      <c r="F1302" s="855" t="s">
        <v>932</v>
      </c>
      <c r="G1302" s="855" t="s">
        <v>750</v>
      </c>
      <c r="H1302" s="606"/>
      <c r="I1302" s="608"/>
    </row>
    <row r="1303" spans="2:9" x14ac:dyDescent="0.3">
      <c r="B1303" s="855" t="s">
        <v>407</v>
      </c>
      <c r="C1303" s="856" t="s">
        <v>2709</v>
      </c>
      <c r="D1303" s="855" t="s">
        <v>2710</v>
      </c>
      <c r="E1303" s="855">
        <v>1</v>
      </c>
      <c r="F1303" s="855" t="s">
        <v>388</v>
      </c>
      <c r="G1303" s="855" t="s">
        <v>3303</v>
      </c>
      <c r="H1303" s="606"/>
      <c r="I1303" s="608"/>
    </row>
    <row r="1304" spans="2:9" hidden="1" x14ac:dyDescent="0.3">
      <c r="B1304" s="855" t="s">
        <v>407</v>
      </c>
      <c r="C1304" s="856" t="s">
        <v>2709</v>
      </c>
      <c r="D1304" s="855" t="s">
        <v>2710</v>
      </c>
      <c r="E1304" s="855">
        <v>2</v>
      </c>
      <c r="F1304" s="855" t="s">
        <v>389</v>
      </c>
      <c r="G1304" s="855" t="s">
        <v>29</v>
      </c>
      <c r="H1304" s="606"/>
      <c r="I1304" s="608"/>
    </row>
    <row r="1305" spans="2:9" hidden="1" x14ac:dyDescent="0.3">
      <c r="B1305" s="855" t="s">
        <v>407</v>
      </c>
      <c r="C1305" s="856" t="s">
        <v>2709</v>
      </c>
      <c r="D1305" s="855" t="s">
        <v>2710</v>
      </c>
      <c r="E1305" s="855">
        <v>3</v>
      </c>
      <c r="F1305" s="855" t="s">
        <v>394</v>
      </c>
      <c r="G1305" s="855" t="s">
        <v>3304</v>
      </c>
      <c r="H1305" s="606"/>
      <c r="I1305" s="608"/>
    </row>
    <row r="1306" spans="2:9" hidden="1" x14ac:dyDescent="0.3">
      <c r="B1306" s="855" t="s">
        <v>407</v>
      </c>
      <c r="C1306" s="856" t="s">
        <v>2709</v>
      </c>
      <c r="D1306" s="855" t="s">
        <v>2710</v>
      </c>
      <c r="E1306" s="855">
        <v>4</v>
      </c>
      <c r="F1306" s="855" t="s">
        <v>128</v>
      </c>
      <c r="G1306" s="855"/>
      <c r="H1306" s="606"/>
      <c r="I1306" s="608"/>
    </row>
    <row r="1307" spans="2:9" hidden="1" x14ac:dyDescent="0.3">
      <c r="B1307" s="855" t="s">
        <v>407</v>
      </c>
      <c r="C1307" s="856" t="s">
        <v>2709</v>
      </c>
      <c r="D1307" s="855" t="s">
        <v>2710</v>
      </c>
      <c r="E1307" s="855">
        <v>5</v>
      </c>
      <c r="F1307" s="855" t="s">
        <v>541</v>
      </c>
      <c r="G1307" s="855" t="s">
        <v>670</v>
      </c>
      <c r="H1307" s="606"/>
      <c r="I1307" s="608"/>
    </row>
    <row r="1308" spans="2:9" hidden="1" x14ac:dyDescent="0.3">
      <c r="B1308" s="855" t="s">
        <v>407</v>
      </c>
      <c r="C1308" s="856" t="s">
        <v>2709</v>
      </c>
      <c r="D1308" s="855" t="s">
        <v>2710</v>
      </c>
      <c r="E1308" s="855">
        <v>6</v>
      </c>
      <c r="F1308" s="855" t="s">
        <v>931</v>
      </c>
      <c r="G1308" s="855" t="s">
        <v>949</v>
      </c>
      <c r="H1308" s="606"/>
      <c r="I1308" s="608"/>
    </row>
    <row r="1309" spans="2:9" hidden="1" x14ac:dyDescent="0.3">
      <c r="B1309" s="855" t="s">
        <v>407</v>
      </c>
      <c r="C1309" s="856" t="s">
        <v>2709</v>
      </c>
      <c r="D1309" s="855" t="s">
        <v>2710</v>
      </c>
      <c r="E1309" s="855">
        <v>7</v>
      </c>
      <c r="F1309" s="855" t="s">
        <v>932</v>
      </c>
      <c r="G1309" s="855" t="s">
        <v>750</v>
      </c>
      <c r="H1309" s="606"/>
      <c r="I1309" s="608"/>
    </row>
    <row r="1310" spans="2:9" x14ac:dyDescent="0.3">
      <c r="B1310" s="855" t="s">
        <v>407</v>
      </c>
      <c r="C1310" s="856" t="s">
        <v>2709</v>
      </c>
      <c r="D1310" s="855" t="s">
        <v>2710</v>
      </c>
      <c r="E1310" s="855">
        <v>1</v>
      </c>
      <c r="F1310" s="855" t="s">
        <v>388</v>
      </c>
      <c r="G1310" s="855" t="s">
        <v>3305</v>
      </c>
      <c r="H1310" s="606"/>
      <c r="I1310" s="608"/>
    </row>
    <row r="1311" spans="2:9" hidden="1" x14ac:dyDescent="0.3">
      <c r="B1311" s="855" t="s">
        <v>407</v>
      </c>
      <c r="C1311" s="856" t="s">
        <v>2709</v>
      </c>
      <c r="D1311" s="855" t="s">
        <v>2710</v>
      </c>
      <c r="E1311" s="855">
        <v>2</v>
      </c>
      <c r="F1311" s="855" t="s">
        <v>389</v>
      </c>
      <c r="G1311" s="855" t="s">
        <v>29</v>
      </c>
      <c r="H1311" s="606"/>
      <c r="I1311" s="608"/>
    </row>
    <row r="1312" spans="2:9" hidden="1" x14ac:dyDescent="0.3">
      <c r="B1312" s="855" t="s">
        <v>407</v>
      </c>
      <c r="C1312" s="856" t="s">
        <v>2709</v>
      </c>
      <c r="D1312" s="855" t="s">
        <v>2710</v>
      </c>
      <c r="E1312" s="855">
        <v>3</v>
      </c>
      <c r="F1312" s="855" t="s">
        <v>394</v>
      </c>
      <c r="G1312" s="855" t="s">
        <v>3306</v>
      </c>
      <c r="H1312" s="606"/>
      <c r="I1312" s="608"/>
    </row>
    <row r="1313" spans="2:9" hidden="1" x14ac:dyDescent="0.3">
      <c r="B1313" s="855" t="s">
        <v>407</v>
      </c>
      <c r="C1313" s="856" t="s">
        <v>2709</v>
      </c>
      <c r="D1313" s="855" t="s">
        <v>2710</v>
      </c>
      <c r="E1313" s="855">
        <v>4</v>
      </c>
      <c r="F1313" s="855" t="s">
        <v>128</v>
      </c>
      <c r="G1313" s="855"/>
      <c r="H1313" s="606"/>
      <c r="I1313" s="608"/>
    </row>
    <row r="1314" spans="2:9" hidden="1" x14ac:dyDescent="0.3">
      <c r="B1314" s="855" t="s">
        <v>407</v>
      </c>
      <c r="C1314" s="856" t="s">
        <v>2709</v>
      </c>
      <c r="D1314" s="855" t="s">
        <v>2710</v>
      </c>
      <c r="E1314" s="855">
        <v>5</v>
      </c>
      <c r="F1314" s="855" t="s">
        <v>541</v>
      </c>
      <c r="G1314" s="855" t="s">
        <v>670</v>
      </c>
      <c r="H1314" s="606"/>
      <c r="I1314" s="608"/>
    </row>
    <row r="1315" spans="2:9" hidden="1" x14ac:dyDescent="0.3">
      <c r="B1315" s="855" t="s">
        <v>407</v>
      </c>
      <c r="C1315" s="856" t="s">
        <v>2709</v>
      </c>
      <c r="D1315" s="855" t="s">
        <v>2710</v>
      </c>
      <c r="E1315" s="855">
        <v>6</v>
      </c>
      <c r="F1315" s="855" t="s">
        <v>931</v>
      </c>
      <c r="G1315" s="855" t="s">
        <v>949</v>
      </c>
      <c r="H1315" s="606"/>
      <c r="I1315" s="608"/>
    </row>
    <row r="1316" spans="2:9" hidden="1" x14ac:dyDescent="0.3">
      <c r="B1316" s="855" t="s">
        <v>407</v>
      </c>
      <c r="C1316" s="856" t="s">
        <v>2709</v>
      </c>
      <c r="D1316" s="855" t="s">
        <v>2710</v>
      </c>
      <c r="E1316" s="855">
        <v>7</v>
      </c>
      <c r="F1316" s="855" t="s">
        <v>932</v>
      </c>
      <c r="G1316" s="855" t="s">
        <v>750</v>
      </c>
      <c r="H1316" s="606"/>
      <c r="I1316" s="608"/>
    </row>
    <row r="1317" spans="2:9" x14ac:dyDescent="0.3">
      <c r="B1317" s="855" t="s">
        <v>407</v>
      </c>
      <c r="C1317" s="856" t="s">
        <v>2709</v>
      </c>
      <c r="D1317" s="855" t="s">
        <v>2710</v>
      </c>
      <c r="E1317" s="855">
        <v>1</v>
      </c>
      <c r="F1317" s="855" t="s">
        <v>388</v>
      </c>
      <c r="G1317" s="855" t="s">
        <v>3307</v>
      </c>
      <c r="H1317" s="606"/>
      <c r="I1317" s="608"/>
    </row>
    <row r="1318" spans="2:9" hidden="1" x14ac:dyDescent="0.3">
      <c r="B1318" s="855" t="s">
        <v>407</v>
      </c>
      <c r="C1318" s="856" t="s">
        <v>2709</v>
      </c>
      <c r="D1318" s="855" t="s">
        <v>2710</v>
      </c>
      <c r="E1318" s="855">
        <v>2</v>
      </c>
      <c r="F1318" s="855" t="s">
        <v>389</v>
      </c>
      <c r="G1318" s="855" t="s">
        <v>29</v>
      </c>
      <c r="H1318" s="606"/>
      <c r="I1318" s="608"/>
    </row>
    <row r="1319" spans="2:9" hidden="1" x14ac:dyDescent="0.3">
      <c r="B1319" s="855" t="s">
        <v>407</v>
      </c>
      <c r="C1319" s="856" t="s">
        <v>2709</v>
      </c>
      <c r="D1319" s="855" t="s">
        <v>2710</v>
      </c>
      <c r="E1319" s="855">
        <v>3</v>
      </c>
      <c r="F1319" s="855" t="s">
        <v>394</v>
      </c>
      <c r="G1319" s="855" t="s">
        <v>3306</v>
      </c>
      <c r="H1319" s="606"/>
      <c r="I1319" s="608"/>
    </row>
    <row r="1320" spans="2:9" hidden="1" x14ac:dyDescent="0.3">
      <c r="B1320" s="855" t="s">
        <v>407</v>
      </c>
      <c r="C1320" s="856" t="s">
        <v>2709</v>
      </c>
      <c r="D1320" s="855" t="s">
        <v>2710</v>
      </c>
      <c r="E1320" s="855">
        <v>4</v>
      </c>
      <c r="F1320" s="855" t="s">
        <v>128</v>
      </c>
      <c r="G1320" s="855"/>
      <c r="H1320" s="606"/>
      <c r="I1320" s="608"/>
    </row>
    <row r="1321" spans="2:9" hidden="1" x14ac:dyDescent="0.3">
      <c r="B1321" s="855" t="s">
        <v>407</v>
      </c>
      <c r="C1321" s="856" t="s">
        <v>2709</v>
      </c>
      <c r="D1321" s="855" t="s">
        <v>2710</v>
      </c>
      <c r="E1321" s="855">
        <v>5</v>
      </c>
      <c r="F1321" s="855" t="s">
        <v>541</v>
      </c>
      <c r="G1321" s="855" t="s">
        <v>670</v>
      </c>
      <c r="H1321" s="606"/>
      <c r="I1321" s="608"/>
    </row>
    <row r="1322" spans="2:9" hidden="1" x14ac:dyDescent="0.3">
      <c r="B1322" s="855" t="s">
        <v>407</v>
      </c>
      <c r="C1322" s="856" t="s">
        <v>2709</v>
      </c>
      <c r="D1322" s="855" t="s">
        <v>2710</v>
      </c>
      <c r="E1322" s="855">
        <v>6</v>
      </c>
      <c r="F1322" s="855" t="s">
        <v>931</v>
      </c>
      <c r="G1322" s="855" t="s">
        <v>949</v>
      </c>
      <c r="H1322" s="606"/>
      <c r="I1322" s="608"/>
    </row>
    <row r="1323" spans="2:9" hidden="1" x14ac:dyDescent="0.3">
      <c r="B1323" s="855" t="s">
        <v>407</v>
      </c>
      <c r="C1323" s="856" t="s">
        <v>2709</v>
      </c>
      <c r="D1323" s="855" t="s">
        <v>2710</v>
      </c>
      <c r="E1323" s="855">
        <v>7</v>
      </c>
      <c r="F1323" s="855" t="s">
        <v>932</v>
      </c>
      <c r="G1323" s="855" t="s">
        <v>750</v>
      </c>
      <c r="H1323" s="606"/>
      <c r="I1323" s="608"/>
    </row>
    <row r="1324" spans="2:9" x14ac:dyDescent="0.3">
      <c r="B1324" s="855" t="s">
        <v>407</v>
      </c>
      <c r="C1324" s="856" t="s">
        <v>2709</v>
      </c>
      <c r="D1324" s="855" t="s">
        <v>2710</v>
      </c>
      <c r="E1324" s="855">
        <v>1</v>
      </c>
      <c r="F1324" s="855" t="s">
        <v>388</v>
      </c>
      <c r="G1324" s="855" t="s">
        <v>3308</v>
      </c>
      <c r="H1324" s="606"/>
      <c r="I1324" s="608"/>
    </row>
    <row r="1325" spans="2:9" hidden="1" x14ac:dyDescent="0.3">
      <c r="B1325" s="855" t="s">
        <v>407</v>
      </c>
      <c r="C1325" s="856" t="s">
        <v>2709</v>
      </c>
      <c r="D1325" s="855" t="s">
        <v>2710</v>
      </c>
      <c r="E1325" s="855">
        <v>2</v>
      </c>
      <c r="F1325" s="855" t="s">
        <v>389</v>
      </c>
      <c r="G1325" s="855" t="s">
        <v>29</v>
      </c>
      <c r="H1325" s="606"/>
      <c r="I1325" s="608"/>
    </row>
    <row r="1326" spans="2:9" hidden="1" x14ac:dyDescent="0.3">
      <c r="B1326" s="855" t="s">
        <v>407</v>
      </c>
      <c r="C1326" s="856" t="s">
        <v>2709</v>
      </c>
      <c r="D1326" s="855" t="s">
        <v>2710</v>
      </c>
      <c r="E1326" s="855">
        <v>3</v>
      </c>
      <c r="F1326" s="855" t="s">
        <v>394</v>
      </c>
      <c r="G1326" s="855" t="s">
        <v>3309</v>
      </c>
      <c r="H1326" s="606"/>
      <c r="I1326" s="608"/>
    </row>
    <row r="1327" spans="2:9" hidden="1" x14ac:dyDescent="0.3">
      <c r="B1327" s="855" t="s">
        <v>407</v>
      </c>
      <c r="C1327" s="856" t="s">
        <v>2709</v>
      </c>
      <c r="D1327" s="855" t="s">
        <v>2710</v>
      </c>
      <c r="E1327" s="855">
        <v>4</v>
      </c>
      <c r="F1327" s="855" t="s">
        <v>128</v>
      </c>
      <c r="G1327" s="855" t="s">
        <v>3310</v>
      </c>
      <c r="H1327" s="606"/>
      <c r="I1327" s="608"/>
    </row>
    <row r="1328" spans="2:9" hidden="1" x14ac:dyDescent="0.3">
      <c r="B1328" s="855" t="s">
        <v>407</v>
      </c>
      <c r="C1328" s="856" t="s">
        <v>2709</v>
      </c>
      <c r="D1328" s="855" t="s">
        <v>2710</v>
      </c>
      <c r="E1328" s="855">
        <v>5</v>
      </c>
      <c r="F1328" s="855" t="s">
        <v>541</v>
      </c>
      <c r="G1328" s="855" t="s">
        <v>670</v>
      </c>
      <c r="H1328" s="606"/>
      <c r="I1328" s="608"/>
    </row>
    <row r="1329" spans="2:9" hidden="1" x14ac:dyDescent="0.3">
      <c r="B1329" s="855" t="s">
        <v>407</v>
      </c>
      <c r="C1329" s="856" t="s">
        <v>2709</v>
      </c>
      <c r="D1329" s="855" t="s">
        <v>2710</v>
      </c>
      <c r="E1329" s="855">
        <v>6</v>
      </c>
      <c r="F1329" s="855" t="s">
        <v>931</v>
      </c>
      <c r="G1329" s="855" t="s">
        <v>949</v>
      </c>
      <c r="H1329" s="606"/>
      <c r="I1329" s="608"/>
    </row>
    <row r="1330" spans="2:9" hidden="1" x14ac:dyDescent="0.3">
      <c r="B1330" s="855" t="s">
        <v>407</v>
      </c>
      <c r="C1330" s="856" t="s">
        <v>2709</v>
      </c>
      <c r="D1330" s="855" t="s">
        <v>2710</v>
      </c>
      <c r="E1330" s="855">
        <v>7</v>
      </c>
      <c r="F1330" s="855" t="s">
        <v>932</v>
      </c>
      <c r="G1330" s="855" t="s">
        <v>750</v>
      </c>
      <c r="H1330" s="606"/>
      <c r="I1330" s="608"/>
    </row>
    <row r="1331" spans="2:9" x14ac:dyDescent="0.3">
      <c r="B1331" s="855" t="s">
        <v>407</v>
      </c>
      <c r="C1331" s="856" t="s">
        <v>2709</v>
      </c>
      <c r="D1331" s="855" t="s">
        <v>2710</v>
      </c>
      <c r="E1331" s="855">
        <v>1</v>
      </c>
      <c r="F1331" s="855" t="s">
        <v>388</v>
      </c>
      <c r="G1331" s="855" t="s">
        <v>3311</v>
      </c>
      <c r="H1331" s="606"/>
      <c r="I1331" s="608"/>
    </row>
    <row r="1332" spans="2:9" hidden="1" x14ac:dyDescent="0.3">
      <c r="B1332" s="855" t="s">
        <v>407</v>
      </c>
      <c r="C1332" s="856" t="s">
        <v>2709</v>
      </c>
      <c r="D1332" s="855" t="s">
        <v>2710</v>
      </c>
      <c r="E1332" s="855">
        <v>2</v>
      </c>
      <c r="F1332" s="855" t="s">
        <v>389</v>
      </c>
      <c r="G1332" s="855" t="s">
        <v>29</v>
      </c>
      <c r="H1332" s="606"/>
      <c r="I1332" s="608"/>
    </row>
    <row r="1333" spans="2:9" hidden="1" x14ac:dyDescent="0.3">
      <c r="B1333" s="855" t="s">
        <v>407</v>
      </c>
      <c r="C1333" s="856" t="s">
        <v>2709</v>
      </c>
      <c r="D1333" s="855" t="s">
        <v>2710</v>
      </c>
      <c r="E1333" s="855">
        <v>3</v>
      </c>
      <c r="F1333" s="855" t="s">
        <v>394</v>
      </c>
      <c r="G1333" s="855" t="s">
        <v>3312</v>
      </c>
      <c r="H1333" s="606"/>
      <c r="I1333" s="608"/>
    </row>
    <row r="1334" spans="2:9" hidden="1" x14ac:dyDescent="0.3">
      <c r="B1334" s="855" t="s">
        <v>407</v>
      </c>
      <c r="C1334" s="856" t="s">
        <v>2709</v>
      </c>
      <c r="D1334" s="855" t="s">
        <v>2710</v>
      </c>
      <c r="E1334" s="855">
        <v>4</v>
      </c>
      <c r="F1334" s="855" t="s">
        <v>128</v>
      </c>
      <c r="G1334" s="855"/>
      <c r="H1334" s="606"/>
      <c r="I1334" s="608"/>
    </row>
    <row r="1335" spans="2:9" hidden="1" x14ac:dyDescent="0.3">
      <c r="B1335" s="855" t="s">
        <v>407</v>
      </c>
      <c r="C1335" s="856" t="s">
        <v>2709</v>
      </c>
      <c r="D1335" s="855" t="s">
        <v>2710</v>
      </c>
      <c r="E1335" s="855">
        <v>5</v>
      </c>
      <c r="F1335" s="855" t="s">
        <v>541</v>
      </c>
      <c r="G1335" s="855" t="s">
        <v>670</v>
      </c>
      <c r="H1335" s="606"/>
      <c r="I1335" s="608"/>
    </row>
    <row r="1336" spans="2:9" hidden="1" x14ac:dyDescent="0.3">
      <c r="B1336" s="855" t="s">
        <v>407</v>
      </c>
      <c r="C1336" s="856" t="s">
        <v>2709</v>
      </c>
      <c r="D1336" s="855" t="s">
        <v>2710</v>
      </c>
      <c r="E1336" s="855">
        <v>6</v>
      </c>
      <c r="F1336" s="855" t="s">
        <v>931</v>
      </c>
      <c r="G1336" s="855" t="s">
        <v>949</v>
      </c>
      <c r="H1336" s="606"/>
      <c r="I1336" s="608"/>
    </row>
    <row r="1337" spans="2:9" hidden="1" x14ac:dyDescent="0.3">
      <c r="B1337" s="855" t="s">
        <v>407</v>
      </c>
      <c r="C1337" s="856" t="s">
        <v>2709</v>
      </c>
      <c r="D1337" s="855" t="s">
        <v>2710</v>
      </c>
      <c r="E1337" s="855">
        <v>7</v>
      </c>
      <c r="F1337" s="855" t="s">
        <v>932</v>
      </c>
      <c r="G1337" s="855" t="s">
        <v>750</v>
      </c>
      <c r="H1337" s="606"/>
      <c r="I1337" s="608"/>
    </row>
    <row r="1338" spans="2:9" x14ac:dyDescent="0.3">
      <c r="B1338" s="855" t="s">
        <v>407</v>
      </c>
      <c r="C1338" s="856" t="s">
        <v>2709</v>
      </c>
      <c r="D1338" s="855" t="s">
        <v>2710</v>
      </c>
      <c r="E1338" s="855">
        <v>1</v>
      </c>
      <c r="F1338" s="855" t="s">
        <v>388</v>
      </c>
      <c r="G1338" s="855" t="s">
        <v>3313</v>
      </c>
      <c r="H1338" s="606"/>
      <c r="I1338" s="608"/>
    </row>
    <row r="1339" spans="2:9" hidden="1" x14ac:dyDescent="0.3">
      <c r="B1339" s="855" t="s">
        <v>407</v>
      </c>
      <c r="C1339" s="856" t="s">
        <v>2709</v>
      </c>
      <c r="D1339" s="855" t="s">
        <v>2710</v>
      </c>
      <c r="E1339" s="855">
        <v>2</v>
      </c>
      <c r="F1339" s="855" t="s">
        <v>389</v>
      </c>
      <c r="G1339" s="855" t="s">
        <v>29</v>
      </c>
      <c r="H1339" s="606"/>
      <c r="I1339" s="608"/>
    </row>
    <row r="1340" spans="2:9" hidden="1" x14ac:dyDescent="0.3">
      <c r="B1340" s="855" t="s">
        <v>407</v>
      </c>
      <c r="C1340" s="856" t="s">
        <v>2709</v>
      </c>
      <c r="D1340" s="855" t="s">
        <v>2710</v>
      </c>
      <c r="E1340" s="855">
        <v>3</v>
      </c>
      <c r="F1340" s="855" t="s">
        <v>394</v>
      </c>
      <c r="G1340" s="855" t="s">
        <v>3314</v>
      </c>
      <c r="H1340" s="606"/>
      <c r="I1340" s="608"/>
    </row>
    <row r="1341" spans="2:9" hidden="1" x14ac:dyDescent="0.3">
      <c r="B1341" s="855" t="s">
        <v>407</v>
      </c>
      <c r="C1341" s="856" t="s">
        <v>2709</v>
      </c>
      <c r="D1341" s="855" t="s">
        <v>2710</v>
      </c>
      <c r="E1341" s="855">
        <v>4</v>
      </c>
      <c r="F1341" s="855" t="s">
        <v>128</v>
      </c>
      <c r="G1341" s="855"/>
      <c r="H1341" s="606"/>
      <c r="I1341" s="608"/>
    </row>
    <row r="1342" spans="2:9" hidden="1" x14ac:dyDescent="0.3">
      <c r="B1342" s="855" t="s">
        <v>407</v>
      </c>
      <c r="C1342" s="856" t="s">
        <v>2709</v>
      </c>
      <c r="D1342" s="855" t="s">
        <v>2710</v>
      </c>
      <c r="E1342" s="855">
        <v>5</v>
      </c>
      <c r="F1342" s="855" t="s">
        <v>541</v>
      </c>
      <c r="G1342" s="855" t="s">
        <v>670</v>
      </c>
      <c r="H1342" s="606"/>
      <c r="I1342" s="608"/>
    </row>
    <row r="1343" spans="2:9" hidden="1" x14ac:dyDescent="0.3">
      <c r="B1343" s="855" t="s">
        <v>407</v>
      </c>
      <c r="C1343" s="856" t="s">
        <v>2709</v>
      </c>
      <c r="D1343" s="855" t="s">
        <v>2710</v>
      </c>
      <c r="E1343" s="855">
        <v>6</v>
      </c>
      <c r="F1343" s="855" t="s">
        <v>931</v>
      </c>
      <c r="G1343" s="855" t="s">
        <v>949</v>
      </c>
      <c r="H1343" s="606"/>
      <c r="I1343" s="608"/>
    </row>
    <row r="1344" spans="2:9" hidden="1" x14ac:dyDescent="0.3">
      <c r="B1344" s="855" t="s">
        <v>407</v>
      </c>
      <c r="C1344" s="856" t="s">
        <v>2709</v>
      </c>
      <c r="D1344" s="855" t="s">
        <v>2710</v>
      </c>
      <c r="E1344" s="855">
        <v>7</v>
      </c>
      <c r="F1344" s="855" t="s">
        <v>932</v>
      </c>
      <c r="G1344" s="855" t="s">
        <v>750</v>
      </c>
      <c r="H1344" s="606"/>
      <c r="I1344" s="608"/>
    </row>
    <row r="1345" spans="2:9" x14ac:dyDescent="0.3">
      <c r="B1345" s="855" t="s">
        <v>407</v>
      </c>
      <c r="C1345" s="856" t="s">
        <v>2709</v>
      </c>
      <c r="D1345" s="855" t="s">
        <v>2710</v>
      </c>
      <c r="E1345" s="855">
        <v>1</v>
      </c>
      <c r="F1345" s="855" t="s">
        <v>388</v>
      </c>
      <c r="G1345" s="855" t="s">
        <v>3315</v>
      </c>
      <c r="H1345" s="606"/>
      <c r="I1345" s="608"/>
    </row>
    <row r="1346" spans="2:9" hidden="1" x14ac:dyDescent="0.3">
      <c r="B1346" s="855" t="s">
        <v>407</v>
      </c>
      <c r="C1346" s="856" t="s">
        <v>2709</v>
      </c>
      <c r="D1346" s="855" t="s">
        <v>2710</v>
      </c>
      <c r="E1346" s="855">
        <v>2</v>
      </c>
      <c r="F1346" s="855" t="s">
        <v>389</v>
      </c>
      <c r="G1346" s="855" t="s">
        <v>29</v>
      </c>
      <c r="H1346" s="606"/>
      <c r="I1346" s="608"/>
    </row>
    <row r="1347" spans="2:9" hidden="1" x14ac:dyDescent="0.3">
      <c r="B1347" s="855" t="s">
        <v>407</v>
      </c>
      <c r="C1347" s="856" t="s">
        <v>2709</v>
      </c>
      <c r="D1347" s="855" t="s">
        <v>2710</v>
      </c>
      <c r="E1347" s="855">
        <v>3</v>
      </c>
      <c r="F1347" s="855" t="s">
        <v>394</v>
      </c>
      <c r="G1347" s="855" t="s">
        <v>3316</v>
      </c>
      <c r="H1347" s="606"/>
      <c r="I1347" s="608"/>
    </row>
    <row r="1348" spans="2:9" hidden="1" x14ac:dyDescent="0.3">
      <c r="B1348" s="855" t="s">
        <v>407</v>
      </c>
      <c r="C1348" s="856" t="s">
        <v>2709</v>
      </c>
      <c r="D1348" s="855" t="s">
        <v>2710</v>
      </c>
      <c r="E1348" s="855">
        <v>4</v>
      </c>
      <c r="F1348" s="855" t="s">
        <v>128</v>
      </c>
      <c r="G1348" s="855"/>
      <c r="H1348" s="606"/>
      <c r="I1348" s="608"/>
    </row>
    <row r="1349" spans="2:9" hidden="1" x14ac:dyDescent="0.3">
      <c r="B1349" s="855" t="s">
        <v>407</v>
      </c>
      <c r="C1349" s="856" t="s">
        <v>2709</v>
      </c>
      <c r="D1349" s="855" t="s">
        <v>2710</v>
      </c>
      <c r="E1349" s="855">
        <v>5</v>
      </c>
      <c r="F1349" s="855" t="s">
        <v>541</v>
      </c>
      <c r="G1349" s="855" t="s">
        <v>670</v>
      </c>
      <c r="H1349" s="606"/>
      <c r="I1349" s="608"/>
    </row>
    <row r="1350" spans="2:9" hidden="1" x14ac:dyDescent="0.3">
      <c r="B1350" s="855" t="s">
        <v>407</v>
      </c>
      <c r="C1350" s="856" t="s">
        <v>2709</v>
      </c>
      <c r="D1350" s="855" t="s">
        <v>2710</v>
      </c>
      <c r="E1350" s="855">
        <v>6</v>
      </c>
      <c r="F1350" s="855" t="s">
        <v>931</v>
      </c>
      <c r="G1350" s="855" t="s">
        <v>949</v>
      </c>
      <c r="H1350" s="606"/>
      <c r="I1350" s="608"/>
    </row>
    <row r="1351" spans="2:9" hidden="1" x14ac:dyDescent="0.3">
      <c r="B1351" s="855" t="s">
        <v>407</v>
      </c>
      <c r="C1351" s="856" t="s">
        <v>2709</v>
      </c>
      <c r="D1351" s="855" t="s">
        <v>2710</v>
      </c>
      <c r="E1351" s="855">
        <v>7</v>
      </c>
      <c r="F1351" s="855" t="s">
        <v>932</v>
      </c>
      <c r="G1351" s="855" t="s">
        <v>750</v>
      </c>
      <c r="H1351" s="606"/>
      <c r="I1351" s="608"/>
    </row>
    <row r="1352" spans="2:9" x14ac:dyDescent="0.3">
      <c r="B1352" s="855" t="s">
        <v>407</v>
      </c>
      <c r="C1352" s="856" t="s">
        <v>2709</v>
      </c>
      <c r="D1352" s="855" t="s">
        <v>2710</v>
      </c>
      <c r="E1352" s="855">
        <v>1</v>
      </c>
      <c r="F1352" s="855" t="s">
        <v>388</v>
      </c>
      <c r="G1352" s="855" t="s">
        <v>3317</v>
      </c>
      <c r="H1352" s="606"/>
      <c r="I1352" s="608"/>
    </row>
    <row r="1353" spans="2:9" hidden="1" x14ac:dyDescent="0.3">
      <c r="B1353" s="855" t="s">
        <v>407</v>
      </c>
      <c r="C1353" s="856" t="s">
        <v>2709</v>
      </c>
      <c r="D1353" s="855" t="s">
        <v>2710</v>
      </c>
      <c r="E1353" s="855">
        <v>2</v>
      </c>
      <c r="F1353" s="855" t="s">
        <v>389</v>
      </c>
      <c r="G1353" s="855" t="s">
        <v>29</v>
      </c>
      <c r="H1353" s="606"/>
      <c r="I1353" s="608"/>
    </row>
    <row r="1354" spans="2:9" hidden="1" x14ac:dyDescent="0.3">
      <c r="B1354" s="855" t="s">
        <v>407</v>
      </c>
      <c r="C1354" s="856" t="s">
        <v>2709</v>
      </c>
      <c r="D1354" s="855" t="s">
        <v>2710</v>
      </c>
      <c r="E1354" s="855">
        <v>3</v>
      </c>
      <c r="F1354" s="855" t="s">
        <v>394</v>
      </c>
      <c r="G1354" s="855" t="s">
        <v>3318</v>
      </c>
      <c r="H1354" s="606"/>
      <c r="I1354" s="608"/>
    </row>
    <row r="1355" spans="2:9" hidden="1" x14ac:dyDescent="0.3">
      <c r="B1355" s="855" t="s">
        <v>407</v>
      </c>
      <c r="C1355" s="856" t="s">
        <v>2709</v>
      </c>
      <c r="D1355" s="855" t="s">
        <v>2710</v>
      </c>
      <c r="E1355" s="855">
        <v>4</v>
      </c>
      <c r="F1355" s="855" t="s">
        <v>128</v>
      </c>
      <c r="G1355" s="855"/>
      <c r="H1355" s="606"/>
      <c r="I1355" s="608"/>
    </row>
    <row r="1356" spans="2:9" hidden="1" x14ac:dyDescent="0.3">
      <c r="B1356" s="855" t="s">
        <v>407</v>
      </c>
      <c r="C1356" s="856" t="s">
        <v>2709</v>
      </c>
      <c r="D1356" s="855" t="s">
        <v>2710</v>
      </c>
      <c r="E1356" s="855">
        <v>5</v>
      </c>
      <c r="F1356" s="855" t="s">
        <v>541</v>
      </c>
      <c r="G1356" s="855" t="s">
        <v>670</v>
      </c>
      <c r="H1356" s="606"/>
      <c r="I1356" s="608"/>
    </row>
    <row r="1357" spans="2:9" hidden="1" x14ac:dyDescent="0.3">
      <c r="B1357" s="855" t="s">
        <v>407</v>
      </c>
      <c r="C1357" s="856" t="s">
        <v>2709</v>
      </c>
      <c r="D1357" s="855" t="s">
        <v>2710</v>
      </c>
      <c r="E1357" s="855">
        <v>6</v>
      </c>
      <c r="F1357" s="855" t="s">
        <v>931</v>
      </c>
      <c r="G1357" s="855" t="s">
        <v>949</v>
      </c>
      <c r="H1357" s="606"/>
      <c r="I1357" s="608"/>
    </row>
    <row r="1358" spans="2:9" hidden="1" x14ac:dyDescent="0.3">
      <c r="B1358" s="855" t="s">
        <v>407</v>
      </c>
      <c r="C1358" s="856" t="s">
        <v>2709</v>
      </c>
      <c r="D1358" s="855" t="s">
        <v>2710</v>
      </c>
      <c r="E1358" s="855">
        <v>7</v>
      </c>
      <c r="F1358" s="855" t="s">
        <v>932</v>
      </c>
      <c r="G1358" s="855" t="s">
        <v>750</v>
      </c>
      <c r="H1358" s="606"/>
      <c r="I1358" s="608"/>
    </row>
    <row r="1359" spans="2:9" x14ac:dyDescent="0.3">
      <c r="B1359" s="855" t="s">
        <v>407</v>
      </c>
      <c r="C1359" s="856" t="s">
        <v>2709</v>
      </c>
      <c r="D1359" s="855" t="s">
        <v>2710</v>
      </c>
      <c r="E1359" s="855">
        <v>1</v>
      </c>
      <c r="F1359" s="855" t="s">
        <v>388</v>
      </c>
      <c r="G1359" s="855" t="s">
        <v>3319</v>
      </c>
      <c r="H1359" s="606"/>
      <c r="I1359" s="608"/>
    </row>
    <row r="1360" spans="2:9" hidden="1" x14ac:dyDescent="0.3">
      <c r="B1360" s="855" t="s">
        <v>407</v>
      </c>
      <c r="C1360" s="856" t="s">
        <v>2709</v>
      </c>
      <c r="D1360" s="855" t="s">
        <v>2710</v>
      </c>
      <c r="E1360" s="855">
        <v>2</v>
      </c>
      <c r="F1360" s="855" t="s">
        <v>389</v>
      </c>
      <c r="G1360" s="855" t="s">
        <v>29</v>
      </c>
      <c r="H1360" s="606"/>
      <c r="I1360" s="608"/>
    </row>
    <row r="1361" spans="2:9" hidden="1" x14ac:dyDescent="0.3">
      <c r="B1361" s="855" t="s">
        <v>407</v>
      </c>
      <c r="C1361" s="856" t="s">
        <v>2709</v>
      </c>
      <c r="D1361" s="855" t="s">
        <v>2710</v>
      </c>
      <c r="E1361" s="855">
        <v>3</v>
      </c>
      <c r="F1361" s="855" t="s">
        <v>394</v>
      </c>
      <c r="G1361" s="855" t="s">
        <v>3320</v>
      </c>
      <c r="H1361" s="606"/>
      <c r="I1361" s="608"/>
    </row>
    <row r="1362" spans="2:9" hidden="1" x14ac:dyDescent="0.3">
      <c r="B1362" s="855" t="s">
        <v>407</v>
      </c>
      <c r="C1362" s="856" t="s">
        <v>2709</v>
      </c>
      <c r="D1362" s="855" t="s">
        <v>2710</v>
      </c>
      <c r="E1362" s="855">
        <v>4</v>
      </c>
      <c r="F1362" s="855" t="s">
        <v>128</v>
      </c>
      <c r="G1362" s="855"/>
      <c r="H1362" s="606"/>
      <c r="I1362" s="608"/>
    </row>
    <row r="1363" spans="2:9" hidden="1" x14ac:dyDescent="0.3">
      <c r="B1363" s="855" t="s">
        <v>407</v>
      </c>
      <c r="C1363" s="856" t="s">
        <v>2709</v>
      </c>
      <c r="D1363" s="855" t="s">
        <v>2710</v>
      </c>
      <c r="E1363" s="855">
        <v>5</v>
      </c>
      <c r="F1363" s="855" t="s">
        <v>541</v>
      </c>
      <c r="G1363" s="855" t="s">
        <v>670</v>
      </c>
      <c r="H1363" s="606"/>
      <c r="I1363" s="608"/>
    </row>
    <row r="1364" spans="2:9" hidden="1" x14ac:dyDescent="0.3">
      <c r="B1364" s="855" t="s">
        <v>407</v>
      </c>
      <c r="C1364" s="856" t="s">
        <v>2709</v>
      </c>
      <c r="D1364" s="855" t="s">
        <v>2710</v>
      </c>
      <c r="E1364" s="855">
        <v>6</v>
      </c>
      <c r="F1364" s="855" t="s">
        <v>931</v>
      </c>
      <c r="G1364" s="855" t="s">
        <v>949</v>
      </c>
      <c r="H1364" s="606"/>
      <c r="I1364" s="608"/>
    </row>
    <row r="1365" spans="2:9" hidden="1" x14ac:dyDescent="0.3">
      <c r="B1365" s="855" t="s">
        <v>407</v>
      </c>
      <c r="C1365" s="856" t="s">
        <v>2709</v>
      </c>
      <c r="D1365" s="855" t="s">
        <v>2710</v>
      </c>
      <c r="E1365" s="855">
        <v>7</v>
      </c>
      <c r="F1365" s="855" t="s">
        <v>932</v>
      </c>
      <c r="G1365" s="855" t="s">
        <v>750</v>
      </c>
      <c r="H1365" s="606"/>
      <c r="I1365" s="608"/>
    </row>
    <row r="1366" spans="2:9" x14ac:dyDescent="0.3">
      <c r="B1366" s="855" t="s">
        <v>407</v>
      </c>
      <c r="C1366" s="856" t="s">
        <v>2709</v>
      </c>
      <c r="D1366" s="855" t="s">
        <v>2710</v>
      </c>
      <c r="E1366" s="855">
        <v>1</v>
      </c>
      <c r="F1366" s="855" t="s">
        <v>388</v>
      </c>
      <c r="G1366" s="855" t="s">
        <v>3321</v>
      </c>
      <c r="H1366" s="606"/>
      <c r="I1366" s="608"/>
    </row>
    <row r="1367" spans="2:9" hidden="1" x14ac:dyDescent="0.3">
      <c r="B1367" s="855" t="s">
        <v>407</v>
      </c>
      <c r="C1367" s="856" t="s">
        <v>2709</v>
      </c>
      <c r="D1367" s="855" t="s">
        <v>2710</v>
      </c>
      <c r="E1367" s="855">
        <v>2</v>
      </c>
      <c r="F1367" s="855" t="s">
        <v>389</v>
      </c>
      <c r="G1367" s="855" t="s">
        <v>29</v>
      </c>
      <c r="H1367" s="606"/>
      <c r="I1367" s="608"/>
    </row>
    <row r="1368" spans="2:9" hidden="1" x14ac:dyDescent="0.3">
      <c r="B1368" s="855" t="s">
        <v>407</v>
      </c>
      <c r="C1368" s="856" t="s">
        <v>2709</v>
      </c>
      <c r="D1368" s="855" t="s">
        <v>2710</v>
      </c>
      <c r="E1368" s="855">
        <v>3</v>
      </c>
      <c r="F1368" s="855" t="s">
        <v>394</v>
      </c>
      <c r="G1368" s="855" t="s">
        <v>3322</v>
      </c>
      <c r="H1368" s="606"/>
      <c r="I1368" s="608"/>
    </row>
    <row r="1369" spans="2:9" hidden="1" x14ac:dyDescent="0.3">
      <c r="B1369" s="855" t="s">
        <v>407</v>
      </c>
      <c r="C1369" s="856" t="s">
        <v>2709</v>
      </c>
      <c r="D1369" s="855" t="s">
        <v>2710</v>
      </c>
      <c r="E1369" s="855">
        <v>4</v>
      </c>
      <c r="F1369" s="855" t="s">
        <v>128</v>
      </c>
      <c r="G1369" s="855"/>
      <c r="H1369" s="606"/>
      <c r="I1369" s="608"/>
    </row>
    <row r="1370" spans="2:9" hidden="1" x14ac:dyDescent="0.3">
      <c r="B1370" s="855" t="s">
        <v>407</v>
      </c>
      <c r="C1370" s="856" t="s">
        <v>2709</v>
      </c>
      <c r="D1370" s="855" t="s">
        <v>2710</v>
      </c>
      <c r="E1370" s="855">
        <v>5</v>
      </c>
      <c r="F1370" s="855" t="s">
        <v>541</v>
      </c>
      <c r="G1370" s="855" t="s">
        <v>670</v>
      </c>
      <c r="H1370" s="606"/>
      <c r="I1370" s="608"/>
    </row>
    <row r="1371" spans="2:9" hidden="1" x14ac:dyDescent="0.3">
      <c r="B1371" s="855" t="s">
        <v>407</v>
      </c>
      <c r="C1371" s="856" t="s">
        <v>2709</v>
      </c>
      <c r="D1371" s="855" t="s">
        <v>2710</v>
      </c>
      <c r="E1371" s="855">
        <v>6</v>
      </c>
      <c r="F1371" s="855" t="s">
        <v>931</v>
      </c>
      <c r="G1371" s="855" t="s">
        <v>949</v>
      </c>
      <c r="H1371" s="606"/>
      <c r="I1371" s="608"/>
    </row>
    <row r="1372" spans="2:9" hidden="1" x14ac:dyDescent="0.3">
      <c r="B1372" s="855" t="s">
        <v>407</v>
      </c>
      <c r="C1372" s="856" t="s">
        <v>2709</v>
      </c>
      <c r="D1372" s="855" t="s">
        <v>2710</v>
      </c>
      <c r="E1372" s="855">
        <v>7</v>
      </c>
      <c r="F1372" s="855" t="s">
        <v>932</v>
      </c>
      <c r="G1372" s="855" t="s">
        <v>750</v>
      </c>
      <c r="H1372" s="606"/>
      <c r="I1372" s="608"/>
    </row>
    <row r="1373" spans="2:9" x14ac:dyDescent="0.3">
      <c r="B1373" s="855" t="s">
        <v>407</v>
      </c>
      <c r="C1373" s="856" t="s">
        <v>2709</v>
      </c>
      <c r="D1373" s="855" t="s">
        <v>2710</v>
      </c>
      <c r="E1373" s="855">
        <v>1</v>
      </c>
      <c r="F1373" s="855" t="s">
        <v>388</v>
      </c>
      <c r="G1373" s="855" t="s">
        <v>3323</v>
      </c>
      <c r="H1373" s="606"/>
      <c r="I1373" s="608"/>
    </row>
    <row r="1374" spans="2:9" hidden="1" x14ac:dyDescent="0.3">
      <c r="B1374" s="855" t="s">
        <v>407</v>
      </c>
      <c r="C1374" s="856" t="s">
        <v>2709</v>
      </c>
      <c r="D1374" s="855" t="s">
        <v>2710</v>
      </c>
      <c r="E1374" s="855">
        <v>2</v>
      </c>
      <c r="F1374" s="855" t="s">
        <v>389</v>
      </c>
      <c r="G1374" s="855" t="s">
        <v>29</v>
      </c>
      <c r="H1374" s="606"/>
      <c r="I1374" s="608"/>
    </row>
    <row r="1375" spans="2:9" hidden="1" x14ac:dyDescent="0.3">
      <c r="B1375" s="855" t="s">
        <v>407</v>
      </c>
      <c r="C1375" s="856" t="s">
        <v>2709</v>
      </c>
      <c r="D1375" s="855" t="s">
        <v>2710</v>
      </c>
      <c r="E1375" s="855">
        <v>3</v>
      </c>
      <c r="F1375" s="855" t="s">
        <v>394</v>
      </c>
      <c r="G1375" s="855" t="s">
        <v>3324</v>
      </c>
      <c r="H1375" s="606"/>
      <c r="I1375" s="608"/>
    </row>
    <row r="1376" spans="2:9" hidden="1" x14ac:dyDescent="0.3">
      <c r="B1376" s="855" t="s">
        <v>407</v>
      </c>
      <c r="C1376" s="856" t="s">
        <v>2709</v>
      </c>
      <c r="D1376" s="855" t="s">
        <v>2710</v>
      </c>
      <c r="E1376" s="855">
        <v>4</v>
      </c>
      <c r="F1376" s="855" t="s">
        <v>128</v>
      </c>
      <c r="G1376" s="855"/>
      <c r="H1376" s="606"/>
      <c r="I1376" s="608"/>
    </row>
    <row r="1377" spans="2:9" hidden="1" x14ac:dyDescent="0.3">
      <c r="B1377" s="855" t="s">
        <v>407</v>
      </c>
      <c r="C1377" s="856" t="s">
        <v>2709</v>
      </c>
      <c r="D1377" s="855" t="s">
        <v>2710</v>
      </c>
      <c r="E1377" s="855">
        <v>5</v>
      </c>
      <c r="F1377" s="855" t="s">
        <v>541</v>
      </c>
      <c r="G1377" s="855" t="s">
        <v>670</v>
      </c>
      <c r="H1377" s="606"/>
      <c r="I1377" s="608"/>
    </row>
    <row r="1378" spans="2:9" hidden="1" x14ac:dyDescent="0.3">
      <c r="B1378" s="855" t="s">
        <v>407</v>
      </c>
      <c r="C1378" s="856" t="s">
        <v>2709</v>
      </c>
      <c r="D1378" s="855" t="s">
        <v>2710</v>
      </c>
      <c r="E1378" s="855">
        <v>6</v>
      </c>
      <c r="F1378" s="855" t="s">
        <v>931</v>
      </c>
      <c r="G1378" s="855" t="s">
        <v>949</v>
      </c>
      <c r="H1378" s="606"/>
      <c r="I1378" s="608"/>
    </row>
    <row r="1379" spans="2:9" hidden="1" x14ac:dyDescent="0.3">
      <c r="B1379" s="855" t="s">
        <v>407</v>
      </c>
      <c r="C1379" s="856" t="s">
        <v>2709</v>
      </c>
      <c r="D1379" s="855" t="s">
        <v>2710</v>
      </c>
      <c r="E1379" s="855">
        <v>7</v>
      </c>
      <c r="F1379" s="855" t="s">
        <v>932</v>
      </c>
      <c r="G1379" s="855" t="s">
        <v>750</v>
      </c>
      <c r="H1379" s="606"/>
      <c r="I1379" s="608"/>
    </row>
    <row r="1380" spans="2:9" x14ac:dyDescent="0.3">
      <c r="B1380" s="855" t="s">
        <v>407</v>
      </c>
      <c r="C1380" s="856" t="s">
        <v>2709</v>
      </c>
      <c r="D1380" s="855" t="s">
        <v>2710</v>
      </c>
      <c r="E1380" s="855">
        <v>1</v>
      </c>
      <c r="F1380" s="855" t="s">
        <v>388</v>
      </c>
      <c r="G1380" s="855" t="s">
        <v>3325</v>
      </c>
      <c r="H1380" s="606"/>
      <c r="I1380" s="608"/>
    </row>
    <row r="1381" spans="2:9" hidden="1" x14ac:dyDescent="0.3">
      <c r="B1381" s="855" t="s">
        <v>407</v>
      </c>
      <c r="C1381" s="856" t="s">
        <v>2709</v>
      </c>
      <c r="D1381" s="855" t="s">
        <v>2710</v>
      </c>
      <c r="E1381" s="855">
        <v>2</v>
      </c>
      <c r="F1381" s="855" t="s">
        <v>389</v>
      </c>
      <c r="G1381" s="855" t="s">
        <v>29</v>
      </c>
      <c r="H1381" s="606"/>
      <c r="I1381" s="608"/>
    </row>
    <row r="1382" spans="2:9" hidden="1" x14ac:dyDescent="0.3">
      <c r="B1382" s="855" t="s">
        <v>407</v>
      </c>
      <c r="C1382" s="856" t="s">
        <v>2709</v>
      </c>
      <c r="D1382" s="855" t="s">
        <v>2710</v>
      </c>
      <c r="E1382" s="855">
        <v>3</v>
      </c>
      <c r="F1382" s="855" t="s">
        <v>394</v>
      </c>
      <c r="G1382" s="855" t="s">
        <v>3326</v>
      </c>
      <c r="H1382" s="606"/>
      <c r="I1382" s="608"/>
    </row>
    <row r="1383" spans="2:9" hidden="1" x14ac:dyDescent="0.3">
      <c r="B1383" s="855" t="s">
        <v>407</v>
      </c>
      <c r="C1383" s="856" t="s">
        <v>2709</v>
      </c>
      <c r="D1383" s="855" t="s">
        <v>2710</v>
      </c>
      <c r="E1383" s="855">
        <v>4</v>
      </c>
      <c r="F1383" s="855" t="s">
        <v>128</v>
      </c>
      <c r="G1383" s="855"/>
      <c r="H1383" s="606"/>
      <c r="I1383" s="608"/>
    </row>
    <row r="1384" spans="2:9" hidden="1" x14ac:dyDescent="0.3">
      <c r="B1384" s="855" t="s">
        <v>407</v>
      </c>
      <c r="C1384" s="856" t="s">
        <v>2709</v>
      </c>
      <c r="D1384" s="855" t="s">
        <v>2710</v>
      </c>
      <c r="E1384" s="855">
        <v>5</v>
      </c>
      <c r="F1384" s="855" t="s">
        <v>541</v>
      </c>
      <c r="G1384" s="855" t="s">
        <v>670</v>
      </c>
      <c r="H1384" s="606"/>
      <c r="I1384" s="608"/>
    </row>
    <row r="1385" spans="2:9" hidden="1" x14ac:dyDescent="0.3">
      <c r="B1385" s="855" t="s">
        <v>407</v>
      </c>
      <c r="C1385" s="856" t="s">
        <v>2709</v>
      </c>
      <c r="D1385" s="855" t="s">
        <v>2710</v>
      </c>
      <c r="E1385" s="855">
        <v>6</v>
      </c>
      <c r="F1385" s="855" t="s">
        <v>931</v>
      </c>
      <c r="G1385" s="855" t="s">
        <v>949</v>
      </c>
      <c r="H1385" s="606"/>
      <c r="I1385" s="608"/>
    </row>
    <row r="1386" spans="2:9" hidden="1" x14ac:dyDescent="0.3">
      <c r="B1386" s="855" t="s">
        <v>407</v>
      </c>
      <c r="C1386" s="856" t="s">
        <v>2709</v>
      </c>
      <c r="D1386" s="855" t="s">
        <v>2710</v>
      </c>
      <c r="E1386" s="855">
        <v>7</v>
      </c>
      <c r="F1386" s="855" t="s">
        <v>932</v>
      </c>
      <c r="G1386" s="855" t="s">
        <v>750</v>
      </c>
      <c r="H1386" s="606"/>
      <c r="I1386" s="608"/>
    </row>
    <row r="1387" spans="2:9" x14ac:dyDescent="0.3">
      <c r="B1387" s="855" t="s">
        <v>407</v>
      </c>
      <c r="C1387" s="856" t="s">
        <v>2709</v>
      </c>
      <c r="D1387" s="855" t="s">
        <v>2710</v>
      </c>
      <c r="E1387" s="855">
        <v>1</v>
      </c>
      <c r="F1387" s="855" t="s">
        <v>388</v>
      </c>
      <c r="G1387" s="855" t="s">
        <v>3327</v>
      </c>
      <c r="H1387" s="606"/>
      <c r="I1387" s="608"/>
    </row>
    <row r="1388" spans="2:9" hidden="1" x14ac:dyDescent="0.3">
      <c r="B1388" s="855" t="s">
        <v>407</v>
      </c>
      <c r="C1388" s="856" t="s">
        <v>2709</v>
      </c>
      <c r="D1388" s="855" t="s">
        <v>2710</v>
      </c>
      <c r="E1388" s="855">
        <v>2</v>
      </c>
      <c r="F1388" s="855" t="s">
        <v>389</v>
      </c>
      <c r="G1388" s="855" t="s">
        <v>29</v>
      </c>
      <c r="H1388" s="606"/>
      <c r="I1388" s="608"/>
    </row>
    <row r="1389" spans="2:9" hidden="1" x14ac:dyDescent="0.3">
      <c r="B1389" s="855" t="s">
        <v>407</v>
      </c>
      <c r="C1389" s="856" t="s">
        <v>2709</v>
      </c>
      <c r="D1389" s="855" t="s">
        <v>2710</v>
      </c>
      <c r="E1389" s="855">
        <v>3</v>
      </c>
      <c r="F1389" s="855" t="s">
        <v>394</v>
      </c>
      <c r="G1389" s="855" t="s">
        <v>3328</v>
      </c>
      <c r="H1389" s="606"/>
      <c r="I1389" s="608"/>
    </row>
    <row r="1390" spans="2:9" hidden="1" x14ac:dyDescent="0.3">
      <c r="B1390" s="855" t="s">
        <v>407</v>
      </c>
      <c r="C1390" s="856" t="s">
        <v>2709</v>
      </c>
      <c r="D1390" s="855" t="s">
        <v>2710</v>
      </c>
      <c r="E1390" s="855">
        <v>4</v>
      </c>
      <c r="F1390" s="855" t="s">
        <v>128</v>
      </c>
      <c r="G1390" s="855"/>
      <c r="H1390" s="606"/>
      <c r="I1390" s="608"/>
    </row>
    <row r="1391" spans="2:9" hidden="1" x14ac:dyDescent="0.3">
      <c r="B1391" s="855" t="s">
        <v>407</v>
      </c>
      <c r="C1391" s="856" t="s">
        <v>2709</v>
      </c>
      <c r="D1391" s="855" t="s">
        <v>2710</v>
      </c>
      <c r="E1391" s="855">
        <v>5</v>
      </c>
      <c r="F1391" s="855" t="s">
        <v>541</v>
      </c>
      <c r="G1391" s="855" t="s">
        <v>670</v>
      </c>
      <c r="H1391" s="606"/>
      <c r="I1391" s="608"/>
    </row>
    <row r="1392" spans="2:9" hidden="1" x14ac:dyDescent="0.3">
      <c r="B1392" s="855" t="s">
        <v>407</v>
      </c>
      <c r="C1392" s="856" t="s">
        <v>2709</v>
      </c>
      <c r="D1392" s="855" t="s">
        <v>2710</v>
      </c>
      <c r="E1392" s="855">
        <v>6</v>
      </c>
      <c r="F1392" s="855" t="s">
        <v>931</v>
      </c>
      <c r="G1392" s="855" t="s">
        <v>949</v>
      </c>
      <c r="H1392" s="606"/>
      <c r="I1392" s="608"/>
    </row>
    <row r="1393" spans="2:9" hidden="1" x14ac:dyDescent="0.3">
      <c r="B1393" s="855" t="s">
        <v>407</v>
      </c>
      <c r="C1393" s="856" t="s">
        <v>2709</v>
      </c>
      <c r="D1393" s="855" t="s">
        <v>2710</v>
      </c>
      <c r="E1393" s="855">
        <v>7</v>
      </c>
      <c r="F1393" s="855" t="s">
        <v>932</v>
      </c>
      <c r="G1393" s="855" t="s">
        <v>750</v>
      </c>
      <c r="H1393" s="606"/>
      <c r="I1393" s="608"/>
    </row>
    <row r="1394" spans="2:9" x14ac:dyDescent="0.3">
      <c r="B1394" s="855" t="s">
        <v>407</v>
      </c>
      <c r="C1394" s="856" t="s">
        <v>2709</v>
      </c>
      <c r="D1394" s="855" t="s">
        <v>2710</v>
      </c>
      <c r="E1394" s="855">
        <v>1</v>
      </c>
      <c r="F1394" s="855" t="s">
        <v>388</v>
      </c>
      <c r="G1394" s="855" t="s">
        <v>3329</v>
      </c>
      <c r="H1394" s="606"/>
      <c r="I1394" s="608"/>
    </row>
    <row r="1395" spans="2:9" hidden="1" x14ac:dyDescent="0.3">
      <c r="B1395" s="855" t="s">
        <v>407</v>
      </c>
      <c r="C1395" s="856" t="s">
        <v>2709</v>
      </c>
      <c r="D1395" s="855" t="s">
        <v>2710</v>
      </c>
      <c r="E1395" s="855">
        <v>2</v>
      </c>
      <c r="F1395" s="855" t="s">
        <v>389</v>
      </c>
      <c r="G1395" s="855" t="s">
        <v>29</v>
      </c>
      <c r="H1395" s="606"/>
      <c r="I1395" s="608"/>
    </row>
    <row r="1396" spans="2:9" hidden="1" x14ac:dyDescent="0.3">
      <c r="B1396" s="855" t="s">
        <v>407</v>
      </c>
      <c r="C1396" s="856" t="s">
        <v>2709</v>
      </c>
      <c r="D1396" s="855" t="s">
        <v>2710</v>
      </c>
      <c r="E1396" s="855">
        <v>3</v>
      </c>
      <c r="F1396" s="855" t="s">
        <v>394</v>
      </c>
      <c r="G1396" s="855" t="s">
        <v>3322</v>
      </c>
      <c r="H1396" s="606"/>
      <c r="I1396" s="608"/>
    </row>
    <row r="1397" spans="2:9" hidden="1" x14ac:dyDescent="0.3">
      <c r="B1397" s="855" t="s">
        <v>407</v>
      </c>
      <c r="C1397" s="856" t="s">
        <v>2709</v>
      </c>
      <c r="D1397" s="855" t="s">
        <v>2710</v>
      </c>
      <c r="E1397" s="855">
        <v>4</v>
      </c>
      <c r="F1397" s="855" t="s">
        <v>128</v>
      </c>
      <c r="G1397" s="855"/>
      <c r="H1397" s="606"/>
      <c r="I1397" s="608"/>
    </row>
    <row r="1398" spans="2:9" hidden="1" x14ac:dyDescent="0.3">
      <c r="B1398" s="855" t="s">
        <v>407</v>
      </c>
      <c r="C1398" s="856" t="s">
        <v>2709</v>
      </c>
      <c r="D1398" s="855" t="s">
        <v>2710</v>
      </c>
      <c r="E1398" s="855">
        <v>5</v>
      </c>
      <c r="F1398" s="855" t="s">
        <v>541</v>
      </c>
      <c r="G1398" s="855" t="s">
        <v>670</v>
      </c>
      <c r="H1398" s="606"/>
      <c r="I1398" s="608"/>
    </row>
    <row r="1399" spans="2:9" hidden="1" x14ac:dyDescent="0.3">
      <c r="B1399" s="855" t="s">
        <v>407</v>
      </c>
      <c r="C1399" s="856" t="s">
        <v>2709</v>
      </c>
      <c r="D1399" s="855" t="s">
        <v>2710</v>
      </c>
      <c r="E1399" s="855">
        <v>6</v>
      </c>
      <c r="F1399" s="855" t="s">
        <v>931</v>
      </c>
      <c r="G1399" s="855" t="s">
        <v>949</v>
      </c>
      <c r="H1399" s="606"/>
      <c r="I1399" s="608"/>
    </row>
    <row r="1400" spans="2:9" hidden="1" x14ac:dyDescent="0.3">
      <c r="B1400" s="855" t="s">
        <v>407</v>
      </c>
      <c r="C1400" s="856" t="s">
        <v>2709</v>
      </c>
      <c r="D1400" s="855" t="s">
        <v>2710</v>
      </c>
      <c r="E1400" s="855">
        <v>7</v>
      </c>
      <c r="F1400" s="855" t="s">
        <v>932</v>
      </c>
      <c r="G1400" s="855" t="s">
        <v>750</v>
      </c>
      <c r="H1400" s="606"/>
      <c r="I1400" s="608"/>
    </row>
    <row r="1401" spans="2:9" x14ac:dyDescent="0.3">
      <c r="B1401" s="855" t="s">
        <v>407</v>
      </c>
      <c r="C1401" s="856" t="s">
        <v>2709</v>
      </c>
      <c r="D1401" s="855" t="s">
        <v>2710</v>
      </c>
      <c r="E1401" s="855">
        <v>1</v>
      </c>
      <c r="F1401" s="855" t="s">
        <v>388</v>
      </c>
      <c r="G1401" s="855" t="s">
        <v>3330</v>
      </c>
      <c r="H1401" s="606"/>
      <c r="I1401" s="608"/>
    </row>
    <row r="1402" spans="2:9" hidden="1" x14ac:dyDescent="0.3">
      <c r="B1402" s="855" t="s">
        <v>407</v>
      </c>
      <c r="C1402" s="856" t="s">
        <v>2709</v>
      </c>
      <c r="D1402" s="855" t="s">
        <v>2710</v>
      </c>
      <c r="E1402" s="855">
        <v>2</v>
      </c>
      <c r="F1402" s="855" t="s">
        <v>389</v>
      </c>
      <c r="G1402" s="855" t="s">
        <v>29</v>
      </c>
      <c r="H1402" s="606"/>
      <c r="I1402" s="608"/>
    </row>
    <row r="1403" spans="2:9" hidden="1" x14ac:dyDescent="0.3">
      <c r="B1403" s="855" t="s">
        <v>407</v>
      </c>
      <c r="C1403" s="856" t="s">
        <v>2709</v>
      </c>
      <c r="D1403" s="855" t="s">
        <v>2710</v>
      </c>
      <c r="E1403" s="855">
        <v>3</v>
      </c>
      <c r="F1403" s="855" t="s">
        <v>394</v>
      </c>
      <c r="G1403" s="855" t="s">
        <v>3331</v>
      </c>
      <c r="H1403" s="606"/>
      <c r="I1403" s="608"/>
    </row>
    <row r="1404" spans="2:9" hidden="1" x14ac:dyDescent="0.3">
      <c r="B1404" s="855" t="s">
        <v>407</v>
      </c>
      <c r="C1404" s="856" t="s">
        <v>2709</v>
      </c>
      <c r="D1404" s="855" t="s">
        <v>2710</v>
      </c>
      <c r="E1404" s="855">
        <v>4</v>
      </c>
      <c r="F1404" s="855" t="s">
        <v>128</v>
      </c>
      <c r="G1404" s="855"/>
      <c r="H1404" s="606"/>
      <c r="I1404" s="608"/>
    </row>
    <row r="1405" spans="2:9" hidden="1" x14ac:dyDescent="0.3">
      <c r="B1405" s="855" t="s">
        <v>407</v>
      </c>
      <c r="C1405" s="856" t="s">
        <v>2709</v>
      </c>
      <c r="D1405" s="855" t="s">
        <v>2710</v>
      </c>
      <c r="E1405" s="855">
        <v>5</v>
      </c>
      <c r="F1405" s="855" t="s">
        <v>541</v>
      </c>
      <c r="G1405" s="855" t="s">
        <v>670</v>
      </c>
      <c r="H1405" s="606"/>
      <c r="I1405" s="608"/>
    </row>
    <row r="1406" spans="2:9" hidden="1" x14ac:dyDescent="0.3">
      <c r="B1406" s="855" t="s">
        <v>407</v>
      </c>
      <c r="C1406" s="856" t="s">
        <v>2709</v>
      </c>
      <c r="D1406" s="855" t="s">
        <v>2710</v>
      </c>
      <c r="E1406" s="855">
        <v>6</v>
      </c>
      <c r="F1406" s="855" t="s">
        <v>931</v>
      </c>
      <c r="G1406" s="855" t="s">
        <v>949</v>
      </c>
      <c r="H1406" s="606"/>
      <c r="I1406" s="608"/>
    </row>
    <row r="1407" spans="2:9" hidden="1" x14ac:dyDescent="0.3">
      <c r="B1407" s="855" t="s">
        <v>407</v>
      </c>
      <c r="C1407" s="856" t="s">
        <v>2709</v>
      </c>
      <c r="D1407" s="855" t="s">
        <v>2710</v>
      </c>
      <c r="E1407" s="855">
        <v>7</v>
      </c>
      <c r="F1407" s="855" t="s">
        <v>932</v>
      </c>
      <c r="G1407" s="855" t="s">
        <v>750</v>
      </c>
      <c r="H1407" s="606"/>
      <c r="I1407" s="608"/>
    </row>
    <row r="1408" spans="2:9" x14ac:dyDescent="0.3">
      <c r="B1408" s="855" t="s">
        <v>407</v>
      </c>
      <c r="C1408" s="856" t="s">
        <v>2709</v>
      </c>
      <c r="D1408" s="855" t="s">
        <v>2710</v>
      </c>
      <c r="E1408" s="855">
        <v>1</v>
      </c>
      <c r="F1408" s="855" t="s">
        <v>388</v>
      </c>
      <c r="G1408" s="855" t="s">
        <v>3332</v>
      </c>
      <c r="H1408" s="606"/>
      <c r="I1408" s="608"/>
    </row>
    <row r="1409" spans="2:9" hidden="1" x14ac:dyDescent="0.3">
      <c r="B1409" s="855" t="s">
        <v>407</v>
      </c>
      <c r="C1409" s="856" t="s">
        <v>2709</v>
      </c>
      <c r="D1409" s="855" t="s">
        <v>2710</v>
      </c>
      <c r="E1409" s="855">
        <v>2</v>
      </c>
      <c r="F1409" s="855" t="s">
        <v>389</v>
      </c>
      <c r="G1409" s="855" t="s">
        <v>29</v>
      </c>
      <c r="H1409" s="606"/>
      <c r="I1409" s="608"/>
    </row>
    <row r="1410" spans="2:9" hidden="1" x14ac:dyDescent="0.3">
      <c r="B1410" s="855" t="s">
        <v>407</v>
      </c>
      <c r="C1410" s="856" t="s">
        <v>2709</v>
      </c>
      <c r="D1410" s="855" t="s">
        <v>2710</v>
      </c>
      <c r="E1410" s="855">
        <v>3</v>
      </c>
      <c r="F1410" s="855" t="s">
        <v>394</v>
      </c>
      <c r="G1410" s="855" t="s">
        <v>3333</v>
      </c>
      <c r="H1410" s="606"/>
      <c r="I1410" s="608"/>
    </row>
    <row r="1411" spans="2:9" hidden="1" x14ac:dyDescent="0.3">
      <c r="B1411" s="855" t="s">
        <v>407</v>
      </c>
      <c r="C1411" s="856" t="s">
        <v>2709</v>
      </c>
      <c r="D1411" s="855" t="s">
        <v>2710</v>
      </c>
      <c r="E1411" s="855">
        <v>4</v>
      </c>
      <c r="F1411" s="855" t="s">
        <v>128</v>
      </c>
      <c r="G1411" s="855"/>
      <c r="H1411" s="606"/>
      <c r="I1411" s="608"/>
    </row>
    <row r="1412" spans="2:9" hidden="1" x14ac:dyDescent="0.3">
      <c r="B1412" s="855" t="s">
        <v>407</v>
      </c>
      <c r="C1412" s="856" t="s">
        <v>2709</v>
      </c>
      <c r="D1412" s="855" t="s">
        <v>2710</v>
      </c>
      <c r="E1412" s="855">
        <v>5</v>
      </c>
      <c r="F1412" s="855" t="s">
        <v>541</v>
      </c>
      <c r="G1412" s="855" t="s">
        <v>670</v>
      </c>
      <c r="H1412" s="606"/>
      <c r="I1412" s="608"/>
    </row>
    <row r="1413" spans="2:9" hidden="1" x14ac:dyDescent="0.3">
      <c r="B1413" s="855" t="s">
        <v>407</v>
      </c>
      <c r="C1413" s="856" t="s">
        <v>2709</v>
      </c>
      <c r="D1413" s="855" t="s">
        <v>2710</v>
      </c>
      <c r="E1413" s="855">
        <v>6</v>
      </c>
      <c r="F1413" s="855" t="s">
        <v>931</v>
      </c>
      <c r="G1413" s="855" t="s">
        <v>949</v>
      </c>
      <c r="H1413" s="606"/>
      <c r="I1413" s="608"/>
    </row>
    <row r="1414" spans="2:9" hidden="1" x14ac:dyDescent="0.3">
      <c r="B1414" s="855" t="s">
        <v>407</v>
      </c>
      <c r="C1414" s="856" t="s">
        <v>2709</v>
      </c>
      <c r="D1414" s="855" t="s">
        <v>2710</v>
      </c>
      <c r="E1414" s="855">
        <v>7</v>
      </c>
      <c r="F1414" s="855" t="s">
        <v>932</v>
      </c>
      <c r="G1414" s="855" t="s">
        <v>750</v>
      </c>
      <c r="H1414" s="606"/>
      <c r="I1414" s="608"/>
    </row>
    <row r="1415" spans="2:9" x14ac:dyDescent="0.3">
      <c r="B1415" s="855" t="s">
        <v>407</v>
      </c>
      <c r="C1415" s="856" t="s">
        <v>2709</v>
      </c>
      <c r="D1415" s="855" t="s">
        <v>2710</v>
      </c>
      <c r="E1415" s="855">
        <v>1</v>
      </c>
      <c r="F1415" s="855" t="s">
        <v>388</v>
      </c>
      <c r="G1415" s="855" t="s">
        <v>3334</v>
      </c>
      <c r="H1415" s="606"/>
      <c r="I1415" s="608"/>
    </row>
    <row r="1416" spans="2:9" hidden="1" x14ac:dyDescent="0.3">
      <c r="B1416" s="855" t="s">
        <v>407</v>
      </c>
      <c r="C1416" s="856" t="s">
        <v>2709</v>
      </c>
      <c r="D1416" s="855" t="s">
        <v>2710</v>
      </c>
      <c r="E1416" s="855">
        <v>2</v>
      </c>
      <c r="F1416" s="855" t="s">
        <v>389</v>
      </c>
      <c r="G1416" s="855" t="s">
        <v>29</v>
      </c>
      <c r="H1416" s="606"/>
      <c r="I1416" s="608"/>
    </row>
    <row r="1417" spans="2:9" hidden="1" x14ac:dyDescent="0.3">
      <c r="B1417" s="855" t="s">
        <v>407</v>
      </c>
      <c r="C1417" s="856" t="s">
        <v>2709</v>
      </c>
      <c r="D1417" s="855" t="s">
        <v>2710</v>
      </c>
      <c r="E1417" s="855">
        <v>3</v>
      </c>
      <c r="F1417" s="855" t="s">
        <v>394</v>
      </c>
      <c r="G1417" s="855" t="s">
        <v>3335</v>
      </c>
      <c r="H1417" s="606"/>
      <c r="I1417" s="608"/>
    </row>
    <row r="1418" spans="2:9" hidden="1" x14ac:dyDescent="0.3">
      <c r="B1418" s="855" t="s">
        <v>407</v>
      </c>
      <c r="C1418" s="856" t="s">
        <v>2709</v>
      </c>
      <c r="D1418" s="855" t="s">
        <v>2710</v>
      </c>
      <c r="E1418" s="855">
        <v>4</v>
      </c>
      <c r="F1418" s="855" t="s">
        <v>128</v>
      </c>
      <c r="G1418" s="855"/>
      <c r="H1418" s="606"/>
      <c r="I1418" s="608"/>
    </row>
    <row r="1419" spans="2:9" hidden="1" x14ac:dyDescent="0.3">
      <c r="B1419" s="855" t="s">
        <v>407</v>
      </c>
      <c r="C1419" s="856" t="s">
        <v>2709</v>
      </c>
      <c r="D1419" s="855" t="s">
        <v>2710</v>
      </c>
      <c r="E1419" s="855">
        <v>5</v>
      </c>
      <c r="F1419" s="855" t="s">
        <v>541</v>
      </c>
      <c r="G1419" s="855" t="s">
        <v>670</v>
      </c>
      <c r="H1419" s="606"/>
      <c r="I1419" s="608"/>
    </row>
    <row r="1420" spans="2:9" hidden="1" x14ac:dyDescent="0.3">
      <c r="B1420" s="855" t="s">
        <v>407</v>
      </c>
      <c r="C1420" s="856" t="s">
        <v>2709</v>
      </c>
      <c r="D1420" s="855" t="s">
        <v>2710</v>
      </c>
      <c r="E1420" s="855">
        <v>6</v>
      </c>
      <c r="F1420" s="855" t="s">
        <v>931</v>
      </c>
      <c r="G1420" s="855" t="s">
        <v>949</v>
      </c>
      <c r="H1420" s="606"/>
      <c r="I1420" s="608"/>
    </row>
    <row r="1421" spans="2:9" hidden="1" x14ac:dyDescent="0.3">
      <c r="B1421" s="855" t="s">
        <v>407</v>
      </c>
      <c r="C1421" s="856" t="s">
        <v>2709</v>
      </c>
      <c r="D1421" s="855" t="s">
        <v>2710</v>
      </c>
      <c r="E1421" s="855">
        <v>7</v>
      </c>
      <c r="F1421" s="855" t="s">
        <v>932</v>
      </c>
      <c r="G1421" s="855" t="s">
        <v>750</v>
      </c>
      <c r="H1421" s="606"/>
      <c r="I1421" s="608"/>
    </row>
    <row r="1422" spans="2:9" x14ac:dyDescent="0.3">
      <c r="B1422" s="855" t="s">
        <v>407</v>
      </c>
      <c r="C1422" s="856" t="s">
        <v>2709</v>
      </c>
      <c r="D1422" s="855" t="s">
        <v>2710</v>
      </c>
      <c r="E1422" s="855">
        <v>1</v>
      </c>
      <c r="F1422" s="855" t="s">
        <v>388</v>
      </c>
      <c r="G1422" s="855" t="s">
        <v>3336</v>
      </c>
      <c r="H1422" s="606"/>
      <c r="I1422" s="608"/>
    </row>
    <row r="1423" spans="2:9" hidden="1" x14ac:dyDescent="0.3">
      <c r="B1423" s="855" t="s">
        <v>407</v>
      </c>
      <c r="C1423" s="856" t="s">
        <v>2709</v>
      </c>
      <c r="D1423" s="855" t="s">
        <v>2710</v>
      </c>
      <c r="E1423" s="855">
        <v>2</v>
      </c>
      <c r="F1423" s="855" t="s">
        <v>389</v>
      </c>
      <c r="G1423" s="855" t="s">
        <v>29</v>
      </c>
      <c r="H1423" s="606"/>
      <c r="I1423" s="608"/>
    </row>
    <row r="1424" spans="2:9" hidden="1" x14ac:dyDescent="0.3">
      <c r="B1424" s="855" t="s">
        <v>407</v>
      </c>
      <c r="C1424" s="856" t="s">
        <v>2709</v>
      </c>
      <c r="D1424" s="855" t="s">
        <v>2710</v>
      </c>
      <c r="E1424" s="855">
        <v>3</v>
      </c>
      <c r="F1424" s="855" t="s">
        <v>394</v>
      </c>
      <c r="G1424" s="855" t="s">
        <v>3337</v>
      </c>
      <c r="H1424" s="606"/>
      <c r="I1424" s="608"/>
    </row>
    <row r="1425" spans="2:9" hidden="1" x14ac:dyDescent="0.3">
      <c r="B1425" s="855" t="s">
        <v>407</v>
      </c>
      <c r="C1425" s="856" t="s">
        <v>2709</v>
      </c>
      <c r="D1425" s="855" t="s">
        <v>2710</v>
      </c>
      <c r="E1425" s="855">
        <v>4</v>
      </c>
      <c r="F1425" s="855" t="s">
        <v>128</v>
      </c>
      <c r="G1425" s="855"/>
      <c r="H1425" s="606"/>
      <c r="I1425" s="608"/>
    </row>
    <row r="1426" spans="2:9" hidden="1" x14ac:dyDescent="0.3">
      <c r="B1426" s="855" t="s">
        <v>407</v>
      </c>
      <c r="C1426" s="856" t="s">
        <v>2709</v>
      </c>
      <c r="D1426" s="855" t="s">
        <v>2710</v>
      </c>
      <c r="E1426" s="855">
        <v>5</v>
      </c>
      <c r="F1426" s="855" t="s">
        <v>541</v>
      </c>
      <c r="G1426" s="855" t="s">
        <v>670</v>
      </c>
      <c r="H1426" s="606"/>
      <c r="I1426" s="608"/>
    </row>
    <row r="1427" spans="2:9" hidden="1" x14ac:dyDescent="0.3">
      <c r="B1427" s="855" t="s">
        <v>407</v>
      </c>
      <c r="C1427" s="856" t="s">
        <v>2709</v>
      </c>
      <c r="D1427" s="855" t="s">
        <v>2710</v>
      </c>
      <c r="E1427" s="855">
        <v>6</v>
      </c>
      <c r="F1427" s="855" t="s">
        <v>931</v>
      </c>
      <c r="G1427" s="855" t="s">
        <v>949</v>
      </c>
      <c r="H1427" s="606"/>
      <c r="I1427" s="608"/>
    </row>
    <row r="1428" spans="2:9" hidden="1" x14ac:dyDescent="0.3">
      <c r="B1428" s="855" t="s">
        <v>407</v>
      </c>
      <c r="C1428" s="856" t="s">
        <v>2709</v>
      </c>
      <c r="D1428" s="855" t="s">
        <v>2710</v>
      </c>
      <c r="E1428" s="855">
        <v>7</v>
      </c>
      <c r="F1428" s="855" t="s">
        <v>932</v>
      </c>
      <c r="G1428" s="855" t="s">
        <v>750</v>
      </c>
      <c r="H1428" s="606"/>
      <c r="I1428" s="608"/>
    </row>
    <row r="1429" spans="2:9" x14ac:dyDescent="0.3">
      <c r="B1429" s="855" t="s">
        <v>407</v>
      </c>
      <c r="C1429" s="856" t="s">
        <v>2709</v>
      </c>
      <c r="D1429" s="855" t="s">
        <v>2710</v>
      </c>
      <c r="E1429" s="855">
        <v>1</v>
      </c>
      <c r="F1429" s="855" t="s">
        <v>388</v>
      </c>
      <c r="G1429" s="855" t="s">
        <v>3338</v>
      </c>
      <c r="H1429" s="606"/>
      <c r="I1429" s="608"/>
    </row>
    <row r="1430" spans="2:9" hidden="1" x14ac:dyDescent="0.3">
      <c r="B1430" s="855" t="s">
        <v>407</v>
      </c>
      <c r="C1430" s="856" t="s">
        <v>2709</v>
      </c>
      <c r="D1430" s="855" t="s">
        <v>2710</v>
      </c>
      <c r="E1430" s="855">
        <v>2</v>
      </c>
      <c r="F1430" s="855" t="s">
        <v>389</v>
      </c>
      <c r="G1430" s="855" t="s">
        <v>29</v>
      </c>
      <c r="H1430" s="606"/>
      <c r="I1430" s="608"/>
    </row>
    <row r="1431" spans="2:9" hidden="1" x14ac:dyDescent="0.3">
      <c r="B1431" s="855" t="s">
        <v>407</v>
      </c>
      <c r="C1431" s="856" t="s">
        <v>2709</v>
      </c>
      <c r="D1431" s="855" t="s">
        <v>2710</v>
      </c>
      <c r="E1431" s="855">
        <v>3</v>
      </c>
      <c r="F1431" s="855" t="s">
        <v>394</v>
      </c>
      <c r="G1431" s="855" t="s">
        <v>3339</v>
      </c>
      <c r="H1431" s="606"/>
      <c r="I1431" s="608"/>
    </row>
    <row r="1432" spans="2:9" hidden="1" x14ac:dyDescent="0.3">
      <c r="B1432" s="855" t="s">
        <v>407</v>
      </c>
      <c r="C1432" s="856" t="s">
        <v>2709</v>
      </c>
      <c r="D1432" s="855" t="s">
        <v>2710</v>
      </c>
      <c r="E1432" s="855">
        <v>4</v>
      </c>
      <c r="F1432" s="855" t="s">
        <v>128</v>
      </c>
      <c r="G1432" s="855"/>
      <c r="H1432" s="606"/>
      <c r="I1432" s="608"/>
    </row>
    <row r="1433" spans="2:9" hidden="1" x14ac:dyDescent="0.3">
      <c r="B1433" s="855" t="s">
        <v>407</v>
      </c>
      <c r="C1433" s="856" t="s">
        <v>2709</v>
      </c>
      <c r="D1433" s="855" t="s">
        <v>2710</v>
      </c>
      <c r="E1433" s="855">
        <v>5</v>
      </c>
      <c r="F1433" s="855" t="s">
        <v>541</v>
      </c>
      <c r="G1433" s="855" t="s">
        <v>670</v>
      </c>
      <c r="H1433" s="606"/>
      <c r="I1433" s="608"/>
    </row>
    <row r="1434" spans="2:9" hidden="1" x14ac:dyDescent="0.3">
      <c r="B1434" s="855" t="s">
        <v>407</v>
      </c>
      <c r="C1434" s="856" t="s">
        <v>2709</v>
      </c>
      <c r="D1434" s="855" t="s">
        <v>2710</v>
      </c>
      <c r="E1434" s="855">
        <v>6</v>
      </c>
      <c r="F1434" s="855" t="s">
        <v>931</v>
      </c>
      <c r="G1434" s="855" t="s">
        <v>949</v>
      </c>
      <c r="H1434" s="606"/>
      <c r="I1434" s="608"/>
    </row>
    <row r="1435" spans="2:9" hidden="1" x14ac:dyDescent="0.3">
      <c r="B1435" s="855" t="s">
        <v>407</v>
      </c>
      <c r="C1435" s="856" t="s">
        <v>2709</v>
      </c>
      <c r="D1435" s="855" t="s">
        <v>2710</v>
      </c>
      <c r="E1435" s="855">
        <v>7</v>
      </c>
      <c r="F1435" s="855" t="s">
        <v>932</v>
      </c>
      <c r="G1435" s="855" t="s">
        <v>750</v>
      </c>
      <c r="H1435" s="606"/>
      <c r="I1435" s="608"/>
    </row>
    <row r="1436" spans="2:9" x14ac:dyDescent="0.3">
      <c r="B1436" s="855" t="s">
        <v>407</v>
      </c>
      <c r="C1436" s="856" t="s">
        <v>2709</v>
      </c>
      <c r="D1436" s="855" t="s">
        <v>2710</v>
      </c>
      <c r="E1436" s="855">
        <v>1</v>
      </c>
      <c r="F1436" s="855" t="s">
        <v>388</v>
      </c>
      <c r="G1436" s="855" t="s">
        <v>3340</v>
      </c>
      <c r="H1436" s="606"/>
      <c r="I1436" s="608"/>
    </row>
    <row r="1437" spans="2:9" hidden="1" x14ac:dyDescent="0.3">
      <c r="B1437" s="855" t="s">
        <v>407</v>
      </c>
      <c r="C1437" s="856" t="s">
        <v>2709</v>
      </c>
      <c r="D1437" s="855" t="s">
        <v>2710</v>
      </c>
      <c r="E1437" s="855">
        <v>2</v>
      </c>
      <c r="F1437" s="855" t="s">
        <v>389</v>
      </c>
      <c r="G1437" s="855" t="s">
        <v>29</v>
      </c>
      <c r="H1437" s="606"/>
      <c r="I1437" s="608"/>
    </row>
    <row r="1438" spans="2:9" hidden="1" x14ac:dyDescent="0.3">
      <c r="B1438" s="855" t="s">
        <v>407</v>
      </c>
      <c r="C1438" s="856" t="s">
        <v>2709</v>
      </c>
      <c r="D1438" s="855" t="s">
        <v>2710</v>
      </c>
      <c r="E1438" s="855">
        <v>3</v>
      </c>
      <c r="F1438" s="855" t="s">
        <v>394</v>
      </c>
      <c r="G1438" s="855" t="s">
        <v>3341</v>
      </c>
      <c r="H1438" s="606"/>
      <c r="I1438" s="608"/>
    </row>
    <row r="1439" spans="2:9" hidden="1" x14ac:dyDescent="0.3">
      <c r="B1439" s="855" t="s">
        <v>407</v>
      </c>
      <c r="C1439" s="856" t="s">
        <v>2709</v>
      </c>
      <c r="D1439" s="855" t="s">
        <v>2710</v>
      </c>
      <c r="E1439" s="855">
        <v>4</v>
      </c>
      <c r="F1439" s="855" t="s">
        <v>128</v>
      </c>
      <c r="G1439" s="855"/>
      <c r="H1439" s="606"/>
      <c r="I1439" s="608"/>
    </row>
    <row r="1440" spans="2:9" hidden="1" x14ac:dyDescent="0.3">
      <c r="B1440" s="855" t="s">
        <v>407</v>
      </c>
      <c r="C1440" s="856" t="s">
        <v>2709</v>
      </c>
      <c r="D1440" s="855" t="s">
        <v>2710</v>
      </c>
      <c r="E1440" s="855">
        <v>5</v>
      </c>
      <c r="F1440" s="855" t="s">
        <v>541</v>
      </c>
      <c r="G1440" s="855" t="s">
        <v>670</v>
      </c>
      <c r="H1440" s="606"/>
      <c r="I1440" s="608"/>
    </row>
    <row r="1441" spans="2:9" hidden="1" x14ac:dyDescent="0.3">
      <c r="B1441" s="855" t="s">
        <v>407</v>
      </c>
      <c r="C1441" s="856" t="s">
        <v>2709</v>
      </c>
      <c r="D1441" s="855" t="s">
        <v>2710</v>
      </c>
      <c r="E1441" s="855">
        <v>6</v>
      </c>
      <c r="F1441" s="855" t="s">
        <v>931</v>
      </c>
      <c r="G1441" s="855" t="s">
        <v>949</v>
      </c>
      <c r="H1441" s="606"/>
      <c r="I1441" s="608"/>
    </row>
    <row r="1442" spans="2:9" hidden="1" x14ac:dyDescent="0.3">
      <c r="B1442" s="855" t="s">
        <v>407</v>
      </c>
      <c r="C1442" s="856" t="s">
        <v>2709</v>
      </c>
      <c r="D1442" s="855" t="s">
        <v>2710</v>
      </c>
      <c r="E1442" s="855">
        <v>7</v>
      </c>
      <c r="F1442" s="855" t="s">
        <v>932</v>
      </c>
      <c r="G1442" s="855" t="s">
        <v>750</v>
      </c>
      <c r="H1442" s="606"/>
      <c r="I1442" s="608"/>
    </row>
    <row r="1443" spans="2:9" x14ac:dyDescent="0.3">
      <c r="B1443" s="855" t="s">
        <v>407</v>
      </c>
      <c r="C1443" s="856" t="s">
        <v>2709</v>
      </c>
      <c r="D1443" s="855" t="s">
        <v>2710</v>
      </c>
      <c r="E1443" s="855">
        <v>1</v>
      </c>
      <c r="F1443" s="855" t="s">
        <v>388</v>
      </c>
      <c r="G1443" s="855" t="s">
        <v>3342</v>
      </c>
      <c r="H1443" s="606"/>
      <c r="I1443" s="608"/>
    </row>
    <row r="1444" spans="2:9" hidden="1" x14ac:dyDescent="0.3">
      <c r="B1444" s="855" t="s">
        <v>407</v>
      </c>
      <c r="C1444" s="856" t="s">
        <v>2709</v>
      </c>
      <c r="D1444" s="855" t="s">
        <v>2710</v>
      </c>
      <c r="E1444" s="855">
        <v>2</v>
      </c>
      <c r="F1444" s="855" t="s">
        <v>389</v>
      </c>
      <c r="G1444" s="855" t="s">
        <v>29</v>
      </c>
      <c r="H1444" s="606"/>
      <c r="I1444" s="608"/>
    </row>
    <row r="1445" spans="2:9" hidden="1" x14ac:dyDescent="0.3">
      <c r="B1445" s="855" t="s">
        <v>407</v>
      </c>
      <c r="C1445" s="856" t="s">
        <v>2709</v>
      </c>
      <c r="D1445" s="855" t="s">
        <v>2710</v>
      </c>
      <c r="E1445" s="855">
        <v>3</v>
      </c>
      <c r="F1445" s="855" t="s">
        <v>394</v>
      </c>
      <c r="G1445" s="855" t="s">
        <v>3343</v>
      </c>
      <c r="H1445" s="606"/>
      <c r="I1445" s="608"/>
    </row>
    <row r="1446" spans="2:9" hidden="1" x14ac:dyDescent="0.3">
      <c r="B1446" s="855" t="s">
        <v>407</v>
      </c>
      <c r="C1446" s="856" t="s">
        <v>2709</v>
      </c>
      <c r="D1446" s="855" t="s">
        <v>2710</v>
      </c>
      <c r="E1446" s="855">
        <v>4</v>
      </c>
      <c r="F1446" s="855" t="s">
        <v>128</v>
      </c>
      <c r="G1446" s="855"/>
      <c r="H1446" s="606"/>
      <c r="I1446" s="608"/>
    </row>
    <row r="1447" spans="2:9" hidden="1" x14ac:dyDescent="0.3">
      <c r="B1447" s="855" t="s">
        <v>407</v>
      </c>
      <c r="C1447" s="856" t="s">
        <v>2709</v>
      </c>
      <c r="D1447" s="855" t="s">
        <v>2710</v>
      </c>
      <c r="E1447" s="855">
        <v>5</v>
      </c>
      <c r="F1447" s="855" t="s">
        <v>541</v>
      </c>
      <c r="G1447" s="855" t="s">
        <v>670</v>
      </c>
      <c r="H1447" s="606"/>
      <c r="I1447" s="608"/>
    </row>
    <row r="1448" spans="2:9" hidden="1" x14ac:dyDescent="0.3">
      <c r="B1448" s="855" t="s">
        <v>407</v>
      </c>
      <c r="C1448" s="856" t="s">
        <v>2709</v>
      </c>
      <c r="D1448" s="855" t="s">
        <v>2710</v>
      </c>
      <c r="E1448" s="855">
        <v>6</v>
      </c>
      <c r="F1448" s="855" t="s">
        <v>931</v>
      </c>
      <c r="G1448" s="855" t="s">
        <v>949</v>
      </c>
      <c r="H1448" s="606"/>
      <c r="I1448" s="608"/>
    </row>
    <row r="1449" spans="2:9" hidden="1" x14ac:dyDescent="0.3">
      <c r="B1449" s="855" t="s">
        <v>407</v>
      </c>
      <c r="C1449" s="856" t="s">
        <v>2709</v>
      </c>
      <c r="D1449" s="855" t="s">
        <v>2710</v>
      </c>
      <c r="E1449" s="855">
        <v>7</v>
      </c>
      <c r="F1449" s="855" t="s">
        <v>932</v>
      </c>
      <c r="G1449" s="855" t="s">
        <v>750</v>
      </c>
      <c r="H1449" s="606"/>
      <c r="I1449" s="608"/>
    </row>
    <row r="1450" spans="2:9" x14ac:dyDescent="0.3">
      <c r="B1450" s="855" t="s">
        <v>407</v>
      </c>
      <c r="C1450" s="856" t="s">
        <v>2709</v>
      </c>
      <c r="D1450" s="855" t="s">
        <v>2710</v>
      </c>
      <c r="E1450" s="855">
        <v>1</v>
      </c>
      <c r="F1450" s="855" t="s">
        <v>388</v>
      </c>
      <c r="G1450" s="855" t="s">
        <v>3344</v>
      </c>
      <c r="H1450" s="606"/>
      <c r="I1450" s="608"/>
    </row>
    <row r="1451" spans="2:9" hidden="1" x14ac:dyDescent="0.3">
      <c r="B1451" s="855" t="s">
        <v>407</v>
      </c>
      <c r="C1451" s="856" t="s">
        <v>2709</v>
      </c>
      <c r="D1451" s="855" t="s">
        <v>2710</v>
      </c>
      <c r="E1451" s="855">
        <v>2</v>
      </c>
      <c r="F1451" s="855" t="s">
        <v>389</v>
      </c>
      <c r="G1451" s="855" t="s">
        <v>29</v>
      </c>
      <c r="H1451" s="606"/>
      <c r="I1451" s="608"/>
    </row>
    <row r="1452" spans="2:9" hidden="1" x14ac:dyDescent="0.3">
      <c r="B1452" s="855" t="s">
        <v>407</v>
      </c>
      <c r="C1452" s="856" t="s">
        <v>2709</v>
      </c>
      <c r="D1452" s="855" t="s">
        <v>2710</v>
      </c>
      <c r="E1452" s="855">
        <v>3</v>
      </c>
      <c r="F1452" s="855" t="s">
        <v>394</v>
      </c>
      <c r="G1452" s="855" t="s">
        <v>3345</v>
      </c>
      <c r="H1452" s="606"/>
      <c r="I1452" s="608"/>
    </row>
    <row r="1453" spans="2:9" hidden="1" x14ac:dyDescent="0.3">
      <c r="B1453" s="855" t="s">
        <v>407</v>
      </c>
      <c r="C1453" s="856" t="s">
        <v>2709</v>
      </c>
      <c r="D1453" s="855" t="s">
        <v>2710</v>
      </c>
      <c r="E1453" s="855">
        <v>4</v>
      </c>
      <c r="F1453" s="855" t="s">
        <v>128</v>
      </c>
      <c r="G1453" s="855"/>
      <c r="H1453" s="606"/>
      <c r="I1453" s="608"/>
    </row>
    <row r="1454" spans="2:9" hidden="1" x14ac:dyDescent="0.3">
      <c r="B1454" s="855" t="s">
        <v>407</v>
      </c>
      <c r="C1454" s="856" t="s">
        <v>2709</v>
      </c>
      <c r="D1454" s="855" t="s">
        <v>2710</v>
      </c>
      <c r="E1454" s="855">
        <v>5</v>
      </c>
      <c r="F1454" s="855" t="s">
        <v>541</v>
      </c>
      <c r="G1454" s="855" t="s">
        <v>670</v>
      </c>
      <c r="H1454" s="606"/>
      <c r="I1454" s="608"/>
    </row>
    <row r="1455" spans="2:9" hidden="1" x14ac:dyDescent="0.3">
      <c r="B1455" s="855" t="s">
        <v>407</v>
      </c>
      <c r="C1455" s="856" t="s">
        <v>2709</v>
      </c>
      <c r="D1455" s="855" t="s">
        <v>2710</v>
      </c>
      <c r="E1455" s="855">
        <v>6</v>
      </c>
      <c r="F1455" s="855" t="s">
        <v>931</v>
      </c>
      <c r="G1455" s="855" t="s">
        <v>949</v>
      </c>
      <c r="H1455" s="606"/>
      <c r="I1455" s="608"/>
    </row>
    <row r="1456" spans="2:9" hidden="1" x14ac:dyDescent="0.3">
      <c r="B1456" s="855" t="s">
        <v>407</v>
      </c>
      <c r="C1456" s="856" t="s">
        <v>2709</v>
      </c>
      <c r="D1456" s="855" t="s">
        <v>2710</v>
      </c>
      <c r="E1456" s="855">
        <v>7</v>
      </c>
      <c r="F1456" s="855" t="s">
        <v>932</v>
      </c>
      <c r="G1456" s="855" t="s">
        <v>750</v>
      </c>
      <c r="H1456" s="606"/>
      <c r="I1456" s="608"/>
    </row>
    <row r="1457" spans="2:9" x14ac:dyDescent="0.3">
      <c r="B1457" s="855" t="s">
        <v>407</v>
      </c>
      <c r="C1457" s="856" t="s">
        <v>2709</v>
      </c>
      <c r="D1457" s="855" t="s">
        <v>2710</v>
      </c>
      <c r="E1457" s="855">
        <v>1</v>
      </c>
      <c r="F1457" s="855" t="s">
        <v>388</v>
      </c>
      <c r="G1457" s="855" t="s">
        <v>3346</v>
      </c>
      <c r="H1457" s="606"/>
      <c r="I1457" s="608"/>
    </row>
    <row r="1458" spans="2:9" hidden="1" x14ac:dyDescent="0.3">
      <c r="B1458" s="855" t="s">
        <v>407</v>
      </c>
      <c r="C1458" s="856" t="s">
        <v>2709</v>
      </c>
      <c r="D1458" s="855" t="s">
        <v>2710</v>
      </c>
      <c r="E1458" s="855">
        <v>2</v>
      </c>
      <c r="F1458" s="855" t="s">
        <v>389</v>
      </c>
      <c r="G1458" s="855" t="s">
        <v>29</v>
      </c>
      <c r="H1458" s="606"/>
      <c r="I1458" s="608"/>
    </row>
    <row r="1459" spans="2:9" hidden="1" x14ac:dyDescent="0.3">
      <c r="B1459" s="855" t="s">
        <v>407</v>
      </c>
      <c r="C1459" s="856" t="s">
        <v>2709</v>
      </c>
      <c r="D1459" s="855" t="s">
        <v>2710</v>
      </c>
      <c r="E1459" s="855">
        <v>3</v>
      </c>
      <c r="F1459" s="855" t="s">
        <v>394</v>
      </c>
      <c r="G1459" s="855" t="s">
        <v>3347</v>
      </c>
      <c r="H1459" s="606"/>
      <c r="I1459" s="608"/>
    </row>
    <row r="1460" spans="2:9" hidden="1" x14ac:dyDescent="0.3">
      <c r="B1460" s="855" t="s">
        <v>407</v>
      </c>
      <c r="C1460" s="856" t="s">
        <v>2709</v>
      </c>
      <c r="D1460" s="855" t="s">
        <v>2710</v>
      </c>
      <c r="E1460" s="855">
        <v>4</v>
      </c>
      <c r="F1460" s="855" t="s">
        <v>128</v>
      </c>
      <c r="G1460" s="855"/>
      <c r="H1460" s="606"/>
      <c r="I1460" s="608"/>
    </row>
    <row r="1461" spans="2:9" hidden="1" x14ac:dyDescent="0.3">
      <c r="B1461" s="855" t="s">
        <v>407</v>
      </c>
      <c r="C1461" s="856" t="s">
        <v>2709</v>
      </c>
      <c r="D1461" s="855" t="s">
        <v>2710</v>
      </c>
      <c r="E1461" s="855">
        <v>5</v>
      </c>
      <c r="F1461" s="855" t="s">
        <v>541</v>
      </c>
      <c r="G1461" s="855" t="s">
        <v>670</v>
      </c>
      <c r="H1461" s="606"/>
      <c r="I1461" s="608"/>
    </row>
    <row r="1462" spans="2:9" hidden="1" x14ac:dyDescent="0.3">
      <c r="B1462" s="855" t="s">
        <v>407</v>
      </c>
      <c r="C1462" s="856" t="s">
        <v>2709</v>
      </c>
      <c r="D1462" s="855" t="s">
        <v>2710</v>
      </c>
      <c r="E1462" s="855">
        <v>6</v>
      </c>
      <c r="F1462" s="855" t="s">
        <v>931</v>
      </c>
      <c r="G1462" s="855" t="s">
        <v>949</v>
      </c>
      <c r="H1462" s="606"/>
      <c r="I1462" s="608"/>
    </row>
    <row r="1463" spans="2:9" hidden="1" x14ac:dyDescent="0.3">
      <c r="B1463" s="855" t="s">
        <v>407</v>
      </c>
      <c r="C1463" s="856" t="s">
        <v>2709</v>
      </c>
      <c r="D1463" s="855" t="s">
        <v>2710</v>
      </c>
      <c r="E1463" s="855">
        <v>7</v>
      </c>
      <c r="F1463" s="855" t="s">
        <v>932</v>
      </c>
      <c r="G1463" s="855" t="s">
        <v>750</v>
      </c>
      <c r="H1463" s="606"/>
      <c r="I1463" s="608"/>
    </row>
    <row r="1464" spans="2:9" x14ac:dyDescent="0.3">
      <c r="B1464" s="855" t="s">
        <v>407</v>
      </c>
      <c r="C1464" s="856" t="s">
        <v>2709</v>
      </c>
      <c r="D1464" s="855" t="s">
        <v>2710</v>
      </c>
      <c r="E1464" s="855">
        <v>1</v>
      </c>
      <c r="F1464" s="855" t="s">
        <v>388</v>
      </c>
      <c r="G1464" s="855" t="s">
        <v>3348</v>
      </c>
      <c r="H1464" s="606"/>
      <c r="I1464" s="608"/>
    </row>
    <row r="1465" spans="2:9" hidden="1" x14ac:dyDescent="0.3">
      <c r="B1465" s="855" t="s">
        <v>407</v>
      </c>
      <c r="C1465" s="856" t="s">
        <v>2709</v>
      </c>
      <c r="D1465" s="855" t="s">
        <v>2710</v>
      </c>
      <c r="E1465" s="855">
        <v>2</v>
      </c>
      <c r="F1465" s="855" t="s">
        <v>389</v>
      </c>
      <c r="G1465" s="855" t="s">
        <v>29</v>
      </c>
      <c r="H1465" s="606"/>
      <c r="I1465" s="608"/>
    </row>
    <row r="1466" spans="2:9" hidden="1" x14ac:dyDescent="0.3">
      <c r="B1466" s="855" t="s">
        <v>407</v>
      </c>
      <c r="C1466" s="856" t="s">
        <v>2709</v>
      </c>
      <c r="D1466" s="855" t="s">
        <v>2710</v>
      </c>
      <c r="E1466" s="855">
        <v>3</v>
      </c>
      <c r="F1466" s="855" t="s">
        <v>394</v>
      </c>
      <c r="G1466" s="855" t="s">
        <v>3349</v>
      </c>
      <c r="H1466" s="606"/>
      <c r="I1466" s="608"/>
    </row>
    <row r="1467" spans="2:9" hidden="1" x14ac:dyDescent="0.3">
      <c r="B1467" s="855" t="s">
        <v>407</v>
      </c>
      <c r="C1467" s="856" t="s">
        <v>2709</v>
      </c>
      <c r="D1467" s="855" t="s">
        <v>2710</v>
      </c>
      <c r="E1467" s="855">
        <v>4</v>
      </c>
      <c r="F1467" s="855" t="s">
        <v>128</v>
      </c>
      <c r="G1467" s="855"/>
      <c r="H1467" s="606"/>
      <c r="I1467" s="608"/>
    </row>
    <row r="1468" spans="2:9" hidden="1" x14ac:dyDescent="0.3">
      <c r="B1468" s="855" t="s">
        <v>407</v>
      </c>
      <c r="C1468" s="856" t="s">
        <v>2709</v>
      </c>
      <c r="D1468" s="855" t="s">
        <v>2710</v>
      </c>
      <c r="E1468" s="855">
        <v>5</v>
      </c>
      <c r="F1468" s="855" t="s">
        <v>541</v>
      </c>
      <c r="G1468" s="855" t="s">
        <v>670</v>
      </c>
      <c r="H1468" s="606"/>
      <c r="I1468" s="608"/>
    </row>
    <row r="1469" spans="2:9" hidden="1" x14ac:dyDescent="0.3">
      <c r="B1469" s="855" t="s">
        <v>407</v>
      </c>
      <c r="C1469" s="856" t="s">
        <v>2709</v>
      </c>
      <c r="D1469" s="855" t="s">
        <v>2710</v>
      </c>
      <c r="E1469" s="855">
        <v>6</v>
      </c>
      <c r="F1469" s="855" t="s">
        <v>931</v>
      </c>
      <c r="G1469" s="855" t="s">
        <v>949</v>
      </c>
      <c r="H1469" s="606"/>
      <c r="I1469" s="608"/>
    </row>
    <row r="1470" spans="2:9" hidden="1" x14ac:dyDescent="0.3">
      <c r="B1470" s="855" t="s">
        <v>407</v>
      </c>
      <c r="C1470" s="856" t="s">
        <v>2709</v>
      </c>
      <c r="D1470" s="855" t="s">
        <v>2710</v>
      </c>
      <c r="E1470" s="855">
        <v>7</v>
      </c>
      <c r="F1470" s="855" t="s">
        <v>932</v>
      </c>
      <c r="G1470" s="855" t="s">
        <v>750</v>
      </c>
      <c r="H1470" s="606"/>
      <c r="I1470" s="608"/>
    </row>
    <row r="1471" spans="2:9" x14ac:dyDescent="0.3">
      <c r="B1471" s="855" t="s">
        <v>407</v>
      </c>
      <c r="C1471" s="856" t="s">
        <v>2709</v>
      </c>
      <c r="D1471" s="855" t="s">
        <v>2710</v>
      </c>
      <c r="E1471" s="855">
        <v>1</v>
      </c>
      <c r="F1471" s="855" t="s">
        <v>388</v>
      </c>
      <c r="G1471" s="855" t="s">
        <v>3350</v>
      </c>
      <c r="H1471" s="606"/>
      <c r="I1471" s="608"/>
    </row>
    <row r="1472" spans="2:9" hidden="1" x14ac:dyDescent="0.3">
      <c r="B1472" s="855" t="s">
        <v>407</v>
      </c>
      <c r="C1472" s="856" t="s">
        <v>2709</v>
      </c>
      <c r="D1472" s="855" t="s">
        <v>2710</v>
      </c>
      <c r="E1472" s="855">
        <v>2</v>
      </c>
      <c r="F1472" s="855" t="s">
        <v>389</v>
      </c>
      <c r="G1472" s="855" t="s">
        <v>29</v>
      </c>
      <c r="H1472" s="606"/>
      <c r="I1472" s="608"/>
    </row>
    <row r="1473" spans="2:9" hidden="1" x14ac:dyDescent="0.3">
      <c r="B1473" s="855" t="s">
        <v>407</v>
      </c>
      <c r="C1473" s="856" t="s">
        <v>2709</v>
      </c>
      <c r="D1473" s="855" t="s">
        <v>2710</v>
      </c>
      <c r="E1473" s="855">
        <v>3</v>
      </c>
      <c r="F1473" s="855" t="s">
        <v>394</v>
      </c>
      <c r="G1473" s="855" t="s">
        <v>3351</v>
      </c>
      <c r="H1473" s="606"/>
      <c r="I1473" s="608"/>
    </row>
    <row r="1474" spans="2:9" hidden="1" x14ac:dyDescent="0.3">
      <c r="B1474" s="855" t="s">
        <v>407</v>
      </c>
      <c r="C1474" s="856" t="s">
        <v>2709</v>
      </c>
      <c r="D1474" s="855" t="s">
        <v>2710</v>
      </c>
      <c r="E1474" s="855">
        <v>4</v>
      </c>
      <c r="F1474" s="855" t="s">
        <v>128</v>
      </c>
      <c r="G1474" s="855"/>
      <c r="H1474" s="606"/>
      <c r="I1474" s="608"/>
    </row>
    <row r="1475" spans="2:9" hidden="1" x14ac:dyDescent="0.3">
      <c r="B1475" s="855" t="s">
        <v>407</v>
      </c>
      <c r="C1475" s="856" t="s">
        <v>2709</v>
      </c>
      <c r="D1475" s="855" t="s">
        <v>2710</v>
      </c>
      <c r="E1475" s="855">
        <v>5</v>
      </c>
      <c r="F1475" s="855" t="s">
        <v>541</v>
      </c>
      <c r="G1475" s="855" t="s">
        <v>670</v>
      </c>
      <c r="H1475" s="606"/>
      <c r="I1475" s="608"/>
    </row>
    <row r="1476" spans="2:9" hidden="1" x14ac:dyDescent="0.3">
      <c r="B1476" s="855" t="s">
        <v>407</v>
      </c>
      <c r="C1476" s="856" t="s">
        <v>2709</v>
      </c>
      <c r="D1476" s="855" t="s">
        <v>2710</v>
      </c>
      <c r="E1476" s="855">
        <v>6</v>
      </c>
      <c r="F1476" s="855" t="s">
        <v>931</v>
      </c>
      <c r="G1476" s="855" t="s">
        <v>949</v>
      </c>
      <c r="H1476" s="606"/>
      <c r="I1476" s="608"/>
    </row>
    <row r="1477" spans="2:9" hidden="1" x14ac:dyDescent="0.3">
      <c r="B1477" s="855" t="s">
        <v>407</v>
      </c>
      <c r="C1477" s="856" t="s">
        <v>2709</v>
      </c>
      <c r="D1477" s="855" t="s">
        <v>2710</v>
      </c>
      <c r="E1477" s="855">
        <v>7</v>
      </c>
      <c r="F1477" s="855" t="s">
        <v>932</v>
      </c>
      <c r="G1477" s="855" t="s">
        <v>750</v>
      </c>
      <c r="H1477" s="606"/>
      <c r="I1477" s="608"/>
    </row>
    <row r="1478" spans="2:9" x14ac:dyDescent="0.3">
      <c r="B1478" s="855" t="s">
        <v>407</v>
      </c>
      <c r="C1478" s="856" t="s">
        <v>2709</v>
      </c>
      <c r="D1478" s="855" t="s">
        <v>2710</v>
      </c>
      <c r="E1478" s="855">
        <v>1</v>
      </c>
      <c r="F1478" s="855" t="s">
        <v>388</v>
      </c>
      <c r="G1478" s="855" t="s">
        <v>3352</v>
      </c>
      <c r="H1478" s="606"/>
      <c r="I1478" s="608"/>
    </row>
    <row r="1479" spans="2:9" hidden="1" x14ac:dyDescent="0.3">
      <c r="B1479" s="855" t="s">
        <v>407</v>
      </c>
      <c r="C1479" s="856" t="s">
        <v>2709</v>
      </c>
      <c r="D1479" s="855" t="s">
        <v>2710</v>
      </c>
      <c r="E1479" s="855">
        <v>2</v>
      </c>
      <c r="F1479" s="855" t="s">
        <v>389</v>
      </c>
      <c r="G1479" s="855" t="s">
        <v>29</v>
      </c>
      <c r="H1479" s="606"/>
      <c r="I1479" s="608"/>
    </row>
    <row r="1480" spans="2:9" hidden="1" x14ac:dyDescent="0.3">
      <c r="B1480" s="855" t="s">
        <v>407</v>
      </c>
      <c r="C1480" s="856" t="s">
        <v>2709</v>
      </c>
      <c r="D1480" s="855" t="s">
        <v>2710</v>
      </c>
      <c r="E1480" s="855">
        <v>3</v>
      </c>
      <c r="F1480" s="855" t="s">
        <v>394</v>
      </c>
      <c r="G1480" s="855" t="s">
        <v>3353</v>
      </c>
      <c r="H1480" s="606"/>
      <c r="I1480" s="608"/>
    </row>
    <row r="1481" spans="2:9" hidden="1" x14ac:dyDescent="0.3">
      <c r="B1481" s="855" t="s">
        <v>407</v>
      </c>
      <c r="C1481" s="856" t="s">
        <v>2709</v>
      </c>
      <c r="D1481" s="855" t="s">
        <v>2710</v>
      </c>
      <c r="E1481" s="855">
        <v>4</v>
      </c>
      <c r="F1481" s="855" t="s">
        <v>128</v>
      </c>
      <c r="G1481" s="855"/>
      <c r="H1481" s="606"/>
      <c r="I1481" s="608"/>
    </row>
    <row r="1482" spans="2:9" hidden="1" x14ac:dyDescent="0.3">
      <c r="B1482" s="855" t="s">
        <v>407</v>
      </c>
      <c r="C1482" s="856" t="s">
        <v>2709</v>
      </c>
      <c r="D1482" s="855" t="s">
        <v>2710</v>
      </c>
      <c r="E1482" s="855">
        <v>5</v>
      </c>
      <c r="F1482" s="855" t="s">
        <v>541</v>
      </c>
      <c r="G1482" s="855" t="s">
        <v>670</v>
      </c>
      <c r="H1482" s="606"/>
      <c r="I1482" s="608"/>
    </row>
    <row r="1483" spans="2:9" hidden="1" x14ac:dyDescent="0.3">
      <c r="B1483" s="855" t="s">
        <v>407</v>
      </c>
      <c r="C1483" s="856" t="s">
        <v>2709</v>
      </c>
      <c r="D1483" s="855" t="s">
        <v>2710</v>
      </c>
      <c r="E1483" s="855">
        <v>6</v>
      </c>
      <c r="F1483" s="855" t="s">
        <v>931</v>
      </c>
      <c r="G1483" s="855" t="s">
        <v>949</v>
      </c>
      <c r="H1483" s="606"/>
      <c r="I1483" s="608"/>
    </row>
    <row r="1484" spans="2:9" hidden="1" x14ac:dyDescent="0.3">
      <c r="B1484" s="855" t="s">
        <v>407</v>
      </c>
      <c r="C1484" s="856" t="s">
        <v>2709</v>
      </c>
      <c r="D1484" s="855" t="s">
        <v>2710</v>
      </c>
      <c r="E1484" s="855">
        <v>7</v>
      </c>
      <c r="F1484" s="855" t="s">
        <v>932</v>
      </c>
      <c r="G1484" s="855" t="s">
        <v>750</v>
      </c>
      <c r="H1484" s="606"/>
      <c r="I1484" s="608"/>
    </row>
    <row r="1485" spans="2:9" x14ac:dyDescent="0.3">
      <c r="B1485" s="855" t="s">
        <v>407</v>
      </c>
      <c r="C1485" s="856" t="s">
        <v>2709</v>
      </c>
      <c r="D1485" s="855" t="s">
        <v>2710</v>
      </c>
      <c r="E1485" s="855">
        <v>1</v>
      </c>
      <c r="F1485" s="855" t="s">
        <v>388</v>
      </c>
      <c r="G1485" s="855" t="s">
        <v>3354</v>
      </c>
      <c r="H1485" s="606"/>
      <c r="I1485" s="608"/>
    </row>
    <row r="1486" spans="2:9" hidden="1" x14ac:dyDescent="0.3">
      <c r="B1486" s="855" t="s">
        <v>407</v>
      </c>
      <c r="C1486" s="856" t="s">
        <v>2709</v>
      </c>
      <c r="D1486" s="855" t="s">
        <v>2710</v>
      </c>
      <c r="E1486" s="855">
        <v>2</v>
      </c>
      <c r="F1486" s="855" t="s">
        <v>389</v>
      </c>
      <c r="G1486" s="855" t="s">
        <v>29</v>
      </c>
      <c r="H1486" s="606"/>
      <c r="I1486" s="608"/>
    </row>
    <row r="1487" spans="2:9" hidden="1" x14ac:dyDescent="0.3">
      <c r="B1487" s="855" t="s">
        <v>407</v>
      </c>
      <c r="C1487" s="856" t="s">
        <v>2709</v>
      </c>
      <c r="D1487" s="855" t="s">
        <v>2710</v>
      </c>
      <c r="E1487" s="855">
        <v>3</v>
      </c>
      <c r="F1487" s="855" t="s">
        <v>394</v>
      </c>
      <c r="G1487" s="855" t="s">
        <v>3355</v>
      </c>
      <c r="H1487" s="606"/>
      <c r="I1487" s="608"/>
    </row>
    <row r="1488" spans="2:9" hidden="1" x14ac:dyDescent="0.3">
      <c r="B1488" s="855" t="s">
        <v>407</v>
      </c>
      <c r="C1488" s="856" t="s">
        <v>2709</v>
      </c>
      <c r="D1488" s="855" t="s">
        <v>2710</v>
      </c>
      <c r="E1488" s="855">
        <v>4</v>
      </c>
      <c r="F1488" s="855" t="s">
        <v>128</v>
      </c>
      <c r="G1488" s="855"/>
      <c r="H1488" s="606"/>
      <c r="I1488" s="608"/>
    </row>
    <row r="1489" spans="2:9" hidden="1" x14ac:dyDescent="0.3">
      <c r="B1489" s="855" t="s">
        <v>407</v>
      </c>
      <c r="C1489" s="856" t="s">
        <v>2709</v>
      </c>
      <c r="D1489" s="855" t="s">
        <v>2710</v>
      </c>
      <c r="E1489" s="855">
        <v>5</v>
      </c>
      <c r="F1489" s="855" t="s">
        <v>541</v>
      </c>
      <c r="G1489" s="855" t="s">
        <v>670</v>
      </c>
      <c r="H1489" s="606"/>
      <c r="I1489" s="608"/>
    </row>
    <row r="1490" spans="2:9" hidden="1" x14ac:dyDescent="0.3">
      <c r="B1490" s="855" t="s">
        <v>407</v>
      </c>
      <c r="C1490" s="856" t="s">
        <v>2709</v>
      </c>
      <c r="D1490" s="855" t="s">
        <v>2710</v>
      </c>
      <c r="E1490" s="855">
        <v>6</v>
      </c>
      <c r="F1490" s="855" t="s">
        <v>931</v>
      </c>
      <c r="G1490" s="855" t="s">
        <v>949</v>
      </c>
      <c r="H1490" s="606"/>
      <c r="I1490" s="608"/>
    </row>
    <row r="1491" spans="2:9" hidden="1" x14ac:dyDescent="0.3">
      <c r="B1491" s="855" t="s">
        <v>407</v>
      </c>
      <c r="C1491" s="856" t="s">
        <v>2709</v>
      </c>
      <c r="D1491" s="855" t="s">
        <v>2710</v>
      </c>
      <c r="E1491" s="855">
        <v>7</v>
      </c>
      <c r="F1491" s="855" t="s">
        <v>932</v>
      </c>
      <c r="G1491" s="855" t="s">
        <v>750</v>
      </c>
      <c r="H1491" s="606"/>
      <c r="I1491" s="608"/>
    </row>
    <row r="1492" spans="2:9" x14ac:dyDescent="0.3">
      <c r="B1492" s="855" t="s">
        <v>407</v>
      </c>
      <c r="C1492" s="856" t="s">
        <v>2709</v>
      </c>
      <c r="D1492" s="855" t="s">
        <v>2710</v>
      </c>
      <c r="E1492" s="855">
        <v>1</v>
      </c>
      <c r="F1492" s="855" t="s">
        <v>388</v>
      </c>
      <c r="G1492" s="855" t="s">
        <v>3356</v>
      </c>
      <c r="H1492" s="606"/>
      <c r="I1492" s="608"/>
    </row>
    <row r="1493" spans="2:9" hidden="1" x14ac:dyDescent="0.3">
      <c r="B1493" s="855" t="s">
        <v>407</v>
      </c>
      <c r="C1493" s="856" t="s">
        <v>2709</v>
      </c>
      <c r="D1493" s="855" t="s">
        <v>2710</v>
      </c>
      <c r="E1493" s="855">
        <v>2</v>
      </c>
      <c r="F1493" s="855" t="s">
        <v>389</v>
      </c>
      <c r="G1493" s="855" t="s">
        <v>29</v>
      </c>
      <c r="H1493" s="606"/>
      <c r="I1493" s="608"/>
    </row>
    <row r="1494" spans="2:9" hidden="1" x14ac:dyDescent="0.3">
      <c r="B1494" s="855" t="s">
        <v>407</v>
      </c>
      <c r="C1494" s="856" t="s">
        <v>2709</v>
      </c>
      <c r="D1494" s="855" t="s">
        <v>2710</v>
      </c>
      <c r="E1494" s="855">
        <v>3</v>
      </c>
      <c r="F1494" s="855" t="s">
        <v>394</v>
      </c>
      <c r="G1494" s="855" t="s">
        <v>3357</v>
      </c>
      <c r="H1494" s="606"/>
      <c r="I1494" s="608"/>
    </row>
    <row r="1495" spans="2:9" hidden="1" x14ac:dyDescent="0.3">
      <c r="B1495" s="855" t="s">
        <v>407</v>
      </c>
      <c r="C1495" s="856" t="s">
        <v>2709</v>
      </c>
      <c r="D1495" s="855" t="s">
        <v>2710</v>
      </c>
      <c r="E1495" s="855">
        <v>4</v>
      </c>
      <c r="F1495" s="855" t="s">
        <v>128</v>
      </c>
      <c r="G1495" s="855"/>
      <c r="H1495" s="606"/>
      <c r="I1495" s="608"/>
    </row>
    <row r="1496" spans="2:9" hidden="1" x14ac:dyDescent="0.3">
      <c r="B1496" s="855" t="s">
        <v>407</v>
      </c>
      <c r="C1496" s="856" t="s">
        <v>2709</v>
      </c>
      <c r="D1496" s="855" t="s">
        <v>2710</v>
      </c>
      <c r="E1496" s="855">
        <v>5</v>
      </c>
      <c r="F1496" s="855" t="s">
        <v>541</v>
      </c>
      <c r="G1496" s="855" t="s">
        <v>670</v>
      </c>
      <c r="H1496" s="606"/>
      <c r="I1496" s="608"/>
    </row>
    <row r="1497" spans="2:9" hidden="1" x14ac:dyDescent="0.3">
      <c r="B1497" s="855" t="s">
        <v>407</v>
      </c>
      <c r="C1497" s="856" t="s">
        <v>2709</v>
      </c>
      <c r="D1497" s="855" t="s">
        <v>2710</v>
      </c>
      <c r="E1497" s="855">
        <v>6</v>
      </c>
      <c r="F1497" s="855" t="s">
        <v>931</v>
      </c>
      <c r="G1497" s="855" t="s">
        <v>949</v>
      </c>
      <c r="H1497" s="606"/>
      <c r="I1497" s="608"/>
    </row>
    <row r="1498" spans="2:9" hidden="1" x14ac:dyDescent="0.3">
      <c r="B1498" s="855" t="s">
        <v>407</v>
      </c>
      <c r="C1498" s="856" t="s">
        <v>2709</v>
      </c>
      <c r="D1498" s="855" t="s">
        <v>2710</v>
      </c>
      <c r="E1498" s="855">
        <v>7</v>
      </c>
      <c r="F1498" s="855" t="s">
        <v>932</v>
      </c>
      <c r="G1498" s="855" t="s">
        <v>750</v>
      </c>
      <c r="H1498" s="606"/>
      <c r="I1498" s="608"/>
    </row>
    <row r="1499" spans="2:9" x14ac:dyDescent="0.3">
      <c r="B1499" s="855" t="s">
        <v>407</v>
      </c>
      <c r="C1499" s="856" t="s">
        <v>2709</v>
      </c>
      <c r="D1499" s="855" t="s">
        <v>2710</v>
      </c>
      <c r="E1499" s="855">
        <v>1</v>
      </c>
      <c r="F1499" s="855" t="s">
        <v>388</v>
      </c>
      <c r="G1499" s="855" t="s">
        <v>3358</v>
      </c>
      <c r="H1499" s="606"/>
      <c r="I1499" s="608"/>
    </row>
    <row r="1500" spans="2:9" hidden="1" x14ac:dyDescent="0.3">
      <c r="B1500" s="855" t="s">
        <v>407</v>
      </c>
      <c r="C1500" s="856" t="s">
        <v>2709</v>
      </c>
      <c r="D1500" s="855" t="s">
        <v>2710</v>
      </c>
      <c r="E1500" s="855">
        <v>2</v>
      </c>
      <c r="F1500" s="855" t="s">
        <v>389</v>
      </c>
      <c r="G1500" s="855" t="s">
        <v>29</v>
      </c>
      <c r="H1500" s="606"/>
      <c r="I1500" s="608"/>
    </row>
    <row r="1501" spans="2:9" hidden="1" x14ac:dyDescent="0.3">
      <c r="B1501" s="855" t="s">
        <v>407</v>
      </c>
      <c r="C1501" s="856" t="s">
        <v>2709</v>
      </c>
      <c r="D1501" s="855" t="s">
        <v>2710</v>
      </c>
      <c r="E1501" s="855">
        <v>3</v>
      </c>
      <c r="F1501" s="855" t="s">
        <v>394</v>
      </c>
      <c r="G1501" s="855" t="s">
        <v>3359</v>
      </c>
      <c r="H1501" s="606"/>
      <c r="I1501" s="608"/>
    </row>
    <row r="1502" spans="2:9" hidden="1" x14ac:dyDescent="0.3">
      <c r="B1502" s="855" t="s">
        <v>407</v>
      </c>
      <c r="C1502" s="856" t="s">
        <v>2709</v>
      </c>
      <c r="D1502" s="855" t="s">
        <v>2710</v>
      </c>
      <c r="E1502" s="855">
        <v>4</v>
      </c>
      <c r="F1502" s="855" t="s">
        <v>128</v>
      </c>
      <c r="G1502" s="855"/>
      <c r="H1502" s="606"/>
      <c r="I1502" s="608"/>
    </row>
    <row r="1503" spans="2:9" hidden="1" x14ac:dyDescent="0.3">
      <c r="B1503" s="855" t="s">
        <v>407</v>
      </c>
      <c r="C1503" s="856" t="s">
        <v>2709</v>
      </c>
      <c r="D1503" s="855" t="s">
        <v>2710</v>
      </c>
      <c r="E1503" s="855">
        <v>5</v>
      </c>
      <c r="F1503" s="855" t="s">
        <v>541</v>
      </c>
      <c r="G1503" s="855" t="s">
        <v>670</v>
      </c>
      <c r="H1503" s="606"/>
      <c r="I1503" s="608"/>
    </row>
    <row r="1504" spans="2:9" hidden="1" x14ac:dyDescent="0.3">
      <c r="B1504" s="855" t="s">
        <v>407</v>
      </c>
      <c r="C1504" s="856" t="s">
        <v>2709</v>
      </c>
      <c r="D1504" s="855" t="s">
        <v>2710</v>
      </c>
      <c r="E1504" s="855">
        <v>6</v>
      </c>
      <c r="F1504" s="855" t="s">
        <v>931</v>
      </c>
      <c r="G1504" s="855" t="s">
        <v>949</v>
      </c>
      <c r="H1504" s="606"/>
      <c r="I1504" s="608"/>
    </row>
    <row r="1505" spans="2:9" hidden="1" x14ac:dyDescent="0.3">
      <c r="B1505" s="855" t="s">
        <v>407</v>
      </c>
      <c r="C1505" s="856" t="s">
        <v>2709</v>
      </c>
      <c r="D1505" s="855" t="s">
        <v>2710</v>
      </c>
      <c r="E1505" s="855">
        <v>7</v>
      </c>
      <c r="F1505" s="855" t="s">
        <v>932</v>
      </c>
      <c r="G1505" s="855" t="s">
        <v>750</v>
      </c>
      <c r="H1505" s="606"/>
      <c r="I1505" s="608"/>
    </row>
    <row r="1506" spans="2:9" x14ac:dyDescent="0.3">
      <c r="B1506" s="855" t="s">
        <v>407</v>
      </c>
      <c r="C1506" s="856" t="s">
        <v>2709</v>
      </c>
      <c r="D1506" s="855" t="s">
        <v>2710</v>
      </c>
      <c r="E1506" s="855">
        <v>1</v>
      </c>
      <c r="F1506" s="855" t="s">
        <v>388</v>
      </c>
      <c r="G1506" s="855" t="s">
        <v>3360</v>
      </c>
      <c r="H1506" s="606"/>
      <c r="I1506" s="608"/>
    </row>
    <row r="1507" spans="2:9" hidden="1" x14ac:dyDescent="0.3">
      <c r="B1507" s="855" t="s">
        <v>407</v>
      </c>
      <c r="C1507" s="856" t="s">
        <v>2709</v>
      </c>
      <c r="D1507" s="855" t="s">
        <v>2710</v>
      </c>
      <c r="E1507" s="855">
        <v>2</v>
      </c>
      <c r="F1507" s="855" t="s">
        <v>389</v>
      </c>
      <c r="G1507" s="855" t="s">
        <v>29</v>
      </c>
      <c r="H1507" s="606"/>
      <c r="I1507" s="608"/>
    </row>
    <row r="1508" spans="2:9" hidden="1" x14ac:dyDescent="0.3">
      <c r="B1508" s="855" t="s">
        <v>407</v>
      </c>
      <c r="C1508" s="856" t="s">
        <v>2709</v>
      </c>
      <c r="D1508" s="855" t="s">
        <v>2710</v>
      </c>
      <c r="E1508" s="855">
        <v>3</v>
      </c>
      <c r="F1508" s="855" t="s">
        <v>394</v>
      </c>
      <c r="G1508" s="855" t="s">
        <v>3361</v>
      </c>
      <c r="H1508" s="606"/>
      <c r="I1508" s="608"/>
    </row>
    <row r="1509" spans="2:9" hidden="1" x14ac:dyDescent="0.3">
      <c r="B1509" s="855" t="s">
        <v>407</v>
      </c>
      <c r="C1509" s="856" t="s">
        <v>2709</v>
      </c>
      <c r="D1509" s="855" t="s">
        <v>2710</v>
      </c>
      <c r="E1509" s="855">
        <v>4</v>
      </c>
      <c r="F1509" s="855" t="s">
        <v>128</v>
      </c>
      <c r="G1509" s="855"/>
      <c r="H1509" s="606"/>
      <c r="I1509" s="608"/>
    </row>
    <row r="1510" spans="2:9" hidden="1" x14ac:dyDescent="0.3">
      <c r="B1510" s="855" t="s">
        <v>407</v>
      </c>
      <c r="C1510" s="856" t="s">
        <v>2709</v>
      </c>
      <c r="D1510" s="855" t="s">
        <v>2710</v>
      </c>
      <c r="E1510" s="855">
        <v>5</v>
      </c>
      <c r="F1510" s="855" t="s">
        <v>541</v>
      </c>
      <c r="G1510" s="855" t="s">
        <v>670</v>
      </c>
      <c r="H1510" s="606"/>
      <c r="I1510" s="608"/>
    </row>
    <row r="1511" spans="2:9" hidden="1" x14ac:dyDescent="0.3">
      <c r="B1511" s="855" t="s">
        <v>407</v>
      </c>
      <c r="C1511" s="856" t="s">
        <v>2709</v>
      </c>
      <c r="D1511" s="855" t="s">
        <v>2710</v>
      </c>
      <c r="E1511" s="855">
        <v>6</v>
      </c>
      <c r="F1511" s="855" t="s">
        <v>931</v>
      </c>
      <c r="G1511" s="855" t="s">
        <v>949</v>
      </c>
      <c r="H1511" s="606"/>
      <c r="I1511" s="608"/>
    </row>
    <row r="1512" spans="2:9" hidden="1" x14ac:dyDescent="0.3">
      <c r="B1512" s="855" t="s">
        <v>407</v>
      </c>
      <c r="C1512" s="856" t="s">
        <v>2709</v>
      </c>
      <c r="D1512" s="855" t="s">
        <v>2710</v>
      </c>
      <c r="E1512" s="855">
        <v>7</v>
      </c>
      <c r="F1512" s="855" t="s">
        <v>932</v>
      </c>
      <c r="G1512" s="855" t="s">
        <v>750</v>
      </c>
      <c r="H1512" s="606"/>
      <c r="I1512" s="608"/>
    </row>
    <row r="1513" spans="2:9" x14ac:dyDescent="0.3">
      <c r="B1513" s="855" t="s">
        <v>407</v>
      </c>
      <c r="C1513" s="856" t="s">
        <v>2709</v>
      </c>
      <c r="D1513" s="855" t="s">
        <v>2710</v>
      </c>
      <c r="E1513" s="855">
        <v>1</v>
      </c>
      <c r="F1513" s="855" t="s">
        <v>388</v>
      </c>
      <c r="G1513" s="855" t="s">
        <v>3362</v>
      </c>
      <c r="H1513" s="606"/>
      <c r="I1513" s="608"/>
    </row>
    <row r="1514" spans="2:9" hidden="1" x14ac:dyDescent="0.3">
      <c r="B1514" s="855" t="s">
        <v>407</v>
      </c>
      <c r="C1514" s="856" t="s">
        <v>2709</v>
      </c>
      <c r="D1514" s="855" t="s">
        <v>2710</v>
      </c>
      <c r="E1514" s="855">
        <v>2</v>
      </c>
      <c r="F1514" s="855" t="s">
        <v>389</v>
      </c>
      <c r="G1514" s="855" t="s">
        <v>29</v>
      </c>
      <c r="H1514" s="606"/>
      <c r="I1514" s="608"/>
    </row>
    <row r="1515" spans="2:9" hidden="1" x14ac:dyDescent="0.3">
      <c r="B1515" s="855" t="s">
        <v>407</v>
      </c>
      <c r="C1515" s="856" t="s">
        <v>2709</v>
      </c>
      <c r="D1515" s="855" t="s">
        <v>2710</v>
      </c>
      <c r="E1515" s="855">
        <v>3</v>
      </c>
      <c r="F1515" s="855" t="s">
        <v>394</v>
      </c>
      <c r="G1515" s="855" t="s">
        <v>3363</v>
      </c>
      <c r="H1515" s="606"/>
      <c r="I1515" s="608"/>
    </row>
    <row r="1516" spans="2:9" hidden="1" x14ac:dyDescent="0.3">
      <c r="B1516" s="855" t="s">
        <v>407</v>
      </c>
      <c r="C1516" s="856" t="s">
        <v>2709</v>
      </c>
      <c r="D1516" s="855" t="s">
        <v>2710</v>
      </c>
      <c r="E1516" s="855">
        <v>4</v>
      </c>
      <c r="F1516" s="855" t="s">
        <v>128</v>
      </c>
      <c r="G1516" s="855"/>
      <c r="H1516" s="606"/>
      <c r="I1516" s="608"/>
    </row>
    <row r="1517" spans="2:9" hidden="1" x14ac:dyDescent="0.3">
      <c r="B1517" s="855" t="s">
        <v>407</v>
      </c>
      <c r="C1517" s="856" t="s">
        <v>2709</v>
      </c>
      <c r="D1517" s="855" t="s">
        <v>2710</v>
      </c>
      <c r="E1517" s="855">
        <v>5</v>
      </c>
      <c r="F1517" s="855" t="s">
        <v>541</v>
      </c>
      <c r="G1517" s="855" t="s">
        <v>670</v>
      </c>
      <c r="H1517" s="606"/>
      <c r="I1517" s="608"/>
    </row>
    <row r="1518" spans="2:9" hidden="1" x14ac:dyDescent="0.3">
      <c r="B1518" s="855" t="s">
        <v>407</v>
      </c>
      <c r="C1518" s="856" t="s">
        <v>2709</v>
      </c>
      <c r="D1518" s="855" t="s">
        <v>2710</v>
      </c>
      <c r="E1518" s="855">
        <v>6</v>
      </c>
      <c r="F1518" s="855" t="s">
        <v>931</v>
      </c>
      <c r="G1518" s="855" t="s">
        <v>949</v>
      </c>
      <c r="H1518" s="606"/>
      <c r="I1518" s="608"/>
    </row>
    <row r="1519" spans="2:9" hidden="1" x14ac:dyDescent="0.3">
      <c r="B1519" s="855" t="s">
        <v>407</v>
      </c>
      <c r="C1519" s="856" t="s">
        <v>2709</v>
      </c>
      <c r="D1519" s="855" t="s">
        <v>2710</v>
      </c>
      <c r="E1519" s="855">
        <v>7</v>
      </c>
      <c r="F1519" s="855" t="s">
        <v>932</v>
      </c>
      <c r="G1519" s="855" t="s">
        <v>750</v>
      </c>
      <c r="H1519" s="606"/>
      <c r="I1519" s="608"/>
    </row>
    <row r="1520" spans="2:9" x14ac:dyDescent="0.3">
      <c r="B1520" s="855" t="s">
        <v>407</v>
      </c>
      <c r="C1520" s="856" t="s">
        <v>2709</v>
      </c>
      <c r="D1520" s="855" t="s">
        <v>2710</v>
      </c>
      <c r="E1520" s="855">
        <v>1</v>
      </c>
      <c r="F1520" s="855" t="s">
        <v>388</v>
      </c>
      <c r="G1520" s="855" t="s">
        <v>3364</v>
      </c>
      <c r="H1520" s="606"/>
      <c r="I1520" s="608"/>
    </row>
    <row r="1521" spans="2:9" hidden="1" x14ac:dyDescent="0.3">
      <c r="B1521" s="855" t="s">
        <v>407</v>
      </c>
      <c r="C1521" s="856" t="s">
        <v>2709</v>
      </c>
      <c r="D1521" s="855" t="s">
        <v>2710</v>
      </c>
      <c r="E1521" s="855">
        <v>2</v>
      </c>
      <c r="F1521" s="855" t="s">
        <v>389</v>
      </c>
      <c r="G1521" s="855" t="s">
        <v>29</v>
      </c>
      <c r="H1521" s="606"/>
      <c r="I1521" s="608"/>
    </row>
    <row r="1522" spans="2:9" hidden="1" x14ac:dyDescent="0.3">
      <c r="B1522" s="855" t="s">
        <v>407</v>
      </c>
      <c r="C1522" s="856" t="s">
        <v>2709</v>
      </c>
      <c r="D1522" s="855" t="s">
        <v>2710</v>
      </c>
      <c r="E1522" s="855">
        <v>3</v>
      </c>
      <c r="F1522" s="855" t="s">
        <v>394</v>
      </c>
      <c r="G1522" s="855" t="s">
        <v>3365</v>
      </c>
      <c r="H1522" s="606"/>
      <c r="I1522" s="608"/>
    </row>
    <row r="1523" spans="2:9" hidden="1" x14ac:dyDescent="0.3">
      <c r="B1523" s="855" t="s">
        <v>407</v>
      </c>
      <c r="C1523" s="856" t="s">
        <v>2709</v>
      </c>
      <c r="D1523" s="855" t="s">
        <v>2710</v>
      </c>
      <c r="E1523" s="855">
        <v>4</v>
      </c>
      <c r="F1523" s="855" t="s">
        <v>128</v>
      </c>
      <c r="G1523" s="855"/>
      <c r="H1523" s="606"/>
      <c r="I1523" s="608"/>
    </row>
    <row r="1524" spans="2:9" hidden="1" x14ac:dyDescent="0.3">
      <c r="B1524" s="855" t="s">
        <v>407</v>
      </c>
      <c r="C1524" s="856" t="s">
        <v>2709</v>
      </c>
      <c r="D1524" s="855" t="s">
        <v>2710</v>
      </c>
      <c r="E1524" s="855">
        <v>5</v>
      </c>
      <c r="F1524" s="855" t="s">
        <v>541</v>
      </c>
      <c r="G1524" s="855" t="s">
        <v>670</v>
      </c>
      <c r="H1524" s="606"/>
      <c r="I1524" s="608"/>
    </row>
    <row r="1525" spans="2:9" hidden="1" x14ac:dyDescent="0.3">
      <c r="B1525" s="855" t="s">
        <v>407</v>
      </c>
      <c r="C1525" s="856" t="s">
        <v>2709</v>
      </c>
      <c r="D1525" s="855" t="s">
        <v>2710</v>
      </c>
      <c r="E1525" s="855">
        <v>6</v>
      </c>
      <c r="F1525" s="855" t="s">
        <v>931</v>
      </c>
      <c r="G1525" s="855" t="s">
        <v>949</v>
      </c>
      <c r="H1525" s="606"/>
      <c r="I1525" s="608"/>
    </row>
    <row r="1526" spans="2:9" hidden="1" x14ac:dyDescent="0.3">
      <c r="B1526" s="855" t="s">
        <v>407</v>
      </c>
      <c r="C1526" s="856" t="s">
        <v>2709</v>
      </c>
      <c r="D1526" s="855" t="s">
        <v>2710</v>
      </c>
      <c r="E1526" s="855">
        <v>7</v>
      </c>
      <c r="F1526" s="855" t="s">
        <v>932</v>
      </c>
      <c r="G1526" s="855" t="s">
        <v>750</v>
      </c>
      <c r="H1526" s="606"/>
      <c r="I1526" s="608"/>
    </row>
    <row r="1527" spans="2:9" x14ac:dyDescent="0.3">
      <c r="B1527" s="855" t="s">
        <v>407</v>
      </c>
      <c r="C1527" s="856" t="s">
        <v>2709</v>
      </c>
      <c r="D1527" s="855" t="s">
        <v>2710</v>
      </c>
      <c r="E1527" s="855">
        <v>1</v>
      </c>
      <c r="F1527" s="855" t="s">
        <v>388</v>
      </c>
      <c r="G1527" s="855" t="s">
        <v>3366</v>
      </c>
      <c r="H1527" s="606"/>
      <c r="I1527" s="608"/>
    </row>
    <row r="1528" spans="2:9" hidden="1" x14ac:dyDescent="0.3">
      <c r="B1528" s="855" t="s">
        <v>407</v>
      </c>
      <c r="C1528" s="856" t="s">
        <v>2709</v>
      </c>
      <c r="D1528" s="855" t="s">
        <v>2710</v>
      </c>
      <c r="E1528" s="855">
        <v>2</v>
      </c>
      <c r="F1528" s="855" t="s">
        <v>389</v>
      </c>
      <c r="G1528" s="855" t="s">
        <v>29</v>
      </c>
      <c r="H1528" s="606"/>
      <c r="I1528" s="608"/>
    </row>
    <row r="1529" spans="2:9" hidden="1" x14ac:dyDescent="0.3">
      <c r="B1529" s="855" t="s">
        <v>407</v>
      </c>
      <c r="C1529" s="856" t="s">
        <v>2709</v>
      </c>
      <c r="D1529" s="855" t="s">
        <v>2710</v>
      </c>
      <c r="E1529" s="855">
        <v>3</v>
      </c>
      <c r="F1529" s="855" t="s">
        <v>394</v>
      </c>
      <c r="G1529" s="855" t="s">
        <v>3367</v>
      </c>
      <c r="H1529" s="606"/>
      <c r="I1529" s="608"/>
    </row>
    <row r="1530" spans="2:9" hidden="1" x14ac:dyDescent="0.3">
      <c r="B1530" s="855" t="s">
        <v>407</v>
      </c>
      <c r="C1530" s="856" t="s">
        <v>2709</v>
      </c>
      <c r="D1530" s="855" t="s">
        <v>2710</v>
      </c>
      <c r="E1530" s="855">
        <v>4</v>
      </c>
      <c r="F1530" s="855" t="s">
        <v>128</v>
      </c>
      <c r="G1530" s="855"/>
      <c r="H1530" s="606"/>
      <c r="I1530" s="608"/>
    </row>
    <row r="1531" spans="2:9" hidden="1" x14ac:dyDescent="0.3">
      <c r="B1531" s="855" t="s">
        <v>407</v>
      </c>
      <c r="C1531" s="856" t="s">
        <v>2709</v>
      </c>
      <c r="D1531" s="855" t="s">
        <v>2710</v>
      </c>
      <c r="E1531" s="855">
        <v>5</v>
      </c>
      <c r="F1531" s="855" t="s">
        <v>541</v>
      </c>
      <c r="G1531" s="855" t="s">
        <v>670</v>
      </c>
      <c r="H1531" s="606"/>
      <c r="I1531" s="608"/>
    </row>
    <row r="1532" spans="2:9" hidden="1" x14ac:dyDescent="0.3">
      <c r="B1532" s="855" t="s">
        <v>407</v>
      </c>
      <c r="C1532" s="856" t="s">
        <v>2709</v>
      </c>
      <c r="D1532" s="855" t="s">
        <v>2710</v>
      </c>
      <c r="E1532" s="855">
        <v>6</v>
      </c>
      <c r="F1532" s="855" t="s">
        <v>931</v>
      </c>
      <c r="G1532" s="855" t="s">
        <v>949</v>
      </c>
      <c r="H1532" s="606"/>
      <c r="I1532" s="608"/>
    </row>
    <row r="1533" spans="2:9" hidden="1" x14ac:dyDescent="0.3">
      <c r="B1533" s="855" t="s">
        <v>407</v>
      </c>
      <c r="C1533" s="856" t="s">
        <v>2709</v>
      </c>
      <c r="D1533" s="855" t="s">
        <v>2710</v>
      </c>
      <c r="E1533" s="855">
        <v>7</v>
      </c>
      <c r="F1533" s="855" t="s">
        <v>932</v>
      </c>
      <c r="G1533" s="855" t="s">
        <v>750</v>
      </c>
      <c r="H1533" s="606"/>
      <c r="I1533" s="608"/>
    </row>
    <row r="1534" spans="2:9" x14ac:dyDescent="0.3">
      <c r="B1534" s="855" t="s">
        <v>407</v>
      </c>
      <c r="C1534" s="856" t="s">
        <v>2709</v>
      </c>
      <c r="D1534" s="855" t="s">
        <v>2710</v>
      </c>
      <c r="E1534" s="855">
        <v>1</v>
      </c>
      <c r="F1534" s="855" t="s">
        <v>388</v>
      </c>
      <c r="G1534" s="855" t="s">
        <v>3368</v>
      </c>
      <c r="H1534" s="606"/>
      <c r="I1534" s="608"/>
    </row>
    <row r="1535" spans="2:9" hidden="1" x14ac:dyDescent="0.3">
      <c r="B1535" s="855" t="s">
        <v>407</v>
      </c>
      <c r="C1535" s="856" t="s">
        <v>2709</v>
      </c>
      <c r="D1535" s="855" t="s">
        <v>2710</v>
      </c>
      <c r="E1535" s="855">
        <v>2</v>
      </c>
      <c r="F1535" s="855" t="s">
        <v>389</v>
      </c>
      <c r="G1535" s="855" t="s">
        <v>29</v>
      </c>
      <c r="H1535" s="606"/>
      <c r="I1535" s="608"/>
    </row>
    <row r="1536" spans="2:9" hidden="1" x14ac:dyDescent="0.3">
      <c r="B1536" s="855" t="s">
        <v>407</v>
      </c>
      <c r="C1536" s="856" t="s">
        <v>2709</v>
      </c>
      <c r="D1536" s="855" t="s">
        <v>2710</v>
      </c>
      <c r="E1536" s="855">
        <v>3</v>
      </c>
      <c r="F1536" s="855" t="s">
        <v>394</v>
      </c>
      <c r="G1536" s="855" t="s">
        <v>3369</v>
      </c>
      <c r="H1536" s="606"/>
      <c r="I1536" s="608"/>
    </row>
    <row r="1537" spans="2:9" hidden="1" x14ac:dyDescent="0.3">
      <c r="B1537" s="855" t="s">
        <v>407</v>
      </c>
      <c r="C1537" s="856" t="s">
        <v>2709</v>
      </c>
      <c r="D1537" s="855" t="s">
        <v>2710</v>
      </c>
      <c r="E1537" s="855">
        <v>4</v>
      </c>
      <c r="F1537" s="855" t="s">
        <v>128</v>
      </c>
      <c r="G1537" s="855"/>
      <c r="H1537" s="606"/>
      <c r="I1537" s="608"/>
    </row>
    <row r="1538" spans="2:9" hidden="1" x14ac:dyDescent="0.3">
      <c r="B1538" s="855" t="s">
        <v>407</v>
      </c>
      <c r="C1538" s="856" t="s">
        <v>2709</v>
      </c>
      <c r="D1538" s="855" t="s">
        <v>2710</v>
      </c>
      <c r="E1538" s="855">
        <v>5</v>
      </c>
      <c r="F1538" s="855" t="s">
        <v>541</v>
      </c>
      <c r="G1538" s="855" t="s">
        <v>670</v>
      </c>
      <c r="H1538" s="606"/>
      <c r="I1538" s="608"/>
    </row>
    <row r="1539" spans="2:9" hidden="1" x14ac:dyDescent="0.3">
      <c r="B1539" s="855" t="s">
        <v>407</v>
      </c>
      <c r="C1539" s="856" t="s">
        <v>2709</v>
      </c>
      <c r="D1539" s="855" t="s">
        <v>2710</v>
      </c>
      <c r="E1539" s="855">
        <v>6</v>
      </c>
      <c r="F1539" s="855" t="s">
        <v>931</v>
      </c>
      <c r="G1539" s="855" t="s">
        <v>949</v>
      </c>
      <c r="H1539" s="606"/>
      <c r="I1539" s="608"/>
    </row>
    <row r="1540" spans="2:9" hidden="1" x14ac:dyDescent="0.3">
      <c r="B1540" s="855" t="s">
        <v>407</v>
      </c>
      <c r="C1540" s="856" t="s">
        <v>2709</v>
      </c>
      <c r="D1540" s="855" t="s">
        <v>2710</v>
      </c>
      <c r="E1540" s="855">
        <v>7</v>
      </c>
      <c r="F1540" s="855" t="s">
        <v>932</v>
      </c>
      <c r="G1540" s="855" t="s">
        <v>750</v>
      </c>
      <c r="H1540" s="606"/>
      <c r="I1540" s="608"/>
    </row>
    <row r="1541" spans="2:9" x14ac:dyDescent="0.3">
      <c r="B1541" s="855" t="s">
        <v>407</v>
      </c>
      <c r="C1541" s="856" t="s">
        <v>2709</v>
      </c>
      <c r="D1541" s="855" t="s">
        <v>2710</v>
      </c>
      <c r="E1541" s="855">
        <v>1</v>
      </c>
      <c r="F1541" s="855" t="s">
        <v>388</v>
      </c>
      <c r="G1541" s="855" t="s">
        <v>3370</v>
      </c>
      <c r="H1541" s="606"/>
      <c r="I1541" s="608"/>
    </row>
    <row r="1542" spans="2:9" hidden="1" x14ac:dyDescent="0.3">
      <c r="B1542" s="855" t="s">
        <v>407</v>
      </c>
      <c r="C1542" s="856" t="s">
        <v>2709</v>
      </c>
      <c r="D1542" s="855" t="s">
        <v>2710</v>
      </c>
      <c r="E1542" s="855">
        <v>2</v>
      </c>
      <c r="F1542" s="855" t="s">
        <v>389</v>
      </c>
      <c r="G1542" s="855" t="s">
        <v>29</v>
      </c>
      <c r="H1542" s="606"/>
      <c r="I1542" s="608"/>
    </row>
    <row r="1543" spans="2:9" hidden="1" x14ac:dyDescent="0.3">
      <c r="B1543" s="855" t="s">
        <v>407</v>
      </c>
      <c r="C1543" s="856" t="s">
        <v>2709</v>
      </c>
      <c r="D1543" s="855" t="s">
        <v>2710</v>
      </c>
      <c r="E1543" s="855">
        <v>3</v>
      </c>
      <c r="F1543" s="855" t="s">
        <v>394</v>
      </c>
      <c r="G1543" s="855" t="s">
        <v>3371</v>
      </c>
      <c r="H1543" s="606"/>
      <c r="I1543" s="608"/>
    </row>
    <row r="1544" spans="2:9" hidden="1" x14ac:dyDescent="0.3">
      <c r="B1544" s="855" t="s">
        <v>407</v>
      </c>
      <c r="C1544" s="856" t="s">
        <v>2709</v>
      </c>
      <c r="D1544" s="855" t="s">
        <v>2710</v>
      </c>
      <c r="E1544" s="855">
        <v>4</v>
      </c>
      <c r="F1544" s="855" t="s">
        <v>128</v>
      </c>
      <c r="G1544" s="855"/>
      <c r="H1544" s="606"/>
      <c r="I1544" s="608"/>
    </row>
    <row r="1545" spans="2:9" hidden="1" x14ac:dyDescent="0.3">
      <c r="B1545" s="855" t="s">
        <v>407</v>
      </c>
      <c r="C1545" s="856" t="s">
        <v>2709</v>
      </c>
      <c r="D1545" s="855" t="s">
        <v>2710</v>
      </c>
      <c r="E1545" s="855">
        <v>5</v>
      </c>
      <c r="F1545" s="855" t="s">
        <v>541</v>
      </c>
      <c r="G1545" s="855" t="s">
        <v>670</v>
      </c>
      <c r="H1545" s="606"/>
      <c r="I1545" s="608"/>
    </row>
    <row r="1546" spans="2:9" hidden="1" x14ac:dyDescent="0.3">
      <c r="B1546" s="855" t="s">
        <v>407</v>
      </c>
      <c r="C1546" s="856" t="s">
        <v>2709</v>
      </c>
      <c r="D1546" s="855" t="s">
        <v>2710</v>
      </c>
      <c r="E1546" s="855">
        <v>6</v>
      </c>
      <c r="F1546" s="855" t="s">
        <v>931</v>
      </c>
      <c r="G1546" s="855" t="s">
        <v>949</v>
      </c>
      <c r="H1546" s="606"/>
      <c r="I1546" s="608"/>
    </row>
    <row r="1547" spans="2:9" hidden="1" x14ac:dyDescent="0.3">
      <c r="B1547" s="855" t="s">
        <v>407</v>
      </c>
      <c r="C1547" s="856" t="s">
        <v>2709</v>
      </c>
      <c r="D1547" s="855" t="s">
        <v>2710</v>
      </c>
      <c r="E1547" s="855">
        <v>7</v>
      </c>
      <c r="F1547" s="855" t="s">
        <v>932</v>
      </c>
      <c r="G1547" s="855" t="s">
        <v>750</v>
      </c>
      <c r="H1547" s="606"/>
      <c r="I1547" s="608"/>
    </row>
    <row r="1548" spans="2:9" x14ac:dyDescent="0.3">
      <c r="B1548" s="855" t="s">
        <v>407</v>
      </c>
      <c r="C1548" s="856" t="s">
        <v>2709</v>
      </c>
      <c r="D1548" s="855" t="s">
        <v>2710</v>
      </c>
      <c r="E1548" s="855">
        <v>1</v>
      </c>
      <c r="F1548" s="855" t="s">
        <v>388</v>
      </c>
      <c r="G1548" s="855" t="s">
        <v>3372</v>
      </c>
      <c r="H1548" s="606"/>
      <c r="I1548" s="608"/>
    </row>
    <row r="1549" spans="2:9" hidden="1" x14ac:dyDescent="0.3">
      <c r="B1549" s="855" t="s">
        <v>407</v>
      </c>
      <c r="C1549" s="856" t="s">
        <v>2709</v>
      </c>
      <c r="D1549" s="855" t="s">
        <v>2710</v>
      </c>
      <c r="E1549" s="855">
        <v>2</v>
      </c>
      <c r="F1549" s="855" t="s">
        <v>389</v>
      </c>
      <c r="G1549" s="855" t="s">
        <v>29</v>
      </c>
      <c r="H1549" s="606"/>
      <c r="I1549" s="608"/>
    </row>
    <row r="1550" spans="2:9" hidden="1" x14ac:dyDescent="0.3">
      <c r="B1550" s="855" t="s">
        <v>407</v>
      </c>
      <c r="C1550" s="856" t="s">
        <v>2709</v>
      </c>
      <c r="D1550" s="855" t="s">
        <v>2710</v>
      </c>
      <c r="E1550" s="855">
        <v>3</v>
      </c>
      <c r="F1550" s="855" t="s">
        <v>394</v>
      </c>
      <c r="G1550" s="855" t="s">
        <v>3373</v>
      </c>
      <c r="H1550" s="606"/>
      <c r="I1550" s="608"/>
    </row>
    <row r="1551" spans="2:9" hidden="1" x14ac:dyDescent="0.3">
      <c r="B1551" s="855" t="s">
        <v>407</v>
      </c>
      <c r="C1551" s="856" t="s">
        <v>2709</v>
      </c>
      <c r="D1551" s="855" t="s">
        <v>2710</v>
      </c>
      <c r="E1551" s="855">
        <v>4</v>
      </c>
      <c r="F1551" s="855" t="s">
        <v>128</v>
      </c>
      <c r="G1551" s="855"/>
      <c r="H1551" s="606"/>
      <c r="I1551" s="608"/>
    </row>
    <row r="1552" spans="2:9" hidden="1" x14ac:dyDescent="0.3">
      <c r="B1552" s="855" t="s">
        <v>407</v>
      </c>
      <c r="C1552" s="856" t="s">
        <v>2709</v>
      </c>
      <c r="D1552" s="855" t="s">
        <v>2710</v>
      </c>
      <c r="E1552" s="855">
        <v>5</v>
      </c>
      <c r="F1552" s="855" t="s">
        <v>541</v>
      </c>
      <c r="G1552" s="855" t="s">
        <v>670</v>
      </c>
      <c r="H1552" s="606"/>
      <c r="I1552" s="608"/>
    </row>
    <row r="1553" spans="2:9" hidden="1" x14ac:dyDescent="0.3">
      <c r="B1553" s="855" t="s">
        <v>407</v>
      </c>
      <c r="C1553" s="856" t="s">
        <v>2709</v>
      </c>
      <c r="D1553" s="855" t="s">
        <v>2710</v>
      </c>
      <c r="E1553" s="855">
        <v>6</v>
      </c>
      <c r="F1553" s="855" t="s">
        <v>931</v>
      </c>
      <c r="G1553" s="855" t="s">
        <v>949</v>
      </c>
      <c r="H1553" s="606"/>
      <c r="I1553" s="608"/>
    </row>
    <row r="1554" spans="2:9" hidden="1" x14ac:dyDescent="0.3">
      <c r="B1554" s="855" t="s">
        <v>407</v>
      </c>
      <c r="C1554" s="856" t="s">
        <v>2709</v>
      </c>
      <c r="D1554" s="855" t="s">
        <v>2710</v>
      </c>
      <c r="E1554" s="855">
        <v>7</v>
      </c>
      <c r="F1554" s="855" t="s">
        <v>932</v>
      </c>
      <c r="G1554" s="855" t="s">
        <v>750</v>
      </c>
      <c r="H1554" s="606"/>
      <c r="I1554" s="608"/>
    </row>
    <row r="1555" spans="2:9" x14ac:dyDescent="0.3">
      <c r="B1555" s="855" t="s">
        <v>407</v>
      </c>
      <c r="C1555" s="856" t="s">
        <v>2709</v>
      </c>
      <c r="D1555" s="855" t="s">
        <v>2710</v>
      </c>
      <c r="E1555" s="855">
        <v>1</v>
      </c>
      <c r="F1555" s="855" t="s">
        <v>388</v>
      </c>
      <c r="G1555" s="855" t="s">
        <v>3374</v>
      </c>
      <c r="H1555" s="606"/>
      <c r="I1555" s="608"/>
    </row>
    <row r="1556" spans="2:9" hidden="1" x14ac:dyDescent="0.3">
      <c r="B1556" s="855" t="s">
        <v>407</v>
      </c>
      <c r="C1556" s="856" t="s">
        <v>2709</v>
      </c>
      <c r="D1556" s="855" t="s">
        <v>2710</v>
      </c>
      <c r="E1556" s="855">
        <v>2</v>
      </c>
      <c r="F1556" s="855" t="s">
        <v>389</v>
      </c>
      <c r="G1556" s="855" t="s">
        <v>29</v>
      </c>
      <c r="H1556" s="606"/>
      <c r="I1556" s="608"/>
    </row>
    <row r="1557" spans="2:9" hidden="1" x14ac:dyDescent="0.3">
      <c r="B1557" s="855" t="s">
        <v>407</v>
      </c>
      <c r="C1557" s="856" t="s">
        <v>2709</v>
      </c>
      <c r="D1557" s="855" t="s">
        <v>2710</v>
      </c>
      <c r="E1557" s="855">
        <v>3</v>
      </c>
      <c r="F1557" s="855" t="s">
        <v>394</v>
      </c>
      <c r="G1557" s="855" t="s">
        <v>3375</v>
      </c>
      <c r="H1557" s="606"/>
      <c r="I1557" s="608"/>
    </row>
    <row r="1558" spans="2:9" hidden="1" x14ac:dyDescent="0.3">
      <c r="B1558" s="855" t="s">
        <v>407</v>
      </c>
      <c r="C1558" s="856" t="s">
        <v>2709</v>
      </c>
      <c r="D1558" s="855" t="s">
        <v>2710</v>
      </c>
      <c r="E1558" s="855">
        <v>4</v>
      </c>
      <c r="F1558" s="855" t="s">
        <v>128</v>
      </c>
      <c r="G1558" s="855"/>
      <c r="H1558" s="606"/>
      <c r="I1558" s="608"/>
    </row>
    <row r="1559" spans="2:9" hidden="1" x14ac:dyDescent="0.3">
      <c r="B1559" s="855" t="s">
        <v>407</v>
      </c>
      <c r="C1559" s="856" t="s">
        <v>2709</v>
      </c>
      <c r="D1559" s="855" t="s">
        <v>2710</v>
      </c>
      <c r="E1559" s="855">
        <v>5</v>
      </c>
      <c r="F1559" s="855" t="s">
        <v>541</v>
      </c>
      <c r="G1559" s="855" t="s">
        <v>670</v>
      </c>
      <c r="H1559" s="606"/>
      <c r="I1559" s="608"/>
    </row>
    <row r="1560" spans="2:9" hidden="1" x14ac:dyDescent="0.3">
      <c r="B1560" s="855" t="s">
        <v>407</v>
      </c>
      <c r="C1560" s="856" t="s">
        <v>2709</v>
      </c>
      <c r="D1560" s="855" t="s">
        <v>2710</v>
      </c>
      <c r="E1560" s="855">
        <v>6</v>
      </c>
      <c r="F1560" s="855" t="s">
        <v>931</v>
      </c>
      <c r="G1560" s="855" t="s">
        <v>949</v>
      </c>
      <c r="H1560" s="606"/>
      <c r="I1560" s="608"/>
    </row>
    <row r="1561" spans="2:9" hidden="1" x14ac:dyDescent="0.3">
      <c r="B1561" s="855" t="s">
        <v>407</v>
      </c>
      <c r="C1561" s="856" t="s">
        <v>2709</v>
      </c>
      <c r="D1561" s="855" t="s">
        <v>2710</v>
      </c>
      <c r="E1561" s="855">
        <v>7</v>
      </c>
      <c r="F1561" s="855" t="s">
        <v>932</v>
      </c>
      <c r="G1561" s="855" t="s">
        <v>750</v>
      </c>
      <c r="H1561" s="606"/>
      <c r="I1561" s="608"/>
    </row>
    <row r="1562" spans="2:9" x14ac:dyDescent="0.3">
      <c r="B1562" s="855" t="s">
        <v>407</v>
      </c>
      <c r="C1562" s="856" t="s">
        <v>2709</v>
      </c>
      <c r="D1562" s="855" t="s">
        <v>2710</v>
      </c>
      <c r="E1562" s="855">
        <v>1</v>
      </c>
      <c r="F1562" s="855" t="s">
        <v>388</v>
      </c>
      <c r="G1562" s="855" t="s">
        <v>3376</v>
      </c>
      <c r="H1562" s="606"/>
      <c r="I1562" s="608"/>
    </row>
    <row r="1563" spans="2:9" hidden="1" x14ac:dyDescent="0.3">
      <c r="B1563" s="855" t="s">
        <v>407</v>
      </c>
      <c r="C1563" s="856" t="s">
        <v>2709</v>
      </c>
      <c r="D1563" s="855" t="s">
        <v>2710</v>
      </c>
      <c r="E1563" s="855">
        <v>2</v>
      </c>
      <c r="F1563" s="855" t="s">
        <v>389</v>
      </c>
      <c r="G1563" s="855" t="s">
        <v>29</v>
      </c>
      <c r="H1563" s="606"/>
      <c r="I1563" s="608"/>
    </row>
    <row r="1564" spans="2:9" hidden="1" x14ac:dyDescent="0.3">
      <c r="B1564" s="855" t="s">
        <v>407</v>
      </c>
      <c r="C1564" s="856" t="s">
        <v>2709</v>
      </c>
      <c r="D1564" s="855" t="s">
        <v>2710</v>
      </c>
      <c r="E1564" s="855">
        <v>3</v>
      </c>
      <c r="F1564" s="855" t="s">
        <v>394</v>
      </c>
      <c r="G1564" s="855" t="s">
        <v>3377</v>
      </c>
      <c r="H1564" s="606"/>
      <c r="I1564" s="608"/>
    </row>
    <row r="1565" spans="2:9" hidden="1" x14ac:dyDescent="0.3">
      <c r="B1565" s="855" t="s">
        <v>407</v>
      </c>
      <c r="C1565" s="856" t="s">
        <v>2709</v>
      </c>
      <c r="D1565" s="855" t="s">
        <v>2710</v>
      </c>
      <c r="E1565" s="855">
        <v>4</v>
      </c>
      <c r="F1565" s="855" t="s">
        <v>128</v>
      </c>
      <c r="G1565" s="855"/>
      <c r="H1565" s="606"/>
      <c r="I1565" s="608"/>
    </row>
    <row r="1566" spans="2:9" hidden="1" x14ac:dyDescent="0.3">
      <c r="B1566" s="855" t="s">
        <v>407</v>
      </c>
      <c r="C1566" s="856" t="s">
        <v>2709</v>
      </c>
      <c r="D1566" s="855" t="s">
        <v>2710</v>
      </c>
      <c r="E1566" s="855">
        <v>5</v>
      </c>
      <c r="F1566" s="855" t="s">
        <v>541</v>
      </c>
      <c r="G1566" s="855" t="s">
        <v>670</v>
      </c>
      <c r="H1566" s="606"/>
      <c r="I1566" s="608"/>
    </row>
    <row r="1567" spans="2:9" hidden="1" x14ac:dyDescent="0.3">
      <c r="B1567" s="855" t="s">
        <v>407</v>
      </c>
      <c r="C1567" s="856" t="s">
        <v>2709</v>
      </c>
      <c r="D1567" s="855" t="s">
        <v>2710</v>
      </c>
      <c r="E1567" s="855">
        <v>6</v>
      </c>
      <c r="F1567" s="855" t="s">
        <v>931</v>
      </c>
      <c r="G1567" s="855" t="s">
        <v>949</v>
      </c>
      <c r="H1567" s="606"/>
      <c r="I1567" s="608"/>
    </row>
    <row r="1568" spans="2:9" hidden="1" x14ac:dyDescent="0.3">
      <c r="B1568" s="855" t="s">
        <v>407</v>
      </c>
      <c r="C1568" s="856" t="s">
        <v>2709</v>
      </c>
      <c r="D1568" s="855" t="s">
        <v>2710</v>
      </c>
      <c r="E1568" s="855">
        <v>7</v>
      </c>
      <c r="F1568" s="855" t="s">
        <v>932</v>
      </c>
      <c r="G1568" s="855" t="s">
        <v>750</v>
      </c>
      <c r="H1568" s="606"/>
      <c r="I1568" s="608"/>
    </row>
    <row r="1569" spans="2:9" x14ac:dyDescent="0.3">
      <c r="B1569" s="855" t="s">
        <v>407</v>
      </c>
      <c r="C1569" s="856" t="s">
        <v>2709</v>
      </c>
      <c r="D1569" s="855" t="s">
        <v>2710</v>
      </c>
      <c r="E1569" s="855">
        <v>1</v>
      </c>
      <c r="F1569" s="855" t="s">
        <v>388</v>
      </c>
      <c r="G1569" s="855" t="s">
        <v>3378</v>
      </c>
      <c r="H1569" s="606"/>
      <c r="I1569" s="608"/>
    </row>
    <row r="1570" spans="2:9" hidden="1" x14ac:dyDescent="0.3">
      <c r="B1570" s="855" t="s">
        <v>407</v>
      </c>
      <c r="C1570" s="856" t="s">
        <v>2709</v>
      </c>
      <c r="D1570" s="855" t="s">
        <v>2710</v>
      </c>
      <c r="E1570" s="855">
        <v>2</v>
      </c>
      <c r="F1570" s="855" t="s">
        <v>389</v>
      </c>
      <c r="G1570" s="855" t="s">
        <v>29</v>
      </c>
      <c r="H1570" s="606"/>
      <c r="I1570" s="608"/>
    </row>
    <row r="1571" spans="2:9" hidden="1" x14ac:dyDescent="0.3">
      <c r="B1571" s="855" t="s">
        <v>407</v>
      </c>
      <c r="C1571" s="856" t="s">
        <v>2709</v>
      </c>
      <c r="D1571" s="855" t="s">
        <v>2710</v>
      </c>
      <c r="E1571" s="855">
        <v>3</v>
      </c>
      <c r="F1571" s="855" t="s">
        <v>394</v>
      </c>
      <c r="G1571" s="855" t="s">
        <v>3379</v>
      </c>
      <c r="H1571" s="606"/>
      <c r="I1571" s="608"/>
    </row>
    <row r="1572" spans="2:9" hidden="1" x14ac:dyDescent="0.3">
      <c r="B1572" s="855" t="s">
        <v>407</v>
      </c>
      <c r="C1572" s="856" t="s">
        <v>2709</v>
      </c>
      <c r="D1572" s="855" t="s">
        <v>2710</v>
      </c>
      <c r="E1572" s="855">
        <v>4</v>
      </c>
      <c r="F1572" s="855" t="s">
        <v>128</v>
      </c>
      <c r="G1572" s="855"/>
      <c r="H1572" s="606"/>
      <c r="I1572" s="608"/>
    </row>
    <row r="1573" spans="2:9" hidden="1" x14ac:dyDescent="0.3">
      <c r="B1573" s="855" t="s">
        <v>407</v>
      </c>
      <c r="C1573" s="856" t="s">
        <v>2709</v>
      </c>
      <c r="D1573" s="855" t="s">
        <v>2710</v>
      </c>
      <c r="E1573" s="855">
        <v>5</v>
      </c>
      <c r="F1573" s="855" t="s">
        <v>541</v>
      </c>
      <c r="G1573" s="855" t="s">
        <v>670</v>
      </c>
      <c r="H1573" s="606"/>
      <c r="I1573" s="608"/>
    </row>
    <row r="1574" spans="2:9" hidden="1" x14ac:dyDescent="0.3">
      <c r="B1574" s="855" t="s">
        <v>407</v>
      </c>
      <c r="C1574" s="856" t="s">
        <v>2709</v>
      </c>
      <c r="D1574" s="855" t="s">
        <v>2710</v>
      </c>
      <c r="E1574" s="855">
        <v>6</v>
      </c>
      <c r="F1574" s="855" t="s">
        <v>931</v>
      </c>
      <c r="G1574" s="855" t="s">
        <v>949</v>
      </c>
      <c r="H1574" s="606"/>
      <c r="I1574" s="608"/>
    </row>
    <row r="1575" spans="2:9" hidden="1" x14ac:dyDescent="0.3">
      <c r="B1575" s="855" t="s">
        <v>407</v>
      </c>
      <c r="C1575" s="856" t="s">
        <v>2709</v>
      </c>
      <c r="D1575" s="855" t="s">
        <v>2710</v>
      </c>
      <c r="E1575" s="855">
        <v>7</v>
      </c>
      <c r="F1575" s="855" t="s">
        <v>932</v>
      </c>
      <c r="G1575" s="855" t="s">
        <v>750</v>
      </c>
      <c r="H1575" s="606"/>
      <c r="I1575" s="608"/>
    </row>
    <row r="1576" spans="2:9" x14ac:dyDescent="0.3">
      <c r="B1576" s="855" t="s">
        <v>407</v>
      </c>
      <c r="C1576" s="856" t="s">
        <v>2709</v>
      </c>
      <c r="D1576" s="855" t="s">
        <v>2710</v>
      </c>
      <c r="E1576" s="855">
        <v>1</v>
      </c>
      <c r="F1576" s="855" t="s">
        <v>388</v>
      </c>
      <c r="G1576" s="855" t="s">
        <v>3380</v>
      </c>
      <c r="H1576" s="606"/>
      <c r="I1576" s="608"/>
    </row>
    <row r="1577" spans="2:9" hidden="1" x14ac:dyDescent="0.3">
      <c r="B1577" s="855" t="s">
        <v>407</v>
      </c>
      <c r="C1577" s="856" t="s">
        <v>2709</v>
      </c>
      <c r="D1577" s="855" t="s">
        <v>2710</v>
      </c>
      <c r="E1577" s="855">
        <v>2</v>
      </c>
      <c r="F1577" s="855" t="s">
        <v>389</v>
      </c>
      <c r="G1577" s="855" t="s">
        <v>29</v>
      </c>
      <c r="H1577" s="606"/>
      <c r="I1577" s="608"/>
    </row>
    <row r="1578" spans="2:9" hidden="1" x14ac:dyDescent="0.3">
      <c r="B1578" s="855" t="s">
        <v>407</v>
      </c>
      <c r="C1578" s="856" t="s">
        <v>2709</v>
      </c>
      <c r="D1578" s="855" t="s">
        <v>2710</v>
      </c>
      <c r="E1578" s="855">
        <v>3</v>
      </c>
      <c r="F1578" s="855" t="s">
        <v>394</v>
      </c>
      <c r="G1578" s="855" t="s">
        <v>3381</v>
      </c>
      <c r="H1578" s="606"/>
      <c r="I1578" s="608"/>
    </row>
    <row r="1579" spans="2:9" hidden="1" x14ac:dyDescent="0.3">
      <c r="B1579" s="855" t="s">
        <v>407</v>
      </c>
      <c r="C1579" s="856" t="s">
        <v>2709</v>
      </c>
      <c r="D1579" s="855" t="s">
        <v>2710</v>
      </c>
      <c r="E1579" s="855">
        <v>4</v>
      </c>
      <c r="F1579" s="855" t="s">
        <v>128</v>
      </c>
      <c r="G1579" s="855"/>
      <c r="H1579" s="606"/>
      <c r="I1579" s="608"/>
    </row>
    <row r="1580" spans="2:9" hidden="1" x14ac:dyDescent="0.3">
      <c r="B1580" s="855" t="s">
        <v>407</v>
      </c>
      <c r="C1580" s="856" t="s">
        <v>2709</v>
      </c>
      <c r="D1580" s="855" t="s">
        <v>2710</v>
      </c>
      <c r="E1580" s="855">
        <v>5</v>
      </c>
      <c r="F1580" s="855" t="s">
        <v>541</v>
      </c>
      <c r="G1580" s="855" t="s">
        <v>670</v>
      </c>
      <c r="H1580" s="606"/>
      <c r="I1580" s="608"/>
    </row>
    <row r="1581" spans="2:9" hidden="1" x14ac:dyDescent="0.3">
      <c r="B1581" s="855" t="s">
        <v>407</v>
      </c>
      <c r="C1581" s="856" t="s">
        <v>2709</v>
      </c>
      <c r="D1581" s="855" t="s">
        <v>2710</v>
      </c>
      <c r="E1581" s="855">
        <v>6</v>
      </c>
      <c r="F1581" s="855" t="s">
        <v>931</v>
      </c>
      <c r="G1581" s="855" t="s">
        <v>949</v>
      </c>
      <c r="H1581" s="606"/>
      <c r="I1581" s="608"/>
    </row>
    <row r="1582" spans="2:9" hidden="1" x14ac:dyDescent="0.3">
      <c r="B1582" s="855" t="s">
        <v>407</v>
      </c>
      <c r="C1582" s="856" t="s">
        <v>2709</v>
      </c>
      <c r="D1582" s="855" t="s">
        <v>2710</v>
      </c>
      <c r="E1582" s="855">
        <v>7</v>
      </c>
      <c r="F1582" s="855" t="s">
        <v>932</v>
      </c>
      <c r="G1582" s="855" t="s">
        <v>750</v>
      </c>
      <c r="H1582" s="606"/>
      <c r="I1582" s="608"/>
    </row>
    <row r="1583" spans="2:9" x14ac:dyDescent="0.3">
      <c r="B1583" s="855" t="s">
        <v>666</v>
      </c>
      <c r="C1583" s="856" t="s">
        <v>2709</v>
      </c>
      <c r="D1583" s="855" t="s">
        <v>2710</v>
      </c>
      <c r="E1583" s="855">
        <v>1</v>
      </c>
      <c r="F1583" s="855" t="s">
        <v>388</v>
      </c>
      <c r="G1583" s="855" t="s">
        <v>3382</v>
      </c>
      <c r="H1583" s="606"/>
      <c r="I1583" s="608"/>
    </row>
    <row r="1584" spans="2:9" hidden="1" x14ac:dyDescent="0.3">
      <c r="B1584" s="855" t="s">
        <v>666</v>
      </c>
      <c r="C1584" s="856" t="s">
        <v>2709</v>
      </c>
      <c r="D1584" s="855" t="s">
        <v>2710</v>
      </c>
      <c r="E1584" s="855">
        <v>2</v>
      </c>
      <c r="F1584" s="855" t="s">
        <v>389</v>
      </c>
      <c r="G1584" s="855" t="s">
        <v>29</v>
      </c>
      <c r="H1584" s="606"/>
      <c r="I1584" s="608"/>
    </row>
    <row r="1585" spans="2:9" hidden="1" x14ac:dyDescent="0.3">
      <c r="B1585" s="855" t="s">
        <v>666</v>
      </c>
      <c r="C1585" s="856" t="s">
        <v>2709</v>
      </c>
      <c r="D1585" s="855" t="s">
        <v>2710</v>
      </c>
      <c r="E1585" s="855">
        <v>3</v>
      </c>
      <c r="F1585" s="855" t="s">
        <v>392</v>
      </c>
      <c r="G1585" s="855" t="s">
        <v>3383</v>
      </c>
      <c r="H1585" s="606"/>
      <c r="I1585" s="608"/>
    </row>
    <row r="1586" spans="2:9" hidden="1" x14ac:dyDescent="0.3">
      <c r="B1586" s="855" t="s">
        <v>666</v>
      </c>
      <c r="C1586" s="856" t="s">
        <v>2709</v>
      </c>
      <c r="D1586" s="855" t="s">
        <v>2710</v>
      </c>
      <c r="E1586" s="855">
        <v>4</v>
      </c>
      <c r="F1586" s="855" t="s">
        <v>393</v>
      </c>
      <c r="G1586" s="855"/>
      <c r="H1586" s="606"/>
      <c r="I1586" s="608"/>
    </row>
    <row r="1587" spans="2:9" hidden="1" x14ac:dyDescent="0.3">
      <c r="B1587" s="855" t="s">
        <v>666</v>
      </c>
      <c r="C1587" s="856" t="s">
        <v>2709</v>
      </c>
      <c r="D1587" s="855" t="s">
        <v>2710</v>
      </c>
      <c r="E1587" s="855">
        <v>5</v>
      </c>
      <c r="F1587" s="855" t="s">
        <v>394</v>
      </c>
      <c r="G1587" s="855" t="s">
        <v>3256</v>
      </c>
      <c r="H1587" s="606"/>
      <c r="I1587" s="608"/>
    </row>
    <row r="1588" spans="2:9" hidden="1" x14ac:dyDescent="0.3">
      <c r="B1588" s="855" t="s">
        <v>666</v>
      </c>
      <c r="C1588" s="856" t="s">
        <v>2709</v>
      </c>
      <c r="D1588" s="855" t="s">
        <v>2710</v>
      </c>
      <c r="E1588" s="855">
        <v>6</v>
      </c>
      <c r="F1588" s="855" t="s">
        <v>3</v>
      </c>
      <c r="G1588" s="855" t="s">
        <v>2680</v>
      </c>
      <c r="H1588" s="606"/>
      <c r="I1588" s="608"/>
    </row>
    <row r="1589" spans="2:9" hidden="1" x14ac:dyDescent="0.3">
      <c r="B1589" s="855" t="s">
        <v>666</v>
      </c>
      <c r="C1589" s="856" t="s">
        <v>2709</v>
      </c>
      <c r="D1589" s="855" t="s">
        <v>2710</v>
      </c>
      <c r="E1589" s="855">
        <v>7</v>
      </c>
      <c r="F1589" s="855" t="s">
        <v>128</v>
      </c>
      <c r="G1589" s="855" t="s">
        <v>3384</v>
      </c>
      <c r="H1589" s="606"/>
      <c r="I1589" s="608"/>
    </row>
    <row r="1590" spans="2:9" hidden="1" x14ac:dyDescent="0.3">
      <c r="B1590" s="855" t="s">
        <v>666</v>
      </c>
      <c r="C1590" s="856" t="s">
        <v>2709</v>
      </c>
      <c r="D1590" s="855" t="s">
        <v>2710</v>
      </c>
      <c r="E1590" s="855">
        <v>8</v>
      </c>
      <c r="F1590" s="855" t="s">
        <v>899</v>
      </c>
      <c r="G1590" s="855" t="s">
        <v>3385</v>
      </c>
      <c r="H1590" s="606"/>
      <c r="I1590" s="608"/>
    </row>
    <row r="1591" spans="2:9" hidden="1" x14ac:dyDescent="0.3">
      <c r="B1591" s="855" t="s">
        <v>666</v>
      </c>
      <c r="C1591" s="856" t="s">
        <v>2709</v>
      </c>
      <c r="D1591" s="855" t="s">
        <v>2710</v>
      </c>
      <c r="E1591" s="855">
        <v>9</v>
      </c>
      <c r="F1591" s="855" t="s">
        <v>950</v>
      </c>
      <c r="G1591" s="855" t="s">
        <v>670</v>
      </c>
      <c r="H1591" s="606"/>
      <c r="I1591" s="608"/>
    </row>
    <row r="1592" spans="2:9" hidden="1" x14ac:dyDescent="0.3">
      <c r="B1592" s="855" t="s">
        <v>666</v>
      </c>
      <c r="C1592" s="856" t="s">
        <v>2709</v>
      </c>
      <c r="D1592" s="855" t="s">
        <v>2710</v>
      </c>
      <c r="E1592" s="855">
        <v>10</v>
      </c>
      <c r="F1592" s="855" t="s">
        <v>1920</v>
      </c>
      <c r="G1592" s="855" t="s">
        <v>1922</v>
      </c>
      <c r="H1592" s="606"/>
      <c r="I1592" s="608"/>
    </row>
    <row r="1593" spans="2:9" hidden="1" x14ac:dyDescent="0.3">
      <c r="B1593" s="855" t="s">
        <v>666</v>
      </c>
      <c r="C1593" s="856" t="s">
        <v>2709</v>
      </c>
      <c r="D1593" s="855" t="s">
        <v>2710</v>
      </c>
      <c r="E1593" s="855">
        <v>11</v>
      </c>
      <c r="F1593" s="855" t="s">
        <v>1928</v>
      </c>
      <c r="G1593" s="855" t="s">
        <v>1931</v>
      </c>
      <c r="H1593" s="606"/>
      <c r="I1593" s="608"/>
    </row>
    <row r="1594" spans="2:9" hidden="1" x14ac:dyDescent="0.3">
      <c r="B1594" s="855" t="s">
        <v>666</v>
      </c>
      <c r="C1594" s="856" t="s">
        <v>2709</v>
      </c>
      <c r="D1594" s="855" t="s">
        <v>2710</v>
      </c>
      <c r="E1594" s="855">
        <v>12</v>
      </c>
      <c r="F1594" s="855" t="s">
        <v>1942</v>
      </c>
      <c r="G1594" s="855" t="s">
        <v>1944</v>
      </c>
      <c r="H1594" s="606"/>
      <c r="I1594" s="608"/>
    </row>
    <row r="1595" spans="2:9" hidden="1" x14ac:dyDescent="0.3">
      <c r="B1595" s="855" t="s">
        <v>666</v>
      </c>
      <c r="C1595" s="856" t="s">
        <v>2709</v>
      </c>
      <c r="D1595" s="855" t="s">
        <v>2710</v>
      </c>
      <c r="E1595" s="855">
        <v>13</v>
      </c>
      <c r="F1595" s="855" t="s">
        <v>1947</v>
      </c>
      <c r="G1595" s="855" t="s">
        <v>1944</v>
      </c>
      <c r="H1595" s="606"/>
      <c r="I1595" s="608"/>
    </row>
    <row r="1596" spans="2:9" hidden="1" x14ac:dyDescent="0.3">
      <c r="B1596" s="855" t="s">
        <v>666</v>
      </c>
      <c r="C1596" s="856" t="s">
        <v>2709</v>
      </c>
      <c r="D1596" s="855" t="s">
        <v>2710</v>
      </c>
      <c r="E1596" s="855">
        <v>14</v>
      </c>
      <c r="F1596" s="855" t="s">
        <v>1948</v>
      </c>
      <c r="G1596" s="855" t="s">
        <v>1995</v>
      </c>
      <c r="H1596" s="606"/>
      <c r="I1596" s="608"/>
    </row>
    <row r="1597" spans="2:9" hidden="1" x14ac:dyDescent="0.3">
      <c r="B1597" s="855" t="s">
        <v>666</v>
      </c>
      <c r="C1597" s="856" t="s">
        <v>2709</v>
      </c>
      <c r="D1597" s="855" t="s">
        <v>2710</v>
      </c>
      <c r="E1597" s="855">
        <v>15</v>
      </c>
      <c r="F1597" s="855" t="s">
        <v>898</v>
      </c>
      <c r="G1597" s="855" t="s">
        <v>750</v>
      </c>
      <c r="H1597" s="606"/>
      <c r="I1597" s="608"/>
    </row>
    <row r="1598" spans="2:9" hidden="1" x14ac:dyDescent="0.3">
      <c r="B1598" s="855" t="s">
        <v>666</v>
      </c>
      <c r="C1598" s="856" t="s">
        <v>2709</v>
      </c>
      <c r="D1598" s="855" t="s">
        <v>2710</v>
      </c>
      <c r="E1598" s="855">
        <v>16</v>
      </c>
      <c r="F1598" s="855" t="s">
        <v>951</v>
      </c>
      <c r="G1598" s="855" t="s">
        <v>299</v>
      </c>
      <c r="H1598" s="606"/>
      <c r="I1598" s="608"/>
    </row>
    <row r="1599" spans="2:9" hidden="1" x14ac:dyDescent="0.3">
      <c r="B1599" s="855" t="s">
        <v>666</v>
      </c>
      <c r="C1599" s="856" t="s">
        <v>2709</v>
      </c>
      <c r="D1599" s="855" t="s">
        <v>2710</v>
      </c>
      <c r="E1599" s="855">
        <v>17</v>
      </c>
      <c r="F1599" s="855" t="s">
        <v>952</v>
      </c>
      <c r="G1599" s="855" t="s">
        <v>1229</v>
      </c>
      <c r="H1599" s="606"/>
      <c r="I1599" s="608"/>
    </row>
    <row r="1600" spans="2:9" hidden="1" x14ac:dyDescent="0.3">
      <c r="B1600" s="855" t="s">
        <v>666</v>
      </c>
      <c r="C1600" s="856" t="s">
        <v>2709</v>
      </c>
      <c r="D1600" s="855" t="s">
        <v>2710</v>
      </c>
      <c r="E1600" s="855">
        <v>18</v>
      </c>
      <c r="F1600" s="855" t="s">
        <v>1959</v>
      </c>
      <c r="G1600" s="855" t="s">
        <v>811</v>
      </c>
      <c r="H1600" s="606"/>
      <c r="I1600" s="608"/>
    </row>
    <row r="1601" spans="2:9" hidden="1" x14ac:dyDescent="0.3">
      <c r="B1601" s="855" t="s">
        <v>666</v>
      </c>
      <c r="C1601" s="856" t="s">
        <v>2709</v>
      </c>
      <c r="D1601" s="855" t="s">
        <v>2710</v>
      </c>
      <c r="E1601" s="855">
        <v>19</v>
      </c>
      <c r="F1601" s="855" t="s">
        <v>1965</v>
      </c>
      <c r="G1601" s="855" t="s">
        <v>811</v>
      </c>
      <c r="H1601" s="606"/>
      <c r="I1601" s="608"/>
    </row>
    <row r="1602" spans="2:9" hidden="1" x14ac:dyDescent="0.3">
      <c r="B1602" s="855" t="s">
        <v>666</v>
      </c>
      <c r="C1602" s="856" t="s">
        <v>2709</v>
      </c>
      <c r="D1602" s="855" t="s">
        <v>2710</v>
      </c>
      <c r="E1602" s="855">
        <v>20</v>
      </c>
      <c r="F1602" s="855" t="s">
        <v>674</v>
      </c>
      <c r="G1602" s="855" t="s">
        <v>1970</v>
      </c>
      <c r="H1602" s="606"/>
      <c r="I1602" s="608"/>
    </row>
    <row r="1603" spans="2:9" hidden="1" x14ac:dyDescent="0.3">
      <c r="B1603" s="855" t="s">
        <v>666</v>
      </c>
      <c r="C1603" s="856" t="s">
        <v>2709</v>
      </c>
      <c r="D1603" s="855" t="s">
        <v>2710</v>
      </c>
      <c r="E1603" s="855">
        <v>21</v>
      </c>
      <c r="F1603" s="855" t="s">
        <v>225</v>
      </c>
      <c r="G1603" s="855" t="s">
        <v>12</v>
      </c>
      <c r="H1603" s="606"/>
      <c r="I1603" s="608"/>
    </row>
    <row r="1604" spans="2:9" hidden="1" x14ac:dyDescent="0.3">
      <c r="B1604" s="855" t="s">
        <v>666</v>
      </c>
      <c r="C1604" s="856" t="s">
        <v>2709</v>
      </c>
      <c r="D1604" s="855" t="s">
        <v>2710</v>
      </c>
      <c r="E1604" s="855">
        <v>22</v>
      </c>
      <c r="F1604" s="855" t="s">
        <v>301</v>
      </c>
      <c r="G1604" s="855" t="s">
        <v>750</v>
      </c>
      <c r="H1604" s="606"/>
      <c r="I1604" s="608"/>
    </row>
    <row r="1605" spans="2:9" hidden="1" x14ac:dyDescent="0.3">
      <c r="B1605" s="855" t="s">
        <v>666</v>
      </c>
      <c r="C1605" s="856" t="s">
        <v>2709</v>
      </c>
      <c r="D1605" s="855" t="s">
        <v>2710</v>
      </c>
      <c r="E1605" s="855">
        <v>23</v>
      </c>
      <c r="F1605" s="855" t="s">
        <v>105</v>
      </c>
      <c r="G1605" s="855" t="s">
        <v>750</v>
      </c>
      <c r="H1605" s="606"/>
      <c r="I1605" s="608"/>
    </row>
    <row r="1606" spans="2:9" hidden="1" x14ac:dyDescent="0.3">
      <c r="B1606" s="855" t="s">
        <v>666</v>
      </c>
      <c r="C1606" s="856" t="s">
        <v>2709</v>
      </c>
      <c r="D1606" s="855" t="s">
        <v>2710</v>
      </c>
      <c r="E1606" s="855">
        <v>24</v>
      </c>
      <c r="F1606" s="855" t="s">
        <v>302</v>
      </c>
      <c r="G1606" s="855" t="s">
        <v>1977</v>
      </c>
      <c r="H1606" s="606"/>
      <c r="I1606" s="608"/>
    </row>
    <row r="1607" spans="2:9" hidden="1" x14ac:dyDescent="0.3">
      <c r="B1607" s="855" t="s">
        <v>666</v>
      </c>
      <c r="C1607" s="856" t="s">
        <v>2709</v>
      </c>
      <c r="D1607" s="855" t="s">
        <v>2710</v>
      </c>
      <c r="E1607" s="855">
        <v>25</v>
      </c>
      <c r="F1607" s="855" t="s">
        <v>106</v>
      </c>
      <c r="G1607" s="855" t="s">
        <v>750</v>
      </c>
      <c r="H1607" s="606"/>
      <c r="I1607" s="608"/>
    </row>
    <row r="1608" spans="2:9" hidden="1" x14ac:dyDescent="0.3">
      <c r="B1608" s="855" t="s">
        <v>666</v>
      </c>
      <c r="C1608" s="856" t="s">
        <v>2709</v>
      </c>
      <c r="D1608" s="855" t="s">
        <v>2710</v>
      </c>
      <c r="E1608" s="855">
        <v>26</v>
      </c>
      <c r="F1608" s="855" t="s">
        <v>2</v>
      </c>
      <c r="G1608" s="855" t="s">
        <v>750</v>
      </c>
      <c r="H1608" s="606"/>
      <c r="I1608" s="608"/>
    </row>
    <row r="1609" spans="2:9" hidden="1" x14ac:dyDescent="0.3">
      <c r="B1609" s="855" t="s">
        <v>666</v>
      </c>
      <c r="C1609" s="856" t="s">
        <v>2709</v>
      </c>
      <c r="D1609" s="855" t="s">
        <v>2710</v>
      </c>
      <c r="E1609" s="855">
        <v>27</v>
      </c>
      <c r="F1609" s="855" t="s">
        <v>1986</v>
      </c>
      <c r="G1609" s="855" t="s">
        <v>12</v>
      </c>
      <c r="H1609" s="606"/>
      <c r="I1609" s="608"/>
    </row>
    <row r="1610" spans="2:9" hidden="1" x14ac:dyDescent="0.3">
      <c r="B1610" s="855" t="s">
        <v>666</v>
      </c>
      <c r="C1610" s="856" t="s">
        <v>2709</v>
      </c>
      <c r="D1610" s="855" t="s">
        <v>2710</v>
      </c>
      <c r="E1610" s="855">
        <v>28</v>
      </c>
      <c r="F1610" s="855" t="s">
        <v>931</v>
      </c>
      <c r="G1610" s="855" t="s">
        <v>2696</v>
      </c>
      <c r="H1610" s="606"/>
      <c r="I1610" s="608"/>
    </row>
    <row r="1611" spans="2:9" hidden="1" x14ac:dyDescent="0.3">
      <c r="B1611" s="855" t="s">
        <v>666</v>
      </c>
      <c r="C1611" s="856" t="s">
        <v>2709</v>
      </c>
      <c r="D1611" s="855" t="s">
        <v>2710</v>
      </c>
      <c r="E1611" s="855">
        <v>29</v>
      </c>
      <c r="F1611" s="855" t="s">
        <v>932</v>
      </c>
      <c r="G1611" s="855" t="s">
        <v>750</v>
      </c>
      <c r="H1611" s="606"/>
      <c r="I1611" s="608"/>
    </row>
    <row r="1612" spans="2:9" x14ac:dyDescent="0.3">
      <c r="B1612" s="855" t="s">
        <v>666</v>
      </c>
      <c r="C1612" s="856" t="s">
        <v>2709</v>
      </c>
      <c r="D1612" s="855" t="s">
        <v>2710</v>
      </c>
      <c r="E1612" s="855">
        <v>1</v>
      </c>
      <c r="F1612" s="855" t="s">
        <v>388</v>
      </c>
      <c r="G1612" s="855" t="s">
        <v>3386</v>
      </c>
      <c r="H1612" s="606"/>
      <c r="I1612" s="608"/>
    </row>
    <row r="1613" spans="2:9" hidden="1" x14ac:dyDescent="0.3">
      <c r="B1613" s="855" t="s">
        <v>666</v>
      </c>
      <c r="C1613" s="856" t="s">
        <v>2709</v>
      </c>
      <c r="D1613" s="855" t="s">
        <v>2710</v>
      </c>
      <c r="E1613" s="855">
        <v>2</v>
      </c>
      <c r="F1613" s="855" t="s">
        <v>389</v>
      </c>
      <c r="G1613" s="855" t="s">
        <v>29</v>
      </c>
      <c r="H1613" s="606"/>
      <c r="I1613" s="608"/>
    </row>
    <row r="1614" spans="2:9" hidden="1" x14ac:dyDescent="0.3">
      <c r="B1614" s="855" t="s">
        <v>666</v>
      </c>
      <c r="C1614" s="856" t="s">
        <v>2709</v>
      </c>
      <c r="D1614" s="855" t="s">
        <v>2710</v>
      </c>
      <c r="E1614" s="855">
        <v>3</v>
      </c>
      <c r="F1614" s="855" t="s">
        <v>392</v>
      </c>
      <c r="G1614" s="855" t="s">
        <v>3387</v>
      </c>
      <c r="H1614" s="606"/>
      <c r="I1614" s="608"/>
    </row>
    <row r="1615" spans="2:9" hidden="1" x14ac:dyDescent="0.3">
      <c r="B1615" s="855" t="s">
        <v>666</v>
      </c>
      <c r="C1615" s="856" t="s">
        <v>2709</v>
      </c>
      <c r="D1615" s="855" t="s">
        <v>2710</v>
      </c>
      <c r="E1615" s="855">
        <v>4</v>
      </c>
      <c r="F1615" s="855" t="s">
        <v>393</v>
      </c>
      <c r="G1615" s="855"/>
      <c r="H1615" s="606"/>
      <c r="I1615" s="608"/>
    </row>
    <row r="1616" spans="2:9" hidden="1" x14ac:dyDescent="0.3">
      <c r="B1616" s="855" t="s">
        <v>666</v>
      </c>
      <c r="C1616" s="856" t="s">
        <v>2709</v>
      </c>
      <c r="D1616" s="855" t="s">
        <v>2710</v>
      </c>
      <c r="E1616" s="855">
        <v>5</v>
      </c>
      <c r="F1616" s="855" t="s">
        <v>394</v>
      </c>
      <c r="G1616" s="855" t="s">
        <v>3388</v>
      </c>
      <c r="H1616" s="606"/>
      <c r="I1616" s="608"/>
    </row>
    <row r="1617" spans="2:9" hidden="1" x14ac:dyDescent="0.3">
      <c r="B1617" s="855" t="s">
        <v>666</v>
      </c>
      <c r="C1617" s="856" t="s">
        <v>2709</v>
      </c>
      <c r="D1617" s="855" t="s">
        <v>2710</v>
      </c>
      <c r="E1617" s="855">
        <v>6</v>
      </c>
      <c r="F1617" s="855" t="s">
        <v>3</v>
      </c>
      <c r="G1617" s="855" t="s">
        <v>2740</v>
      </c>
      <c r="H1617" s="606"/>
      <c r="I1617" s="608"/>
    </row>
    <row r="1618" spans="2:9" hidden="1" x14ac:dyDescent="0.3">
      <c r="B1618" s="855" t="s">
        <v>666</v>
      </c>
      <c r="C1618" s="856" t="s">
        <v>2709</v>
      </c>
      <c r="D1618" s="855" t="s">
        <v>2710</v>
      </c>
      <c r="E1618" s="855">
        <v>7</v>
      </c>
      <c r="F1618" s="855" t="s">
        <v>128</v>
      </c>
      <c r="G1618" s="855" t="s">
        <v>3389</v>
      </c>
      <c r="H1618" s="606"/>
      <c r="I1618" s="608"/>
    </row>
    <row r="1619" spans="2:9" hidden="1" x14ac:dyDescent="0.3">
      <c r="B1619" s="855" t="s">
        <v>666</v>
      </c>
      <c r="C1619" s="856" t="s">
        <v>2709</v>
      </c>
      <c r="D1619" s="855" t="s">
        <v>2710</v>
      </c>
      <c r="E1619" s="855">
        <v>8</v>
      </c>
      <c r="F1619" s="855" t="s">
        <v>899</v>
      </c>
      <c r="G1619" s="855" t="s">
        <v>3274</v>
      </c>
      <c r="H1619" s="606"/>
      <c r="I1619" s="608"/>
    </row>
    <row r="1620" spans="2:9" hidden="1" x14ac:dyDescent="0.3">
      <c r="B1620" s="855" t="s">
        <v>666</v>
      </c>
      <c r="C1620" s="856" t="s">
        <v>2709</v>
      </c>
      <c r="D1620" s="855" t="s">
        <v>2710</v>
      </c>
      <c r="E1620" s="855">
        <v>9</v>
      </c>
      <c r="F1620" s="855" t="s">
        <v>950</v>
      </c>
      <c r="G1620" s="855" t="s">
        <v>670</v>
      </c>
      <c r="H1620" s="606"/>
      <c r="I1620" s="608"/>
    </row>
    <row r="1621" spans="2:9" hidden="1" x14ac:dyDescent="0.3">
      <c r="B1621" s="855" t="s">
        <v>666</v>
      </c>
      <c r="C1621" s="856" t="s">
        <v>2709</v>
      </c>
      <c r="D1621" s="855" t="s">
        <v>2710</v>
      </c>
      <c r="E1621" s="855">
        <v>10</v>
      </c>
      <c r="F1621" s="855" t="s">
        <v>1920</v>
      </c>
      <c r="G1621" s="855" t="s">
        <v>811</v>
      </c>
      <c r="H1621" s="606"/>
      <c r="I1621" s="608"/>
    </row>
    <row r="1622" spans="2:9" hidden="1" x14ac:dyDescent="0.3">
      <c r="B1622" s="855" t="s">
        <v>666</v>
      </c>
      <c r="C1622" s="856" t="s">
        <v>2709</v>
      </c>
      <c r="D1622" s="855" t="s">
        <v>2710</v>
      </c>
      <c r="E1622" s="855">
        <v>11</v>
      </c>
      <c r="F1622" s="855" t="s">
        <v>1928</v>
      </c>
      <c r="G1622" s="855" t="s">
        <v>811</v>
      </c>
      <c r="H1622" s="606"/>
      <c r="I1622" s="608"/>
    </row>
    <row r="1623" spans="2:9" hidden="1" x14ac:dyDescent="0.3">
      <c r="B1623" s="855" t="s">
        <v>666</v>
      </c>
      <c r="C1623" s="856" t="s">
        <v>2709</v>
      </c>
      <c r="D1623" s="855" t="s">
        <v>2710</v>
      </c>
      <c r="E1623" s="855">
        <v>12</v>
      </c>
      <c r="F1623" s="855" t="s">
        <v>1942</v>
      </c>
      <c r="G1623" s="855" t="s">
        <v>811</v>
      </c>
      <c r="H1623" s="606"/>
      <c r="I1623" s="608"/>
    </row>
    <row r="1624" spans="2:9" hidden="1" x14ac:dyDescent="0.3">
      <c r="B1624" s="855" t="s">
        <v>666</v>
      </c>
      <c r="C1624" s="856" t="s">
        <v>2709</v>
      </c>
      <c r="D1624" s="855" t="s">
        <v>2710</v>
      </c>
      <c r="E1624" s="855">
        <v>13</v>
      </c>
      <c r="F1624" s="855" t="s">
        <v>1947</v>
      </c>
      <c r="G1624" s="855" t="s">
        <v>811</v>
      </c>
      <c r="H1624" s="606"/>
      <c r="I1624" s="608"/>
    </row>
    <row r="1625" spans="2:9" hidden="1" x14ac:dyDescent="0.3">
      <c r="B1625" s="855" t="s">
        <v>666</v>
      </c>
      <c r="C1625" s="856" t="s">
        <v>2709</v>
      </c>
      <c r="D1625" s="855" t="s">
        <v>2710</v>
      </c>
      <c r="E1625" s="855">
        <v>14</v>
      </c>
      <c r="F1625" s="855" t="s">
        <v>1948</v>
      </c>
      <c r="G1625" s="855" t="s">
        <v>1995</v>
      </c>
      <c r="H1625" s="606"/>
      <c r="I1625" s="608"/>
    </row>
    <row r="1626" spans="2:9" hidden="1" x14ac:dyDescent="0.3">
      <c r="B1626" s="855" t="s">
        <v>666</v>
      </c>
      <c r="C1626" s="856" t="s">
        <v>2709</v>
      </c>
      <c r="D1626" s="855" t="s">
        <v>2710</v>
      </c>
      <c r="E1626" s="855">
        <v>15</v>
      </c>
      <c r="F1626" s="855" t="s">
        <v>898</v>
      </c>
      <c r="G1626" s="855" t="s">
        <v>750</v>
      </c>
      <c r="H1626" s="606"/>
      <c r="I1626" s="608"/>
    </row>
    <row r="1627" spans="2:9" hidden="1" x14ac:dyDescent="0.3">
      <c r="B1627" s="855" t="s">
        <v>666</v>
      </c>
      <c r="C1627" s="856" t="s">
        <v>2709</v>
      </c>
      <c r="D1627" s="855" t="s">
        <v>2710</v>
      </c>
      <c r="E1627" s="855">
        <v>16</v>
      </c>
      <c r="F1627" s="855" t="s">
        <v>951</v>
      </c>
      <c r="G1627" s="855" t="s">
        <v>299</v>
      </c>
      <c r="H1627" s="606"/>
      <c r="I1627" s="608"/>
    </row>
    <row r="1628" spans="2:9" hidden="1" x14ac:dyDescent="0.3">
      <c r="B1628" s="855" t="s">
        <v>666</v>
      </c>
      <c r="C1628" s="856" t="s">
        <v>2709</v>
      </c>
      <c r="D1628" s="855" t="s">
        <v>2710</v>
      </c>
      <c r="E1628" s="855">
        <v>17</v>
      </c>
      <c r="F1628" s="855" t="s">
        <v>952</v>
      </c>
      <c r="G1628" s="855" t="s">
        <v>1229</v>
      </c>
      <c r="H1628" s="606"/>
      <c r="I1628" s="608"/>
    </row>
    <row r="1629" spans="2:9" hidden="1" x14ac:dyDescent="0.3">
      <c r="B1629" s="855" t="s">
        <v>666</v>
      </c>
      <c r="C1629" s="856" t="s">
        <v>2709</v>
      </c>
      <c r="D1629" s="855" t="s">
        <v>2710</v>
      </c>
      <c r="E1629" s="855">
        <v>18</v>
      </c>
      <c r="F1629" s="855" t="s">
        <v>1959</v>
      </c>
      <c r="G1629" s="855" t="s">
        <v>811</v>
      </c>
      <c r="H1629" s="606"/>
      <c r="I1629" s="608"/>
    </row>
    <row r="1630" spans="2:9" hidden="1" x14ac:dyDescent="0.3">
      <c r="B1630" s="855" t="s">
        <v>666</v>
      </c>
      <c r="C1630" s="856" t="s">
        <v>2709</v>
      </c>
      <c r="D1630" s="855" t="s">
        <v>2710</v>
      </c>
      <c r="E1630" s="855">
        <v>19</v>
      </c>
      <c r="F1630" s="855" t="s">
        <v>1965</v>
      </c>
      <c r="G1630" s="855" t="s">
        <v>811</v>
      </c>
      <c r="H1630" s="606"/>
      <c r="I1630" s="608"/>
    </row>
    <row r="1631" spans="2:9" hidden="1" x14ac:dyDescent="0.3">
      <c r="B1631" s="855" t="s">
        <v>666</v>
      </c>
      <c r="C1631" s="856" t="s">
        <v>2709</v>
      </c>
      <c r="D1631" s="855" t="s">
        <v>2710</v>
      </c>
      <c r="E1631" s="855">
        <v>20</v>
      </c>
      <c r="F1631" s="855" t="s">
        <v>674</v>
      </c>
      <c r="G1631" s="855" t="s">
        <v>750</v>
      </c>
      <c r="H1631" s="606"/>
      <c r="I1631" s="608"/>
    </row>
    <row r="1632" spans="2:9" hidden="1" x14ac:dyDescent="0.3">
      <c r="B1632" s="855" t="s">
        <v>666</v>
      </c>
      <c r="C1632" s="856" t="s">
        <v>2709</v>
      </c>
      <c r="D1632" s="855" t="s">
        <v>2710</v>
      </c>
      <c r="E1632" s="855">
        <v>21</v>
      </c>
      <c r="F1632" s="855" t="s">
        <v>225</v>
      </c>
      <c r="G1632" s="855" t="s">
        <v>750</v>
      </c>
      <c r="H1632" s="606"/>
      <c r="I1632" s="608"/>
    </row>
    <row r="1633" spans="2:9" hidden="1" x14ac:dyDescent="0.3">
      <c r="B1633" s="855" t="s">
        <v>666</v>
      </c>
      <c r="C1633" s="856" t="s">
        <v>2709</v>
      </c>
      <c r="D1633" s="855" t="s">
        <v>2710</v>
      </c>
      <c r="E1633" s="855">
        <v>22</v>
      </c>
      <c r="F1633" s="855" t="s">
        <v>301</v>
      </c>
      <c r="G1633" s="855" t="s">
        <v>750</v>
      </c>
      <c r="H1633" s="606"/>
      <c r="I1633" s="608"/>
    </row>
    <row r="1634" spans="2:9" hidden="1" x14ac:dyDescent="0.3">
      <c r="B1634" s="855" t="s">
        <v>666</v>
      </c>
      <c r="C1634" s="856" t="s">
        <v>2709</v>
      </c>
      <c r="D1634" s="855" t="s">
        <v>2710</v>
      </c>
      <c r="E1634" s="855">
        <v>23</v>
      </c>
      <c r="F1634" s="855" t="s">
        <v>105</v>
      </c>
      <c r="G1634" s="855" t="s">
        <v>750</v>
      </c>
      <c r="H1634" s="606"/>
      <c r="I1634" s="608"/>
    </row>
    <row r="1635" spans="2:9" hidden="1" x14ac:dyDescent="0.3">
      <c r="B1635" s="855" t="s">
        <v>666</v>
      </c>
      <c r="C1635" s="856" t="s">
        <v>2709</v>
      </c>
      <c r="D1635" s="855" t="s">
        <v>2710</v>
      </c>
      <c r="E1635" s="855">
        <v>24</v>
      </c>
      <c r="F1635" s="855" t="s">
        <v>302</v>
      </c>
      <c r="G1635" s="855" t="s">
        <v>1977</v>
      </c>
      <c r="H1635" s="606"/>
      <c r="I1635" s="608"/>
    </row>
    <row r="1636" spans="2:9" hidden="1" x14ac:dyDescent="0.3">
      <c r="B1636" s="855" t="s">
        <v>666</v>
      </c>
      <c r="C1636" s="856" t="s">
        <v>2709</v>
      </c>
      <c r="D1636" s="855" t="s">
        <v>2710</v>
      </c>
      <c r="E1636" s="855">
        <v>25</v>
      </c>
      <c r="F1636" s="855" t="s">
        <v>106</v>
      </c>
      <c r="G1636" s="855" t="s">
        <v>750</v>
      </c>
      <c r="H1636" s="606"/>
      <c r="I1636" s="608"/>
    </row>
    <row r="1637" spans="2:9" hidden="1" x14ac:dyDescent="0.3">
      <c r="B1637" s="855" t="s">
        <v>666</v>
      </c>
      <c r="C1637" s="856" t="s">
        <v>2709</v>
      </c>
      <c r="D1637" s="855" t="s">
        <v>2710</v>
      </c>
      <c r="E1637" s="855">
        <v>26</v>
      </c>
      <c r="F1637" s="855" t="s">
        <v>2</v>
      </c>
      <c r="G1637" s="855" t="s">
        <v>750</v>
      </c>
      <c r="H1637" s="606"/>
      <c r="I1637" s="608"/>
    </row>
    <row r="1638" spans="2:9" hidden="1" x14ac:dyDescent="0.3">
      <c r="B1638" s="855" t="s">
        <v>666</v>
      </c>
      <c r="C1638" s="856" t="s">
        <v>2709</v>
      </c>
      <c r="D1638" s="855" t="s">
        <v>2710</v>
      </c>
      <c r="E1638" s="855">
        <v>27</v>
      </c>
      <c r="F1638" s="855" t="s">
        <v>1986</v>
      </c>
      <c r="G1638" s="855" t="s">
        <v>750</v>
      </c>
      <c r="H1638" s="606"/>
      <c r="I1638" s="608"/>
    </row>
    <row r="1639" spans="2:9" hidden="1" x14ac:dyDescent="0.3">
      <c r="B1639" s="855" t="s">
        <v>666</v>
      </c>
      <c r="C1639" s="856" t="s">
        <v>2709</v>
      </c>
      <c r="D1639" s="855" t="s">
        <v>2710</v>
      </c>
      <c r="E1639" s="855">
        <v>28</v>
      </c>
      <c r="F1639" s="855" t="s">
        <v>931</v>
      </c>
      <c r="G1639" s="855" t="s">
        <v>2696</v>
      </c>
      <c r="H1639" s="606"/>
      <c r="I1639" s="608"/>
    </row>
    <row r="1640" spans="2:9" hidden="1" x14ac:dyDescent="0.3">
      <c r="B1640" s="855" t="s">
        <v>666</v>
      </c>
      <c r="C1640" s="856" t="s">
        <v>2709</v>
      </c>
      <c r="D1640" s="855" t="s">
        <v>2710</v>
      </c>
      <c r="E1640" s="855">
        <v>29</v>
      </c>
      <c r="F1640" s="855" t="s">
        <v>932</v>
      </c>
      <c r="G1640" s="855" t="s">
        <v>750</v>
      </c>
      <c r="H1640" s="606"/>
      <c r="I1640" s="608"/>
    </row>
    <row r="1641" spans="2:9" x14ac:dyDescent="0.3">
      <c r="B1641" s="855" t="s">
        <v>666</v>
      </c>
      <c r="C1641" s="856" t="s">
        <v>2709</v>
      </c>
      <c r="D1641" s="855" t="s">
        <v>2710</v>
      </c>
      <c r="E1641" s="855">
        <v>1</v>
      </c>
      <c r="F1641" s="855" t="s">
        <v>388</v>
      </c>
      <c r="G1641" s="855" t="s">
        <v>3390</v>
      </c>
      <c r="H1641" s="606"/>
      <c r="I1641" s="608"/>
    </row>
    <row r="1642" spans="2:9" hidden="1" x14ac:dyDescent="0.3">
      <c r="B1642" s="855" t="s">
        <v>666</v>
      </c>
      <c r="C1642" s="856" t="s">
        <v>2709</v>
      </c>
      <c r="D1642" s="855" t="s">
        <v>2710</v>
      </c>
      <c r="E1642" s="855">
        <v>2</v>
      </c>
      <c r="F1642" s="855" t="s">
        <v>389</v>
      </c>
      <c r="G1642" s="855" t="s">
        <v>29</v>
      </c>
      <c r="H1642" s="606"/>
      <c r="I1642" s="608"/>
    </row>
    <row r="1643" spans="2:9" hidden="1" x14ac:dyDescent="0.3">
      <c r="B1643" s="855" t="s">
        <v>666</v>
      </c>
      <c r="C1643" s="856" t="s">
        <v>2709</v>
      </c>
      <c r="D1643" s="855" t="s">
        <v>2710</v>
      </c>
      <c r="E1643" s="855">
        <v>3</v>
      </c>
      <c r="F1643" s="855" t="s">
        <v>392</v>
      </c>
      <c r="G1643" s="855" t="s">
        <v>3018</v>
      </c>
      <c r="H1643" s="606"/>
      <c r="I1643" s="608"/>
    </row>
    <row r="1644" spans="2:9" hidden="1" x14ac:dyDescent="0.3">
      <c r="B1644" s="855" t="s">
        <v>666</v>
      </c>
      <c r="C1644" s="856" t="s">
        <v>2709</v>
      </c>
      <c r="D1644" s="855" t="s">
        <v>2710</v>
      </c>
      <c r="E1644" s="855">
        <v>4</v>
      </c>
      <c r="F1644" s="855" t="s">
        <v>393</v>
      </c>
      <c r="G1644" s="855"/>
      <c r="H1644" s="606"/>
      <c r="I1644" s="608"/>
    </row>
    <row r="1645" spans="2:9" hidden="1" x14ac:dyDescent="0.3">
      <c r="B1645" s="855" t="s">
        <v>666</v>
      </c>
      <c r="C1645" s="856" t="s">
        <v>2709</v>
      </c>
      <c r="D1645" s="855" t="s">
        <v>2710</v>
      </c>
      <c r="E1645" s="855">
        <v>5</v>
      </c>
      <c r="F1645" s="855" t="s">
        <v>394</v>
      </c>
      <c r="G1645" s="855" t="s">
        <v>3391</v>
      </c>
      <c r="H1645" s="606"/>
      <c r="I1645" s="608"/>
    </row>
    <row r="1646" spans="2:9" hidden="1" x14ac:dyDescent="0.3">
      <c r="B1646" s="855" t="s">
        <v>666</v>
      </c>
      <c r="C1646" s="856" t="s">
        <v>2709</v>
      </c>
      <c r="D1646" s="855" t="s">
        <v>2710</v>
      </c>
      <c r="E1646" s="855">
        <v>6</v>
      </c>
      <c r="F1646" s="855" t="s">
        <v>3</v>
      </c>
      <c r="G1646" s="855" t="s">
        <v>2680</v>
      </c>
      <c r="H1646" s="606"/>
      <c r="I1646" s="608"/>
    </row>
    <row r="1647" spans="2:9" hidden="1" x14ac:dyDescent="0.3">
      <c r="B1647" s="855" t="s">
        <v>666</v>
      </c>
      <c r="C1647" s="856" t="s">
        <v>2709</v>
      </c>
      <c r="D1647" s="855" t="s">
        <v>2710</v>
      </c>
      <c r="E1647" s="855">
        <v>7</v>
      </c>
      <c r="F1647" s="855" t="s">
        <v>128</v>
      </c>
      <c r="G1647" s="855"/>
      <c r="H1647" s="606"/>
      <c r="I1647" s="608"/>
    </row>
    <row r="1648" spans="2:9" hidden="1" x14ac:dyDescent="0.3">
      <c r="B1648" s="855" t="s">
        <v>666</v>
      </c>
      <c r="C1648" s="856" t="s">
        <v>2709</v>
      </c>
      <c r="D1648" s="855" t="s">
        <v>2710</v>
      </c>
      <c r="E1648" s="855">
        <v>8</v>
      </c>
      <c r="F1648" s="855" t="s">
        <v>899</v>
      </c>
      <c r="G1648" s="855" t="s">
        <v>3240</v>
      </c>
      <c r="H1648" s="606"/>
      <c r="I1648" s="608"/>
    </row>
    <row r="1649" spans="2:9" hidden="1" x14ac:dyDescent="0.3">
      <c r="B1649" s="855" t="s">
        <v>666</v>
      </c>
      <c r="C1649" s="856" t="s">
        <v>2709</v>
      </c>
      <c r="D1649" s="855" t="s">
        <v>2710</v>
      </c>
      <c r="E1649" s="855">
        <v>9</v>
      </c>
      <c r="F1649" s="855" t="s">
        <v>950</v>
      </c>
      <c r="G1649" s="855" t="s">
        <v>670</v>
      </c>
      <c r="H1649" s="606"/>
      <c r="I1649" s="608"/>
    </row>
    <row r="1650" spans="2:9" hidden="1" x14ac:dyDescent="0.3">
      <c r="B1650" s="855" t="s">
        <v>666</v>
      </c>
      <c r="C1650" s="856" t="s">
        <v>2709</v>
      </c>
      <c r="D1650" s="855" t="s">
        <v>2710</v>
      </c>
      <c r="E1650" s="855">
        <v>10</v>
      </c>
      <c r="F1650" s="855" t="s">
        <v>1920</v>
      </c>
      <c r="G1650" s="855" t="s">
        <v>811</v>
      </c>
      <c r="H1650" s="606"/>
      <c r="I1650" s="608"/>
    </row>
    <row r="1651" spans="2:9" hidden="1" x14ac:dyDescent="0.3">
      <c r="B1651" s="855" t="s">
        <v>666</v>
      </c>
      <c r="C1651" s="856" t="s">
        <v>2709</v>
      </c>
      <c r="D1651" s="855" t="s">
        <v>2710</v>
      </c>
      <c r="E1651" s="855">
        <v>11</v>
      </c>
      <c r="F1651" s="855" t="s">
        <v>1928</v>
      </c>
      <c r="G1651" s="855" t="s">
        <v>811</v>
      </c>
      <c r="H1651" s="606"/>
      <c r="I1651" s="608"/>
    </row>
    <row r="1652" spans="2:9" hidden="1" x14ac:dyDescent="0.3">
      <c r="B1652" s="855" t="s">
        <v>666</v>
      </c>
      <c r="C1652" s="856" t="s">
        <v>2709</v>
      </c>
      <c r="D1652" s="855" t="s">
        <v>2710</v>
      </c>
      <c r="E1652" s="855">
        <v>12</v>
      </c>
      <c r="F1652" s="855" t="s">
        <v>1942</v>
      </c>
      <c r="G1652" s="855" t="s">
        <v>811</v>
      </c>
      <c r="H1652" s="606"/>
      <c r="I1652" s="608"/>
    </row>
    <row r="1653" spans="2:9" hidden="1" x14ac:dyDescent="0.3">
      <c r="B1653" s="855" t="s">
        <v>666</v>
      </c>
      <c r="C1653" s="856" t="s">
        <v>2709</v>
      </c>
      <c r="D1653" s="855" t="s">
        <v>2710</v>
      </c>
      <c r="E1653" s="855">
        <v>13</v>
      </c>
      <c r="F1653" s="855" t="s">
        <v>1947</v>
      </c>
      <c r="G1653" s="855" t="s">
        <v>811</v>
      </c>
      <c r="H1653" s="606"/>
      <c r="I1653" s="608"/>
    </row>
    <row r="1654" spans="2:9" hidden="1" x14ac:dyDescent="0.3">
      <c r="B1654" s="855" t="s">
        <v>666</v>
      </c>
      <c r="C1654" s="856" t="s">
        <v>2709</v>
      </c>
      <c r="D1654" s="855" t="s">
        <v>2710</v>
      </c>
      <c r="E1654" s="855">
        <v>14</v>
      </c>
      <c r="F1654" s="855" t="s">
        <v>1948</v>
      </c>
      <c r="G1654" s="855" t="s">
        <v>1995</v>
      </c>
      <c r="H1654" s="606"/>
      <c r="I1654" s="608"/>
    </row>
    <row r="1655" spans="2:9" hidden="1" x14ac:dyDescent="0.3">
      <c r="B1655" s="855" t="s">
        <v>666</v>
      </c>
      <c r="C1655" s="856" t="s">
        <v>2709</v>
      </c>
      <c r="D1655" s="855" t="s">
        <v>2710</v>
      </c>
      <c r="E1655" s="855">
        <v>15</v>
      </c>
      <c r="F1655" s="855" t="s">
        <v>898</v>
      </c>
      <c r="G1655" s="855" t="s">
        <v>750</v>
      </c>
      <c r="H1655" s="606"/>
      <c r="I1655" s="608"/>
    </row>
    <row r="1656" spans="2:9" hidden="1" x14ac:dyDescent="0.3">
      <c r="B1656" s="855" t="s">
        <v>666</v>
      </c>
      <c r="C1656" s="856" t="s">
        <v>2709</v>
      </c>
      <c r="D1656" s="855" t="s">
        <v>2710</v>
      </c>
      <c r="E1656" s="855">
        <v>16</v>
      </c>
      <c r="F1656" s="855" t="s">
        <v>951</v>
      </c>
      <c r="G1656" s="855" t="s">
        <v>299</v>
      </c>
      <c r="H1656" s="606"/>
      <c r="I1656" s="608"/>
    </row>
    <row r="1657" spans="2:9" hidden="1" x14ac:dyDescent="0.3">
      <c r="B1657" s="855" t="s">
        <v>666</v>
      </c>
      <c r="C1657" s="856" t="s">
        <v>2709</v>
      </c>
      <c r="D1657" s="855" t="s">
        <v>2710</v>
      </c>
      <c r="E1657" s="855">
        <v>17</v>
      </c>
      <c r="F1657" s="855" t="s">
        <v>952</v>
      </c>
      <c r="G1657" s="855" t="s">
        <v>300</v>
      </c>
      <c r="H1657" s="606"/>
      <c r="I1657" s="608"/>
    </row>
    <row r="1658" spans="2:9" hidden="1" x14ac:dyDescent="0.3">
      <c r="B1658" s="855" t="s">
        <v>666</v>
      </c>
      <c r="C1658" s="856" t="s">
        <v>2709</v>
      </c>
      <c r="D1658" s="855" t="s">
        <v>2710</v>
      </c>
      <c r="E1658" s="855">
        <v>18</v>
      </c>
      <c r="F1658" s="855" t="s">
        <v>1959</v>
      </c>
      <c r="G1658" s="855" t="s">
        <v>811</v>
      </c>
      <c r="H1658" s="606"/>
      <c r="I1658" s="608"/>
    </row>
    <row r="1659" spans="2:9" hidden="1" x14ac:dyDescent="0.3">
      <c r="B1659" s="855" t="s">
        <v>666</v>
      </c>
      <c r="C1659" s="856" t="s">
        <v>2709</v>
      </c>
      <c r="D1659" s="855" t="s">
        <v>2710</v>
      </c>
      <c r="E1659" s="855">
        <v>19</v>
      </c>
      <c r="F1659" s="855" t="s">
        <v>1965</v>
      </c>
      <c r="G1659" s="855" t="s">
        <v>811</v>
      </c>
      <c r="H1659" s="606"/>
      <c r="I1659" s="608"/>
    </row>
    <row r="1660" spans="2:9" hidden="1" x14ac:dyDescent="0.3">
      <c r="B1660" s="855" t="s">
        <v>666</v>
      </c>
      <c r="C1660" s="856" t="s">
        <v>2709</v>
      </c>
      <c r="D1660" s="855" t="s">
        <v>2710</v>
      </c>
      <c r="E1660" s="855">
        <v>20</v>
      </c>
      <c r="F1660" s="855" t="s">
        <v>674</v>
      </c>
      <c r="G1660" s="855" t="s">
        <v>12</v>
      </c>
      <c r="H1660" s="606"/>
      <c r="I1660" s="608"/>
    </row>
    <row r="1661" spans="2:9" hidden="1" x14ac:dyDescent="0.3">
      <c r="B1661" s="855" t="s">
        <v>666</v>
      </c>
      <c r="C1661" s="856" t="s">
        <v>2709</v>
      </c>
      <c r="D1661" s="855" t="s">
        <v>2710</v>
      </c>
      <c r="E1661" s="855">
        <v>21</v>
      </c>
      <c r="F1661" s="855" t="s">
        <v>225</v>
      </c>
      <c r="G1661" s="855" t="s">
        <v>12</v>
      </c>
      <c r="H1661" s="606"/>
      <c r="I1661" s="608"/>
    </row>
    <row r="1662" spans="2:9" hidden="1" x14ac:dyDescent="0.3">
      <c r="B1662" s="855" t="s">
        <v>666</v>
      </c>
      <c r="C1662" s="856" t="s">
        <v>2709</v>
      </c>
      <c r="D1662" s="855" t="s">
        <v>2710</v>
      </c>
      <c r="E1662" s="855">
        <v>22</v>
      </c>
      <c r="F1662" s="855" t="s">
        <v>301</v>
      </c>
      <c r="G1662" s="855" t="s">
        <v>750</v>
      </c>
      <c r="H1662" s="606"/>
      <c r="I1662" s="608"/>
    </row>
    <row r="1663" spans="2:9" hidden="1" x14ac:dyDescent="0.3">
      <c r="B1663" s="855" t="s">
        <v>666</v>
      </c>
      <c r="C1663" s="856" t="s">
        <v>2709</v>
      </c>
      <c r="D1663" s="855" t="s">
        <v>2710</v>
      </c>
      <c r="E1663" s="855">
        <v>23</v>
      </c>
      <c r="F1663" s="855" t="s">
        <v>105</v>
      </c>
      <c r="G1663" s="855" t="s">
        <v>750</v>
      </c>
      <c r="H1663" s="606"/>
      <c r="I1663" s="608"/>
    </row>
    <row r="1664" spans="2:9" hidden="1" x14ac:dyDescent="0.3">
      <c r="B1664" s="855" t="s">
        <v>666</v>
      </c>
      <c r="C1664" s="856" t="s">
        <v>2709</v>
      </c>
      <c r="D1664" s="855" t="s">
        <v>2710</v>
      </c>
      <c r="E1664" s="855">
        <v>24</v>
      </c>
      <c r="F1664" s="855" t="s">
        <v>302</v>
      </c>
      <c r="G1664" s="855" t="s">
        <v>1980</v>
      </c>
      <c r="H1664" s="606"/>
      <c r="I1664" s="608"/>
    </row>
    <row r="1665" spans="2:9" hidden="1" x14ac:dyDescent="0.3">
      <c r="B1665" s="855" t="s">
        <v>666</v>
      </c>
      <c r="C1665" s="856" t="s">
        <v>2709</v>
      </c>
      <c r="D1665" s="855" t="s">
        <v>2710</v>
      </c>
      <c r="E1665" s="855">
        <v>25</v>
      </c>
      <c r="F1665" s="855" t="s">
        <v>106</v>
      </c>
      <c r="G1665" s="855" t="s">
        <v>750</v>
      </c>
      <c r="H1665" s="606"/>
      <c r="I1665" s="608"/>
    </row>
    <row r="1666" spans="2:9" hidden="1" x14ac:dyDescent="0.3">
      <c r="B1666" s="855" t="s">
        <v>666</v>
      </c>
      <c r="C1666" s="856" t="s">
        <v>2709</v>
      </c>
      <c r="D1666" s="855" t="s">
        <v>2710</v>
      </c>
      <c r="E1666" s="855">
        <v>26</v>
      </c>
      <c r="F1666" s="855" t="s">
        <v>2</v>
      </c>
      <c r="G1666" s="855" t="s">
        <v>750</v>
      </c>
      <c r="H1666" s="606"/>
      <c r="I1666" s="608"/>
    </row>
    <row r="1667" spans="2:9" hidden="1" x14ac:dyDescent="0.3">
      <c r="B1667" s="855" t="s">
        <v>666</v>
      </c>
      <c r="C1667" s="856" t="s">
        <v>2709</v>
      </c>
      <c r="D1667" s="855" t="s">
        <v>2710</v>
      </c>
      <c r="E1667" s="855">
        <v>27</v>
      </c>
      <c r="F1667" s="855" t="s">
        <v>1986</v>
      </c>
      <c r="G1667" s="855" t="s">
        <v>750</v>
      </c>
      <c r="H1667" s="606"/>
      <c r="I1667" s="608"/>
    </row>
    <row r="1668" spans="2:9" hidden="1" x14ac:dyDescent="0.3">
      <c r="B1668" s="855" t="s">
        <v>666</v>
      </c>
      <c r="C1668" s="856" t="s">
        <v>2709</v>
      </c>
      <c r="D1668" s="855" t="s">
        <v>2710</v>
      </c>
      <c r="E1668" s="855">
        <v>28</v>
      </c>
      <c r="F1668" s="855" t="s">
        <v>931</v>
      </c>
      <c r="G1668" s="855" t="s">
        <v>949</v>
      </c>
      <c r="H1668" s="606"/>
      <c r="I1668" s="608"/>
    </row>
    <row r="1669" spans="2:9" hidden="1" x14ac:dyDescent="0.3">
      <c r="B1669" s="855" t="s">
        <v>666</v>
      </c>
      <c r="C1669" s="856" t="s">
        <v>2709</v>
      </c>
      <c r="D1669" s="855" t="s">
        <v>2710</v>
      </c>
      <c r="E1669" s="855">
        <v>29</v>
      </c>
      <c r="F1669" s="855" t="s">
        <v>932</v>
      </c>
      <c r="G1669" s="855" t="s">
        <v>750</v>
      </c>
      <c r="H1669" s="606"/>
      <c r="I1669" s="608"/>
    </row>
    <row r="1670" spans="2:9" x14ac:dyDescent="0.3">
      <c r="B1670" s="855" t="s">
        <v>666</v>
      </c>
      <c r="C1670" s="856" t="s">
        <v>2709</v>
      </c>
      <c r="D1670" s="855" t="s">
        <v>2710</v>
      </c>
      <c r="E1670" s="855">
        <v>1</v>
      </c>
      <c r="F1670" s="855" t="s">
        <v>388</v>
      </c>
      <c r="G1670" s="855" t="s">
        <v>3392</v>
      </c>
      <c r="H1670" s="606"/>
      <c r="I1670" s="608"/>
    </row>
    <row r="1671" spans="2:9" hidden="1" x14ac:dyDescent="0.3">
      <c r="B1671" s="855" t="s">
        <v>666</v>
      </c>
      <c r="C1671" s="856" t="s">
        <v>2709</v>
      </c>
      <c r="D1671" s="855" t="s">
        <v>2710</v>
      </c>
      <c r="E1671" s="855">
        <v>2</v>
      </c>
      <c r="F1671" s="855" t="s">
        <v>389</v>
      </c>
      <c r="G1671" s="855" t="s">
        <v>29</v>
      </c>
      <c r="H1671" s="606"/>
      <c r="I1671" s="608"/>
    </row>
    <row r="1672" spans="2:9" hidden="1" x14ac:dyDescent="0.3">
      <c r="B1672" s="855" t="s">
        <v>666</v>
      </c>
      <c r="C1672" s="856" t="s">
        <v>2709</v>
      </c>
      <c r="D1672" s="855" t="s">
        <v>2710</v>
      </c>
      <c r="E1672" s="855">
        <v>3</v>
      </c>
      <c r="F1672" s="855" t="s">
        <v>392</v>
      </c>
      <c r="G1672" s="855" t="s">
        <v>3393</v>
      </c>
      <c r="H1672" s="606"/>
      <c r="I1672" s="608"/>
    </row>
    <row r="1673" spans="2:9" hidden="1" x14ac:dyDescent="0.3">
      <c r="B1673" s="855" t="s">
        <v>666</v>
      </c>
      <c r="C1673" s="856" t="s">
        <v>2709</v>
      </c>
      <c r="D1673" s="855" t="s">
        <v>2710</v>
      </c>
      <c r="E1673" s="855">
        <v>4</v>
      </c>
      <c r="F1673" s="855" t="s">
        <v>393</v>
      </c>
      <c r="G1673" s="855"/>
      <c r="H1673" s="606"/>
      <c r="I1673" s="608"/>
    </row>
    <row r="1674" spans="2:9" hidden="1" x14ac:dyDescent="0.3">
      <c r="B1674" s="855" t="s">
        <v>666</v>
      </c>
      <c r="C1674" s="856" t="s">
        <v>2709</v>
      </c>
      <c r="D1674" s="855" t="s">
        <v>2710</v>
      </c>
      <c r="E1674" s="855">
        <v>5</v>
      </c>
      <c r="F1674" s="855" t="s">
        <v>394</v>
      </c>
      <c r="G1674" s="855" t="s">
        <v>3391</v>
      </c>
      <c r="H1674" s="606"/>
      <c r="I1674" s="608"/>
    </row>
    <row r="1675" spans="2:9" hidden="1" x14ac:dyDescent="0.3">
      <c r="B1675" s="855" t="s">
        <v>666</v>
      </c>
      <c r="C1675" s="856" t="s">
        <v>2709</v>
      </c>
      <c r="D1675" s="855" t="s">
        <v>2710</v>
      </c>
      <c r="E1675" s="855">
        <v>6</v>
      </c>
      <c r="F1675" s="855" t="s">
        <v>3</v>
      </c>
      <c r="G1675" s="855" t="s">
        <v>2680</v>
      </c>
      <c r="H1675" s="606"/>
      <c r="I1675" s="608"/>
    </row>
    <row r="1676" spans="2:9" hidden="1" x14ac:dyDescent="0.3">
      <c r="B1676" s="855" t="s">
        <v>666</v>
      </c>
      <c r="C1676" s="856" t="s">
        <v>2709</v>
      </c>
      <c r="D1676" s="855" t="s">
        <v>2710</v>
      </c>
      <c r="E1676" s="855">
        <v>7</v>
      </c>
      <c r="F1676" s="855" t="s">
        <v>128</v>
      </c>
      <c r="G1676" s="855"/>
      <c r="H1676" s="606"/>
      <c r="I1676" s="608"/>
    </row>
    <row r="1677" spans="2:9" hidden="1" x14ac:dyDescent="0.3">
      <c r="B1677" s="855" t="s">
        <v>666</v>
      </c>
      <c r="C1677" s="856" t="s">
        <v>2709</v>
      </c>
      <c r="D1677" s="855" t="s">
        <v>2710</v>
      </c>
      <c r="E1677" s="855">
        <v>8</v>
      </c>
      <c r="F1677" s="855" t="s">
        <v>899</v>
      </c>
      <c r="G1677" s="855" t="s">
        <v>3259</v>
      </c>
      <c r="H1677" s="606"/>
      <c r="I1677" s="608"/>
    </row>
    <row r="1678" spans="2:9" hidden="1" x14ac:dyDescent="0.3">
      <c r="B1678" s="855" t="s">
        <v>666</v>
      </c>
      <c r="C1678" s="856" t="s">
        <v>2709</v>
      </c>
      <c r="D1678" s="855" t="s">
        <v>2710</v>
      </c>
      <c r="E1678" s="855">
        <v>9</v>
      </c>
      <c r="F1678" s="855" t="s">
        <v>950</v>
      </c>
      <c r="G1678" s="855" t="s">
        <v>670</v>
      </c>
      <c r="H1678" s="606"/>
      <c r="I1678" s="608"/>
    </row>
    <row r="1679" spans="2:9" hidden="1" x14ac:dyDescent="0.3">
      <c r="B1679" s="855" t="s">
        <v>666</v>
      </c>
      <c r="C1679" s="856" t="s">
        <v>2709</v>
      </c>
      <c r="D1679" s="855" t="s">
        <v>2710</v>
      </c>
      <c r="E1679" s="855">
        <v>10</v>
      </c>
      <c r="F1679" s="855" t="s">
        <v>1920</v>
      </c>
      <c r="G1679" s="855" t="s">
        <v>811</v>
      </c>
      <c r="H1679" s="606"/>
      <c r="I1679" s="608"/>
    </row>
    <row r="1680" spans="2:9" hidden="1" x14ac:dyDescent="0.3">
      <c r="B1680" s="855" t="s">
        <v>666</v>
      </c>
      <c r="C1680" s="856" t="s">
        <v>2709</v>
      </c>
      <c r="D1680" s="855" t="s">
        <v>2710</v>
      </c>
      <c r="E1680" s="855">
        <v>11</v>
      </c>
      <c r="F1680" s="855" t="s">
        <v>1928</v>
      </c>
      <c r="G1680" s="855" t="s">
        <v>811</v>
      </c>
      <c r="H1680" s="606"/>
      <c r="I1680" s="608"/>
    </row>
    <row r="1681" spans="2:9" hidden="1" x14ac:dyDescent="0.3">
      <c r="B1681" s="855" t="s">
        <v>666</v>
      </c>
      <c r="C1681" s="856" t="s">
        <v>2709</v>
      </c>
      <c r="D1681" s="855" t="s">
        <v>2710</v>
      </c>
      <c r="E1681" s="855">
        <v>12</v>
      </c>
      <c r="F1681" s="855" t="s">
        <v>1942</v>
      </c>
      <c r="G1681" s="855" t="s">
        <v>811</v>
      </c>
      <c r="H1681" s="606"/>
      <c r="I1681" s="608"/>
    </row>
    <row r="1682" spans="2:9" hidden="1" x14ac:dyDescent="0.3">
      <c r="B1682" s="855" t="s">
        <v>666</v>
      </c>
      <c r="C1682" s="856" t="s">
        <v>2709</v>
      </c>
      <c r="D1682" s="855" t="s">
        <v>2710</v>
      </c>
      <c r="E1682" s="855">
        <v>13</v>
      </c>
      <c r="F1682" s="855" t="s">
        <v>1947</v>
      </c>
      <c r="G1682" s="855" t="s">
        <v>811</v>
      </c>
      <c r="H1682" s="606"/>
      <c r="I1682" s="608"/>
    </row>
    <row r="1683" spans="2:9" hidden="1" x14ac:dyDescent="0.3">
      <c r="B1683" s="855" t="s">
        <v>666</v>
      </c>
      <c r="C1683" s="856" t="s">
        <v>2709</v>
      </c>
      <c r="D1683" s="855" t="s">
        <v>2710</v>
      </c>
      <c r="E1683" s="855">
        <v>14</v>
      </c>
      <c r="F1683" s="855" t="s">
        <v>1948</v>
      </c>
      <c r="G1683" s="855" t="s">
        <v>1995</v>
      </c>
      <c r="H1683" s="606"/>
      <c r="I1683" s="608"/>
    </row>
    <row r="1684" spans="2:9" hidden="1" x14ac:dyDescent="0.3">
      <c r="B1684" s="855" t="s">
        <v>666</v>
      </c>
      <c r="C1684" s="856" t="s">
        <v>2709</v>
      </c>
      <c r="D1684" s="855" t="s">
        <v>2710</v>
      </c>
      <c r="E1684" s="855">
        <v>15</v>
      </c>
      <c r="F1684" s="855" t="s">
        <v>898</v>
      </c>
      <c r="G1684" s="855" t="s">
        <v>750</v>
      </c>
      <c r="H1684" s="606"/>
      <c r="I1684" s="608"/>
    </row>
    <row r="1685" spans="2:9" hidden="1" x14ac:dyDescent="0.3">
      <c r="B1685" s="855" t="s">
        <v>666</v>
      </c>
      <c r="C1685" s="856" t="s">
        <v>2709</v>
      </c>
      <c r="D1685" s="855" t="s">
        <v>2710</v>
      </c>
      <c r="E1685" s="855">
        <v>16</v>
      </c>
      <c r="F1685" s="855" t="s">
        <v>951</v>
      </c>
      <c r="G1685" s="855" t="s">
        <v>299</v>
      </c>
      <c r="H1685" s="606"/>
      <c r="I1685" s="608"/>
    </row>
    <row r="1686" spans="2:9" hidden="1" x14ac:dyDescent="0.3">
      <c r="B1686" s="855" t="s">
        <v>666</v>
      </c>
      <c r="C1686" s="856" t="s">
        <v>2709</v>
      </c>
      <c r="D1686" s="855" t="s">
        <v>2710</v>
      </c>
      <c r="E1686" s="855">
        <v>17</v>
      </c>
      <c r="F1686" s="855" t="s">
        <v>952</v>
      </c>
      <c r="G1686" s="855" t="s">
        <v>671</v>
      </c>
      <c r="H1686" s="606"/>
      <c r="I1686" s="608"/>
    </row>
    <row r="1687" spans="2:9" hidden="1" x14ac:dyDescent="0.3">
      <c r="B1687" s="855" t="s">
        <v>666</v>
      </c>
      <c r="C1687" s="856" t="s">
        <v>2709</v>
      </c>
      <c r="D1687" s="855" t="s">
        <v>2710</v>
      </c>
      <c r="E1687" s="855">
        <v>18</v>
      </c>
      <c r="F1687" s="855" t="s">
        <v>1959</v>
      </c>
      <c r="G1687" s="855" t="s">
        <v>811</v>
      </c>
      <c r="H1687" s="606"/>
      <c r="I1687" s="608"/>
    </row>
    <row r="1688" spans="2:9" hidden="1" x14ac:dyDescent="0.3">
      <c r="B1688" s="855" t="s">
        <v>666</v>
      </c>
      <c r="C1688" s="856" t="s">
        <v>2709</v>
      </c>
      <c r="D1688" s="855" t="s">
        <v>2710</v>
      </c>
      <c r="E1688" s="855">
        <v>19</v>
      </c>
      <c r="F1688" s="855" t="s">
        <v>1965</v>
      </c>
      <c r="G1688" s="855" t="s">
        <v>811</v>
      </c>
      <c r="H1688" s="606"/>
      <c r="I1688" s="608"/>
    </row>
    <row r="1689" spans="2:9" hidden="1" x14ac:dyDescent="0.3">
      <c r="B1689" s="855" t="s">
        <v>666</v>
      </c>
      <c r="C1689" s="856" t="s">
        <v>2709</v>
      </c>
      <c r="D1689" s="855" t="s">
        <v>2710</v>
      </c>
      <c r="E1689" s="855">
        <v>20</v>
      </c>
      <c r="F1689" s="855" t="s">
        <v>674</v>
      </c>
      <c r="G1689" s="855" t="s">
        <v>12</v>
      </c>
      <c r="H1689" s="606"/>
      <c r="I1689" s="608"/>
    </row>
    <row r="1690" spans="2:9" hidden="1" x14ac:dyDescent="0.3">
      <c r="B1690" s="855" t="s">
        <v>666</v>
      </c>
      <c r="C1690" s="856" t="s">
        <v>2709</v>
      </c>
      <c r="D1690" s="855" t="s">
        <v>2710</v>
      </c>
      <c r="E1690" s="855">
        <v>21</v>
      </c>
      <c r="F1690" s="855" t="s">
        <v>225</v>
      </c>
      <c r="G1690" s="855" t="s">
        <v>750</v>
      </c>
      <c r="H1690" s="606"/>
      <c r="I1690" s="608"/>
    </row>
    <row r="1691" spans="2:9" hidden="1" x14ac:dyDescent="0.3">
      <c r="B1691" s="855" t="s">
        <v>666</v>
      </c>
      <c r="C1691" s="856" t="s">
        <v>2709</v>
      </c>
      <c r="D1691" s="855" t="s">
        <v>2710</v>
      </c>
      <c r="E1691" s="855">
        <v>22</v>
      </c>
      <c r="F1691" s="855" t="s">
        <v>301</v>
      </c>
      <c r="G1691" s="855" t="s">
        <v>750</v>
      </c>
      <c r="H1691" s="606"/>
      <c r="I1691" s="608"/>
    </row>
    <row r="1692" spans="2:9" hidden="1" x14ac:dyDescent="0.3">
      <c r="B1692" s="855" t="s">
        <v>666</v>
      </c>
      <c r="C1692" s="856" t="s">
        <v>2709</v>
      </c>
      <c r="D1692" s="855" t="s">
        <v>2710</v>
      </c>
      <c r="E1692" s="855">
        <v>23</v>
      </c>
      <c r="F1692" s="855" t="s">
        <v>105</v>
      </c>
      <c r="G1692" s="855" t="s">
        <v>750</v>
      </c>
      <c r="H1692" s="606"/>
      <c r="I1692" s="608"/>
    </row>
    <row r="1693" spans="2:9" hidden="1" x14ac:dyDescent="0.3">
      <c r="B1693" s="855" t="s">
        <v>666</v>
      </c>
      <c r="C1693" s="856" t="s">
        <v>2709</v>
      </c>
      <c r="D1693" s="855" t="s">
        <v>2710</v>
      </c>
      <c r="E1693" s="855">
        <v>24</v>
      </c>
      <c r="F1693" s="855" t="s">
        <v>302</v>
      </c>
      <c r="G1693" s="855" t="s">
        <v>811</v>
      </c>
      <c r="H1693" s="606"/>
      <c r="I1693" s="608"/>
    </row>
    <row r="1694" spans="2:9" hidden="1" x14ac:dyDescent="0.3">
      <c r="B1694" s="855" t="s">
        <v>666</v>
      </c>
      <c r="C1694" s="856" t="s">
        <v>2709</v>
      </c>
      <c r="D1694" s="855" t="s">
        <v>2710</v>
      </c>
      <c r="E1694" s="855">
        <v>25</v>
      </c>
      <c r="F1694" s="855" t="s">
        <v>106</v>
      </c>
      <c r="G1694" s="855" t="s">
        <v>750</v>
      </c>
      <c r="H1694" s="606"/>
      <c r="I1694" s="608"/>
    </row>
    <row r="1695" spans="2:9" hidden="1" x14ac:dyDescent="0.3">
      <c r="B1695" s="855" t="s">
        <v>666</v>
      </c>
      <c r="C1695" s="856" t="s">
        <v>2709</v>
      </c>
      <c r="D1695" s="855" t="s">
        <v>2710</v>
      </c>
      <c r="E1695" s="855">
        <v>26</v>
      </c>
      <c r="F1695" s="855" t="s">
        <v>2</v>
      </c>
      <c r="G1695" s="855" t="s">
        <v>750</v>
      </c>
      <c r="H1695" s="606"/>
      <c r="I1695" s="608"/>
    </row>
    <row r="1696" spans="2:9" hidden="1" x14ac:dyDescent="0.3">
      <c r="B1696" s="855" t="s">
        <v>666</v>
      </c>
      <c r="C1696" s="856" t="s">
        <v>2709</v>
      </c>
      <c r="D1696" s="855" t="s">
        <v>2710</v>
      </c>
      <c r="E1696" s="855">
        <v>27</v>
      </c>
      <c r="F1696" s="855" t="s">
        <v>1986</v>
      </c>
      <c r="G1696" s="855" t="s">
        <v>750</v>
      </c>
      <c r="H1696" s="606"/>
      <c r="I1696" s="608"/>
    </row>
    <row r="1697" spans="2:9" hidden="1" x14ac:dyDescent="0.3">
      <c r="B1697" s="855" t="s">
        <v>666</v>
      </c>
      <c r="C1697" s="856" t="s">
        <v>2709</v>
      </c>
      <c r="D1697" s="855" t="s">
        <v>2710</v>
      </c>
      <c r="E1697" s="855">
        <v>28</v>
      </c>
      <c r="F1697" s="855" t="s">
        <v>931</v>
      </c>
      <c r="G1697" s="855" t="s">
        <v>949</v>
      </c>
      <c r="H1697" s="606"/>
      <c r="I1697" s="608"/>
    </row>
    <row r="1698" spans="2:9" hidden="1" x14ac:dyDescent="0.3">
      <c r="B1698" s="855" t="s">
        <v>666</v>
      </c>
      <c r="C1698" s="856" t="s">
        <v>2709</v>
      </c>
      <c r="D1698" s="855" t="s">
        <v>2710</v>
      </c>
      <c r="E1698" s="855">
        <v>29</v>
      </c>
      <c r="F1698" s="855" t="s">
        <v>932</v>
      </c>
      <c r="G1698" s="855" t="s">
        <v>750</v>
      </c>
      <c r="H1698" s="606"/>
      <c r="I1698" s="608"/>
    </row>
    <row r="1699" spans="2:9" x14ac:dyDescent="0.3">
      <c r="B1699" s="855" t="s">
        <v>666</v>
      </c>
      <c r="C1699" s="856" t="s">
        <v>2709</v>
      </c>
      <c r="D1699" s="855" t="s">
        <v>2710</v>
      </c>
      <c r="E1699" s="855">
        <v>1</v>
      </c>
      <c r="F1699" s="855" t="s">
        <v>388</v>
      </c>
      <c r="G1699" s="855" t="s">
        <v>3394</v>
      </c>
      <c r="H1699" s="606"/>
      <c r="I1699" s="608"/>
    </row>
    <row r="1700" spans="2:9" hidden="1" x14ac:dyDescent="0.3">
      <c r="B1700" s="855" t="s">
        <v>666</v>
      </c>
      <c r="C1700" s="856" t="s">
        <v>2709</v>
      </c>
      <c r="D1700" s="855" t="s">
        <v>2710</v>
      </c>
      <c r="E1700" s="855">
        <v>2</v>
      </c>
      <c r="F1700" s="855" t="s">
        <v>389</v>
      </c>
      <c r="G1700" s="855" t="s">
        <v>29</v>
      </c>
      <c r="H1700" s="606"/>
      <c r="I1700" s="608"/>
    </row>
    <row r="1701" spans="2:9" hidden="1" x14ac:dyDescent="0.3">
      <c r="B1701" s="855" t="s">
        <v>666</v>
      </c>
      <c r="C1701" s="856" t="s">
        <v>2709</v>
      </c>
      <c r="D1701" s="855" t="s">
        <v>2710</v>
      </c>
      <c r="E1701" s="855">
        <v>3</v>
      </c>
      <c r="F1701" s="855" t="s">
        <v>392</v>
      </c>
      <c r="G1701" s="855" t="s">
        <v>2661</v>
      </c>
      <c r="H1701" s="606"/>
      <c r="I1701" s="608"/>
    </row>
    <row r="1702" spans="2:9" hidden="1" x14ac:dyDescent="0.3">
      <c r="B1702" s="855" t="s">
        <v>666</v>
      </c>
      <c r="C1702" s="856" t="s">
        <v>2709</v>
      </c>
      <c r="D1702" s="855" t="s">
        <v>2710</v>
      </c>
      <c r="E1702" s="855">
        <v>4</v>
      </c>
      <c r="F1702" s="855" t="s">
        <v>393</v>
      </c>
      <c r="G1702" s="855"/>
      <c r="H1702" s="606"/>
      <c r="I1702" s="608"/>
    </row>
    <row r="1703" spans="2:9" hidden="1" x14ac:dyDescent="0.3">
      <c r="B1703" s="855" t="s">
        <v>666</v>
      </c>
      <c r="C1703" s="856" t="s">
        <v>2709</v>
      </c>
      <c r="D1703" s="855" t="s">
        <v>2710</v>
      </c>
      <c r="E1703" s="855">
        <v>5</v>
      </c>
      <c r="F1703" s="855" t="s">
        <v>394</v>
      </c>
      <c r="G1703" s="855" t="s">
        <v>3395</v>
      </c>
      <c r="H1703" s="606"/>
      <c r="I1703" s="608"/>
    </row>
    <row r="1704" spans="2:9" hidden="1" x14ac:dyDescent="0.3">
      <c r="B1704" s="855" t="s">
        <v>666</v>
      </c>
      <c r="C1704" s="856" t="s">
        <v>2709</v>
      </c>
      <c r="D1704" s="855" t="s">
        <v>2710</v>
      </c>
      <c r="E1704" s="855">
        <v>6</v>
      </c>
      <c r="F1704" s="855" t="s">
        <v>3</v>
      </c>
      <c r="G1704" s="855" t="s">
        <v>2810</v>
      </c>
      <c r="H1704" s="606"/>
      <c r="I1704" s="608"/>
    </row>
    <row r="1705" spans="2:9" hidden="1" x14ac:dyDescent="0.3">
      <c r="B1705" s="855" t="s">
        <v>666</v>
      </c>
      <c r="C1705" s="856" t="s">
        <v>2709</v>
      </c>
      <c r="D1705" s="855" t="s">
        <v>2710</v>
      </c>
      <c r="E1705" s="855">
        <v>7</v>
      </c>
      <c r="F1705" s="855" t="s">
        <v>128</v>
      </c>
      <c r="G1705" s="855" t="s">
        <v>3396</v>
      </c>
      <c r="H1705" s="606"/>
      <c r="I1705" s="608"/>
    </row>
    <row r="1706" spans="2:9" hidden="1" x14ac:dyDescent="0.3">
      <c r="B1706" s="855" t="s">
        <v>666</v>
      </c>
      <c r="C1706" s="856" t="s">
        <v>2709</v>
      </c>
      <c r="D1706" s="855" t="s">
        <v>2710</v>
      </c>
      <c r="E1706" s="855">
        <v>8</v>
      </c>
      <c r="F1706" s="855" t="s">
        <v>899</v>
      </c>
      <c r="G1706" s="855" t="s">
        <v>3397</v>
      </c>
      <c r="H1706" s="606"/>
      <c r="I1706" s="608"/>
    </row>
    <row r="1707" spans="2:9" hidden="1" x14ac:dyDescent="0.3">
      <c r="B1707" s="855" t="s">
        <v>666</v>
      </c>
      <c r="C1707" s="856" t="s">
        <v>2709</v>
      </c>
      <c r="D1707" s="855" t="s">
        <v>2710</v>
      </c>
      <c r="E1707" s="855">
        <v>9</v>
      </c>
      <c r="F1707" s="855" t="s">
        <v>950</v>
      </c>
      <c r="G1707" s="855" t="s">
        <v>670</v>
      </c>
      <c r="H1707" s="606"/>
      <c r="I1707" s="608"/>
    </row>
    <row r="1708" spans="2:9" hidden="1" x14ac:dyDescent="0.3">
      <c r="B1708" s="855" t="s">
        <v>666</v>
      </c>
      <c r="C1708" s="856" t="s">
        <v>2709</v>
      </c>
      <c r="D1708" s="855" t="s">
        <v>2710</v>
      </c>
      <c r="E1708" s="855">
        <v>10</v>
      </c>
      <c r="F1708" s="855" t="s">
        <v>1920</v>
      </c>
      <c r="G1708" s="855" t="s">
        <v>811</v>
      </c>
      <c r="H1708" s="606"/>
      <c r="I1708" s="608"/>
    </row>
    <row r="1709" spans="2:9" hidden="1" x14ac:dyDescent="0.3">
      <c r="B1709" s="855" t="s">
        <v>666</v>
      </c>
      <c r="C1709" s="856" t="s">
        <v>2709</v>
      </c>
      <c r="D1709" s="855" t="s">
        <v>2710</v>
      </c>
      <c r="E1709" s="855">
        <v>11</v>
      </c>
      <c r="F1709" s="855" t="s">
        <v>1928</v>
      </c>
      <c r="G1709" s="855" t="s">
        <v>811</v>
      </c>
      <c r="H1709" s="606"/>
      <c r="I1709" s="608"/>
    </row>
    <row r="1710" spans="2:9" hidden="1" x14ac:dyDescent="0.3">
      <c r="B1710" s="855" t="s">
        <v>666</v>
      </c>
      <c r="C1710" s="856" t="s">
        <v>2709</v>
      </c>
      <c r="D1710" s="855" t="s">
        <v>2710</v>
      </c>
      <c r="E1710" s="855">
        <v>12</v>
      </c>
      <c r="F1710" s="855" t="s">
        <v>1942</v>
      </c>
      <c r="G1710" s="855" t="s">
        <v>811</v>
      </c>
      <c r="H1710" s="606"/>
      <c r="I1710" s="608"/>
    </row>
    <row r="1711" spans="2:9" hidden="1" x14ac:dyDescent="0.3">
      <c r="B1711" s="855" t="s">
        <v>666</v>
      </c>
      <c r="C1711" s="856" t="s">
        <v>2709</v>
      </c>
      <c r="D1711" s="855" t="s">
        <v>2710</v>
      </c>
      <c r="E1711" s="855">
        <v>13</v>
      </c>
      <c r="F1711" s="855" t="s">
        <v>1947</v>
      </c>
      <c r="G1711" s="855" t="s">
        <v>811</v>
      </c>
      <c r="H1711" s="606"/>
      <c r="I1711" s="608"/>
    </row>
    <row r="1712" spans="2:9" hidden="1" x14ac:dyDescent="0.3">
      <c r="B1712" s="855" t="s">
        <v>666</v>
      </c>
      <c r="C1712" s="856" t="s">
        <v>2709</v>
      </c>
      <c r="D1712" s="855" t="s">
        <v>2710</v>
      </c>
      <c r="E1712" s="855">
        <v>14</v>
      </c>
      <c r="F1712" s="855" t="s">
        <v>1948</v>
      </c>
      <c r="G1712" s="855" t="s">
        <v>1995</v>
      </c>
      <c r="H1712" s="606"/>
      <c r="I1712" s="608"/>
    </row>
    <row r="1713" spans="2:9" hidden="1" x14ac:dyDescent="0.3">
      <c r="B1713" s="855" t="s">
        <v>666</v>
      </c>
      <c r="C1713" s="856" t="s">
        <v>2709</v>
      </c>
      <c r="D1713" s="855" t="s">
        <v>2710</v>
      </c>
      <c r="E1713" s="855">
        <v>15</v>
      </c>
      <c r="F1713" s="855" t="s">
        <v>898</v>
      </c>
      <c r="G1713" s="855" t="s">
        <v>750</v>
      </c>
      <c r="H1713" s="606"/>
      <c r="I1713" s="608"/>
    </row>
    <row r="1714" spans="2:9" hidden="1" x14ac:dyDescent="0.3">
      <c r="B1714" s="855" t="s">
        <v>666</v>
      </c>
      <c r="C1714" s="856" t="s">
        <v>2709</v>
      </c>
      <c r="D1714" s="855" t="s">
        <v>2710</v>
      </c>
      <c r="E1714" s="855">
        <v>16</v>
      </c>
      <c r="F1714" s="855" t="s">
        <v>951</v>
      </c>
      <c r="G1714" s="855" t="s">
        <v>299</v>
      </c>
      <c r="H1714" s="606"/>
      <c r="I1714" s="608"/>
    </row>
    <row r="1715" spans="2:9" hidden="1" x14ac:dyDescent="0.3">
      <c r="B1715" s="855" t="s">
        <v>666</v>
      </c>
      <c r="C1715" s="856" t="s">
        <v>2709</v>
      </c>
      <c r="D1715" s="855" t="s">
        <v>2710</v>
      </c>
      <c r="E1715" s="855">
        <v>17</v>
      </c>
      <c r="F1715" s="855" t="s">
        <v>952</v>
      </c>
      <c r="G1715" s="855" t="s">
        <v>591</v>
      </c>
      <c r="H1715" s="606"/>
      <c r="I1715" s="608"/>
    </row>
    <row r="1716" spans="2:9" hidden="1" x14ac:dyDescent="0.3">
      <c r="B1716" s="855" t="s">
        <v>666</v>
      </c>
      <c r="C1716" s="856" t="s">
        <v>2709</v>
      </c>
      <c r="D1716" s="855" t="s">
        <v>2710</v>
      </c>
      <c r="E1716" s="855">
        <v>18</v>
      </c>
      <c r="F1716" s="855" t="s">
        <v>1959</v>
      </c>
      <c r="G1716" s="855" t="s">
        <v>811</v>
      </c>
      <c r="H1716" s="606"/>
      <c r="I1716" s="608"/>
    </row>
    <row r="1717" spans="2:9" hidden="1" x14ac:dyDescent="0.3">
      <c r="B1717" s="855" t="s">
        <v>666</v>
      </c>
      <c r="C1717" s="856" t="s">
        <v>2709</v>
      </c>
      <c r="D1717" s="855" t="s">
        <v>2710</v>
      </c>
      <c r="E1717" s="855">
        <v>19</v>
      </c>
      <c r="F1717" s="855" t="s">
        <v>1965</v>
      </c>
      <c r="G1717" s="855" t="s">
        <v>811</v>
      </c>
      <c r="H1717" s="606"/>
      <c r="I1717" s="608"/>
    </row>
    <row r="1718" spans="2:9" hidden="1" x14ac:dyDescent="0.3">
      <c r="B1718" s="855" t="s">
        <v>666</v>
      </c>
      <c r="C1718" s="856" t="s">
        <v>2709</v>
      </c>
      <c r="D1718" s="855" t="s">
        <v>2710</v>
      </c>
      <c r="E1718" s="855">
        <v>20</v>
      </c>
      <c r="F1718" s="855" t="s">
        <v>674</v>
      </c>
      <c r="G1718" s="855" t="s">
        <v>750</v>
      </c>
      <c r="H1718" s="606"/>
      <c r="I1718" s="608"/>
    </row>
    <row r="1719" spans="2:9" hidden="1" x14ac:dyDescent="0.3">
      <c r="B1719" s="855" t="s">
        <v>666</v>
      </c>
      <c r="C1719" s="856" t="s">
        <v>2709</v>
      </c>
      <c r="D1719" s="855" t="s">
        <v>2710</v>
      </c>
      <c r="E1719" s="855">
        <v>21</v>
      </c>
      <c r="F1719" s="855" t="s">
        <v>225</v>
      </c>
      <c r="G1719" s="855" t="s">
        <v>750</v>
      </c>
      <c r="H1719" s="606"/>
      <c r="I1719" s="608"/>
    </row>
    <row r="1720" spans="2:9" hidden="1" x14ac:dyDescent="0.3">
      <c r="B1720" s="855" t="s">
        <v>666</v>
      </c>
      <c r="C1720" s="856" t="s">
        <v>2709</v>
      </c>
      <c r="D1720" s="855" t="s">
        <v>2710</v>
      </c>
      <c r="E1720" s="855">
        <v>22</v>
      </c>
      <c r="F1720" s="855" t="s">
        <v>301</v>
      </c>
      <c r="G1720" s="855" t="s">
        <v>750</v>
      </c>
      <c r="H1720" s="606"/>
      <c r="I1720" s="608"/>
    </row>
    <row r="1721" spans="2:9" hidden="1" x14ac:dyDescent="0.3">
      <c r="B1721" s="855" t="s">
        <v>666</v>
      </c>
      <c r="C1721" s="856" t="s">
        <v>2709</v>
      </c>
      <c r="D1721" s="855" t="s">
        <v>2710</v>
      </c>
      <c r="E1721" s="855">
        <v>23</v>
      </c>
      <c r="F1721" s="855" t="s">
        <v>105</v>
      </c>
      <c r="G1721" s="855" t="s">
        <v>750</v>
      </c>
      <c r="H1721" s="606"/>
      <c r="I1721" s="608"/>
    </row>
    <row r="1722" spans="2:9" hidden="1" x14ac:dyDescent="0.3">
      <c r="B1722" s="855" t="s">
        <v>666</v>
      </c>
      <c r="C1722" s="856" t="s">
        <v>2709</v>
      </c>
      <c r="D1722" s="855" t="s">
        <v>2710</v>
      </c>
      <c r="E1722" s="855">
        <v>24</v>
      </c>
      <c r="F1722" s="855" t="s">
        <v>302</v>
      </c>
      <c r="G1722" s="855" t="s">
        <v>1977</v>
      </c>
      <c r="H1722" s="606"/>
      <c r="I1722" s="608"/>
    </row>
    <row r="1723" spans="2:9" hidden="1" x14ac:dyDescent="0.3">
      <c r="B1723" s="855" t="s">
        <v>666</v>
      </c>
      <c r="C1723" s="856" t="s">
        <v>2709</v>
      </c>
      <c r="D1723" s="855" t="s">
        <v>2710</v>
      </c>
      <c r="E1723" s="855">
        <v>25</v>
      </c>
      <c r="F1723" s="855" t="s">
        <v>106</v>
      </c>
      <c r="G1723" s="855" t="s">
        <v>750</v>
      </c>
      <c r="H1723" s="606"/>
      <c r="I1723" s="608"/>
    </row>
    <row r="1724" spans="2:9" hidden="1" x14ac:dyDescent="0.3">
      <c r="B1724" s="855" t="s">
        <v>666</v>
      </c>
      <c r="C1724" s="856" t="s">
        <v>2709</v>
      </c>
      <c r="D1724" s="855" t="s">
        <v>2710</v>
      </c>
      <c r="E1724" s="855">
        <v>26</v>
      </c>
      <c r="F1724" s="855" t="s">
        <v>2</v>
      </c>
      <c r="G1724" s="855" t="s">
        <v>750</v>
      </c>
      <c r="H1724" s="606"/>
      <c r="I1724" s="608"/>
    </row>
    <row r="1725" spans="2:9" hidden="1" x14ac:dyDescent="0.3">
      <c r="B1725" s="855" t="s">
        <v>666</v>
      </c>
      <c r="C1725" s="856" t="s">
        <v>2709</v>
      </c>
      <c r="D1725" s="855" t="s">
        <v>2710</v>
      </c>
      <c r="E1725" s="855">
        <v>27</v>
      </c>
      <c r="F1725" s="855" t="s">
        <v>1986</v>
      </c>
      <c r="G1725" s="855" t="s">
        <v>750</v>
      </c>
      <c r="H1725" s="606"/>
      <c r="I1725" s="608"/>
    </row>
    <row r="1726" spans="2:9" hidden="1" x14ac:dyDescent="0.3">
      <c r="B1726" s="855" t="s">
        <v>666</v>
      </c>
      <c r="C1726" s="856" t="s">
        <v>2709</v>
      </c>
      <c r="D1726" s="855" t="s">
        <v>2710</v>
      </c>
      <c r="E1726" s="855">
        <v>28</v>
      </c>
      <c r="F1726" s="855" t="s">
        <v>931</v>
      </c>
      <c r="G1726" s="855" t="s">
        <v>2696</v>
      </c>
      <c r="H1726" s="606"/>
      <c r="I1726" s="608"/>
    </row>
    <row r="1727" spans="2:9" hidden="1" x14ac:dyDescent="0.3">
      <c r="B1727" s="855" t="s">
        <v>666</v>
      </c>
      <c r="C1727" s="856" t="s">
        <v>2709</v>
      </c>
      <c r="D1727" s="855" t="s">
        <v>2710</v>
      </c>
      <c r="E1727" s="855">
        <v>29</v>
      </c>
      <c r="F1727" s="855" t="s">
        <v>932</v>
      </c>
      <c r="G1727" s="855" t="s">
        <v>750</v>
      </c>
      <c r="H1727" s="606"/>
      <c r="I1727" s="608"/>
    </row>
    <row r="1728" spans="2:9" x14ac:dyDescent="0.3">
      <c r="B1728" s="855" t="s">
        <v>666</v>
      </c>
      <c r="C1728" s="856" t="s">
        <v>2709</v>
      </c>
      <c r="D1728" s="855" t="s">
        <v>2710</v>
      </c>
      <c r="E1728" s="855">
        <v>1</v>
      </c>
      <c r="F1728" s="855" t="s">
        <v>388</v>
      </c>
      <c r="G1728" s="855" t="s">
        <v>3398</v>
      </c>
      <c r="H1728" s="606"/>
      <c r="I1728" s="608"/>
    </row>
    <row r="1729" spans="2:9" hidden="1" x14ac:dyDescent="0.3">
      <c r="B1729" s="855" t="s">
        <v>666</v>
      </c>
      <c r="C1729" s="856" t="s">
        <v>2709</v>
      </c>
      <c r="D1729" s="855" t="s">
        <v>2710</v>
      </c>
      <c r="E1729" s="855">
        <v>2</v>
      </c>
      <c r="F1729" s="855" t="s">
        <v>389</v>
      </c>
      <c r="G1729" s="855" t="s">
        <v>29</v>
      </c>
      <c r="H1729" s="606"/>
      <c r="I1729" s="608"/>
    </row>
    <row r="1730" spans="2:9" hidden="1" x14ac:dyDescent="0.3">
      <c r="B1730" s="855" t="s">
        <v>666</v>
      </c>
      <c r="C1730" s="856" t="s">
        <v>2709</v>
      </c>
      <c r="D1730" s="855" t="s">
        <v>2710</v>
      </c>
      <c r="E1730" s="855">
        <v>3</v>
      </c>
      <c r="F1730" s="855" t="s">
        <v>392</v>
      </c>
      <c r="G1730" s="855" t="s">
        <v>3399</v>
      </c>
      <c r="H1730" s="606"/>
      <c r="I1730" s="608"/>
    </row>
    <row r="1731" spans="2:9" hidden="1" x14ac:dyDescent="0.3">
      <c r="B1731" s="855" t="s">
        <v>666</v>
      </c>
      <c r="C1731" s="856" t="s">
        <v>2709</v>
      </c>
      <c r="D1731" s="855" t="s">
        <v>2710</v>
      </c>
      <c r="E1731" s="855">
        <v>4</v>
      </c>
      <c r="F1731" s="855" t="s">
        <v>393</v>
      </c>
      <c r="G1731" s="855"/>
      <c r="H1731" s="606"/>
      <c r="I1731" s="608"/>
    </row>
    <row r="1732" spans="2:9" hidden="1" x14ac:dyDescent="0.3">
      <c r="B1732" s="855" t="s">
        <v>666</v>
      </c>
      <c r="C1732" s="856" t="s">
        <v>2709</v>
      </c>
      <c r="D1732" s="855" t="s">
        <v>2710</v>
      </c>
      <c r="E1732" s="855">
        <v>5</v>
      </c>
      <c r="F1732" s="855" t="s">
        <v>394</v>
      </c>
      <c r="G1732" s="855" t="s">
        <v>3395</v>
      </c>
      <c r="H1732" s="606"/>
      <c r="I1732" s="608"/>
    </row>
    <row r="1733" spans="2:9" hidden="1" x14ac:dyDescent="0.3">
      <c r="B1733" s="855" t="s">
        <v>666</v>
      </c>
      <c r="C1733" s="856" t="s">
        <v>2709</v>
      </c>
      <c r="D1733" s="855" t="s">
        <v>2710</v>
      </c>
      <c r="E1733" s="855">
        <v>6</v>
      </c>
      <c r="F1733" s="855" t="s">
        <v>3</v>
      </c>
      <c r="G1733" s="855" t="s">
        <v>3400</v>
      </c>
      <c r="H1733" s="606"/>
      <c r="I1733" s="608"/>
    </row>
    <row r="1734" spans="2:9" hidden="1" x14ac:dyDescent="0.3">
      <c r="B1734" s="855" t="s">
        <v>666</v>
      </c>
      <c r="C1734" s="856" t="s">
        <v>2709</v>
      </c>
      <c r="D1734" s="855" t="s">
        <v>2710</v>
      </c>
      <c r="E1734" s="855">
        <v>7</v>
      </c>
      <c r="F1734" s="855" t="s">
        <v>128</v>
      </c>
      <c r="G1734" s="855"/>
      <c r="H1734" s="606"/>
      <c r="I1734" s="608"/>
    </row>
    <row r="1735" spans="2:9" hidden="1" x14ac:dyDescent="0.3">
      <c r="B1735" s="855" t="s">
        <v>666</v>
      </c>
      <c r="C1735" s="856" t="s">
        <v>2709</v>
      </c>
      <c r="D1735" s="855" t="s">
        <v>2710</v>
      </c>
      <c r="E1735" s="855">
        <v>8</v>
      </c>
      <c r="F1735" s="855" t="s">
        <v>899</v>
      </c>
      <c r="G1735" s="855" t="s">
        <v>3401</v>
      </c>
      <c r="H1735" s="606"/>
      <c r="I1735" s="608"/>
    </row>
    <row r="1736" spans="2:9" hidden="1" x14ac:dyDescent="0.3">
      <c r="B1736" s="855" t="s">
        <v>666</v>
      </c>
      <c r="C1736" s="856" t="s">
        <v>2709</v>
      </c>
      <c r="D1736" s="855" t="s">
        <v>2710</v>
      </c>
      <c r="E1736" s="855">
        <v>9</v>
      </c>
      <c r="F1736" s="855" t="s">
        <v>950</v>
      </c>
      <c r="G1736" s="855" t="s">
        <v>668</v>
      </c>
      <c r="H1736" s="606"/>
      <c r="I1736" s="608"/>
    </row>
    <row r="1737" spans="2:9" hidden="1" x14ac:dyDescent="0.3">
      <c r="B1737" s="855" t="s">
        <v>666</v>
      </c>
      <c r="C1737" s="856" t="s">
        <v>2709</v>
      </c>
      <c r="D1737" s="855" t="s">
        <v>2710</v>
      </c>
      <c r="E1737" s="855">
        <v>10</v>
      </c>
      <c r="F1737" s="855" t="s">
        <v>1920</v>
      </c>
      <c r="G1737" s="855" t="s">
        <v>811</v>
      </c>
      <c r="H1737" s="606"/>
      <c r="I1737" s="608"/>
    </row>
    <row r="1738" spans="2:9" hidden="1" x14ac:dyDescent="0.3">
      <c r="B1738" s="855" t="s">
        <v>666</v>
      </c>
      <c r="C1738" s="856" t="s">
        <v>2709</v>
      </c>
      <c r="D1738" s="855" t="s">
        <v>2710</v>
      </c>
      <c r="E1738" s="855">
        <v>11</v>
      </c>
      <c r="F1738" s="855" t="s">
        <v>1928</v>
      </c>
      <c r="G1738" s="855" t="s">
        <v>811</v>
      </c>
      <c r="H1738" s="606"/>
      <c r="I1738" s="608"/>
    </row>
    <row r="1739" spans="2:9" hidden="1" x14ac:dyDescent="0.3">
      <c r="B1739" s="855" t="s">
        <v>666</v>
      </c>
      <c r="C1739" s="856" t="s">
        <v>2709</v>
      </c>
      <c r="D1739" s="855" t="s">
        <v>2710</v>
      </c>
      <c r="E1739" s="855">
        <v>12</v>
      </c>
      <c r="F1739" s="855" t="s">
        <v>1942</v>
      </c>
      <c r="G1739" s="855" t="s">
        <v>811</v>
      </c>
      <c r="H1739" s="606"/>
      <c r="I1739" s="608"/>
    </row>
    <row r="1740" spans="2:9" hidden="1" x14ac:dyDescent="0.3">
      <c r="B1740" s="855" t="s">
        <v>666</v>
      </c>
      <c r="C1740" s="856" t="s">
        <v>2709</v>
      </c>
      <c r="D1740" s="855" t="s">
        <v>2710</v>
      </c>
      <c r="E1740" s="855">
        <v>13</v>
      </c>
      <c r="F1740" s="855" t="s">
        <v>1947</v>
      </c>
      <c r="G1740" s="855" t="s">
        <v>811</v>
      </c>
      <c r="H1740" s="606"/>
      <c r="I1740" s="608"/>
    </row>
    <row r="1741" spans="2:9" hidden="1" x14ac:dyDescent="0.3">
      <c r="B1741" s="855" t="s">
        <v>666</v>
      </c>
      <c r="C1741" s="856" t="s">
        <v>2709</v>
      </c>
      <c r="D1741" s="855" t="s">
        <v>2710</v>
      </c>
      <c r="E1741" s="855">
        <v>14</v>
      </c>
      <c r="F1741" s="855" t="s">
        <v>1948</v>
      </c>
      <c r="G1741" s="855" t="s">
        <v>1995</v>
      </c>
      <c r="H1741" s="606"/>
      <c r="I1741" s="608"/>
    </row>
    <row r="1742" spans="2:9" hidden="1" x14ac:dyDescent="0.3">
      <c r="B1742" s="855" t="s">
        <v>666</v>
      </c>
      <c r="C1742" s="856" t="s">
        <v>2709</v>
      </c>
      <c r="D1742" s="855" t="s">
        <v>2710</v>
      </c>
      <c r="E1742" s="855">
        <v>15</v>
      </c>
      <c r="F1742" s="855" t="s">
        <v>898</v>
      </c>
      <c r="G1742" s="855" t="s">
        <v>750</v>
      </c>
      <c r="H1742" s="606"/>
      <c r="I1742" s="608"/>
    </row>
    <row r="1743" spans="2:9" hidden="1" x14ac:dyDescent="0.3">
      <c r="B1743" s="855" t="s">
        <v>666</v>
      </c>
      <c r="C1743" s="856" t="s">
        <v>2709</v>
      </c>
      <c r="D1743" s="855" t="s">
        <v>2710</v>
      </c>
      <c r="E1743" s="855">
        <v>16</v>
      </c>
      <c r="F1743" s="855" t="s">
        <v>951</v>
      </c>
      <c r="G1743" s="855" t="s">
        <v>299</v>
      </c>
      <c r="H1743" s="606"/>
      <c r="I1743" s="608"/>
    </row>
    <row r="1744" spans="2:9" hidden="1" x14ac:dyDescent="0.3">
      <c r="B1744" s="855" t="s">
        <v>666</v>
      </c>
      <c r="C1744" s="856" t="s">
        <v>2709</v>
      </c>
      <c r="D1744" s="855" t="s">
        <v>2710</v>
      </c>
      <c r="E1744" s="855">
        <v>17</v>
      </c>
      <c r="F1744" s="855" t="s">
        <v>952</v>
      </c>
      <c r="G1744" s="855" t="s">
        <v>672</v>
      </c>
      <c r="H1744" s="606"/>
      <c r="I1744" s="608"/>
    </row>
    <row r="1745" spans="2:9" hidden="1" x14ac:dyDescent="0.3">
      <c r="B1745" s="855" t="s">
        <v>666</v>
      </c>
      <c r="C1745" s="856" t="s">
        <v>2709</v>
      </c>
      <c r="D1745" s="855" t="s">
        <v>2710</v>
      </c>
      <c r="E1745" s="855">
        <v>18</v>
      </c>
      <c r="F1745" s="855" t="s">
        <v>1959</v>
      </c>
      <c r="G1745" s="855" t="s">
        <v>811</v>
      </c>
      <c r="H1745" s="606"/>
      <c r="I1745" s="608"/>
    </row>
    <row r="1746" spans="2:9" hidden="1" x14ac:dyDescent="0.3">
      <c r="B1746" s="855" t="s">
        <v>666</v>
      </c>
      <c r="C1746" s="856" t="s">
        <v>2709</v>
      </c>
      <c r="D1746" s="855" t="s">
        <v>2710</v>
      </c>
      <c r="E1746" s="855">
        <v>19</v>
      </c>
      <c r="F1746" s="855" t="s">
        <v>1965</v>
      </c>
      <c r="G1746" s="855" t="s">
        <v>811</v>
      </c>
      <c r="H1746" s="606"/>
      <c r="I1746" s="608"/>
    </row>
    <row r="1747" spans="2:9" hidden="1" x14ac:dyDescent="0.3">
      <c r="B1747" s="855" t="s">
        <v>666</v>
      </c>
      <c r="C1747" s="856" t="s">
        <v>2709</v>
      </c>
      <c r="D1747" s="855" t="s">
        <v>2710</v>
      </c>
      <c r="E1747" s="855">
        <v>20</v>
      </c>
      <c r="F1747" s="855" t="s">
        <v>674</v>
      </c>
      <c r="G1747" s="855" t="s">
        <v>101</v>
      </c>
      <c r="H1747" s="606"/>
      <c r="I1747" s="608"/>
    </row>
    <row r="1748" spans="2:9" hidden="1" x14ac:dyDescent="0.3">
      <c r="B1748" s="855" t="s">
        <v>666</v>
      </c>
      <c r="C1748" s="856" t="s">
        <v>2709</v>
      </c>
      <c r="D1748" s="855" t="s">
        <v>2710</v>
      </c>
      <c r="E1748" s="855">
        <v>21</v>
      </c>
      <c r="F1748" s="855" t="s">
        <v>225</v>
      </c>
      <c r="G1748" s="855" t="s">
        <v>750</v>
      </c>
      <c r="H1748" s="606"/>
      <c r="I1748" s="608"/>
    </row>
    <row r="1749" spans="2:9" hidden="1" x14ac:dyDescent="0.3">
      <c r="B1749" s="855" t="s">
        <v>666</v>
      </c>
      <c r="C1749" s="856" t="s">
        <v>2709</v>
      </c>
      <c r="D1749" s="855" t="s">
        <v>2710</v>
      </c>
      <c r="E1749" s="855">
        <v>22</v>
      </c>
      <c r="F1749" s="855" t="s">
        <v>301</v>
      </c>
      <c r="G1749" s="855" t="s">
        <v>750</v>
      </c>
      <c r="H1749" s="606"/>
      <c r="I1749" s="608"/>
    </row>
    <row r="1750" spans="2:9" hidden="1" x14ac:dyDescent="0.3">
      <c r="B1750" s="855" t="s">
        <v>666</v>
      </c>
      <c r="C1750" s="856" t="s">
        <v>2709</v>
      </c>
      <c r="D1750" s="855" t="s">
        <v>2710</v>
      </c>
      <c r="E1750" s="855">
        <v>23</v>
      </c>
      <c r="F1750" s="855" t="s">
        <v>105</v>
      </c>
      <c r="G1750" s="855" t="s">
        <v>750</v>
      </c>
      <c r="H1750" s="606"/>
      <c r="I1750" s="608"/>
    </row>
    <row r="1751" spans="2:9" hidden="1" x14ac:dyDescent="0.3">
      <c r="B1751" s="855" t="s">
        <v>666</v>
      </c>
      <c r="C1751" s="856" t="s">
        <v>2709</v>
      </c>
      <c r="D1751" s="855" t="s">
        <v>2710</v>
      </c>
      <c r="E1751" s="855">
        <v>24</v>
      </c>
      <c r="F1751" s="855" t="s">
        <v>302</v>
      </c>
      <c r="G1751" s="855" t="s">
        <v>811</v>
      </c>
      <c r="H1751" s="606"/>
      <c r="I1751" s="608"/>
    </row>
    <row r="1752" spans="2:9" hidden="1" x14ac:dyDescent="0.3">
      <c r="B1752" s="855" t="s">
        <v>666</v>
      </c>
      <c r="C1752" s="856" t="s">
        <v>2709</v>
      </c>
      <c r="D1752" s="855" t="s">
        <v>2710</v>
      </c>
      <c r="E1752" s="855">
        <v>25</v>
      </c>
      <c r="F1752" s="855" t="s">
        <v>106</v>
      </c>
      <c r="G1752" s="855" t="s">
        <v>750</v>
      </c>
      <c r="H1752" s="606"/>
      <c r="I1752" s="608"/>
    </row>
    <row r="1753" spans="2:9" hidden="1" x14ac:dyDescent="0.3">
      <c r="B1753" s="855" t="s">
        <v>666</v>
      </c>
      <c r="C1753" s="856" t="s">
        <v>2709</v>
      </c>
      <c r="D1753" s="855" t="s">
        <v>2710</v>
      </c>
      <c r="E1753" s="855">
        <v>26</v>
      </c>
      <c r="F1753" s="855" t="s">
        <v>2</v>
      </c>
      <c r="G1753" s="855" t="s">
        <v>750</v>
      </c>
      <c r="H1753" s="606"/>
      <c r="I1753" s="608"/>
    </row>
    <row r="1754" spans="2:9" hidden="1" x14ac:dyDescent="0.3">
      <c r="B1754" s="855" t="s">
        <v>666</v>
      </c>
      <c r="C1754" s="856" t="s">
        <v>2709</v>
      </c>
      <c r="D1754" s="855" t="s">
        <v>2710</v>
      </c>
      <c r="E1754" s="855">
        <v>27</v>
      </c>
      <c r="F1754" s="855" t="s">
        <v>1986</v>
      </c>
      <c r="G1754" s="855" t="s">
        <v>750</v>
      </c>
      <c r="H1754" s="606"/>
      <c r="I1754" s="608"/>
    </row>
    <row r="1755" spans="2:9" hidden="1" x14ac:dyDescent="0.3">
      <c r="B1755" s="855" t="s">
        <v>666</v>
      </c>
      <c r="C1755" s="856" t="s">
        <v>2709</v>
      </c>
      <c r="D1755" s="855" t="s">
        <v>2710</v>
      </c>
      <c r="E1755" s="855">
        <v>28</v>
      </c>
      <c r="F1755" s="855" t="s">
        <v>931</v>
      </c>
      <c r="G1755" s="855" t="s">
        <v>2696</v>
      </c>
      <c r="H1755" s="606"/>
      <c r="I1755" s="608"/>
    </row>
    <row r="1756" spans="2:9" hidden="1" x14ac:dyDescent="0.3">
      <c r="B1756" s="855" t="s">
        <v>666</v>
      </c>
      <c r="C1756" s="856" t="s">
        <v>2709</v>
      </c>
      <c r="D1756" s="855" t="s">
        <v>2710</v>
      </c>
      <c r="E1756" s="855">
        <v>29</v>
      </c>
      <c r="F1756" s="855" t="s">
        <v>932</v>
      </c>
      <c r="G1756" s="855" t="s">
        <v>750</v>
      </c>
      <c r="H1756" s="606"/>
      <c r="I1756" s="608"/>
    </row>
    <row r="1757" spans="2:9" x14ac:dyDescent="0.3">
      <c r="B1757" s="855" t="s">
        <v>666</v>
      </c>
      <c r="C1757" s="856" t="s">
        <v>2709</v>
      </c>
      <c r="D1757" s="855" t="s">
        <v>2710</v>
      </c>
      <c r="E1757" s="855">
        <v>1</v>
      </c>
      <c r="F1757" s="855" t="s">
        <v>388</v>
      </c>
      <c r="G1757" s="855" t="s">
        <v>3402</v>
      </c>
      <c r="H1757" s="606"/>
      <c r="I1757" s="608"/>
    </row>
    <row r="1758" spans="2:9" hidden="1" x14ac:dyDescent="0.3">
      <c r="B1758" s="855" t="s">
        <v>666</v>
      </c>
      <c r="C1758" s="856" t="s">
        <v>2709</v>
      </c>
      <c r="D1758" s="855" t="s">
        <v>2710</v>
      </c>
      <c r="E1758" s="855">
        <v>2</v>
      </c>
      <c r="F1758" s="855" t="s">
        <v>389</v>
      </c>
      <c r="G1758" s="855" t="s">
        <v>29</v>
      </c>
      <c r="H1758" s="606"/>
      <c r="I1758" s="608"/>
    </row>
    <row r="1759" spans="2:9" hidden="1" x14ac:dyDescent="0.3">
      <c r="B1759" s="855" t="s">
        <v>666</v>
      </c>
      <c r="C1759" s="856" t="s">
        <v>2709</v>
      </c>
      <c r="D1759" s="855" t="s">
        <v>2710</v>
      </c>
      <c r="E1759" s="855">
        <v>3</v>
      </c>
      <c r="F1759" s="855" t="s">
        <v>392</v>
      </c>
      <c r="G1759" s="855" t="s">
        <v>3403</v>
      </c>
      <c r="H1759" s="606"/>
      <c r="I1759" s="608"/>
    </row>
    <row r="1760" spans="2:9" hidden="1" x14ac:dyDescent="0.3">
      <c r="B1760" s="855" t="s">
        <v>666</v>
      </c>
      <c r="C1760" s="856" t="s">
        <v>2709</v>
      </c>
      <c r="D1760" s="855" t="s">
        <v>2710</v>
      </c>
      <c r="E1760" s="855">
        <v>4</v>
      </c>
      <c r="F1760" s="855" t="s">
        <v>393</v>
      </c>
      <c r="G1760" s="855"/>
      <c r="H1760" s="606"/>
      <c r="I1760" s="608"/>
    </row>
    <row r="1761" spans="2:9" hidden="1" x14ac:dyDescent="0.3">
      <c r="B1761" s="855" t="s">
        <v>666</v>
      </c>
      <c r="C1761" s="856" t="s">
        <v>2709</v>
      </c>
      <c r="D1761" s="855" t="s">
        <v>2710</v>
      </c>
      <c r="E1761" s="855">
        <v>5</v>
      </c>
      <c r="F1761" s="855" t="s">
        <v>394</v>
      </c>
      <c r="G1761" s="855" t="s">
        <v>3404</v>
      </c>
      <c r="H1761" s="606"/>
      <c r="I1761" s="608"/>
    </row>
    <row r="1762" spans="2:9" hidden="1" x14ac:dyDescent="0.3">
      <c r="B1762" s="855" t="s">
        <v>666</v>
      </c>
      <c r="C1762" s="856" t="s">
        <v>2709</v>
      </c>
      <c r="D1762" s="855" t="s">
        <v>2710</v>
      </c>
      <c r="E1762" s="855">
        <v>6</v>
      </c>
      <c r="F1762" s="855" t="s">
        <v>3</v>
      </c>
      <c r="G1762" s="855" t="s">
        <v>2648</v>
      </c>
      <c r="H1762" s="606"/>
      <c r="I1762" s="608"/>
    </row>
    <row r="1763" spans="2:9" hidden="1" x14ac:dyDescent="0.3">
      <c r="B1763" s="855" t="s">
        <v>666</v>
      </c>
      <c r="C1763" s="856" t="s">
        <v>2709</v>
      </c>
      <c r="D1763" s="855" t="s">
        <v>2710</v>
      </c>
      <c r="E1763" s="855">
        <v>7</v>
      </c>
      <c r="F1763" s="855" t="s">
        <v>128</v>
      </c>
      <c r="G1763" s="855"/>
      <c r="H1763" s="606"/>
      <c r="I1763" s="608"/>
    </row>
    <row r="1764" spans="2:9" hidden="1" x14ac:dyDescent="0.3">
      <c r="B1764" s="855" t="s">
        <v>666</v>
      </c>
      <c r="C1764" s="856" t="s">
        <v>2709</v>
      </c>
      <c r="D1764" s="855" t="s">
        <v>2710</v>
      </c>
      <c r="E1764" s="855">
        <v>8</v>
      </c>
      <c r="F1764" s="855" t="s">
        <v>899</v>
      </c>
      <c r="G1764" s="855" t="s">
        <v>3385</v>
      </c>
      <c r="H1764" s="606"/>
      <c r="I1764" s="608"/>
    </row>
    <row r="1765" spans="2:9" hidden="1" x14ac:dyDescent="0.3">
      <c r="B1765" s="855" t="s">
        <v>666</v>
      </c>
      <c r="C1765" s="856" t="s">
        <v>2709</v>
      </c>
      <c r="D1765" s="855" t="s">
        <v>2710</v>
      </c>
      <c r="E1765" s="855">
        <v>9</v>
      </c>
      <c r="F1765" s="855" t="s">
        <v>950</v>
      </c>
      <c r="G1765" s="855" t="s">
        <v>670</v>
      </c>
      <c r="H1765" s="606"/>
      <c r="I1765" s="608"/>
    </row>
    <row r="1766" spans="2:9" hidden="1" x14ac:dyDescent="0.3">
      <c r="B1766" s="855" t="s">
        <v>666</v>
      </c>
      <c r="C1766" s="856" t="s">
        <v>2709</v>
      </c>
      <c r="D1766" s="855" t="s">
        <v>2710</v>
      </c>
      <c r="E1766" s="855">
        <v>10</v>
      </c>
      <c r="F1766" s="855" t="s">
        <v>1920</v>
      </c>
      <c r="G1766" s="855" t="s">
        <v>811</v>
      </c>
      <c r="H1766" s="606"/>
      <c r="I1766" s="608"/>
    </row>
    <row r="1767" spans="2:9" hidden="1" x14ac:dyDescent="0.3">
      <c r="B1767" s="855" t="s">
        <v>666</v>
      </c>
      <c r="C1767" s="856" t="s">
        <v>2709</v>
      </c>
      <c r="D1767" s="855" t="s">
        <v>2710</v>
      </c>
      <c r="E1767" s="855">
        <v>11</v>
      </c>
      <c r="F1767" s="855" t="s">
        <v>1928</v>
      </c>
      <c r="G1767" s="855" t="s">
        <v>811</v>
      </c>
      <c r="H1767" s="606"/>
      <c r="I1767" s="608"/>
    </row>
    <row r="1768" spans="2:9" hidden="1" x14ac:dyDescent="0.3">
      <c r="B1768" s="855" t="s">
        <v>666</v>
      </c>
      <c r="C1768" s="856" t="s">
        <v>2709</v>
      </c>
      <c r="D1768" s="855" t="s">
        <v>2710</v>
      </c>
      <c r="E1768" s="855">
        <v>12</v>
      </c>
      <c r="F1768" s="855" t="s">
        <v>1942</v>
      </c>
      <c r="G1768" s="855" t="s">
        <v>811</v>
      </c>
      <c r="H1768" s="606"/>
      <c r="I1768" s="608"/>
    </row>
    <row r="1769" spans="2:9" hidden="1" x14ac:dyDescent="0.3">
      <c r="B1769" s="855" t="s">
        <v>666</v>
      </c>
      <c r="C1769" s="856" t="s">
        <v>2709</v>
      </c>
      <c r="D1769" s="855" t="s">
        <v>2710</v>
      </c>
      <c r="E1769" s="855">
        <v>13</v>
      </c>
      <c r="F1769" s="855" t="s">
        <v>1947</v>
      </c>
      <c r="G1769" s="855" t="s">
        <v>811</v>
      </c>
      <c r="H1769" s="606"/>
      <c r="I1769" s="608"/>
    </row>
    <row r="1770" spans="2:9" hidden="1" x14ac:dyDescent="0.3">
      <c r="B1770" s="855" t="s">
        <v>666</v>
      </c>
      <c r="C1770" s="856" t="s">
        <v>2709</v>
      </c>
      <c r="D1770" s="855" t="s">
        <v>2710</v>
      </c>
      <c r="E1770" s="855">
        <v>14</v>
      </c>
      <c r="F1770" s="855" t="s">
        <v>1948</v>
      </c>
      <c r="G1770" s="855" t="s">
        <v>1995</v>
      </c>
      <c r="H1770" s="606"/>
      <c r="I1770" s="608"/>
    </row>
    <row r="1771" spans="2:9" hidden="1" x14ac:dyDescent="0.3">
      <c r="B1771" s="855" t="s">
        <v>666</v>
      </c>
      <c r="C1771" s="856" t="s">
        <v>2709</v>
      </c>
      <c r="D1771" s="855" t="s">
        <v>2710</v>
      </c>
      <c r="E1771" s="855">
        <v>15</v>
      </c>
      <c r="F1771" s="855" t="s">
        <v>898</v>
      </c>
      <c r="G1771" s="855" t="s">
        <v>750</v>
      </c>
      <c r="H1771" s="606"/>
      <c r="I1771" s="608"/>
    </row>
    <row r="1772" spans="2:9" hidden="1" x14ac:dyDescent="0.3">
      <c r="B1772" s="855" t="s">
        <v>666</v>
      </c>
      <c r="C1772" s="856" t="s">
        <v>2709</v>
      </c>
      <c r="D1772" s="855" t="s">
        <v>2710</v>
      </c>
      <c r="E1772" s="855">
        <v>16</v>
      </c>
      <c r="F1772" s="855" t="s">
        <v>951</v>
      </c>
      <c r="G1772" s="855" t="s">
        <v>299</v>
      </c>
      <c r="H1772" s="606"/>
      <c r="I1772" s="608"/>
    </row>
    <row r="1773" spans="2:9" hidden="1" x14ac:dyDescent="0.3">
      <c r="B1773" s="855" t="s">
        <v>666</v>
      </c>
      <c r="C1773" s="856" t="s">
        <v>2709</v>
      </c>
      <c r="D1773" s="855" t="s">
        <v>2710</v>
      </c>
      <c r="E1773" s="855">
        <v>17</v>
      </c>
      <c r="F1773" s="855" t="s">
        <v>952</v>
      </c>
      <c r="G1773" s="855" t="s">
        <v>300</v>
      </c>
      <c r="H1773" s="606"/>
      <c r="I1773" s="608"/>
    </row>
    <row r="1774" spans="2:9" hidden="1" x14ac:dyDescent="0.3">
      <c r="B1774" s="855" t="s">
        <v>666</v>
      </c>
      <c r="C1774" s="856" t="s">
        <v>2709</v>
      </c>
      <c r="D1774" s="855" t="s">
        <v>2710</v>
      </c>
      <c r="E1774" s="855">
        <v>18</v>
      </c>
      <c r="F1774" s="855" t="s">
        <v>1959</v>
      </c>
      <c r="G1774" s="855" t="s">
        <v>811</v>
      </c>
      <c r="H1774" s="606"/>
      <c r="I1774" s="608"/>
    </row>
    <row r="1775" spans="2:9" hidden="1" x14ac:dyDescent="0.3">
      <c r="B1775" s="855" t="s">
        <v>666</v>
      </c>
      <c r="C1775" s="856" t="s">
        <v>2709</v>
      </c>
      <c r="D1775" s="855" t="s">
        <v>2710</v>
      </c>
      <c r="E1775" s="855">
        <v>19</v>
      </c>
      <c r="F1775" s="855" t="s">
        <v>1965</v>
      </c>
      <c r="G1775" s="855" t="s">
        <v>811</v>
      </c>
      <c r="H1775" s="606"/>
      <c r="I1775" s="608"/>
    </row>
    <row r="1776" spans="2:9" hidden="1" x14ac:dyDescent="0.3">
      <c r="B1776" s="855" t="s">
        <v>666</v>
      </c>
      <c r="C1776" s="856" t="s">
        <v>2709</v>
      </c>
      <c r="D1776" s="855" t="s">
        <v>2710</v>
      </c>
      <c r="E1776" s="855">
        <v>20</v>
      </c>
      <c r="F1776" s="855" t="s">
        <v>674</v>
      </c>
      <c r="G1776" s="855" t="s">
        <v>12</v>
      </c>
      <c r="H1776" s="606"/>
      <c r="I1776" s="608"/>
    </row>
    <row r="1777" spans="2:9" hidden="1" x14ac:dyDescent="0.3">
      <c r="B1777" s="855" t="s">
        <v>666</v>
      </c>
      <c r="C1777" s="856" t="s">
        <v>2709</v>
      </c>
      <c r="D1777" s="855" t="s">
        <v>2710</v>
      </c>
      <c r="E1777" s="855">
        <v>21</v>
      </c>
      <c r="F1777" s="855" t="s">
        <v>225</v>
      </c>
      <c r="G1777" s="855" t="s">
        <v>12</v>
      </c>
      <c r="H1777" s="606"/>
      <c r="I1777" s="608"/>
    </row>
    <row r="1778" spans="2:9" hidden="1" x14ac:dyDescent="0.3">
      <c r="B1778" s="855" t="s">
        <v>666</v>
      </c>
      <c r="C1778" s="856" t="s">
        <v>2709</v>
      </c>
      <c r="D1778" s="855" t="s">
        <v>2710</v>
      </c>
      <c r="E1778" s="855">
        <v>22</v>
      </c>
      <c r="F1778" s="855" t="s">
        <v>301</v>
      </c>
      <c r="G1778" s="855" t="s">
        <v>750</v>
      </c>
      <c r="H1778" s="606"/>
      <c r="I1778" s="608"/>
    </row>
    <row r="1779" spans="2:9" hidden="1" x14ac:dyDescent="0.3">
      <c r="B1779" s="855" t="s">
        <v>666</v>
      </c>
      <c r="C1779" s="856" t="s">
        <v>2709</v>
      </c>
      <c r="D1779" s="855" t="s">
        <v>2710</v>
      </c>
      <c r="E1779" s="855">
        <v>23</v>
      </c>
      <c r="F1779" s="855" t="s">
        <v>105</v>
      </c>
      <c r="G1779" s="855" t="s">
        <v>750</v>
      </c>
      <c r="H1779" s="606"/>
      <c r="I1779" s="608"/>
    </row>
    <row r="1780" spans="2:9" hidden="1" x14ac:dyDescent="0.3">
      <c r="B1780" s="855" t="s">
        <v>666</v>
      </c>
      <c r="C1780" s="856" t="s">
        <v>2709</v>
      </c>
      <c r="D1780" s="855" t="s">
        <v>2710</v>
      </c>
      <c r="E1780" s="855">
        <v>24</v>
      </c>
      <c r="F1780" s="855" t="s">
        <v>302</v>
      </c>
      <c r="G1780" s="855" t="s">
        <v>811</v>
      </c>
      <c r="H1780" s="606"/>
      <c r="I1780" s="608"/>
    </row>
    <row r="1781" spans="2:9" hidden="1" x14ac:dyDescent="0.3">
      <c r="B1781" s="855" t="s">
        <v>666</v>
      </c>
      <c r="C1781" s="856" t="s">
        <v>2709</v>
      </c>
      <c r="D1781" s="855" t="s">
        <v>2710</v>
      </c>
      <c r="E1781" s="855">
        <v>25</v>
      </c>
      <c r="F1781" s="855" t="s">
        <v>106</v>
      </c>
      <c r="G1781" s="855" t="s">
        <v>750</v>
      </c>
      <c r="H1781" s="606"/>
      <c r="I1781" s="608"/>
    </row>
    <row r="1782" spans="2:9" hidden="1" x14ac:dyDescent="0.3">
      <c r="B1782" s="855" t="s">
        <v>666</v>
      </c>
      <c r="C1782" s="856" t="s">
        <v>2709</v>
      </c>
      <c r="D1782" s="855" t="s">
        <v>2710</v>
      </c>
      <c r="E1782" s="855">
        <v>26</v>
      </c>
      <c r="F1782" s="855" t="s">
        <v>2</v>
      </c>
      <c r="G1782" s="855" t="s">
        <v>750</v>
      </c>
      <c r="H1782" s="606"/>
      <c r="I1782" s="608"/>
    </row>
    <row r="1783" spans="2:9" hidden="1" x14ac:dyDescent="0.3">
      <c r="B1783" s="855" t="s">
        <v>666</v>
      </c>
      <c r="C1783" s="856" t="s">
        <v>2709</v>
      </c>
      <c r="D1783" s="855" t="s">
        <v>2710</v>
      </c>
      <c r="E1783" s="855">
        <v>27</v>
      </c>
      <c r="F1783" s="855" t="s">
        <v>1986</v>
      </c>
      <c r="G1783" s="855" t="s">
        <v>750</v>
      </c>
      <c r="H1783" s="606"/>
      <c r="I1783" s="608"/>
    </row>
    <row r="1784" spans="2:9" hidden="1" x14ac:dyDescent="0.3">
      <c r="B1784" s="855" t="s">
        <v>666</v>
      </c>
      <c r="C1784" s="856" t="s">
        <v>2709</v>
      </c>
      <c r="D1784" s="855" t="s">
        <v>2710</v>
      </c>
      <c r="E1784" s="855">
        <v>28</v>
      </c>
      <c r="F1784" s="855" t="s">
        <v>931</v>
      </c>
      <c r="G1784" s="855" t="s">
        <v>949</v>
      </c>
      <c r="H1784" s="606"/>
      <c r="I1784" s="608"/>
    </row>
    <row r="1785" spans="2:9" hidden="1" x14ac:dyDescent="0.3">
      <c r="B1785" s="855" t="s">
        <v>666</v>
      </c>
      <c r="C1785" s="856" t="s">
        <v>2709</v>
      </c>
      <c r="D1785" s="855" t="s">
        <v>2710</v>
      </c>
      <c r="E1785" s="855">
        <v>29</v>
      </c>
      <c r="F1785" s="855" t="s">
        <v>932</v>
      </c>
      <c r="G1785" s="855" t="s">
        <v>750</v>
      </c>
      <c r="H1785" s="606"/>
      <c r="I1785" s="608"/>
    </row>
    <row r="1786" spans="2:9" x14ac:dyDescent="0.3">
      <c r="B1786" s="855" t="s">
        <v>666</v>
      </c>
      <c r="C1786" s="856" t="s">
        <v>2709</v>
      </c>
      <c r="D1786" s="855" t="s">
        <v>2710</v>
      </c>
      <c r="E1786" s="855">
        <v>1</v>
      </c>
      <c r="F1786" s="855" t="s">
        <v>388</v>
      </c>
      <c r="G1786" s="855" t="s">
        <v>3405</v>
      </c>
      <c r="H1786" s="606"/>
      <c r="I1786" s="608"/>
    </row>
    <row r="1787" spans="2:9" hidden="1" x14ac:dyDescent="0.3">
      <c r="B1787" s="855" t="s">
        <v>666</v>
      </c>
      <c r="C1787" s="856" t="s">
        <v>2709</v>
      </c>
      <c r="D1787" s="855" t="s">
        <v>2710</v>
      </c>
      <c r="E1787" s="855">
        <v>2</v>
      </c>
      <c r="F1787" s="855" t="s">
        <v>389</v>
      </c>
      <c r="G1787" s="855" t="s">
        <v>29</v>
      </c>
      <c r="H1787" s="606"/>
      <c r="I1787" s="608"/>
    </row>
    <row r="1788" spans="2:9" hidden="1" x14ac:dyDescent="0.3">
      <c r="B1788" s="855" t="s">
        <v>666</v>
      </c>
      <c r="C1788" s="856" t="s">
        <v>2709</v>
      </c>
      <c r="D1788" s="855" t="s">
        <v>2710</v>
      </c>
      <c r="E1788" s="855">
        <v>3</v>
      </c>
      <c r="F1788" s="855" t="s">
        <v>392</v>
      </c>
      <c r="G1788" s="855" t="s">
        <v>3406</v>
      </c>
      <c r="H1788" s="606"/>
      <c r="I1788" s="608"/>
    </row>
    <row r="1789" spans="2:9" hidden="1" x14ac:dyDescent="0.3">
      <c r="B1789" s="855" t="s">
        <v>666</v>
      </c>
      <c r="C1789" s="856" t="s">
        <v>2709</v>
      </c>
      <c r="D1789" s="855" t="s">
        <v>2710</v>
      </c>
      <c r="E1789" s="855">
        <v>4</v>
      </c>
      <c r="F1789" s="855" t="s">
        <v>393</v>
      </c>
      <c r="G1789" s="855"/>
      <c r="H1789" s="606"/>
      <c r="I1789" s="608"/>
    </row>
    <row r="1790" spans="2:9" hidden="1" x14ac:dyDescent="0.3">
      <c r="B1790" s="855" t="s">
        <v>666</v>
      </c>
      <c r="C1790" s="856" t="s">
        <v>2709</v>
      </c>
      <c r="D1790" s="855" t="s">
        <v>2710</v>
      </c>
      <c r="E1790" s="855">
        <v>5</v>
      </c>
      <c r="F1790" s="855" t="s">
        <v>394</v>
      </c>
      <c r="G1790" s="855" t="s">
        <v>3395</v>
      </c>
      <c r="H1790" s="606"/>
      <c r="I1790" s="608"/>
    </row>
    <row r="1791" spans="2:9" hidden="1" x14ac:dyDescent="0.3">
      <c r="B1791" s="855" t="s">
        <v>666</v>
      </c>
      <c r="C1791" s="856" t="s">
        <v>2709</v>
      </c>
      <c r="D1791" s="855" t="s">
        <v>2710</v>
      </c>
      <c r="E1791" s="855">
        <v>6</v>
      </c>
      <c r="F1791" s="855" t="s">
        <v>3</v>
      </c>
      <c r="G1791" s="855" t="s">
        <v>3400</v>
      </c>
      <c r="H1791" s="606"/>
      <c r="I1791" s="608"/>
    </row>
    <row r="1792" spans="2:9" hidden="1" x14ac:dyDescent="0.3">
      <c r="B1792" s="855" t="s">
        <v>666</v>
      </c>
      <c r="C1792" s="856" t="s">
        <v>2709</v>
      </c>
      <c r="D1792" s="855" t="s">
        <v>2710</v>
      </c>
      <c r="E1792" s="855">
        <v>7</v>
      </c>
      <c r="F1792" s="855" t="s">
        <v>128</v>
      </c>
      <c r="G1792" s="855"/>
      <c r="H1792" s="606"/>
      <c r="I1792" s="608"/>
    </row>
    <row r="1793" spans="2:9" hidden="1" x14ac:dyDescent="0.3">
      <c r="B1793" s="855" t="s">
        <v>666</v>
      </c>
      <c r="C1793" s="856" t="s">
        <v>2709</v>
      </c>
      <c r="D1793" s="855" t="s">
        <v>2710</v>
      </c>
      <c r="E1793" s="855">
        <v>8</v>
      </c>
      <c r="F1793" s="855" t="s">
        <v>899</v>
      </c>
      <c r="G1793" s="855" t="s">
        <v>3401</v>
      </c>
      <c r="H1793" s="606"/>
      <c r="I1793" s="608"/>
    </row>
    <row r="1794" spans="2:9" hidden="1" x14ac:dyDescent="0.3">
      <c r="B1794" s="855" t="s">
        <v>666</v>
      </c>
      <c r="C1794" s="856" t="s">
        <v>2709</v>
      </c>
      <c r="D1794" s="855" t="s">
        <v>2710</v>
      </c>
      <c r="E1794" s="855">
        <v>9</v>
      </c>
      <c r="F1794" s="855" t="s">
        <v>950</v>
      </c>
      <c r="G1794" s="855" t="s">
        <v>668</v>
      </c>
      <c r="H1794" s="606"/>
      <c r="I1794" s="608"/>
    </row>
    <row r="1795" spans="2:9" hidden="1" x14ac:dyDescent="0.3">
      <c r="B1795" s="855" t="s">
        <v>666</v>
      </c>
      <c r="C1795" s="856" t="s">
        <v>2709</v>
      </c>
      <c r="D1795" s="855" t="s">
        <v>2710</v>
      </c>
      <c r="E1795" s="855">
        <v>10</v>
      </c>
      <c r="F1795" s="855" t="s">
        <v>1920</v>
      </c>
      <c r="G1795" s="855" t="s">
        <v>811</v>
      </c>
      <c r="H1795" s="606"/>
      <c r="I1795" s="608"/>
    </row>
    <row r="1796" spans="2:9" hidden="1" x14ac:dyDescent="0.3">
      <c r="B1796" s="855" t="s">
        <v>666</v>
      </c>
      <c r="C1796" s="856" t="s">
        <v>2709</v>
      </c>
      <c r="D1796" s="855" t="s">
        <v>2710</v>
      </c>
      <c r="E1796" s="855">
        <v>11</v>
      </c>
      <c r="F1796" s="855" t="s">
        <v>1928</v>
      </c>
      <c r="G1796" s="855" t="s">
        <v>811</v>
      </c>
      <c r="H1796" s="606"/>
      <c r="I1796" s="608"/>
    </row>
    <row r="1797" spans="2:9" hidden="1" x14ac:dyDescent="0.3">
      <c r="B1797" s="855" t="s">
        <v>666</v>
      </c>
      <c r="C1797" s="856" t="s">
        <v>2709</v>
      </c>
      <c r="D1797" s="855" t="s">
        <v>2710</v>
      </c>
      <c r="E1797" s="855">
        <v>12</v>
      </c>
      <c r="F1797" s="855" t="s">
        <v>1942</v>
      </c>
      <c r="G1797" s="855" t="s">
        <v>811</v>
      </c>
      <c r="H1797" s="606"/>
      <c r="I1797" s="608"/>
    </row>
    <row r="1798" spans="2:9" hidden="1" x14ac:dyDescent="0.3">
      <c r="B1798" s="855" t="s">
        <v>666</v>
      </c>
      <c r="C1798" s="856" t="s">
        <v>2709</v>
      </c>
      <c r="D1798" s="855" t="s">
        <v>2710</v>
      </c>
      <c r="E1798" s="855">
        <v>13</v>
      </c>
      <c r="F1798" s="855" t="s">
        <v>1947</v>
      </c>
      <c r="G1798" s="855" t="s">
        <v>811</v>
      </c>
      <c r="H1798" s="606"/>
      <c r="I1798" s="608"/>
    </row>
    <row r="1799" spans="2:9" hidden="1" x14ac:dyDescent="0.3">
      <c r="B1799" s="855" t="s">
        <v>666</v>
      </c>
      <c r="C1799" s="856" t="s">
        <v>2709</v>
      </c>
      <c r="D1799" s="855" t="s">
        <v>2710</v>
      </c>
      <c r="E1799" s="855">
        <v>14</v>
      </c>
      <c r="F1799" s="855" t="s">
        <v>1948</v>
      </c>
      <c r="G1799" s="855" t="s">
        <v>1995</v>
      </c>
      <c r="H1799" s="606"/>
      <c r="I1799" s="608"/>
    </row>
    <row r="1800" spans="2:9" hidden="1" x14ac:dyDescent="0.3">
      <c r="B1800" s="855" t="s">
        <v>666</v>
      </c>
      <c r="C1800" s="856" t="s">
        <v>2709</v>
      </c>
      <c r="D1800" s="855" t="s">
        <v>2710</v>
      </c>
      <c r="E1800" s="855">
        <v>15</v>
      </c>
      <c r="F1800" s="855" t="s">
        <v>898</v>
      </c>
      <c r="G1800" s="855" t="s">
        <v>750</v>
      </c>
      <c r="H1800" s="606"/>
      <c r="I1800" s="608"/>
    </row>
    <row r="1801" spans="2:9" hidden="1" x14ac:dyDescent="0.3">
      <c r="B1801" s="855" t="s">
        <v>666</v>
      </c>
      <c r="C1801" s="856" t="s">
        <v>2709</v>
      </c>
      <c r="D1801" s="855" t="s">
        <v>2710</v>
      </c>
      <c r="E1801" s="855">
        <v>16</v>
      </c>
      <c r="F1801" s="855" t="s">
        <v>951</v>
      </c>
      <c r="G1801" s="855" t="s">
        <v>299</v>
      </c>
      <c r="H1801" s="606"/>
      <c r="I1801" s="608"/>
    </row>
    <row r="1802" spans="2:9" hidden="1" x14ac:dyDescent="0.3">
      <c r="B1802" s="855" t="s">
        <v>666</v>
      </c>
      <c r="C1802" s="856" t="s">
        <v>2709</v>
      </c>
      <c r="D1802" s="855" t="s">
        <v>2710</v>
      </c>
      <c r="E1802" s="855">
        <v>17</v>
      </c>
      <c r="F1802" s="855" t="s">
        <v>952</v>
      </c>
      <c r="G1802" s="855" t="s">
        <v>672</v>
      </c>
      <c r="H1802" s="606"/>
      <c r="I1802" s="608"/>
    </row>
    <row r="1803" spans="2:9" hidden="1" x14ac:dyDescent="0.3">
      <c r="B1803" s="855" t="s">
        <v>666</v>
      </c>
      <c r="C1803" s="856" t="s">
        <v>2709</v>
      </c>
      <c r="D1803" s="855" t="s">
        <v>2710</v>
      </c>
      <c r="E1803" s="855">
        <v>18</v>
      </c>
      <c r="F1803" s="855" t="s">
        <v>1959</v>
      </c>
      <c r="G1803" s="855" t="s">
        <v>811</v>
      </c>
      <c r="H1803" s="606"/>
      <c r="I1803" s="608"/>
    </row>
    <row r="1804" spans="2:9" hidden="1" x14ac:dyDescent="0.3">
      <c r="B1804" s="855" t="s">
        <v>666</v>
      </c>
      <c r="C1804" s="856" t="s">
        <v>2709</v>
      </c>
      <c r="D1804" s="855" t="s">
        <v>2710</v>
      </c>
      <c r="E1804" s="855">
        <v>19</v>
      </c>
      <c r="F1804" s="855" t="s">
        <v>1965</v>
      </c>
      <c r="G1804" s="855" t="s">
        <v>811</v>
      </c>
      <c r="H1804" s="606"/>
      <c r="I1804" s="608"/>
    </row>
    <row r="1805" spans="2:9" hidden="1" x14ac:dyDescent="0.3">
      <c r="B1805" s="855" t="s">
        <v>666</v>
      </c>
      <c r="C1805" s="856" t="s">
        <v>2709</v>
      </c>
      <c r="D1805" s="855" t="s">
        <v>2710</v>
      </c>
      <c r="E1805" s="855">
        <v>20</v>
      </c>
      <c r="F1805" s="855" t="s">
        <v>674</v>
      </c>
      <c r="G1805" s="855" t="s">
        <v>101</v>
      </c>
      <c r="H1805" s="606"/>
      <c r="I1805" s="608"/>
    </row>
    <row r="1806" spans="2:9" hidden="1" x14ac:dyDescent="0.3">
      <c r="B1806" s="855" t="s">
        <v>666</v>
      </c>
      <c r="C1806" s="856" t="s">
        <v>2709</v>
      </c>
      <c r="D1806" s="855" t="s">
        <v>2710</v>
      </c>
      <c r="E1806" s="855">
        <v>21</v>
      </c>
      <c r="F1806" s="855" t="s">
        <v>225</v>
      </c>
      <c r="G1806" s="855" t="s">
        <v>750</v>
      </c>
      <c r="H1806" s="606"/>
      <c r="I1806" s="608"/>
    </row>
    <row r="1807" spans="2:9" hidden="1" x14ac:dyDescent="0.3">
      <c r="B1807" s="855" t="s">
        <v>666</v>
      </c>
      <c r="C1807" s="856" t="s">
        <v>2709</v>
      </c>
      <c r="D1807" s="855" t="s">
        <v>2710</v>
      </c>
      <c r="E1807" s="855">
        <v>22</v>
      </c>
      <c r="F1807" s="855" t="s">
        <v>301</v>
      </c>
      <c r="G1807" s="855" t="s">
        <v>750</v>
      </c>
      <c r="H1807" s="606"/>
      <c r="I1807" s="608"/>
    </row>
    <row r="1808" spans="2:9" hidden="1" x14ac:dyDescent="0.3">
      <c r="B1808" s="855" t="s">
        <v>666</v>
      </c>
      <c r="C1808" s="856" t="s">
        <v>2709</v>
      </c>
      <c r="D1808" s="855" t="s">
        <v>2710</v>
      </c>
      <c r="E1808" s="855">
        <v>23</v>
      </c>
      <c r="F1808" s="855" t="s">
        <v>105</v>
      </c>
      <c r="G1808" s="855" t="s">
        <v>750</v>
      </c>
      <c r="H1808" s="606"/>
      <c r="I1808" s="608"/>
    </row>
    <row r="1809" spans="2:9" hidden="1" x14ac:dyDescent="0.3">
      <c r="B1809" s="855" t="s">
        <v>666</v>
      </c>
      <c r="C1809" s="856" t="s">
        <v>2709</v>
      </c>
      <c r="D1809" s="855" t="s">
        <v>2710</v>
      </c>
      <c r="E1809" s="855">
        <v>24</v>
      </c>
      <c r="F1809" s="855" t="s">
        <v>302</v>
      </c>
      <c r="G1809" s="855" t="s">
        <v>811</v>
      </c>
      <c r="H1809" s="606"/>
      <c r="I1809" s="608"/>
    </row>
    <row r="1810" spans="2:9" hidden="1" x14ac:dyDescent="0.3">
      <c r="B1810" s="855" t="s">
        <v>666</v>
      </c>
      <c r="C1810" s="856" t="s">
        <v>2709</v>
      </c>
      <c r="D1810" s="855" t="s">
        <v>2710</v>
      </c>
      <c r="E1810" s="855">
        <v>25</v>
      </c>
      <c r="F1810" s="855" t="s">
        <v>106</v>
      </c>
      <c r="G1810" s="855" t="s">
        <v>750</v>
      </c>
      <c r="H1810" s="606"/>
      <c r="I1810" s="608"/>
    </row>
    <row r="1811" spans="2:9" hidden="1" x14ac:dyDescent="0.3">
      <c r="B1811" s="855" t="s">
        <v>666</v>
      </c>
      <c r="C1811" s="856" t="s">
        <v>2709</v>
      </c>
      <c r="D1811" s="855" t="s">
        <v>2710</v>
      </c>
      <c r="E1811" s="855">
        <v>26</v>
      </c>
      <c r="F1811" s="855" t="s">
        <v>2</v>
      </c>
      <c r="G1811" s="855" t="s">
        <v>750</v>
      </c>
      <c r="H1811" s="606"/>
      <c r="I1811" s="608"/>
    </row>
    <row r="1812" spans="2:9" hidden="1" x14ac:dyDescent="0.3">
      <c r="B1812" s="855" t="s">
        <v>666</v>
      </c>
      <c r="C1812" s="856" t="s">
        <v>2709</v>
      </c>
      <c r="D1812" s="855" t="s">
        <v>2710</v>
      </c>
      <c r="E1812" s="855">
        <v>27</v>
      </c>
      <c r="F1812" s="855" t="s">
        <v>1986</v>
      </c>
      <c r="G1812" s="855" t="s">
        <v>750</v>
      </c>
      <c r="H1812" s="606"/>
      <c r="I1812" s="608"/>
    </row>
    <row r="1813" spans="2:9" hidden="1" x14ac:dyDescent="0.3">
      <c r="B1813" s="855" t="s">
        <v>666</v>
      </c>
      <c r="C1813" s="856" t="s">
        <v>2709</v>
      </c>
      <c r="D1813" s="855" t="s">
        <v>2710</v>
      </c>
      <c r="E1813" s="855">
        <v>28</v>
      </c>
      <c r="F1813" s="855" t="s">
        <v>931</v>
      </c>
      <c r="G1813" s="855" t="s">
        <v>2696</v>
      </c>
      <c r="H1813" s="606"/>
      <c r="I1813" s="608"/>
    </row>
    <row r="1814" spans="2:9" hidden="1" x14ac:dyDescent="0.3">
      <c r="B1814" s="855" t="s">
        <v>666</v>
      </c>
      <c r="C1814" s="856" t="s">
        <v>2709</v>
      </c>
      <c r="D1814" s="855" t="s">
        <v>2710</v>
      </c>
      <c r="E1814" s="855">
        <v>29</v>
      </c>
      <c r="F1814" s="855" t="s">
        <v>932</v>
      </c>
      <c r="G1814" s="855" t="s">
        <v>750</v>
      </c>
      <c r="H1814" s="606"/>
      <c r="I1814" s="608"/>
    </row>
    <row r="1815" spans="2:9" x14ac:dyDescent="0.3">
      <c r="B1815" s="855" t="s">
        <v>666</v>
      </c>
      <c r="C1815" s="856" t="s">
        <v>2709</v>
      </c>
      <c r="D1815" s="855" t="s">
        <v>2710</v>
      </c>
      <c r="E1815" s="855">
        <v>1</v>
      </c>
      <c r="F1815" s="855" t="s">
        <v>388</v>
      </c>
      <c r="G1815" s="855" t="s">
        <v>3407</v>
      </c>
      <c r="H1815" s="606"/>
      <c r="I1815" s="608"/>
    </row>
    <row r="1816" spans="2:9" hidden="1" x14ac:dyDescent="0.3">
      <c r="B1816" s="855" t="s">
        <v>666</v>
      </c>
      <c r="C1816" s="856" t="s">
        <v>2709</v>
      </c>
      <c r="D1816" s="855" t="s">
        <v>2710</v>
      </c>
      <c r="E1816" s="855">
        <v>2</v>
      </c>
      <c r="F1816" s="855" t="s">
        <v>389</v>
      </c>
      <c r="G1816" s="855" t="s">
        <v>29</v>
      </c>
      <c r="H1816" s="606"/>
      <c r="I1816" s="608"/>
    </row>
    <row r="1817" spans="2:9" hidden="1" x14ac:dyDescent="0.3">
      <c r="B1817" s="855" t="s">
        <v>666</v>
      </c>
      <c r="C1817" s="856" t="s">
        <v>2709</v>
      </c>
      <c r="D1817" s="855" t="s">
        <v>2710</v>
      </c>
      <c r="E1817" s="855">
        <v>3</v>
      </c>
      <c r="F1817" s="855" t="s">
        <v>392</v>
      </c>
      <c r="G1817" s="855" t="s">
        <v>3408</v>
      </c>
      <c r="H1817" s="606"/>
      <c r="I1817" s="608"/>
    </row>
    <row r="1818" spans="2:9" hidden="1" x14ac:dyDescent="0.3">
      <c r="B1818" s="855" t="s">
        <v>666</v>
      </c>
      <c r="C1818" s="856" t="s">
        <v>2709</v>
      </c>
      <c r="D1818" s="855" t="s">
        <v>2710</v>
      </c>
      <c r="E1818" s="855">
        <v>4</v>
      </c>
      <c r="F1818" s="855" t="s">
        <v>393</v>
      </c>
      <c r="G1818" s="855"/>
      <c r="H1818" s="606"/>
      <c r="I1818" s="608"/>
    </row>
    <row r="1819" spans="2:9" hidden="1" x14ac:dyDescent="0.3">
      <c r="B1819" s="855" t="s">
        <v>666</v>
      </c>
      <c r="C1819" s="856" t="s">
        <v>2709</v>
      </c>
      <c r="D1819" s="855" t="s">
        <v>2710</v>
      </c>
      <c r="E1819" s="855">
        <v>5</v>
      </c>
      <c r="F1819" s="855" t="s">
        <v>394</v>
      </c>
      <c r="G1819" s="855" t="s">
        <v>3395</v>
      </c>
      <c r="H1819" s="606"/>
      <c r="I1819" s="608"/>
    </row>
    <row r="1820" spans="2:9" hidden="1" x14ac:dyDescent="0.3">
      <c r="B1820" s="855" t="s">
        <v>666</v>
      </c>
      <c r="C1820" s="856" t="s">
        <v>2709</v>
      </c>
      <c r="D1820" s="855" t="s">
        <v>2710</v>
      </c>
      <c r="E1820" s="855">
        <v>6</v>
      </c>
      <c r="F1820" s="855" t="s">
        <v>3</v>
      </c>
      <c r="G1820" s="855" t="s">
        <v>3400</v>
      </c>
      <c r="H1820" s="606"/>
      <c r="I1820" s="608"/>
    </row>
    <row r="1821" spans="2:9" hidden="1" x14ac:dyDescent="0.3">
      <c r="B1821" s="855" t="s">
        <v>666</v>
      </c>
      <c r="C1821" s="856" t="s">
        <v>2709</v>
      </c>
      <c r="D1821" s="855" t="s">
        <v>2710</v>
      </c>
      <c r="E1821" s="855">
        <v>7</v>
      </c>
      <c r="F1821" s="855" t="s">
        <v>128</v>
      </c>
      <c r="G1821" s="855"/>
      <c r="H1821" s="606"/>
      <c r="I1821" s="608"/>
    </row>
    <row r="1822" spans="2:9" hidden="1" x14ac:dyDescent="0.3">
      <c r="B1822" s="855" t="s">
        <v>666</v>
      </c>
      <c r="C1822" s="856" t="s">
        <v>2709</v>
      </c>
      <c r="D1822" s="855" t="s">
        <v>2710</v>
      </c>
      <c r="E1822" s="855">
        <v>8</v>
      </c>
      <c r="F1822" s="855" t="s">
        <v>899</v>
      </c>
      <c r="G1822" s="855" t="s">
        <v>3409</v>
      </c>
      <c r="H1822" s="606"/>
      <c r="I1822" s="608"/>
    </row>
    <row r="1823" spans="2:9" hidden="1" x14ac:dyDescent="0.3">
      <c r="B1823" s="855" t="s">
        <v>666</v>
      </c>
      <c r="C1823" s="856" t="s">
        <v>2709</v>
      </c>
      <c r="D1823" s="855" t="s">
        <v>2710</v>
      </c>
      <c r="E1823" s="855">
        <v>9</v>
      </c>
      <c r="F1823" s="855" t="s">
        <v>950</v>
      </c>
      <c r="G1823" s="855" t="s">
        <v>668</v>
      </c>
      <c r="H1823" s="606"/>
      <c r="I1823" s="608"/>
    </row>
    <row r="1824" spans="2:9" hidden="1" x14ac:dyDescent="0.3">
      <c r="B1824" s="855" t="s">
        <v>666</v>
      </c>
      <c r="C1824" s="856" t="s">
        <v>2709</v>
      </c>
      <c r="D1824" s="855" t="s">
        <v>2710</v>
      </c>
      <c r="E1824" s="855">
        <v>10</v>
      </c>
      <c r="F1824" s="855" t="s">
        <v>1920</v>
      </c>
      <c r="G1824" s="855" t="s">
        <v>811</v>
      </c>
      <c r="H1824" s="606"/>
      <c r="I1824" s="608"/>
    </row>
    <row r="1825" spans="2:9" hidden="1" x14ac:dyDescent="0.3">
      <c r="B1825" s="855" t="s">
        <v>666</v>
      </c>
      <c r="C1825" s="856" t="s">
        <v>2709</v>
      </c>
      <c r="D1825" s="855" t="s">
        <v>2710</v>
      </c>
      <c r="E1825" s="855">
        <v>11</v>
      </c>
      <c r="F1825" s="855" t="s">
        <v>1928</v>
      </c>
      <c r="G1825" s="855" t="s">
        <v>811</v>
      </c>
      <c r="H1825" s="606"/>
      <c r="I1825" s="608"/>
    </row>
    <row r="1826" spans="2:9" hidden="1" x14ac:dyDescent="0.3">
      <c r="B1826" s="855" t="s">
        <v>666</v>
      </c>
      <c r="C1826" s="856" t="s">
        <v>2709</v>
      </c>
      <c r="D1826" s="855" t="s">
        <v>2710</v>
      </c>
      <c r="E1826" s="855">
        <v>12</v>
      </c>
      <c r="F1826" s="855" t="s">
        <v>1942</v>
      </c>
      <c r="G1826" s="855" t="s">
        <v>811</v>
      </c>
      <c r="H1826" s="606"/>
      <c r="I1826" s="608"/>
    </row>
    <row r="1827" spans="2:9" hidden="1" x14ac:dyDescent="0.3">
      <c r="B1827" s="855" t="s">
        <v>666</v>
      </c>
      <c r="C1827" s="856" t="s">
        <v>2709</v>
      </c>
      <c r="D1827" s="855" t="s">
        <v>2710</v>
      </c>
      <c r="E1827" s="855">
        <v>13</v>
      </c>
      <c r="F1827" s="855" t="s">
        <v>1947</v>
      </c>
      <c r="G1827" s="855" t="s">
        <v>811</v>
      </c>
      <c r="H1827" s="606"/>
      <c r="I1827" s="608"/>
    </row>
    <row r="1828" spans="2:9" hidden="1" x14ac:dyDescent="0.3">
      <c r="B1828" s="855" t="s">
        <v>666</v>
      </c>
      <c r="C1828" s="856" t="s">
        <v>2709</v>
      </c>
      <c r="D1828" s="855" t="s">
        <v>2710</v>
      </c>
      <c r="E1828" s="855">
        <v>14</v>
      </c>
      <c r="F1828" s="855" t="s">
        <v>1948</v>
      </c>
      <c r="G1828" s="855" t="s">
        <v>1995</v>
      </c>
      <c r="H1828" s="606"/>
      <c r="I1828" s="608"/>
    </row>
    <row r="1829" spans="2:9" hidden="1" x14ac:dyDescent="0.3">
      <c r="B1829" s="855" t="s">
        <v>666</v>
      </c>
      <c r="C1829" s="856" t="s">
        <v>2709</v>
      </c>
      <c r="D1829" s="855" t="s">
        <v>2710</v>
      </c>
      <c r="E1829" s="855">
        <v>15</v>
      </c>
      <c r="F1829" s="855" t="s">
        <v>898</v>
      </c>
      <c r="G1829" s="855" t="s">
        <v>750</v>
      </c>
      <c r="H1829" s="606"/>
      <c r="I1829" s="608"/>
    </row>
    <row r="1830" spans="2:9" hidden="1" x14ac:dyDescent="0.3">
      <c r="B1830" s="855" t="s">
        <v>666</v>
      </c>
      <c r="C1830" s="856" t="s">
        <v>2709</v>
      </c>
      <c r="D1830" s="855" t="s">
        <v>2710</v>
      </c>
      <c r="E1830" s="855">
        <v>16</v>
      </c>
      <c r="F1830" s="855" t="s">
        <v>951</v>
      </c>
      <c r="G1830" s="855" t="s">
        <v>299</v>
      </c>
      <c r="H1830" s="606"/>
      <c r="I1830" s="608"/>
    </row>
    <row r="1831" spans="2:9" hidden="1" x14ac:dyDescent="0.3">
      <c r="B1831" s="855" t="s">
        <v>666</v>
      </c>
      <c r="C1831" s="856" t="s">
        <v>2709</v>
      </c>
      <c r="D1831" s="855" t="s">
        <v>2710</v>
      </c>
      <c r="E1831" s="855">
        <v>17</v>
      </c>
      <c r="F1831" s="855" t="s">
        <v>952</v>
      </c>
      <c r="G1831" s="855" t="s">
        <v>672</v>
      </c>
      <c r="H1831" s="606"/>
      <c r="I1831" s="608"/>
    </row>
    <row r="1832" spans="2:9" hidden="1" x14ac:dyDescent="0.3">
      <c r="B1832" s="855" t="s">
        <v>666</v>
      </c>
      <c r="C1832" s="856" t="s">
        <v>2709</v>
      </c>
      <c r="D1832" s="855" t="s">
        <v>2710</v>
      </c>
      <c r="E1832" s="855">
        <v>18</v>
      </c>
      <c r="F1832" s="855" t="s">
        <v>1959</v>
      </c>
      <c r="G1832" s="855" t="s">
        <v>811</v>
      </c>
      <c r="H1832" s="606"/>
      <c r="I1832" s="608"/>
    </row>
    <row r="1833" spans="2:9" hidden="1" x14ac:dyDescent="0.3">
      <c r="B1833" s="855" t="s">
        <v>666</v>
      </c>
      <c r="C1833" s="856" t="s">
        <v>2709</v>
      </c>
      <c r="D1833" s="855" t="s">
        <v>2710</v>
      </c>
      <c r="E1833" s="855">
        <v>19</v>
      </c>
      <c r="F1833" s="855" t="s">
        <v>1965</v>
      </c>
      <c r="G1833" s="855" t="s">
        <v>811</v>
      </c>
      <c r="H1833" s="606"/>
      <c r="I1833" s="608"/>
    </row>
    <row r="1834" spans="2:9" hidden="1" x14ac:dyDescent="0.3">
      <c r="B1834" s="855" t="s">
        <v>666</v>
      </c>
      <c r="C1834" s="856" t="s">
        <v>2709</v>
      </c>
      <c r="D1834" s="855" t="s">
        <v>2710</v>
      </c>
      <c r="E1834" s="855">
        <v>20</v>
      </c>
      <c r="F1834" s="855" t="s">
        <v>674</v>
      </c>
      <c r="G1834" s="855" t="s">
        <v>101</v>
      </c>
      <c r="H1834" s="606"/>
      <c r="I1834" s="608"/>
    </row>
    <row r="1835" spans="2:9" hidden="1" x14ac:dyDescent="0.3">
      <c r="B1835" s="855" t="s">
        <v>666</v>
      </c>
      <c r="C1835" s="856" t="s">
        <v>2709</v>
      </c>
      <c r="D1835" s="855" t="s">
        <v>2710</v>
      </c>
      <c r="E1835" s="855">
        <v>21</v>
      </c>
      <c r="F1835" s="855" t="s">
        <v>225</v>
      </c>
      <c r="G1835" s="855" t="s">
        <v>750</v>
      </c>
      <c r="H1835" s="606"/>
      <c r="I1835" s="608"/>
    </row>
    <row r="1836" spans="2:9" hidden="1" x14ac:dyDescent="0.3">
      <c r="B1836" s="855" t="s">
        <v>666</v>
      </c>
      <c r="C1836" s="856" t="s">
        <v>2709</v>
      </c>
      <c r="D1836" s="855" t="s">
        <v>2710</v>
      </c>
      <c r="E1836" s="855">
        <v>22</v>
      </c>
      <c r="F1836" s="855" t="s">
        <v>301</v>
      </c>
      <c r="G1836" s="855" t="s">
        <v>750</v>
      </c>
      <c r="H1836" s="606"/>
      <c r="I1836" s="608"/>
    </row>
    <row r="1837" spans="2:9" hidden="1" x14ac:dyDescent="0.3">
      <c r="B1837" s="855" t="s">
        <v>666</v>
      </c>
      <c r="C1837" s="856" t="s">
        <v>2709</v>
      </c>
      <c r="D1837" s="855" t="s">
        <v>2710</v>
      </c>
      <c r="E1837" s="855">
        <v>23</v>
      </c>
      <c r="F1837" s="855" t="s">
        <v>105</v>
      </c>
      <c r="G1837" s="855" t="s">
        <v>750</v>
      </c>
      <c r="H1837" s="606"/>
      <c r="I1837" s="608"/>
    </row>
    <row r="1838" spans="2:9" hidden="1" x14ac:dyDescent="0.3">
      <c r="B1838" s="855" t="s">
        <v>666</v>
      </c>
      <c r="C1838" s="856" t="s">
        <v>2709</v>
      </c>
      <c r="D1838" s="855" t="s">
        <v>2710</v>
      </c>
      <c r="E1838" s="855">
        <v>24</v>
      </c>
      <c r="F1838" s="855" t="s">
        <v>302</v>
      </c>
      <c r="G1838" s="855" t="s">
        <v>811</v>
      </c>
      <c r="H1838" s="606"/>
      <c r="I1838" s="608"/>
    </row>
    <row r="1839" spans="2:9" hidden="1" x14ac:dyDescent="0.3">
      <c r="B1839" s="855" t="s">
        <v>666</v>
      </c>
      <c r="C1839" s="856" t="s">
        <v>2709</v>
      </c>
      <c r="D1839" s="855" t="s">
        <v>2710</v>
      </c>
      <c r="E1839" s="855">
        <v>25</v>
      </c>
      <c r="F1839" s="855" t="s">
        <v>106</v>
      </c>
      <c r="G1839" s="855" t="s">
        <v>750</v>
      </c>
      <c r="H1839" s="606"/>
      <c r="I1839" s="608"/>
    </row>
    <row r="1840" spans="2:9" hidden="1" x14ac:dyDescent="0.3">
      <c r="B1840" s="855" t="s">
        <v>666</v>
      </c>
      <c r="C1840" s="856" t="s">
        <v>2709</v>
      </c>
      <c r="D1840" s="855" t="s">
        <v>2710</v>
      </c>
      <c r="E1840" s="855">
        <v>26</v>
      </c>
      <c r="F1840" s="855" t="s">
        <v>2</v>
      </c>
      <c r="G1840" s="855" t="s">
        <v>750</v>
      </c>
      <c r="H1840" s="606"/>
      <c r="I1840" s="608"/>
    </row>
    <row r="1841" spans="2:9" hidden="1" x14ac:dyDescent="0.3">
      <c r="B1841" s="855" t="s">
        <v>666</v>
      </c>
      <c r="C1841" s="856" t="s">
        <v>2709</v>
      </c>
      <c r="D1841" s="855" t="s">
        <v>2710</v>
      </c>
      <c r="E1841" s="855">
        <v>27</v>
      </c>
      <c r="F1841" s="855" t="s">
        <v>1986</v>
      </c>
      <c r="G1841" s="855" t="s">
        <v>750</v>
      </c>
      <c r="H1841" s="606"/>
      <c r="I1841" s="608"/>
    </row>
    <row r="1842" spans="2:9" hidden="1" x14ac:dyDescent="0.3">
      <c r="B1842" s="855" t="s">
        <v>666</v>
      </c>
      <c r="C1842" s="856" t="s">
        <v>2709</v>
      </c>
      <c r="D1842" s="855" t="s">
        <v>2710</v>
      </c>
      <c r="E1842" s="855">
        <v>28</v>
      </c>
      <c r="F1842" s="855" t="s">
        <v>931</v>
      </c>
      <c r="G1842" s="855" t="s">
        <v>2696</v>
      </c>
      <c r="H1842" s="606"/>
      <c r="I1842" s="608"/>
    </row>
    <row r="1843" spans="2:9" hidden="1" x14ac:dyDescent="0.3">
      <c r="B1843" s="855" t="s">
        <v>666</v>
      </c>
      <c r="C1843" s="856" t="s">
        <v>2709</v>
      </c>
      <c r="D1843" s="855" t="s">
        <v>2710</v>
      </c>
      <c r="E1843" s="855">
        <v>29</v>
      </c>
      <c r="F1843" s="855" t="s">
        <v>932</v>
      </c>
      <c r="G1843" s="855" t="s">
        <v>750</v>
      </c>
      <c r="H1843" s="606"/>
      <c r="I1843" s="608"/>
    </row>
    <row r="1844" spans="2:9" x14ac:dyDescent="0.3">
      <c r="B1844" s="855" t="s">
        <v>666</v>
      </c>
      <c r="C1844" s="856" t="s">
        <v>2709</v>
      </c>
      <c r="D1844" s="855" t="s">
        <v>2710</v>
      </c>
      <c r="E1844" s="855">
        <v>1</v>
      </c>
      <c r="F1844" s="855" t="s">
        <v>388</v>
      </c>
      <c r="G1844" s="855" t="s">
        <v>3410</v>
      </c>
      <c r="H1844" s="606"/>
      <c r="I1844" s="608"/>
    </row>
    <row r="1845" spans="2:9" hidden="1" x14ac:dyDescent="0.3">
      <c r="B1845" s="855" t="s">
        <v>666</v>
      </c>
      <c r="C1845" s="856" t="s">
        <v>2709</v>
      </c>
      <c r="D1845" s="855" t="s">
        <v>2710</v>
      </c>
      <c r="E1845" s="855">
        <v>2</v>
      </c>
      <c r="F1845" s="855" t="s">
        <v>389</v>
      </c>
      <c r="G1845" s="855" t="s">
        <v>29</v>
      </c>
      <c r="H1845" s="606"/>
      <c r="I1845" s="608"/>
    </row>
    <row r="1846" spans="2:9" hidden="1" x14ac:dyDescent="0.3">
      <c r="B1846" s="855" t="s">
        <v>666</v>
      </c>
      <c r="C1846" s="856" t="s">
        <v>2709</v>
      </c>
      <c r="D1846" s="855" t="s">
        <v>2710</v>
      </c>
      <c r="E1846" s="855">
        <v>3</v>
      </c>
      <c r="F1846" s="855" t="s">
        <v>392</v>
      </c>
      <c r="G1846" s="855" t="s">
        <v>3411</v>
      </c>
      <c r="H1846" s="606"/>
      <c r="I1846" s="608"/>
    </row>
    <row r="1847" spans="2:9" hidden="1" x14ac:dyDescent="0.3">
      <c r="B1847" s="855" t="s">
        <v>666</v>
      </c>
      <c r="C1847" s="856" t="s">
        <v>2709</v>
      </c>
      <c r="D1847" s="855" t="s">
        <v>2710</v>
      </c>
      <c r="E1847" s="855">
        <v>4</v>
      </c>
      <c r="F1847" s="855" t="s">
        <v>393</v>
      </c>
      <c r="G1847" s="855"/>
      <c r="H1847" s="606"/>
      <c r="I1847" s="608"/>
    </row>
    <row r="1848" spans="2:9" hidden="1" x14ac:dyDescent="0.3">
      <c r="B1848" s="855" t="s">
        <v>666</v>
      </c>
      <c r="C1848" s="856" t="s">
        <v>2709</v>
      </c>
      <c r="D1848" s="855" t="s">
        <v>2710</v>
      </c>
      <c r="E1848" s="855">
        <v>5</v>
      </c>
      <c r="F1848" s="855" t="s">
        <v>394</v>
      </c>
      <c r="G1848" s="855" t="s">
        <v>3395</v>
      </c>
      <c r="H1848" s="606"/>
      <c r="I1848" s="608"/>
    </row>
    <row r="1849" spans="2:9" hidden="1" x14ac:dyDescent="0.3">
      <c r="B1849" s="855" t="s">
        <v>666</v>
      </c>
      <c r="C1849" s="856" t="s">
        <v>2709</v>
      </c>
      <c r="D1849" s="855" t="s">
        <v>2710</v>
      </c>
      <c r="E1849" s="855">
        <v>6</v>
      </c>
      <c r="F1849" s="855" t="s">
        <v>3</v>
      </c>
      <c r="G1849" s="855" t="s">
        <v>3400</v>
      </c>
      <c r="H1849" s="606"/>
      <c r="I1849" s="608"/>
    </row>
    <row r="1850" spans="2:9" hidden="1" x14ac:dyDescent="0.3">
      <c r="B1850" s="855" t="s">
        <v>666</v>
      </c>
      <c r="C1850" s="856" t="s">
        <v>2709</v>
      </c>
      <c r="D1850" s="855" t="s">
        <v>2710</v>
      </c>
      <c r="E1850" s="855">
        <v>7</v>
      </c>
      <c r="F1850" s="855" t="s">
        <v>128</v>
      </c>
      <c r="G1850" s="855"/>
      <c r="H1850" s="606"/>
      <c r="I1850" s="608"/>
    </row>
    <row r="1851" spans="2:9" hidden="1" x14ac:dyDescent="0.3">
      <c r="B1851" s="855" t="s">
        <v>666</v>
      </c>
      <c r="C1851" s="856" t="s">
        <v>2709</v>
      </c>
      <c r="D1851" s="855" t="s">
        <v>2710</v>
      </c>
      <c r="E1851" s="855">
        <v>8</v>
      </c>
      <c r="F1851" s="855" t="s">
        <v>899</v>
      </c>
      <c r="G1851" s="855" t="s">
        <v>3409</v>
      </c>
      <c r="H1851" s="606"/>
      <c r="I1851" s="608"/>
    </row>
    <row r="1852" spans="2:9" hidden="1" x14ac:dyDescent="0.3">
      <c r="B1852" s="855" t="s">
        <v>666</v>
      </c>
      <c r="C1852" s="856" t="s">
        <v>2709</v>
      </c>
      <c r="D1852" s="855" t="s">
        <v>2710</v>
      </c>
      <c r="E1852" s="855">
        <v>9</v>
      </c>
      <c r="F1852" s="855" t="s">
        <v>950</v>
      </c>
      <c r="G1852" s="855" t="s">
        <v>668</v>
      </c>
      <c r="H1852" s="606"/>
      <c r="I1852" s="608"/>
    </row>
    <row r="1853" spans="2:9" hidden="1" x14ac:dyDescent="0.3">
      <c r="B1853" s="855" t="s">
        <v>666</v>
      </c>
      <c r="C1853" s="856" t="s">
        <v>2709</v>
      </c>
      <c r="D1853" s="855" t="s">
        <v>2710</v>
      </c>
      <c r="E1853" s="855">
        <v>10</v>
      </c>
      <c r="F1853" s="855" t="s">
        <v>1920</v>
      </c>
      <c r="G1853" s="855" t="s">
        <v>811</v>
      </c>
      <c r="H1853" s="606"/>
      <c r="I1853" s="608"/>
    </row>
    <row r="1854" spans="2:9" hidden="1" x14ac:dyDescent="0.3">
      <c r="B1854" s="855" t="s">
        <v>666</v>
      </c>
      <c r="C1854" s="856" t="s">
        <v>2709</v>
      </c>
      <c r="D1854" s="855" t="s">
        <v>2710</v>
      </c>
      <c r="E1854" s="855">
        <v>11</v>
      </c>
      <c r="F1854" s="855" t="s">
        <v>1928</v>
      </c>
      <c r="G1854" s="855" t="s">
        <v>811</v>
      </c>
      <c r="H1854" s="606"/>
      <c r="I1854" s="608"/>
    </row>
    <row r="1855" spans="2:9" hidden="1" x14ac:dyDescent="0.3">
      <c r="B1855" s="855" t="s">
        <v>666</v>
      </c>
      <c r="C1855" s="856" t="s">
        <v>2709</v>
      </c>
      <c r="D1855" s="855" t="s">
        <v>2710</v>
      </c>
      <c r="E1855" s="855">
        <v>12</v>
      </c>
      <c r="F1855" s="855" t="s">
        <v>1942</v>
      </c>
      <c r="G1855" s="855" t="s">
        <v>811</v>
      </c>
      <c r="H1855" s="606"/>
      <c r="I1855" s="608"/>
    </row>
    <row r="1856" spans="2:9" hidden="1" x14ac:dyDescent="0.3">
      <c r="B1856" s="855" t="s">
        <v>666</v>
      </c>
      <c r="C1856" s="856" t="s">
        <v>2709</v>
      </c>
      <c r="D1856" s="855" t="s">
        <v>2710</v>
      </c>
      <c r="E1856" s="855">
        <v>13</v>
      </c>
      <c r="F1856" s="855" t="s">
        <v>1947</v>
      </c>
      <c r="G1856" s="855" t="s">
        <v>811</v>
      </c>
      <c r="H1856" s="606"/>
      <c r="I1856" s="608"/>
    </row>
    <row r="1857" spans="2:9" hidden="1" x14ac:dyDescent="0.3">
      <c r="B1857" s="855" t="s">
        <v>666</v>
      </c>
      <c r="C1857" s="856" t="s">
        <v>2709</v>
      </c>
      <c r="D1857" s="855" t="s">
        <v>2710</v>
      </c>
      <c r="E1857" s="855">
        <v>14</v>
      </c>
      <c r="F1857" s="855" t="s">
        <v>1948</v>
      </c>
      <c r="G1857" s="855" t="s">
        <v>1995</v>
      </c>
      <c r="H1857" s="606"/>
      <c r="I1857" s="608"/>
    </row>
    <row r="1858" spans="2:9" hidden="1" x14ac:dyDescent="0.3">
      <c r="B1858" s="855" t="s">
        <v>666</v>
      </c>
      <c r="C1858" s="856" t="s">
        <v>2709</v>
      </c>
      <c r="D1858" s="855" t="s">
        <v>2710</v>
      </c>
      <c r="E1858" s="855">
        <v>15</v>
      </c>
      <c r="F1858" s="855" t="s">
        <v>898</v>
      </c>
      <c r="G1858" s="855" t="s">
        <v>750</v>
      </c>
      <c r="H1858" s="606"/>
      <c r="I1858" s="608"/>
    </row>
    <row r="1859" spans="2:9" hidden="1" x14ac:dyDescent="0.3">
      <c r="B1859" s="855" t="s">
        <v>666</v>
      </c>
      <c r="C1859" s="856" t="s">
        <v>2709</v>
      </c>
      <c r="D1859" s="855" t="s">
        <v>2710</v>
      </c>
      <c r="E1859" s="855">
        <v>16</v>
      </c>
      <c r="F1859" s="855" t="s">
        <v>951</v>
      </c>
      <c r="G1859" s="855" t="s">
        <v>299</v>
      </c>
      <c r="H1859" s="606"/>
      <c r="I1859" s="608"/>
    </row>
    <row r="1860" spans="2:9" hidden="1" x14ac:dyDescent="0.3">
      <c r="B1860" s="855" t="s">
        <v>666</v>
      </c>
      <c r="C1860" s="856" t="s">
        <v>2709</v>
      </c>
      <c r="D1860" s="855" t="s">
        <v>2710</v>
      </c>
      <c r="E1860" s="855">
        <v>17</v>
      </c>
      <c r="F1860" s="855" t="s">
        <v>952</v>
      </c>
      <c r="G1860" s="855" t="s">
        <v>672</v>
      </c>
      <c r="H1860" s="606"/>
      <c r="I1860" s="608"/>
    </row>
    <row r="1861" spans="2:9" hidden="1" x14ac:dyDescent="0.3">
      <c r="B1861" s="855" t="s">
        <v>666</v>
      </c>
      <c r="C1861" s="856" t="s">
        <v>2709</v>
      </c>
      <c r="D1861" s="855" t="s">
        <v>2710</v>
      </c>
      <c r="E1861" s="855">
        <v>18</v>
      </c>
      <c r="F1861" s="855" t="s">
        <v>1959</v>
      </c>
      <c r="G1861" s="855" t="s">
        <v>811</v>
      </c>
      <c r="H1861" s="606"/>
      <c r="I1861" s="608"/>
    </row>
    <row r="1862" spans="2:9" hidden="1" x14ac:dyDescent="0.3">
      <c r="B1862" s="855" t="s">
        <v>666</v>
      </c>
      <c r="C1862" s="856" t="s">
        <v>2709</v>
      </c>
      <c r="D1862" s="855" t="s">
        <v>2710</v>
      </c>
      <c r="E1862" s="855">
        <v>19</v>
      </c>
      <c r="F1862" s="855" t="s">
        <v>1965</v>
      </c>
      <c r="G1862" s="855" t="s">
        <v>811</v>
      </c>
      <c r="H1862" s="606"/>
      <c r="I1862" s="608"/>
    </row>
    <row r="1863" spans="2:9" hidden="1" x14ac:dyDescent="0.3">
      <c r="B1863" s="855" t="s">
        <v>666</v>
      </c>
      <c r="C1863" s="856" t="s">
        <v>2709</v>
      </c>
      <c r="D1863" s="855" t="s">
        <v>2710</v>
      </c>
      <c r="E1863" s="855">
        <v>20</v>
      </c>
      <c r="F1863" s="855" t="s">
        <v>674</v>
      </c>
      <c r="G1863" s="855" t="s">
        <v>101</v>
      </c>
      <c r="H1863" s="606"/>
      <c r="I1863" s="608"/>
    </row>
    <row r="1864" spans="2:9" hidden="1" x14ac:dyDescent="0.3">
      <c r="B1864" s="855" t="s">
        <v>666</v>
      </c>
      <c r="C1864" s="856" t="s">
        <v>2709</v>
      </c>
      <c r="D1864" s="855" t="s">
        <v>2710</v>
      </c>
      <c r="E1864" s="855">
        <v>21</v>
      </c>
      <c r="F1864" s="855" t="s">
        <v>225</v>
      </c>
      <c r="G1864" s="855" t="s">
        <v>750</v>
      </c>
      <c r="H1864" s="606"/>
      <c r="I1864" s="608"/>
    </row>
    <row r="1865" spans="2:9" hidden="1" x14ac:dyDescent="0.3">
      <c r="B1865" s="855" t="s">
        <v>666</v>
      </c>
      <c r="C1865" s="856" t="s">
        <v>2709</v>
      </c>
      <c r="D1865" s="855" t="s">
        <v>2710</v>
      </c>
      <c r="E1865" s="855">
        <v>22</v>
      </c>
      <c r="F1865" s="855" t="s">
        <v>301</v>
      </c>
      <c r="G1865" s="855" t="s">
        <v>750</v>
      </c>
      <c r="H1865" s="606"/>
      <c r="I1865" s="608"/>
    </row>
    <row r="1866" spans="2:9" hidden="1" x14ac:dyDescent="0.3">
      <c r="B1866" s="855" t="s">
        <v>666</v>
      </c>
      <c r="C1866" s="856" t="s">
        <v>2709</v>
      </c>
      <c r="D1866" s="855" t="s">
        <v>2710</v>
      </c>
      <c r="E1866" s="855">
        <v>23</v>
      </c>
      <c r="F1866" s="855" t="s">
        <v>105</v>
      </c>
      <c r="G1866" s="855" t="s">
        <v>750</v>
      </c>
      <c r="H1866" s="606"/>
      <c r="I1866" s="608"/>
    </row>
    <row r="1867" spans="2:9" hidden="1" x14ac:dyDescent="0.3">
      <c r="B1867" s="855" t="s">
        <v>666</v>
      </c>
      <c r="C1867" s="856" t="s">
        <v>2709</v>
      </c>
      <c r="D1867" s="855" t="s">
        <v>2710</v>
      </c>
      <c r="E1867" s="855">
        <v>24</v>
      </c>
      <c r="F1867" s="855" t="s">
        <v>302</v>
      </c>
      <c r="G1867" s="855" t="s">
        <v>811</v>
      </c>
      <c r="H1867" s="606"/>
      <c r="I1867" s="608"/>
    </row>
    <row r="1868" spans="2:9" hidden="1" x14ac:dyDescent="0.3">
      <c r="B1868" s="855" t="s">
        <v>666</v>
      </c>
      <c r="C1868" s="856" t="s">
        <v>2709</v>
      </c>
      <c r="D1868" s="855" t="s">
        <v>2710</v>
      </c>
      <c r="E1868" s="855">
        <v>25</v>
      </c>
      <c r="F1868" s="855" t="s">
        <v>106</v>
      </c>
      <c r="G1868" s="855" t="s">
        <v>750</v>
      </c>
      <c r="H1868" s="606"/>
      <c r="I1868" s="608"/>
    </row>
    <row r="1869" spans="2:9" hidden="1" x14ac:dyDescent="0.3">
      <c r="B1869" s="855" t="s">
        <v>666</v>
      </c>
      <c r="C1869" s="856" t="s">
        <v>2709</v>
      </c>
      <c r="D1869" s="855" t="s">
        <v>2710</v>
      </c>
      <c r="E1869" s="855">
        <v>26</v>
      </c>
      <c r="F1869" s="855" t="s">
        <v>2</v>
      </c>
      <c r="G1869" s="855" t="s">
        <v>750</v>
      </c>
      <c r="H1869" s="606"/>
      <c r="I1869" s="608"/>
    </row>
    <row r="1870" spans="2:9" hidden="1" x14ac:dyDescent="0.3">
      <c r="B1870" s="855" t="s">
        <v>666</v>
      </c>
      <c r="C1870" s="856" t="s">
        <v>2709</v>
      </c>
      <c r="D1870" s="855" t="s">
        <v>2710</v>
      </c>
      <c r="E1870" s="855">
        <v>27</v>
      </c>
      <c r="F1870" s="855" t="s">
        <v>1986</v>
      </c>
      <c r="G1870" s="855" t="s">
        <v>750</v>
      </c>
      <c r="H1870" s="606"/>
      <c r="I1870" s="608"/>
    </row>
    <row r="1871" spans="2:9" hidden="1" x14ac:dyDescent="0.3">
      <c r="B1871" s="855" t="s">
        <v>666</v>
      </c>
      <c r="C1871" s="856" t="s">
        <v>2709</v>
      </c>
      <c r="D1871" s="855" t="s">
        <v>2710</v>
      </c>
      <c r="E1871" s="855">
        <v>28</v>
      </c>
      <c r="F1871" s="855" t="s">
        <v>931</v>
      </c>
      <c r="G1871" s="855" t="s">
        <v>2696</v>
      </c>
      <c r="H1871" s="606"/>
      <c r="I1871" s="608"/>
    </row>
    <row r="1872" spans="2:9" hidden="1" x14ac:dyDescent="0.3">
      <c r="B1872" s="855" t="s">
        <v>666</v>
      </c>
      <c r="C1872" s="856" t="s">
        <v>2709</v>
      </c>
      <c r="D1872" s="855" t="s">
        <v>2710</v>
      </c>
      <c r="E1872" s="855">
        <v>29</v>
      </c>
      <c r="F1872" s="855" t="s">
        <v>932</v>
      </c>
      <c r="G1872" s="855" t="s">
        <v>750</v>
      </c>
      <c r="H1872" s="606"/>
      <c r="I1872" s="608"/>
    </row>
    <row r="1873" spans="2:9" x14ac:dyDescent="0.3">
      <c r="B1873" s="855" t="s">
        <v>666</v>
      </c>
      <c r="C1873" s="856" t="s">
        <v>2709</v>
      </c>
      <c r="D1873" s="855" t="s">
        <v>2710</v>
      </c>
      <c r="E1873" s="855">
        <v>1</v>
      </c>
      <c r="F1873" s="855" t="s">
        <v>388</v>
      </c>
      <c r="G1873" s="855" t="s">
        <v>3412</v>
      </c>
      <c r="H1873" s="606"/>
      <c r="I1873" s="608"/>
    </row>
    <row r="1874" spans="2:9" hidden="1" x14ac:dyDescent="0.3">
      <c r="B1874" s="855" t="s">
        <v>666</v>
      </c>
      <c r="C1874" s="856" t="s">
        <v>2709</v>
      </c>
      <c r="D1874" s="855" t="s">
        <v>2710</v>
      </c>
      <c r="E1874" s="855">
        <v>2</v>
      </c>
      <c r="F1874" s="855" t="s">
        <v>389</v>
      </c>
      <c r="G1874" s="855" t="s">
        <v>29</v>
      </c>
      <c r="H1874" s="606"/>
      <c r="I1874" s="608"/>
    </row>
    <row r="1875" spans="2:9" hidden="1" x14ac:dyDescent="0.3">
      <c r="B1875" s="855" t="s">
        <v>666</v>
      </c>
      <c r="C1875" s="856" t="s">
        <v>2709</v>
      </c>
      <c r="D1875" s="855" t="s">
        <v>2710</v>
      </c>
      <c r="E1875" s="855">
        <v>3</v>
      </c>
      <c r="F1875" s="855" t="s">
        <v>392</v>
      </c>
      <c r="G1875" s="855" t="s">
        <v>3413</v>
      </c>
      <c r="H1875" s="606"/>
      <c r="I1875" s="608"/>
    </row>
    <row r="1876" spans="2:9" hidden="1" x14ac:dyDescent="0.3">
      <c r="B1876" s="855" t="s">
        <v>666</v>
      </c>
      <c r="C1876" s="856" t="s">
        <v>2709</v>
      </c>
      <c r="D1876" s="855" t="s">
        <v>2710</v>
      </c>
      <c r="E1876" s="855">
        <v>4</v>
      </c>
      <c r="F1876" s="855" t="s">
        <v>393</v>
      </c>
      <c r="G1876" s="855"/>
      <c r="H1876" s="606"/>
      <c r="I1876" s="608"/>
    </row>
    <row r="1877" spans="2:9" hidden="1" x14ac:dyDescent="0.3">
      <c r="B1877" s="855" t="s">
        <v>666</v>
      </c>
      <c r="C1877" s="856" t="s">
        <v>2709</v>
      </c>
      <c r="D1877" s="855" t="s">
        <v>2710</v>
      </c>
      <c r="E1877" s="855">
        <v>5</v>
      </c>
      <c r="F1877" s="855" t="s">
        <v>394</v>
      </c>
      <c r="G1877" s="855" t="s">
        <v>3414</v>
      </c>
      <c r="H1877" s="606"/>
      <c r="I1877" s="608"/>
    </row>
    <row r="1878" spans="2:9" hidden="1" x14ac:dyDescent="0.3">
      <c r="B1878" s="855" t="s">
        <v>666</v>
      </c>
      <c r="C1878" s="856" t="s">
        <v>2709</v>
      </c>
      <c r="D1878" s="855" t="s">
        <v>2710</v>
      </c>
      <c r="E1878" s="855">
        <v>6</v>
      </c>
      <c r="F1878" s="855" t="s">
        <v>3</v>
      </c>
      <c r="G1878" s="855" t="s">
        <v>3400</v>
      </c>
      <c r="H1878" s="606"/>
      <c r="I1878" s="608"/>
    </row>
    <row r="1879" spans="2:9" hidden="1" x14ac:dyDescent="0.3">
      <c r="B1879" s="855" t="s">
        <v>666</v>
      </c>
      <c r="C1879" s="856" t="s">
        <v>2709</v>
      </c>
      <c r="D1879" s="855" t="s">
        <v>2710</v>
      </c>
      <c r="E1879" s="855">
        <v>7</v>
      </c>
      <c r="F1879" s="855" t="s">
        <v>128</v>
      </c>
      <c r="G1879" s="855"/>
      <c r="H1879" s="606"/>
      <c r="I1879" s="608"/>
    </row>
    <row r="1880" spans="2:9" hidden="1" x14ac:dyDescent="0.3">
      <c r="B1880" s="855" t="s">
        <v>666</v>
      </c>
      <c r="C1880" s="856" t="s">
        <v>2709</v>
      </c>
      <c r="D1880" s="855" t="s">
        <v>2710</v>
      </c>
      <c r="E1880" s="855">
        <v>8</v>
      </c>
      <c r="F1880" s="855" t="s">
        <v>899</v>
      </c>
      <c r="G1880" s="855" t="s">
        <v>3409</v>
      </c>
      <c r="H1880" s="606"/>
      <c r="I1880" s="608"/>
    </row>
    <row r="1881" spans="2:9" hidden="1" x14ac:dyDescent="0.3">
      <c r="B1881" s="855" t="s">
        <v>666</v>
      </c>
      <c r="C1881" s="856" t="s">
        <v>2709</v>
      </c>
      <c r="D1881" s="855" t="s">
        <v>2710</v>
      </c>
      <c r="E1881" s="855">
        <v>9</v>
      </c>
      <c r="F1881" s="855" t="s">
        <v>950</v>
      </c>
      <c r="G1881" s="855" t="s">
        <v>668</v>
      </c>
      <c r="H1881" s="606"/>
      <c r="I1881" s="608"/>
    </row>
    <row r="1882" spans="2:9" hidden="1" x14ac:dyDescent="0.3">
      <c r="B1882" s="855" t="s">
        <v>666</v>
      </c>
      <c r="C1882" s="856" t="s">
        <v>2709</v>
      </c>
      <c r="D1882" s="855" t="s">
        <v>2710</v>
      </c>
      <c r="E1882" s="855">
        <v>10</v>
      </c>
      <c r="F1882" s="855" t="s">
        <v>1920</v>
      </c>
      <c r="G1882" s="855" t="s">
        <v>811</v>
      </c>
      <c r="H1882" s="606"/>
      <c r="I1882" s="608"/>
    </row>
    <row r="1883" spans="2:9" hidden="1" x14ac:dyDescent="0.3">
      <c r="B1883" s="855" t="s">
        <v>666</v>
      </c>
      <c r="C1883" s="856" t="s">
        <v>2709</v>
      </c>
      <c r="D1883" s="855" t="s">
        <v>2710</v>
      </c>
      <c r="E1883" s="855">
        <v>11</v>
      </c>
      <c r="F1883" s="855" t="s">
        <v>1928</v>
      </c>
      <c r="G1883" s="855" t="s">
        <v>811</v>
      </c>
      <c r="H1883" s="606"/>
      <c r="I1883" s="608"/>
    </row>
    <row r="1884" spans="2:9" hidden="1" x14ac:dyDescent="0.3">
      <c r="B1884" s="855" t="s">
        <v>666</v>
      </c>
      <c r="C1884" s="856" t="s">
        <v>2709</v>
      </c>
      <c r="D1884" s="855" t="s">
        <v>2710</v>
      </c>
      <c r="E1884" s="855">
        <v>12</v>
      </c>
      <c r="F1884" s="855" t="s">
        <v>1942</v>
      </c>
      <c r="G1884" s="855" t="s">
        <v>811</v>
      </c>
      <c r="H1884" s="606"/>
      <c r="I1884" s="608"/>
    </row>
    <row r="1885" spans="2:9" hidden="1" x14ac:dyDescent="0.3">
      <c r="B1885" s="855" t="s">
        <v>666</v>
      </c>
      <c r="C1885" s="856" t="s">
        <v>2709</v>
      </c>
      <c r="D1885" s="855" t="s">
        <v>2710</v>
      </c>
      <c r="E1885" s="855">
        <v>13</v>
      </c>
      <c r="F1885" s="855" t="s">
        <v>1947</v>
      </c>
      <c r="G1885" s="855" t="s">
        <v>811</v>
      </c>
      <c r="H1885" s="606"/>
      <c r="I1885" s="608"/>
    </row>
    <row r="1886" spans="2:9" hidden="1" x14ac:dyDescent="0.3">
      <c r="B1886" s="855" t="s">
        <v>666</v>
      </c>
      <c r="C1886" s="856" t="s">
        <v>2709</v>
      </c>
      <c r="D1886" s="855" t="s">
        <v>2710</v>
      </c>
      <c r="E1886" s="855">
        <v>14</v>
      </c>
      <c r="F1886" s="855" t="s">
        <v>1948</v>
      </c>
      <c r="G1886" s="855" t="s">
        <v>1995</v>
      </c>
      <c r="H1886" s="606"/>
      <c r="I1886" s="608"/>
    </row>
    <row r="1887" spans="2:9" hidden="1" x14ac:dyDescent="0.3">
      <c r="B1887" s="855" t="s">
        <v>666</v>
      </c>
      <c r="C1887" s="856" t="s">
        <v>2709</v>
      </c>
      <c r="D1887" s="855" t="s">
        <v>2710</v>
      </c>
      <c r="E1887" s="855">
        <v>15</v>
      </c>
      <c r="F1887" s="855" t="s">
        <v>898</v>
      </c>
      <c r="G1887" s="855" t="s">
        <v>750</v>
      </c>
      <c r="H1887" s="606"/>
      <c r="I1887" s="608"/>
    </row>
    <row r="1888" spans="2:9" hidden="1" x14ac:dyDescent="0.3">
      <c r="B1888" s="855" t="s">
        <v>666</v>
      </c>
      <c r="C1888" s="856" t="s">
        <v>2709</v>
      </c>
      <c r="D1888" s="855" t="s">
        <v>2710</v>
      </c>
      <c r="E1888" s="855">
        <v>16</v>
      </c>
      <c r="F1888" s="855" t="s">
        <v>951</v>
      </c>
      <c r="G1888" s="855" t="s">
        <v>299</v>
      </c>
      <c r="H1888" s="606"/>
      <c r="I1888" s="608"/>
    </row>
    <row r="1889" spans="2:9" hidden="1" x14ac:dyDescent="0.3">
      <c r="B1889" s="855" t="s">
        <v>666</v>
      </c>
      <c r="C1889" s="856" t="s">
        <v>2709</v>
      </c>
      <c r="D1889" s="855" t="s">
        <v>2710</v>
      </c>
      <c r="E1889" s="855">
        <v>17</v>
      </c>
      <c r="F1889" s="855" t="s">
        <v>952</v>
      </c>
      <c r="G1889" s="855" t="s">
        <v>672</v>
      </c>
      <c r="H1889" s="606"/>
      <c r="I1889" s="608"/>
    </row>
    <row r="1890" spans="2:9" hidden="1" x14ac:dyDescent="0.3">
      <c r="B1890" s="855" t="s">
        <v>666</v>
      </c>
      <c r="C1890" s="856" t="s">
        <v>2709</v>
      </c>
      <c r="D1890" s="855" t="s">
        <v>2710</v>
      </c>
      <c r="E1890" s="855">
        <v>18</v>
      </c>
      <c r="F1890" s="855" t="s">
        <v>1959</v>
      </c>
      <c r="G1890" s="855" t="s">
        <v>811</v>
      </c>
      <c r="H1890" s="606"/>
      <c r="I1890" s="608"/>
    </row>
    <row r="1891" spans="2:9" hidden="1" x14ac:dyDescent="0.3">
      <c r="B1891" s="855" t="s">
        <v>666</v>
      </c>
      <c r="C1891" s="856" t="s">
        <v>2709</v>
      </c>
      <c r="D1891" s="855" t="s">
        <v>2710</v>
      </c>
      <c r="E1891" s="855">
        <v>19</v>
      </c>
      <c r="F1891" s="855" t="s">
        <v>1965</v>
      </c>
      <c r="G1891" s="855" t="s">
        <v>811</v>
      </c>
      <c r="H1891" s="606"/>
      <c r="I1891" s="608"/>
    </row>
    <row r="1892" spans="2:9" hidden="1" x14ac:dyDescent="0.3">
      <c r="B1892" s="855" t="s">
        <v>666</v>
      </c>
      <c r="C1892" s="856" t="s">
        <v>2709</v>
      </c>
      <c r="D1892" s="855" t="s">
        <v>2710</v>
      </c>
      <c r="E1892" s="855">
        <v>20</v>
      </c>
      <c r="F1892" s="855" t="s">
        <v>674</v>
      </c>
      <c r="G1892" s="855" t="s">
        <v>101</v>
      </c>
      <c r="H1892" s="606"/>
      <c r="I1892" s="608"/>
    </row>
    <row r="1893" spans="2:9" hidden="1" x14ac:dyDescent="0.3">
      <c r="B1893" s="855" t="s">
        <v>666</v>
      </c>
      <c r="C1893" s="856" t="s">
        <v>2709</v>
      </c>
      <c r="D1893" s="855" t="s">
        <v>2710</v>
      </c>
      <c r="E1893" s="855">
        <v>21</v>
      </c>
      <c r="F1893" s="855" t="s">
        <v>225</v>
      </c>
      <c r="G1893" s="855" t="s">
        <v>750</v>
      </c>
      <c r="H1893" s="606"/>
      <c r="I1893" s="608"/>
    </row>
    <row r="1894" spans="2:9" hidden="1" x14ac:dyDescent="0.3">
      <c r="B1894" s="855" t="s">
        <v>666</v>
      </c>
      <c r="C1894" s="856" t="s">
        <v>2709</v>
      </c>
      <c r="D1894" s="855" t="s">
        <v>2710</v>
      </c>
      <c r="E1894" s="855">
        <v>22</v>
      </c>
      <c r="F1894" s="855" t="s">
        <v>301</v>
      </c>
      <c r="G1894" s="855" t="s">
        <v>750</v>
      </c>
      <c r="H1894" s="606"/>
      <c r="I1894" s="608"/>
    </row>
    <row r="1895" spans="2:9" hidden="1" x14ac:dyDescent="0.3">
      <c r="B1895" s="855" t="s">
        <v>666</v>
      </c>
      <c r="C1895" s="856" t="s">
        <v>2709</v>
      </c>
      <c r="D1895" s="855" t="s">
        <v>2710</v>
      </c>
      <c r="E1895" s="855">
        <v>23</v>
      </c>
      <c r="F1895" s="855" t="s">
        <v>105</v>
      </c>
      <c r="G1895" s="855" t="s">
        <v>750</v>
      </c>
      <c r="H1895" s="606"/>
      <c r="I1895" s="608"/>
    </row>
    <row r="1896" spans="2:9" hidden="1" x14ac:dyDescent="0.3">
      <c r="B1896" s="855" t="s">
        <v>666</v>
      </c>
      <c r="C1896" s="856" t="s">
        <v>2709</v>
      </c>
      <c r="D1896" s="855" t="s">
        <v>2710</v>
      </c>
      <c r="E1896" s="855">
        <v>24</v>
      </c>
      <c r="F1896" s="855" t="s">
        <v>302</v>
      </c>
      <c r="G1896" s="855" t="s">
        <v>1977</v>
      </c>
      <c r="H1896" s="606"/>
      <c r="I1896" s="608"/>
    </row>
    <row r="1897" spans="2:9" hidden="1" x14ac:dyDescent="0.3">
      <c r="B1897" s="855" t="s">
        <v>666</v>
      </c>
      <c r="C1897" s="856" t="s">
        <v>2709</v>
      </c>
      <c r="D1897" s="855" t="s">
        <v>2710</v>
      </c>
      <c r="E1897" s="855">
        <v>25</v>
      </c>
      <c r="F1897" s="855" t="s">
        <v>106</v>
      </c>
      <c r="G1897" s="855" t="s">
        <v>750</v>
      </c>
      <c r="H1897" s="606"/>
      <c r="I1897" s="608"/>
    </row>
    <row r="1898" spans="2:9" hidden="1" x14ac:dyDescent="0.3">
      <c r="B1898" s="855" t="s">
        <v>666</v>
      </c>
      <c r="C1898" s="856" t="s">
        <v>2709</v>
      </c>
      <c r="D1898" s="855" t="s">
        <v>2710</v>
      </c>
      <c r="E1898" s="855">
        <v>26</v>
      </c>
      <c r="F1898" s="855" t="s">
        <v>2</v>
      </c>
      <c r="G1898" s="855" t="s">
        <v>750</v>
      </c>
      <c r="H1898" s="606"/>
      <c r="I1898" s="608"/>
    </row>
    <row r="1899" spans="2:9" hidden="1" x14ac:dyDescent="0.3">
      <c r="B1899" s="855" t="s">
        <v>666</v>
      </c>
      <c r="C1899" s="856" t="s">
        <v>2709</v>
      </c>
      <c r="D1899" s="855" t="s">
        <v>2710</v>
      </c>
      <c r="E1899" s="855">
        <v>27</v>
      </c>
      <c r="F1899" s="855" t="s">
        <v>1986</v>
      </c>
      <c r="G1899" s="855" t="s">
        <v>750</v>
      </c>
      <c r="H1899" s="606"/>
      <c r="I1899" s="608"/>
    </row>
    <row r="1900" spans="2:9" hidden="1" x14ac:dyDescent="0.3">
      <c r="B1900" s="855" t="s">
        <v>666</v>
      </c>
      <c r="C1900" s="856" t="s">
        <v>2709</v>
      </c>
      <c r="D1900" s="855" t="s">
        <v>2710</v>
      </c>
      <c r="E1900" s="855">
        <v>28</v>
      </c>
      <c r="F1900" s="855" t="s">
        <v>931</v>
      </c>
      <c r="G1900" s="855" t="s">
        <v>2696</v>
      </c>
      <c r="H1900" s="606"/>
      <c r="I1900" s="608"/>
    </row>
    <row r="1901" spans="2:9" hidden="1" x14ac:dyDescent="0.3">
      <c r="B1901" s="855" t="s">
        <v>666</v>
      </c>
      <c r="C1901" s="856" t="s">
        <v>2709</v>
      </c>
      <c r="D1901" s="855" t="s">
        <v>2710</v>
      </c>
      <c r="E1901" s="855">
        <v>29</v>
      </c>
      <c r="F1901" s="855" t="s">
        <v>932</v>
      </c>
      <c r="G1901" s="855" t="s">
        <v>750</v>
      </c>
      <c r="H1901" s="606"/>
      <c r="I1901" s="608"/>
    </row>
    <row r="1902" spans="2:9" x14ac:dyDescent="0.3">
      <c r="B1902" s="855" t="s">
        <v>666</v>
      </c>
      <c r="C1902" s="856" t="s">
        <v>2709</v>
      </c>
      <c r="D1902" s="855" t="s">
        <v>2710</v>
      </c>
      <c r="E1902" s="855">
        <v>1</v>
      </c>
      <c r="F1902" s="855" t="s">
        <v>388</v>
      </c>
      <c r="G1902" s="855" t="s">
        <v>3415</v>
      </c>
      <c r="H1902" s="606"/>
      <c r="I1902" s="608"/>
    </row>
    <row r="1903" spans="2:9" hidden="1" x14ac:dyDescent="0.3">
      <c r="B1903" s="855" t="s">
        <v>666</v>
      </c>
      <c r="C1903" s="856" t="s">
        <v>2709</v>
      </c>
      <c r="D1903" s="855" t="s">
        <v>2710</v>
      </c>
      <c r="E1903" s="855">
        <v>2</v>
      </c>
      <c r="F1903" s="855" t="s">
        <v>389</v>
      </c>
      <c r="G1903" s="855" t="s">
        <v>29</v>
      </c>
      <c r="H1903" s="606"/>
      <c r="I1903" s="608"/>
    </row>
    <row r="1904" spans="2:9" hidden="1" x14ac:dyDescent="0.3">
      <c r="B1904" s="855" t="s">
        <v>666</v>
      </c>
      <c r="C1904" s="856" t="s">
        <v>2709</v>
      </c>
      <c r="D1904" s="855" t="s">
        <v>2710</v>
      </c>
      <c r="E1904" s="855">
        <v>3</v>
      </c>
      <c r="F1904" s="855" t="s">
        <v>392</v>
      </c>
      <c r="G1904" s="855" t="s">
        <v>3416</v>
      </c>
      <c r="H1904" s="606"/>
      <c r="I1904" s="608"/>
    </row>
    <row r="1905" spans="2:9" hidden="1" x14ac:dyDescent="0.3">
      <c r="B1905" s="855" t="s">
        <v>666</v>
      </c>
      <c r="C1905" s="856" t="s">
        <v>2709</v>
      </c>
      <c r="D1905" s="855" t="s">
        <v>2710</v>
      </c>
      <c r="E1905" s="855">
        <v>4</v>
      </c>
      <c r="F1905" s="855" t="s">
        <v>393</v>
      </c>
      <c r="G1905" s="855"/>
      <c r="H1905" s="606"/>
      <c r="I1905" s="608"/>
    </row>
    <row r="1906" spans="2:9" hidden="1" x14ac:dyDescent="0.3">
      <c r="B1906" s="855" t="s">
        <v>666</v>
      </c>
      <c r="C1906" s="856" t="s">
        <v>2709</v>
      </c>
      <c r="D1906" s="855" t="s">
        <v>2710</v>
      </c>
      <c r="E1906" s="855">
        <v>5</v>
      </c>
      <c r="F1906" s="855" t="s">
        <v>394</v>
      </c>
      <c r="G1906" s="855" t="s">
        <v>3417</v>
      </c>
      <c r="H1906" s="606"/>
      <c r="I1906" s="608"/>
    </row>
    <row r="1907" spans="2:9" hidden="1" x14ac:dyDescent="0.3">
      <c r="B1907" s="855" t="s">
        <v>666</v>
      </c>
      <c r="C1907" s="856" t="s">
        <v>2709</v>
      </c>
      <c r="D1907" s="855" t="s">
        <v>2710</v>
      </c>
      <c r="E1907" s="855">
        <v>6</v>
      </c>
      <c r="F1907" s="855" t="s">
        <v>3</v>
      </c>
      <c r="G1907" s="855" t="s">
        <v>1876</v>
      </c>
      <c r="H1907" s="606"/>
      <c r="I1907" s="608"/>
    </row>
    <row r="1908" spans="2:9" hidden="1" x14ac:dyDescent="0.3">
      <c r="B1908" s="855" t="s">
        <v>666</v>
      </c>
      <c r="C1908" s="856" t="s">
        <v>2709</v>
      </c>
      <c r="D1908" s="855" t="s">
        <v>2710</v>
      </c>
      <c r="E1908" s="855">
        <v>7</v>
      </c>
      <c r="F1908" s="855" t="s">
        <v>128</v>
      </c>
      <c r="G1908" s="855"/>
      <c r="H1908" s="606"/>
      <c r="I1908" s="608"/>
    </row>
    <row r="1909" spans="2:9" hidden="1" x14ac:dyDescent="0.3">
      <c r="B1909" s="855" t="s">
        <v>666</v>
      </c>
      <c r="C1909" s="856" t="s">
        <v>2709</v>
      </c>
      <c r="D1909" s="855" t="s">
        <v>2710</v>
      </c>
      <c r="E1909" s="855">
        <v>8</v>
      </c>
      <c r="F1909" s="855" t="s">
        <v>899</v>
      </c>
      <c r="G1909" s="855" t="s">
        <v>3418</v>
      </c>
      <c r="H1909" s="606"/>
      <c r="I1909" s="608"/>
    </row>
    <row r="1910" spans="2:9" hidden="1" x14ac:dyDescent="0.3">
      <c r="B1910" s="855" t="s">
        <v>666</v>
      </c>
      <c r="C1910" s="856" t="s">
        <v>2709</v>
      </c>
      <c r="D1910" s="855" t="s">
        <v>2710</v>
      </c>
      <c r="E1910" s="855">
        <v>9</v>
      </c>
      <c r="F1910" s="855" t="s">
        <v>950</v>
      </c>
      <c r="G1910" s="855" t="s">
        <v>670</v>
      </c>
      <c r="H1910" s="606"/>
      <c r="I1910" s="608"/>
    </row>
    <row r="1911" spans="2:9" hidden="1" x14ac:dyDescent="0.3">
      <c r="B1911" s="855" t="s">
        <v>666</v>
      </c>
      <c r="C1911" s="856" t="s">
        <v>2709</v>
      </c>
      <c r="D1911" s="855" t="s">
        <v>2710</v>
      </c>
      <c r="E1911" s="855">
        <v>10</v>
      </c>
      <c r="F1911" s="855" t="s">
        <v>1920</v>
      </c>
      <c r="G1911" s="855" t="s">
        <v>811</v>
      </c>
      <c r="H1911" s="606"/>
      <c r="I1911" s="608"/>
    </row>
    <row r="1912" spans="2:9" hidden="1" x14ac:dyDescent="0.3">
      <c r="B1912" s="855" t="s">
        <v>666</v>
      </c>
      <c r="C1912" s="856" t="s">
        <v>2709</v>
      </c>
      <c r="D1912" s="855" t="s">
        <v>2710</v>
      </c>
      <c r="E1912" s="855">
        <v>11</v>
      </c>
      <c r="F1912" s="855" t="s">
        <v>1928</v>
      </c>
      <c r="G1912" s="855" t="s">
        <v>811</v>
      </c>
      <c r="H1912" s="606"/>
      <c r="I1912" s="608"/>
    </row>
    <row r="1913" spans="2:9" hidden="1" x14ac:dyDescent="0.3">
      <c r="B1913" s="855" t="s">
        <v>666</v>
      </c>
      <c r="C1913" s="856" t="s">
        <v>2709</v>
      </c>
      <c r="D1913" s="855" t="s">
        <v>2710</v>
      </c>
      <c r="E1913" s="855">
        <v>12</v>
      </c>
      <c r="F1913" s="855" t="s">
        <v>1942</v>
      </c>
      <c r="G1913" s="855" t="s">
        <v>811</v>
      </c>
      <c r="H1913" s="606"/>
      <c r="I1913" s="608"/>
    </row>
    <row r="1914" spans="2:9" hidden="1" x14ac:dyDescent="0.3">
      <c r="B1914" s="855" t="s">
        <v>666</v>
      </c>
      <c r="C1914" s="856" t="s">
        <v>2709</v>
      </c>
      <c r="D1914" s="855" t="s">
        <v>2710</v>
      </c>
      <c r="E1914" s="855">
        <v>13</v>
      </c>
      <c r="F1914" s="855" t="s">
        <v>1947</v>
      </c>
      <c r="G1914" s="855" t="s">
        <v>811</v>
      </c>
      <c r="H1914" s="606"/>
      <c r="I1914" s="608"/>
    </row>
    <row r="1915" spans="2:9" hidden="1" x14ac:dyDescent="0.3">
      <c r="B1915" s="855" t="s">
        <v>666</v>
      </c>
      <c r="C1915" s="856" t="s">
        <v>2709</v>
      </c>
      <c r="D1915" s="855" t="s">
        <v>2710</v>
      </c>
      <c r="E1915" s="855">
        <v>14</v>
      </c>
      <c r="F1915" s="855" t="s">
        <v>1948</v>
      </c>
      <c r="G1915" s="855" t="s">
        <v>1995</v>
      </c>
      <c r="H1915" s="606"/>
      <c r="I1915" s="608"/>
    </row>
    <row r="1916" spans="2:9" hidden="1" x14ac:dyDescent="0.3">
      <c r="B1916" s="855" t="s">
        <v>666</v>
      </c>
      <c r="C1916" s="856" t="s">
        <v>2709</v>
      </c>
      <c r="D1916" s="855" t="s">
        <v>2710</v>
      </c>
      <c r="E1916" s="855">
        <v>15</v>
      </c>
      <c r="F1916" s="855" t="s">
        <v>898</v>
      </c>
      <c r="G1916" s="855" t="s">
        <v>750</v>
      </c>
      <c r="H1916" s="606"/>
      <c r="I1916" s="608"/>
    </row>
    <row r="1917" spans="2:9" hidden="1" x14ac:dyDescent="0.3">
      <c r="B1917" s="855" t="s">
        <v>666</v>
      </c>
      <c r="C1917" s="856" t="s">
        <v>2709</v>
      </c>
      <c r="D1917" s="855" t="s">
        <v>2710</v>
      </c>
      <c r="E1917" s="855">
        <v>16</v>
      </c>
      <c r="F1917" s="855" t="s">
        <v>951</v>
      </c>
      <c r="G1917" s="855" t="s">
        <v>299</v>
      </c>
      <c r="H1917" s="606"/>
      <c r="I1917" s="608"/>
    </row>
    <row r="1918" spans="2:9" hidden="1" x14ac:dyDescent="0.3">
      <c r="B1918" s="855" t="s">
        <v>666</v>
      </c>
      <c r="C1918" s="856" t="s">
        <v>2709</v>
      </c>
      <c r="D1918" s="855" t="s">
        <v>2710</v>
      </c>
      <c r="E1918" s="855">
        <v>17</v>
      </c>
      <c r="F1918" s="855" t="s">
        <v>952</v>
      </c>
      <c r="G1918" s="855" t="s">
        <v>1229</v>
      </c>
      <c r="H1918" s="606"/>
      <c r="I1918" s="608"/>
    </row>
    <row r="1919" spans="2:9" hidden="1" x14ac:dyDescent="0.3">
      <c r="B1919" s="855" t="s">
        <v>666</v>
      </c>
      <c r="C1919" s="856" t="s">
        <v>2709</v>
      </c>
      <c r="D1919" s="855" t="s">
        <v>2710</v>
      </c>
      <c r="E1919" s="855">
        <v>18</v>
      </c>
      <c r="F1919" s="855" t="s">
        <v>1959</v>
      </c>
      <c r="G1919" s="855" t="s">
        <v>811</v>
      </c>
      <c r="H1919" s="606"/>
      <c r="I1919" s="608"/>
    </row>
    <row r="1920" spans="2:9" hidden="1" x14ac:dyDescent="0.3">
      <c r="B1920" s="855" t="s">
        <v>666</v>
      </c>
      <c r="C1920" s="856" t="s">
        <v>2709</v>
      </c>
      <c r="D1920" s="855" t="s">
        <v>2710</v>
      </c>
      <c r="E1920" s="855">
        <v>19</v>
      </c>
      <c r="F1920" s="855" t="s">
        <v>1965</v>
      </c>
      <c r="G1920" s="855" t="s">
        <v>811</v>
      </c>
      <c r="H1920" s="606"/>
      <c r="I1920" s="608"/>
    </row>
    <row r="1921" spans="2:9" hidden="1" x14ac:dyDescent="0.3">
      <c r="B1921" s="855" t="s">
        <v>666</v>
      </c>
      <c r="C1921" s="856" t="s">
        <v>2709</v>
      </c>
      <c r="D1921" s="855" t="s">
        <v>2710</v>
      </c>
      <c r="E1921" s="855">
        <v>20</v>
      </c>
      <c r="F1921" s="855" t="s">
        <v>674</v>
      </c>
      <c r="G1921" s="855" t="s">
        <v>750</v>
      </c>
      <c r="H1921" s="606"/>
      <c r="I1921" s="608"/>
    </row>
    <row r="1922" spans="2:9" hidden="1" x14ac:dyDescent="0.3">
      <c r="B1922" s="855" t="s">
        <v>666</v>
      </c>
      <c r="C1922" s="856" t="s">
        <v>2709</v>
      </c>
      <c r="D1922" s="855" t="s">
        <v>2710</v>
      </c>
      <c r="E1922" s="855">
        <v>21</v>
      </c>
      <c r="F1922" s="855" t="s">
        <v>225</v>
      </c>
      <c r="G1922" s="855" t="s">
        <v>750</v>
      </c>
      <c r="H1922" s="606"/>
      <c r="I1922" s="608"/>
    </row>
    <row r="1923" spans="2:9" hidden="1" x14ac:dyDescent="0.3">
      <c r="B1923" s="855" t="s">
        <v>666</v>
      </c>
      <c r="C1923" s="856" t="s">
        <v>2709</v>
      </c>
      <c r="D1923" s="855" t="s">
        <v>2710</v>
      </c>
      <c r="E1923" s="855">
        <v>22</v>
      </c>
      <c r="F1923" s="855" t="s">
        <v>301</v>
      </c>
      <c r="G1923" s="855" t="s">
        <v>750</v>
      </c>
      <c r="H1923" s="606"/>
      <c r="I1923" s="608"/>
    </row>
    <row r="1924" spans="2:9" hidden="1" x14ac:dyDescent="0.3">
      <c r="B1924" s="855" t="s">
        <v>666</v>
      </c>
      <c r="C1924" s="856" t="s">
        <v>2709</v>
      </c>
      <c r="D1924" s="855" t="s">
        <v>2710</v>
      </c>
      <c r="E1924" s="855">
        <v>23</v>
      </c>
      <c r="F1924" s="855" t="s">
        <v>105</v>
      </c>
      <c r="G1924" s="855" t="s">
        <v>750</v>
      </c>
      <c r="H1924" s="606"/>
      <c r="I1924" s="608"/>
    </row>
    <row r="1925" spans="2:9" hidden="1" x14ac:dyDescent="0.3">
      <c r="B1925" s="855" t="s">
        <v>666</v>
      </c>
      <c r="C1925" s="856" t="s">
        <v>2709</v>
      </c>
      <c r="D1925" s="855" t="s">
        <v>2710</v>
      </c>
      <c r="E1925" s="855">
        <v>24</v>
      </c>
      <c r="F1925" s="855" t="s">
        <v>302</v>
      </c>
      <c r="G1925" s="855" t="s">
        <v>1977</v>
      </c>
      <c r="H1925" s="606"/>
      <c r="I1925" s="608"/>
    </row>
    <row r="1926" spans="2:9" hidden="1" x14ac:dyDescent="0.3">
      <c r="B1926" s="855" t="s">
        <v>666</v>
      </c>
      <c r="C1926" s="856" t="s">
        <v>2709</v>
      </c>
      <c r="D1926" s="855" t="s">
        <v>2710</v>
      </c>
      <c r="E1926" s="855">
        <v>25</v>
      </c>
      <c r="F1926" s="855" t="s">
        <v>106</v>
      </c>
      <c r="G1926" s="855" t="s">
        <v>750</v>
      </c>
      <c r="H1926" s="606"/>
      <c r="I1926" s="608"/>
    </row>
    <row r="1927" spans="2:9" hidden="1" x14ac:dyDescent="0.3">
      <c r="B1927" s="855" t="s">
        <v>666</v>
      </c>
      <c r="C1927" s="856" t="s">
        <v>2709</v>
      </c>
      <c r="D1927" s="855" t="s">
        <v>2710</v>
      </c>
      <c r="E1927" s="855">
        <v>26</v>
      </c>
      <c r="F1927" s="855" t="s">
        <v>2</v>
      </c>
      <c r="G1927" s="855" t="s">
        <v>750</v>
      </c>
      <c r="H1927" s="606"/>
      <c r="I1927" s="608"/>
    </row>
    <row r="1928" spans="2:9" hidden="1" x14ac:dyDescent="0.3">
      <c r="B1928" s="855" t="s">
        <v>666</v>
      </c>
      <c r="C1928" s="856" t="s">
        <v>2709</v>
      </c>
      <c r="D1928" s="855" t="s">
        <v>2710</v>
      </c>
      <c r="E1928" s="855">
        <v>27</v>
      </c>
      <c r="F1928" s="855" t="s">
        <v>1986</v>
      </c>
      <c r="G1928" s="855" t="s">
        <v>750</v>
      </c>
      <c r="H1928" s="606"/>
      <c r="I1928" s="608"/>
    </row>
    <row r="1929" spans="2:9" hidden="1" x14ac:dyDescent="0.3">
      <c r="B1929" s="855" t="s">
        <v>666</v>
      </c>
      <c r="C1929" s="856" t="s">
        <v>2709</v>
      </c>
      <c r="D1929" s="855" t="s">
        <v>2710</v>
      </c>
      <c r="E1929" s="855">
        <v>28</v>
      </c>
      <c r="F1929" s="855" t="s">
        <v>931</v>
      </c>
      <c r="G1929" s="855" t="s">
        <v>2696</v>
      </c>
      <c r="H1929" s="606"/>
      <c r="I1929" s="608"/>
    </row>
    <row r="1930" spans="2:9" hidden="1" x14ac:dyDescent="0.3">
      <c r="B1930" s="855" t="s">
        <v>666</v>
      </c>
      <c r="C1930" s="856" t="s">
        <v>2709</v>
      </c>
      <c r="D1930" s="855" t="s">
        <v>2710</v>
      </c>
      <c r="E1930" s="855">
        <v>29</v>
      </c>
      <c r="F1930" s="855" t="s">
        <v>932</v>
      </c>
      <c r="G1930" s="855" t="s">
        <v>750</v>
      </c>
      <c r="H1930" s="606"/>
      <c r="I1930" s="608"/>
    </row>
    <row r="1931" spans="2:9" x14ac:dyDescent="0.3">
      <c r="B1931" s="855" t="s">
        <v>407</v>
      </c>
      <c r="C1931" s="856" t="s">
        <v>2709</v>
      </c>
      <c r="D1931" s="855" t="s">
        <v>2710</v>
      </c>
      <c r="E1931" s="855">
        <v>1</v>
      </c>
      <c r="F1931" s="855" t="s">
        <v>388</v>
      </c>
      <c r="G1931" s="855" t="s">
        <v>3419</v>
      </c>
      <c r="H1931" s="606"/>
      <c r="I1931" s="608"/>
    </row>
    <row r="1932" spans="2:9" hidden="1" x14ac:dyDescent="0.3">
      <c r="B1932" s="855" t="s">
        <v>407</v>
      </c>
      <c r="C1932" s="856" t="s">
        <v>2709</v>
      </c>
      <c r="D1932" s="855" t="s">
        <v>2710</v>
      </c>
      <c r="E1932" s="855">
        <v>2</v>
      </c>
      <c r="F1932" s="855" t="s">
        <v>389</v>
      </c>
      <c r="G1932" s="855" t="s">
        <v>29</v>
      </c>
      <c r="H1932" s="606"/>
      <c r="I1932" s="608"/>
    </row>
    <row r="1933" spans="2:9" hidden="1" x14ac:dyDescent="0.3">
      <c r="B1933" s="855" t="s">
        <v>407</v>
      </c>
      <c r="C1933" s="856" t="s">
        <v>2709</v>
      </c>
      <c r="D1933" s="855" t="s">
        <v>2710</v>
      </c>
      <c r="E1933" s="855">
        <v>3</v>
      </c>
      <c r="F1933" s="855" t="s">
        <v>394</v>
      </c>
      <c r="G1933" s="855" t="s">
        <v>3420</v>
      </c>
      <c r="H1933" s="606"/>
      <c r="I1933" s="608"/>
    </row>
    <row r="1934" spans="2:9" hidden="1" x14ac:dyDescent="0.3">
      <c r="B1934" s="855" t="s">
        <v>407</v>
      </c>
      <c r="C1934" s="856" t="s">
        <v>2709</v>
      </c>
      <c r="D1934" s="855" t="s">
        <v>2710</v>
      </c>
      <c r="E1934" s="855">
        <v>4</v>
      </c>
      <c r="F1934" s="855" t="s">
        <v>128</v>
      </c>
      <c r="G1934" s="855"/>
      <c r="H1934" s="606"/>
      <c r="I1934" s="608"/>
    </row>
    <row r="1935" spans="2:9" hidden="1" x14ac:dyDescent="0.3">
      <c r="B1935" s="855" t="s">
        <v>407</v>
      </c>
      <c r="C1935" s="856" t="s">
        <v>2709</v>
      </c>
      <c r="D1935" s="855" t="s">
        <v>2710</v>
      </c>
      <c r="E1935" s="855">
        <v>5</v>
      </c>
      <c r="F1935" s="855" t="s">
        <v>541</v>
      </c>
      <c r="G1935" s="855" t="s">
        <v>670</v>
      </c>
      <c r="H1935" s="606"/>
      <c r="I1935" s="608"/>
    </row>
    <row r="1936" spans="2:9" hidden="1" x14ac:dyDescent="0.3">
      <c r="B1936" s="855" t="s">
        <v>407</v>
      </c>
      <c r="C1936" s="856" t="s">
        <v>2709</v>
      </c>
      <c r="D1936" s="855" t="s">
        <v>2710</v>
      </c>
      <c r="E1936" s="855">
        <v>6</v>
      </c>
      <c r="F1936" s="855" t="s">
        <v>931</v>
      </c>
      <c r="G1936" s="855" t="s">
        <v>949</v>
      </c>
      <c r="H1936" s="606"/>
      <c r="I1936" s="608"/>
    </row>
    <row r="1937" spans="2:9" hidden="1" x14ac:dyDescent="0.3">
      <c r="B1937" s="855" t="s">
        <v>407</v>
      </c>
      <c r="C1937" s="856" t="s">
        <v>2709</v>
      </c>
      <c r="D1937" s="855" t="s">
        <v>2710</v>
      </c>
      <c r="E1937" s="855">
        <v>7</v>
      </c>
      <c r="F1937" s="855" t="s">
        <v>932</v>
      </c>
      <c r="G1937" s="855" t="s">
        <v>750</v>
      </c>
      <c r="H1937" s="606"/>
      <c r="I1937" s="608"/>
    </row>
    <row r="1938" spans="2:9" x14ac:dyDescent="0.3">
      <c r="B1938" s="855" t="s">
        <v>407</v>
      </c>
      <c r="C1938" s="856" t="s">
        <v>2709</v>
      </c>
      <c r="D1938" s="855" t="s">
        <v>2710</v>
      </c>
      <c r="E1938" s="855">
        <v>1</v>
      </c>
      <c r="F1938" s="855" t="s">
        <v>388</v>
      </c>
      <c r="G1938" s="855" t="s">
        <v>3421</v>
      </c>
      <c r="H1938" s="606"/>
      <c r="I1938" s="608"/>
    </row>
    <row r="1939" spans="2:9" hidden="1" x14ac:dyDescent="0.3">
      <c r="B1939" s="855" t="s">
        <v>407</v>
      </c>
      <c r="C1939" s="856" t="s">
        <v>2709</v>
      </c>
      <c r="D1939" s="855" t="s">
        <v>2710</v>
      </c>
      <c r="E1939" s="855">
        <v>2</v>
      </c>
      <c r="F1939" s="855" t="s">
        <v>389</v>
      </c>
      <c r="G1939" s="855" t="s">
        <v>29</v>
      </c>
      <c r="H1939" s="606"/>
      <c r="I1939" s="608"/>
    </row>
    <row r="1940" spans="2:9" hidden="1" x14ac:dyDescent="0.3">
      <c r="B1940" s="855" t="s">
        <v>407</v>
      </c>
      <c r="C1940" s="856" t="s">
        <v>2709</v>
      </c>
      <c r="D1940" s="855" t="s">
        <v>2710</v>
      </c>
      <c r="E1940" s="855">
        <v>3</v>
      </c>
      <c r="F1940" s="855" t="s">
        <v>394</v>
      </c>
      <c r="G1940" s="855" t="s">
        <v>3422</v>
      </c>
      <c r="H1940" s="606"/>
      <c r="I1940" s="608"/>
    </row>
    <row r="1941" spans="2:9" hidden="1" x14ac:dyDescent="0.3">
      <c r="B1941" s="855" t="s">
        <v>407</v>
      </c>
      <c r="C1941" s="856" t="s">
        <v>2709</v>
      </c>
      <c r="D1941" s="855" t="s">
        <v>2710</v>
      </c>
      <c r="E1941" s="855">
        <v>4</v>
      </c>
      <c r="F1941" s="855" t="s">
        <v>128</v>
      </c>
      <c r="G1941" s="855"/>
      <c r="H1941" s="606"/>
      <c r="I1941" s="608"/>
    </row>
    <row r="1942" spans="2:9" hidden="1" x14ac:dyDescent="0.3">
      <c r="B1942" s="855" t="s">
        <v>407</v>
      </c>
      <c r="C1942" s="856" t="s">
        <v>2709</v>
      </c>
      <c r="D1942" s="855" t="s">
        <v>2710</v>
      </c>
      <c r="E1942" s="855">
        <v>5</v>
      </c>
      <c r="F1942" s="855" t="s">
        <v>541</v>
      </c>
      <c r="G1942" s="855" t="s">
        <v>670</v>
      </c>
      <c r="H1942" s="606"/>
      <c r="I1942" s="608"/>
    </row>
    <row r="1943" spans="2:9" hidden="1" x14ac:dyDescent="0.3">
      <c r="B1943" s="855" t="s">
        <v>407</v>
      </c>
      <c r="C1943" s="856" t="s">
        <v>2709</v>
      </c>
      <c r="D1943" s="855" t="s">
        <v>2710</v>
      </c>
      <c r="E1943" s="855">
        <v>6</v>
      </c>
      <c r="F1943" s="855" t="s">
        <v>931</v>
      </c>
      <c r="G1943" s="855" t="s">
        <v>949</v>
      </c>
      <c r="H1943" s="606"/>
      <c r="I1943" s="608"/>
    </row>
    <row r="1944" spans="2:9" hidden="1" x14ac:dyDescent="0.3">
      <c r="B1944" s="855" t="s">
        <v>407</v>
      </c>
      <c r="C1944" s="856" t="s">
        <v>2709</v>
      </c>
      <c r="D1944" s="855" t="s">
        <v>2710</v>
      </c>
      <c r="E1944" s="855">
        <v>7</v>
      </c>
      <c r="F1944" s="855" t="s">
        <v>932</v>
      </c>
      <c r="G1944" s="855" t="s">
        <v>750</v>
      </c>
      <c r="H1944" s="606"/>
      <c r="I1944" s="608"/>
    </row>
    <row r="1945" spans="2:9" x14ac:dyDescent="0.3">
      <c r="B1945" s="855" t="s">
        <v>407</v>
      </c>
      <c r="C1945" s="856" t="s">
        <v>2709</v>
      </c>
      <c r="D1945" s="855" t="s">
        <v>2710</v>
      </c>
      <c r="E1945" s="855">
        <v>1</v>
      </c>
      <c r="F1945" s="855" t="s">
        <v>388</v>
      </c>
      <c r="G1945" s="855" t="s">
        <v>3423</v>
      </c>
      <c r="H1945" s="606"/>
      <c r="I1945" s="608"/>
    </row>
    <row r="1946" spans="2:9" hidden="1" x14ac:dyDescent="0.3">
      <c r="B1946" s="855" t="s">
        <v>407</v>
      </c>
      <c r="C1946" s="856" t="s">
        <v>2709</v>
      </c>
      <c r="D1946" s="855" t="s">
        <v>2710</v>
      </c>
      <c r="E1946" s="855">
        <v>2</v>
      </c>
      <c r="F1946" s="855" t="s">
        <v>389</v>
      </c>
      <c r="G1946" s="855" t="s">
        <v>29</v>
      </c>
      <c r="H1946" s="606"/>
      <c r="I1946" s="608"/>
    </row>
    <row r="1947" spans="2:9" hidden="1" x14ac:dyDescent="0.3">
      <c r="B1947" s="855" t="s">
        <v>407</v>
      </c>
      <c r="C1947" s="856" t="s">
        <v>2709</v>
      </c>
      <c r="D1947" s="855" t="s">
        <v>2710</v>
      </c>
      <c r="E1947" s="855">
        <v>3</v>
      </c>
      <c r="F1947" s="855" t="s">
        <v>394</v>
      </c>
      <c r="G1947" s="855" t="s">
        <v>3424</v>
      </c>
      <c r="H1947" s="606"/>
      <c r="I1947" s="608"/>
    </row>
    <row r="1948" spans="2:9" hidden="1" x14ac:dyDescent="0.3">
      <c r="B1948" s="855" t="s">
        <v>407</v>
      </c>
      <c r="C1948" s="856" t="s">
        <v>2709</v>
      </c>
      <c r="D1948" s="855" t="s">
        <v>2710</v>
      </c>
      <c r="E1948" s="855">
        <v>4</v>
      </c>
      <c r="F1948" s="855" t="s">
        <v>128</v>
      </c>
      <c r="G1948" s="855"/>
      <c r="H1948" s="606"/>
      <c r="I1948" s="608"/>
    </row>
    <row r="1949" spans="2:9" hidden="1" x14ac:dyDescent="0.3">
      <c r="B1949" s="855" t="s">
        <v>407</v>
      </c>
      <c r="C1949" s="856" t="s">
        <v>2709</v>
      </c>
      <c r="D1949" s="855" t="s">
        <v>2710</v>
      </c>
      <c r="E1949" s="855">
        <v>5</v>
      </c>
      <c r="F1949" s="855" t="s">
        <v>541</v>
      </c>
      <c r="G1949" s="855" t="s">
        <v>670</v>
      </c>
      <c r="H1949" s="606"/>
      <c r="I1949" s="608"/>
    </row>
    <row r="1950" spans="2:9" hidden="1" x14ac:dyDescent="0.3">
      <c r="B1950" s="855" t="s">
        <v>407</v>
      </c>
      <c r="C1950" s="856" t="s">
        <v>2709</v>
      </c>
      <c r="D1950" s="855" t="s">
        <v>2710</v>
      </c>
      <c r="E1950" s="855">
        <v>6</v>
      </c>
      <c r="F1950" s="855" t="s">
        <v>931</v>
      </c>
      <c r="G1950" s="855" t="s">
        <v>949</v>
      </c>
      <c r="H1950" s="606"/>
      <c r="I1950" s="608"/>
    </row>
    <row r="1951" spans="2:9" hidden="1" x14ac:dyDescent="0.3">
      <c r="B1951" s="855" t="s">
        <v>407</v>
      </c>
      <c r="C1951" s="856" t="s">
        <v>2709</v>
      </c>
      <c r="D1951" s="855" t="s">
        <v>2710</v>
      </c>
      <c r="E1951" s="855">
        <v>7</v>
      </c>
      <c r="F1951" s="855" t="s">
        <v>932</v>
      </c>
      <c r="G1951" s="855" t="s">
        <v>750</v>
      </c>
      <c r="H1951" s="606"/>
      <c r="I1951" s="608"/>
    </row>
    <row r="1952" spans="2:9" x14ac:dyDescent="0.3">
      <c r="B1952" s="855" t="s">
        <v>407</v>
      </c>
      <c r="C1952" s="856" t="s">
        <v>2709</v>
      </c>
      <c r="D1952" s="855" t="s">
        <v>2710</v>
      </c>
      <c r="E1952" s="855">
        <v>1</v>
      </c>
      <c r="F1952" s="855" t="s">
        <v>388</v>
      </c>
      <c r="G1952" s="855" t="s">
        <v>3425</v>
      </c>
      <c r="H1952" s="606"/>
      <c r="I1952" s="608"/>
    </row>
    <row r="1953" spans="2:9" hidden="1" x14ac:dyDescent="0.3">
      <c r="B1953" s="855" t="s">
        <v>407</v>
      </c>
      <c r="C1953" s="856" t="s">
        <v>2709</v>
      </c>
      <c r="D1953" s="855" t="s">
        <v>2710</v>
      </c>
      <c r="E1953" s="855">
        <v>2</v>
      </c>
      <c r="F1953" s="855" t="s">
        <v>389</v>
      </c>
      <c r="G1953" s="855" t="s">
        <v>29</v>
      </c>
      <c r="H1953" s="606"/>
      <c r="I1953" s="608"/>
    </row>
    <row r="1954" spans="2:9" hidden="1" x14ac:dyDescent="0.3">
      <c r="B1954" s="855" t="s">
        <v>407</v>
      </c>
      <c r="C1954" s="856" t="s">
        <v>2709</v>
      </c>
      <c r="D1954" s="855" t="s">
        <v>2710</v>
      </c>
      <c r="E1954" s="855">
        <v>3</v>
      </c>
      <c r="F1954" s="855" t="s">
        <v>394</v>
      </c>
      <c r="G1954" s="855" t="s">
        <v>3426</v>
      </c>
      <c r="H1954" s="606"/>
      <c r="I1954" s="608"/>
    </row>
    <row r="1955" spans="2:9" hidden="1" x14ac:dyDescent="0.3">
      <c r="B1955" s="855" t="s">
        <v>407</v>
      </c>
      <c r="C1955" s="856" t="s">
        <v>2709</v>
      </c>
      <c r="D1955" s="855" t="s">
        <v>2710</v>
      </c>
      <c r="E1955" s="855">
        <v>4</v>
      </c>
      <c r="F1955" s="855" t="s">
        <v>128</v>
      </c>
      <c r="G1955" s="855"/>
      <c r="H1955" s="606"/>
      <c r="I1955" s="608"/>
    </row>
    <row r="1956" spans="2:9" hidden="1" x14ac:dyDescent="0.3">
      <c r="B1956" s="855" t="s">
        <v>407</v>
      </c>
      <c r="C1956" s="856" t="s">
        <v>2709</v>
      </c>
      <c r="D1956" s="855" t="s">
        <v>2710</v>
      </c>
      <c r="E1956" s="855">
        <v>5</v>
      </c>
      <c r="F1956" s="855" t="s">
        <v>541</v>
      </c>
      <c r="G1956" s="855" t="s">
        <v>670</v>
      </c>
      <c r="H1956" s="606"/>
      <c r="I1956" s="608"/>
    </row>
    <row r="1957" spans="2:9" hidden="1" x14ac:dyDescent="0.3">
      <c r="B1957" s="855" t="s">
        <v>407</v>
      </c>
      <c r="C1957" s="856" t="s">
        <v>2709</v>
      </c>
      <c r="D1957" s="855" t="s">
        <v>2710</v>
      </c>
      <c r="E1957" s="855">
        <v>6</v>
      </c>
      <c r="F1957" s="855" t="s">
        <v>931</v>
      </c>
      <c r="G1957" s="855" t="s">
        <v>949</v>
      </c>
      <c r="H1957" s="606"/>
      <c r="I1957" s="608"/>
    </row>
    <row r="1958" spans="2:9" hidden="1" x14ac:dyDescent="0.3">
      <c r="B1958" s="855" t="s">
        <v>407</v>
      </c>
      <c r="C1958" s="856" t="s">
        <v>2709</v>
      </c>
      <c r="D1958" s="855" t="s">
        <v>2710</v>
      </c>
      <c r="E1958" s="855">
        <v>7</v>
      </c>
      <c r="F1958" s="855" t="s">
        <v>932</v>
      </c>
      <c r="G1958" s="855" t="s">
        <v>750</v>
      </c>
      <c r="H1958" s="606"/>
      <c r="I1958" s="608"/>
    </row>
    <row r="1959" spans="2:9" x14ac:dyDescent="0.3">
      <c r="B1959" s="855" t="s">
        <v>407</v>
      </c>
      <c r="C1959" s="856" t="s">
        <v>2709</v>
      </c>
      <c r="D1959" s="855" t="s">
        <v>2710</v>
      </c>
      <c r="E1959" s="855">
        <v>1</v>
      </c>
      <c r="F1959" s="855" t="s">
        <v>388</v>
      </c>
      <c r="G1959" s="855" t="s">
        <v>3427</v>
      </c>
      <c r="H1959" s="606"/>
      <c r="I1959" s="608"/>
    </row>
    <row r="1960" spans="2:9" hidden="1" x14ac:dyDescent="0.3">
      <c r="B1960" s="855" t="s">
        <v>407</v>
      </c>
      <c r="C1960" s="856" t="s">
        <v>2709</v>
      </c>
      <c r="D1960" s="855" t="s">
        <v>2710</v>
      </c>
      <c r="E1960" s="855">
        <v>2</v>
      </c>
      <c r="F1960" s="855" t="s">
        <v>389</v>
      </c>
      <c r="G1960" s="855" t="s">
        <v>29</v>
      </c>
      <c r="H1960" s="606"/>
      <c r="I1960" s="608"/>
    </row>
    <row r="1961" spans="2:9" hidden="1" x14ac:dyDescent="0.3">
      <c r="B1961" s="855" t="s">
        <v>407</v>
      </c>
      <c r="C1961" s="856" t="s">
        <v>2709</v>
      </c>
      <c r="D1961" s="855" t="s">
        <v>2710</v>
      </c>
      <c r="E1961" s="855">
        <v>3</v>
      </c>
      <c r="F1961" s="855" t="s">
        <v>394</v>
      </c>
      <c r="G1961" s="855" t="s">
        <v>3428</v>
      </c>
      <c r="H1961" s="606"/>
      <c r="I1961" s="608"/>
    </row>
    <row r="1962" spans="2:9" hidden="1" x14ac:dyDescent="0.3">
      <c r="B1962" s="855" t="s">
        <v>407</v>
      </c>
      <c r="C1962" s="856" t="s">
        <v>2709</v>
      </c>
      <c r="D1962" s="855" t="s">
        <v>2710</v>
      </c>
      <c r="E1962" s="855">
        <v>4</v>
      </c>
      <c r="F1962" s="855" t="s">
        <v>128</v>
      </c>
      <c r="G1962" s="855"/>
      <c r="H1962" s="606"/>
      <c r="I1962" s="608"/>
    </row>
    <row r="1963" spans="2:9" hidden="1" x14ac:dyDescent="0.3">
      <c r="B1963" s="855" t="s">
        <v>407</v>
      </c>
      <c r="C1963" s="856" t="s">
        <v>2709</v>
      </c>
      <c r="D1963" s="855" t="s">
        <v>2710</v>
      </c>
      <c r="E1963" s="855">
        <v>5</v>
      </c>
      <c r="F1963" s="855" t="s">
        <v>541</v>
      </c>
      <c r="G1963" s="855" t="s">
        <v>670</v>
      </c>
      <c r="H1963" s="606"/>
      <c r="I1963" s="608"/>
    </row>
    <row r="1964" spans="2:9" hidden="1" x14ac:dyDescent="0.3">
      <c r="B1964" s="855" t="s">
        <v>407</v>
      </c>
      <c r="C1964" s="856" t="s">
        <v>2709</v>
      </c>
      <c r="D1964" s="855" t="s">
        <v>2710</v>
      </c>
      <c r="E1964" s="855">
        <v>6</v>
      </c>
      <c r="F1964" s="855" t="s">
        <v>931</v>
      </c>
      <c r="G1964" s="855" t="s">
        <v>949</v>
      </c>
      <c r="H1964" s="606"/>
      <c r="I1964" s="608"/>
    </row>
    <row r="1965" spans="2:9" hidden="1" x14ac:dyDescent="0.3">
      <c r="B1965" s="855" t="s">
        <v>407</v>
      </c>
      <c r="C1965" s="856" t="s">
        <v>2709</v>
      </c>
      <c r="D1965" s="855" t="s">
        <v>2710</v>
      </c>
      <c r="E1965" s="855">
        <v>7</v>
      </c>
      <c r="F1965" s="855" t="s">
        <v>932</v>
      </c>
      <c r="G1965" s="855" t="s">
        <v>750</v>
      </c>
      <c r="H1965" s="606"/>
      <c r="I1965" s="608"/>
    </row>
    <row r="1966" spans="2:9" x14ac:dyDescent="0.3">
      <c r="B1966" s="855" t="s">
        <v>407</v>
      </c>
      <c r="C1966" s="856" t="s">
        <v>2709</v>
      </c>
      <c r="D1966" s="855" t="s">
        <v>2710</v>
      </c>
      <c r="E1966" s="855">
        <v>1</v>
      </c>
      <c r="F1966" s="855" t="s">
        <v>388</v>
      </c>
      <c r="G1966" s="855" t="s">
        <v>3429</v>
      </c>
      <c r="H1966" s="606"/>
      <c r="I1966" s="608"/>
    </row>
    <row r="1967" spans="2:9" hidden="1" x14ac:dyDescent="0.3">
      <c r="B1967" s="855" t="s">
        <v>407</v>
      </c>
      <c r="C1967" s="856" t="s">
        <v>2709</v>
      </c>
      <c r="D1967" s="855" t="s">
        <v>2710</v>
      </c>
      <c r="E1967" s="855">
        <v>2</v>
      </c>
      <c r="F1967" s="855" t="s">
        <v>389</v>
      </c>
      <c r="G1967" s="855" t="s">
        <v>29</v>
      </c>
      <c r="H1967" s="606"/>
      <c r="I1967" s="608"/>
    </row>
    <row r="1968" spans="2:9" hidden="1" x14ac:dyDescent="0.3">
      <c r="B1968" s="855" t="s">
        <v>407</v>
      </c>
      <c r="C1968" s="856" t="s">
        <v>2709</v>
      </c>
      <c r="D1968" s="855" t="s">
        <v>2710</v>
      </c>
      <c r="E1968" s="855">
        <v>3</v>
      </c>
      <c r="F1968" s="855" t="s">
        <v>394</v>
      </c>
      <c r="G1968" s="855" t="s">
        <v>3430</v>
      </c>
      <c r="H1968" s="606"/>
      <c r="I1968" s="608"/>
    </row>
    <row r="1969" spans="2:9" hidden="1" x14ac:dyDescent="0.3">
      <c r="B1969" s="855" t="s">
        <v>407</v>
      </c>
      <c r="C1969" s="856" t="s">
        <v>2709</v>
      </c>
      <c r="D1969" s="855" t="s">
        <v>2710</v>
      </c>
      <c r="E1969" s="855">
        <v>4</v>
      </c>
      <c r="F1969" s="855" t="s">
        <v>128</v>
      </c>
      <c r="G1969" s="855"/>
      <c r="H1969" s="606"/>
      <c r="I1969" s="608"/>
    </row>
    <row r="1970" spans="2:9" hidden="1" x14ac:dyDescent="0.3">
      <c r="B1970" s="855" t="s">
        <v>407</v>
      </c>
      <c r="C1970" s="856" t="s">
        <v>2709</v>
      </c>
      <c r="D1970" s="855" t="s">
        <v>2710</v>
      </c>
      <c r="E1970" s="855">
        <v>5</v>
      </c>
      <c r="F1970" s="855" t="s">
        <v>541</v>
      </c>
      <c r="G1970" s="855" t="s">
        <v>670</v>
      </c>
      <c r="H1970" s="606"/>
      <c r="I1970" s="608"/>
    </row>
    <row r="1971" spans="2:9" hidden="1" x14ac:dyDescent="0.3">
      <c r="B1971" s="855" t="s">
        <v>407</v>
      </c>
      <c r="C1971" s="856" t="s">
        <v>2709</v>
      </c>
      <c r="D1971" s="855" t="s">
        <v>2710</v>
      </c>
      <c r="E1971" s="855">
        <v>6</v>
      </c>
      <c r="F1971" s="855" t="s">
        <v>931</v>
      </c>
      <c r="G1971" s="855" t="s">
        <v>949</v>
      </c>
      <c r="H1971" s="606"/>
      <c r="I1971" s="608"/>
    </row>
    <row r="1972" spans="2:9" hidden="1" x14ac:dyDescent="0.3">
      <c r="B1972" s="855" t="s">
        <v>407</v>
      </c>
      <c r="C1972" s="856" t="s">
        <v>2709</v>
      </c>
      <c r="D1972" s="855" t="s">
        <v>2710</v>
      </c>
      <c r="E1972" s="855">
        <v>7</v>
      </c>
      <c r="F1972" s="855" t="s">
        <v>932</v>
      </c>
      <c r="G1972" s="855" t="s">
        <v>750</v>
      </c>
      <c r="H1972" s="606"/>
      <c r="I1972" s="608"/>
    </row>
    <row r="1973" spans="2:9" x14ac:dyDescent="0.3">
      <c r="B1973" s="855" t="s">
        <v>407</v>
      </c>
      <c r="C1973" s="856" t="s">
        <v>2709</v>
      </c>
      <c r="D1973" s="855" t="s">
        <v>2710</v>
      </c>
      <c r="E1973" s="855">
        <v>1</v>
      </c>
      <c r="F1973" s="855" t="s">
        <v>388</v>
      </c>
      <c r="G1973" s="855" t="s">
        <v>3431</v>
      </c>
      <c r="H1973" s="606"/>
      <c r="I1973" s="608"/>
    </row>
    <row r="1974" spans="2:9" hidden="1" x14ac:dyDescent="0.3">
      <c r="B1974" s="855" t="s">
        <v>407</v>
      </c>
      <c r="C1974" s="856" t="s">
        <v>2709</v>
      </c>
      <c r="D1974" s="855" t="s">
        <v>2710</v>
      </c>
      <c r="E1974" s="855">
        <v>2</v>
      </c>
      <c r="F1974" s="855" t="s">
        <v>389</v>
      </c>
      <c r="G1974" s="855" t="s">
        <v>29</v>
      </c>
      <c r="H1974" s="606"/>
      <c r="I1974" s="608"/>
    </row>
    <row r="1975" spans="2:9" hidden="1" x14ac:dyDescent="0.3">
      <c r="B1975" s="855" t="s">
        <v>407</v>
      </c>
      <c r="C1975" s="856" t="s">
        <v>2709</v>
      </c>
      <c r="D1975" s="855" t="s">
        <v>2710</v>
      </c>
      <c r="E1975" s="855">
        <v>3</v>
      </c>
      <c r="F1975" s="855" t="s">
        <v>394</v>
      </c>
      <c r="G1975" s="855" t="s">
        <v>3432</v>
      </c>
      <c r="H1975" s="606"/>
      <c r="I1975" s="608"/>
    </row>
    <row r="1976" spans="2:9" hidden="1" x14ac:dyDescent="0.3">
      <c r="B1976" s="855" t="s">
        <v>407</v>
      </c>
      <c r="C1976" s="856" t="s">
        <v>2709</v>
      </c>
      <c r="D1976" s="855" t="s">
        <v>2710</v>
      </c>
      <c r="E1976" s="855">
        <v>4</v>
      </c>
      <c r="F1976" s="855" t="s">
        <v>128</v>
      </c>
      <c r="G1976" s="855"/>
      <c r="H1976" s="606"/>
      <c r="I1976" s="608"/>
    </row>
    <row r="1977" spans="2:9" hidden="1" x14ac:dyDescent="0.3">
      <c r="B1977" s="855" t="s">
        <v>407</v>
      </c>
      <c r="C1977" s="856" t="s">
        <v>2709</v>
      </c>
      <c r="D1977" s="855" t="s">
        <v>2710</v>
      </c>
      <c r="E1977" s="855">
        <v>5</v>
      </c>
      <c r="F1977" s="855" t="s">
        <v>541</v>
      </c>
      <c r="G1977" s="855" t="s">
        <v>670</v>
      </c>
      <c r="H1977" s="606"/>
      <c r="I1977" s="608"/>
    </row>
    <row r="1978" spans="2:9" hidden="1" x14ac:dyDescent="0.3">
      <c r="B1978" s="855" t="s">
        <v>407</v>
      </c>
      <c r="C1978" s="856" t="s">
        <v>2709</v>
      </c>
      <c r="D1978" s="855" t="s">
        <v>2710</v>
      </c>
      <c r="E1978" s="855">
        <v>6</v>
      </c>
      <c r="F1978" s="855" t="s">
        <v>931</v>
      </c>
      <c r="G1978" s="855" t="s">
        <v>949</v>
      </c>
      <c r="H1978" s="606"/>
      <c r="I1978" s="608"/>
    </row>
    <row r="1979" spans="2:9" hidden="1" x14ac:dyDescent="0.3">
      <c r="B1979" s="855" t="s">
        <v>407</v>
      </c>
      <c r="C1979" s="856" t="s">
        <v>2709</v>
      </c>
      <c r="D1979" s="855" t="s">
        <v>2710</v>
      </c>
      <c r="E1979" s="855">
        <v>7</v>
      </c>
      <c r="F1979" s="855" t="s">
        <v>932</v>
      </c>
      <c r="G1979" s="855" t="s">
        <v>750</v>
      </c>
      <c r="H1979" s="606"/>
      <c r="I1979" s="608"/>
    </row>
    <row r="1980" spans="2:9" x14ac:dyDescent="0.3">
      <c r="B1980" s="855" t="s">
        <v>407</v>
      </c>
      <c r="C1980" s="856" t="s">
        <v>2709</v>
      </c>
      <c r="D1980" s="855" t="s">
        <v>2710</v>
      </c>
      <c r="E1980" s="855">
        <v>1</v>
      </c>
      <c r="F1980" s="855" t="s">
        <v>388</v>
      </c>
      <c r="G1980" s="855" t="s">
        <v>3433</v>
      </c>
      <c r="H1980" s="606"/>
      <c r="I1980" s="608"/>
    </row>
    <row r="1981" spans="2:9" hidden="1" x14ac:dyDescent="0.3">
      <c r="B1981" s="855" t="s">
        <v>407</v>
      </c>
      <c r="C1981" s="856" t="s">
        <v>2709</v>
      </c>
      <c r="D1981" s="855" t="s">
        <v>2710</v>
      </c>
      <c r="E1981" s="855">
        <v>2</v>
      </c>
      <c r="F1981" s="855" t="s">
        <v>389</v>
      </c>
      <c r="G1981" s="855" t="s">
        <v>29</v>
      </c>
      <c r="H1981" s="606"/>
      <c r="I1981" s="608"/>
    </row>
    <row r="1982" spans="2:9" hidden="1" x14ac:dyDescent="0.3">
      <c r="B1982" s="855" t="s">
        <v>407</v>
      </c>
      <c r="C1982" s="856" t="s">
        <v>2709</v>
      </c>
      <c r="D1982" s="855" t="s">
        <v>2710</v>
      </c>
      <c r="E1982" s="855">
        <v>3</v>
      </c>
      <c r="F1982" s="855" t="s">
        <v>394</v>
      </c>
      <c r="G1982" s="855" t="s">
        <v>3434</v>
      </c>
      <c r="H1982" s="606"/>
      <c r="I1982" s="608"/>
    </row>
    <row r="1983" spans="2:9" hidden="1" x14ac:dyDescent="0.3">
      <c r="B1983" s="855" t="s">
        <v>407</v>
      </c>
      <c r="C1983" s="856" t="s">
        <v>2709</v>
      </c>
      <c r="D1983" s="855" t="s">
        <v>2710</v>
      </c>
      <c r="E1983" s="855">
        <v>4</v>
      </c>
      <c r="F1983" s="855" t="s">
        <v>128</v>
      </c>
      <c r="G1983" s="855"/>
      <c r="H1983" s="606"/>
      <c r="I1983" s="608"/>
    </row>
    <row r="1984" spans="2:9" hidden="1" x14ac:dyDescent="0.3">
      <c r="B1984" s="855" t="s">
        <v>407</v>
      </c>
      <c r="C1984" s="856" t="s">
        <v>2709</v>
      </c>
      <c r="D1984" s="855" t="s">
        <v>2710</v>
      </c>
      <c r="E1984" s="855">
        <v>5</v>
      </c>
      <c r="F1984" s="855" t="s">
        <v>541</v>
      </c>
      <c r="G1984" s="855" t="s">
        <v>670</v>
      </c>
      <c r="H1984" s="606"/>
      <c r="I1984" s="608"/>
    </row>
    <row r="1985" spans="2:9" hidden="1" x14ac:dyDescent="0.3">
      <c r="B1985" s="855" t="s">
        <v>407</v>
      </c>
      <c r="C1985" s="856" t="s">
        <v>2709</v>
      </c>
      <c r="D1985" s="855" t="s">
        <v>2710</v>
      </c>
      <c r="E1985" s="855">
        <v>6</v>
      </c>
      <c r="F1985" s="855" t="s">
        <v>931</v>
      </c>
      <c r="G1985" s="855" t="s">
        <v>949</v>
      </c>
      <c r="H1985" s="606"/>
      <c r="I1985" s="608"/>
    </row>
    <row r="1986" spans="2:9" hidden="1" x14ac:dyDescent="0.3">
      <c r="B1986" s="855" t="s">
        <v>407</v>
      </c>
      <c r="C1986" s="856" t="s">
        <v>2709</v>
      </c>
      <c r="D1986" s="855" t="s">
        <v>2710</v>
      </c>
      <c r="E1986" s="855">
        <v>7</v>
      </c>
      <c r="F1986" s="855" t="s">
        <v>932</v>
      </c>
      <c r="G1986" s="855" t="s">
        <v>750</v>
      </c>
      <c r="H1986" s="606"/>
      <c r="I1986" s="608"/>
    </row>
    <row r="1987" spans="2:9" x14ac:dyDescent="0.3">
      <c r="B1987" s="855" t="s">
        <v>407</v>
      </c>
      <c r="C1987" s="856" t="s">
        <v>2709</v>
      </c>
      <c r="D1987" s="855" t="s">
        <v>2710</v>
      </c>
      <c r="E1987" s="855">
        <v>1</v>
      </c>
      <c r="F1987" s="855" t="s">
        <v>388</v>
      </c>
      <c r="G1987" s="855" t="s">
        <v>3435</v>
      </c>
      <c r="H1987" s="606"/>
      <c r="I1987" s="608"/>
    </row>
    <row r="1988" spans="2:9" hidden="1" x14ac:dyDescent="0.3">
      <c r="B1988" s="855" t="s">
        <v>407</v>
      </c>
      <c r="C1988" s="856" t="s">
        <v>2709</v>
      </c>
      <c r="D1988" s="855" t="s">
        <v>2710</v>
      </c>
      <c r="E1988" s="855">
        <v>2</v>
      </c>
      <c r="F1988" s="855" t="s">
        <v>389</v>
      </c>
      <c r="G1988" s="855" t="s">
        <v>29</v>
      </c>
      <c r="H1988" s="606"/>
      <c r="I1988" s="608"/>
    </row>
    <row r="1989" spans="2:9" hidden="1" x14ac:dyDescent="0.3">
      <c r="B1989" s="855" t="s">
        <v>407</v>
      </c>
      <c r="C1989" s="856" t="s">
        <v>2709</v>
      </c>
      <c r="D1989" s="855" t="s">
        <v>2710</v>
      </c>
      <c r="E1989" s="855">
        <v>3</v>
      </c>
      <c r="F1989" s="855" t="s">
        <v>394</v>
      </c>
      <c r="G1989" s="855" t="s">
        <v>3436</v>
      </c>
      <c r="H1989" s="606"/>
      <c r="I1989" s="608"/>
    </row>
    <row r="1990" spans="2:9" hidden="1" x14ac:dyDescent="0.3">
      <c r="B1990" s="855" t="s">
        <v>407</v>
      </c>
      <c r="C1990" s="856" t="s">
        <v>2709</v>
      </c>
      <c r="D1990" s="855" t="s">
        <v>2710</v>
      </c>
      <c r="E1990" s="855">
        <v>4</v>
      </c>
      <c r="F1990" s="855" t="s">
        <v>128</v>
      </c>
      <c r="G1990" s="855"/>
      <c r="H1990" s="606"/>
      <c r="I1990" s="608"/>
    </row>
    <row r="1991" spans="2:9" hidden="1" x14ac:dyDescent="0.3">
      <c r="B1991" s="855" t="s">
        <v>407</v>
      </c>
      <c r="C1991" s="856" t="s">
        <v>2709</v>
      </c>
      <c r="D1991" s="855" t="s">
        <v>2710</v>
      </c>
      <c r="E1991" s="855">
        <v>5</v>
      </c>
      <c r="F1991" s="855" t="s">
        <v>541</v>
      </c>
      <c r="G1991" s="855" t="s">
        <v>670</v>
      </c>
      <c r="H1991" s="606"/>
      <c r="I1991" s="608"/>
    </row>
    <row r="1992" spans="2:9" hidden="1" x14ac:dyDescent="0.3">
      <c r="B1992" s="855" t="s">
        <v>407</v>
      </c>
      <c r="C1992" s="856" t="s">
        <v>2709</v>
      </c>
      <c r="D1992" s="855" t="s">
        <v>2710</v>
      </c>
      <c r="E1992" s="855">
        <v>6</v>
      </c>
      <c r="F1992" s="855" t="s">
        <v>931</v>
      </c>
      <c r="G1992" s="855" t="s">
        <v>949</v>
      </c>
      <c r="H1992" s="606"/>
      <c r="I1992" s="608"/>
    </row>
    <row r="1993" spans="2:9" hidden="1" x14ac:dyDescent="0.3">
      <c r="B1993" s="855" t="s">
        <v>407</v>
      </c>
      <c r="C1993" s="856" t="s">
        <v>2709</v>
      </c>
      <c r="D1993" s="855" t="s">
        <v>2710</v>
      </c>
      <c r="E1993" s="855">
        <v>7</v>
      </c>
      <c r="F1993" s="855" t="s">
        <v>932</v>
      </c>
      <c r="G1993" s="855" t="s">
        <v>750</v>
      </c>
      <c r="H1993" s="606"/>
      <c r="I1993" s="608"/>
    </row>
    <row r="1994" spans="2:9" x14ac:dyDescent="0.3">
      <c r="B1994" s="855" t="s">
        <v>407</v>
      </c>
      <c r="C1994" s="856" t="s">
        <v>2709</v>
      </c>
      <c r="D1994" s="855" t="s">
        <v>2710</v>
      </c>
      <c r="E1994" s="855">
        <v>1</v>
      </c>
      <c r="F1994" s="855" t="s">
        <v>388</v>
      </c>
      <c r="G1994" s="855" t="s">
        <v>3437</v>
      </c>
      <c r="H1994" s="606"/>
      <c r="I1994" s="608"/>
    </row>
    <row r="1995" spans="2:9" hidden="1" x14ac:dyDescent="0.3">
      <c r="B1995" s="855" t="s">
        <v>407</v>
      </c>
      <c r="C1995" s="856" t="s">
        <v>2709</v>
      </c>
      <c r="D1995" s="855" t="s">
        <v>2710</v>
      </c>
      <c r="E1995" s="855">
        <v>2</v>
      </c>
      <c r="F1995" s="855" t="s">
        <v>389</v>
      </c>
      <c r="G1995" s="855" t="s">
        <v>29</v>
      </c>
      <c r="H1995" s="606"/>
      <c r="I1995" s="608"/>
    </row>
    <row r="1996" spans="2:9" hidden="1" x14ac:dyDescent="0.3">
      <c r="B1996" s="855" t="s">
        <v>407</v>
      </c>
      <c r="C1996" s="856" t="s">
        <v>2709</v>
      </c>
      <c r="D1996" s="855" t="s">
        <v>2710</v>
      </c>
      <c r="E1996" s="855">
        <v>3</v>
      </c>
      <c r="F1996" s="855" t="s">
        <v>394</v>
      </c>
      <c r="G1996" s="855" t="s">
        <v>3432</v>
      </c>
      <c r="H1996" s="606"/>
      <c r="I1996" s="608"/>
    </row>
    <row r="1997" spans="2:9" hidden="1" x14ac:dyDescent="0.3">
      <c r="B1997" s="855" t="s">
        <v>407</v>
      </c>
      <c r="C1997" s="856" t="s">
        <v>2709</v>
      </c>
      <c r="D1997" s="855" t="s">
        <v>2710</v>
      </c>
      <c r="E1997" s="855">
        <v>4</v>
      </c>
      <c r="F1997" s="855" t="s">
        <v>128</v>
      </c>
      <c r="G1997" s="855"/>
      <c r="H1997" s="606"/>
      <c r="I1997" s="608"/>
    </row>
    <row r="1998" spans="2:9" hidden="1" x14ac:dyDescent="0.3">
      <c r="B1998" s="855" t="s">
        <v>407</v>
      </c>
      <c r="C1998" s="856" t="s">
        <v>2709</v>
      </c>
      <c r="D1998" s="855" t="s">
        <v>2710</v>
      </c>
      <c r="E1998" s="855">
        <v>5</v>
      </c>
      <c r="F1998" s="855" t="s">
        <v>541</v>
      </c>
      <c r="G1998" s="855" t="s">
        <v>670</v>
      </c>
      <c r="H1998" s="606"/>
      <c r="I1998" s="608"/>
    </row>
    <row r="1999" spans="2:9" hidden="1" x14ac:dyDescent="0.3">
      <c r="B1999" s="855" t="s">
        <v>407</v>
      </c>
      <c r="C1999" s="856" t="s">
        <v>2709</v>
      </c>
      <c r="D1999" s="855" t="s">
        <v>2710</v>
      </c>
      <c r="E1999" s="855">
        <v>6</v>
      </c>
      <c r="F1999" s="855" t="s">
        <v>931</v>
      </c>
      <c r="G1999" s="855" t="s">
        <v>949</v>
      </c>
      <c r="H1999" s="606"/>
      <c r="I1999" s="608"/>
    </row>
    <row r="2000" spans="2:9" hidden="1" x14ac:dyDescent="0.3">
      <c r="B2000" s="855" t="s">
        <v>407</v>
      </c>
      <c r="C2000" s="856" t="s">
        <v>2709</v>
      </c>
      <c r="D2000" s="855" t="s">
        <v>2710</v>
      </c>
      <c r="E2000" s="855">
        <v>7</v>
      </c>
      <c r="F2000" s="855" t="s">
        <v>932</v>
      </c>
      <c r="G2000" s="855" t="s">
        <v>750</v>
      </c>
      <c r="H2000" s="606"/>
      <c r="I2000" s="608"/>
    </row>
    <row r="2001" spans="2:9" x14ac:dyDescent="0.3">
      <c r="B2001" s="855" t="s">
        <v>407</v>
      </c>
      <c r="C2001" s="856" t="s">
        <v>2709</v>
      </c>
      <c r="D2001" s="855" t="s">
        <v>2710</v>
      </c>
      <c r="E2001" s="855">
        <v>1</v>
      </c>
      <c r="F2001" s="855" t="s">
        <v>388</v>
      </c>
      <c r="G2001" s="855" t="s">
        <v>3438</v>
      </c>
      <c r="H2001" s="606"/>
      <c r="I2001" s="608"/>
    </row>
    <row r="2002" spans="2:9" hidden="1" x14ac:dyDescent="0.3">
      <c r="B2002" s="855" t="s">
        <v>407</v>
      </c>
      <c r="C2002" s="856" t="s">
        <v>2709</v>
      </c>
      <c r="D2002" s="855" t="s">
        <v>2710</v>
      </c>
      <c r="E2002" s="855">
        <v>2</v>
      </c>
      <c r="F2002" s="855" t="s">
        <v>389</v>
      </c>
      <c r="G2002" s="855" t="s">
        <v>29</v>
      </c>
      <c r="H2002" s="606"/>
      <c r="I2002" s="608"/>
    </row>
    <row r="2003" spans="2:9" hidden="1" x14ac:dyDescent="0.3">
      <c r="B2003" s="855" t="s">
        <v>407</v>
      </c>
      <c r="C2003" s="856" t="s">
        <v>2709</v>
      </c>
      <c r="D2003" s="855" t="s">
        <v>2710</v>
      </c>
      <c r="E2003" s="855">
        <v>3</v>
      </c>
      <c r="F2003" s="855" t="s">
        <v>394</v>
      </c>
      <c r="G2003" s="855" t="s">
        <v>3439</v>
      </c>
      <c r="H2003" s="606"/>
      <c r="I2003" s="608"/>
    </row>
    <row r="2004" spans="2:9" hidden="1" x14ac:dyDescent="0.3">
      <c r="B2004" s="855" t="s">
        <v>407</v>
      </c>
      <c r="C2004" s="856" t="s">
        <v>2709</v>
      </c>
      <c r="D2004" s="855" t="s">
        <v>2710</v>
      </c>
      <c r="E2004" s="855">
        <v>4</v>
      </c>
      <c r="F2004" s="855" t="s">
        <v>128</v>
      </c>
      <c r="G2004" s="855"/>
      <c r="H2004" s="606"/>
      <c r="I2004" s="608"/>
    </row>
    <row r="2005" spans="2:9" hidden="1" x14ac:dyDescent="0.3">
      <c r="B2005" s="855" t="s">
        <v>407</v>
      </c>
      <c r="C2005" s="856" t="s">
        <v>2709</v>
      </c>
      <c r="D2005" s="855" t="s">
        <v>2710</v>
      </c>
      <c r="E2005" s="855">
        <v>5</v>
      </c>
      <c r="F2005" s="855" t="s">
        <v>541</v>
      </c>
      <c r="G2005" s="855" t="s">
        <v>670</v>
      </c>
      <c r="H2005" s="606"/>
      <c r="I2005" s="608"/>
    </row>
    <row r="2006" spans="2:9" hidden="1" x14ac:dyDescent="0.3">
      <c r="B2006" s="855" t="s">
        <v>407</v>
      </c>
      <c r="C2006" s="856" t="s">
        <v>2709</v>
      </c>
      <c r="D2006" s="855" t="s">
        <v>2710</v>
      </c>
      <c r="E2006" s="855">
        <v>6</v>
      </c>
      <c r="F2006" s="855" t="s">
        <v>931</v>
      </c>
      <c r="G2006" s="855" t="s">
        <v>949</v>
      </c>
      <c r="H2006" s="606"/>
      <c r="I2006" s="608"/>
    </row>
    <row r="2007" spans="2:9" hidden="1" x14ac:dyDescent="0.3">
      <c r="B2007" s="855" t="s">
        <v>407</v>
      </c>
      <c r="C2007" s="856" t="s">
        <v>2709</v>
      </c>
      <c r="D2007" s="855" t="s">
        <v>2710</v>
      </c>
      <c r="E2007" s="855">
        <v>7</v>
      </c>
      <c r="F2007" s="855" t="s">
        <v>932</v>
      </c>
      <c r="G2007" s="855" t="s">
        <v>750</v>
      </c>
      <c r="H2007" s="606"/>
      <c r="I2007" s="608"/>
    </row>
    <row r="2008" spans="2:9" x14ac:dyDescent="0.3">
      <c r="B2008" s="855" t="s">
        <v>407</v>
      </c>
      <c r="C2008" s="856" t="s">
        <v>2709</v>
      </c>
      <c r="D2008" s="855" t="s">
        <v>2710</v>
      </c>
      <c r="E2008" s="855">
        <v>1</v>
      </c>
      <c r="F2008" s="855" t="s">
        <v>388</v>
      </c>
      <c r="G2008" s="855" t="s">
        <v>3440</v>
      </c>
      <c r="H2008" s="606"/>
      <c r="I2008" s="608"/>
    </row>
    <row r="2009" spans="2:9" hidden="1" x14ac:dyDescent="0.3">
      <c r="B2009" s="855" t="s">
        <v>407</v>
      </c>
      <c r="C2009" s="856" t="s">
        <v>2709</v>
      </c>
      <c r="D2009" s="855" t="s">
        <v>2710</v>
      </c>
      <c r="E2009" s="855">
        <v>2</v>
      </c>
      <c r="F2009" s="855" t="s">
        <v>389</v>
      </c>
      <c r="G2009" s="855" t="s">
        <v>29</v>
      </c>
      <c r="H2009" s="606"/>
      <c r="I2009" s="608"/>
    </row>
    <row r="2010" spans="2:9" hidden="1" x14ac:dyDescent="0.3">
      <c r="B2010" s="855" t="s">
        <v>407</v>
      </c>
      <c r="C2010" s="856" t="s">
        <v>2709</v>
      </c>
      <c r="D2010" s="855" t="s">
        <v>2710</v>
      </c>
      <c r="E2010" s="855">
        <v>3</v>
      </c>
      <c r="F2010" s="855" t="s">
        <v>394</v>
      </c>
      <c r="G2010" s="855" t="s">
        <v>3441</v>
      </c>
      <c r="H2010" s="606"/>
      <c r="I2010" s="608"/>
    </row>
    <row r="2011" spans="2:9" hidden="1" x14ac:dyDescent="0.3">
      <c r="B2011" s="855" t="s">
        <v>407</v>
      </c>
      <c r="C2011" s="856" t="s">
        <v>2709</v>
      </c>
      <c r="D2011" s="855" t="s">
        <v>2710</v>
      </c>
      <c r="E2011" s="855">
        <v>4</v>
      </c>
      <c r="F2011" s="855" t="s">
        <v>128</v>
      </c>
      <c r="G2011" s="855"/>
      <c r="H2011" s="606"/>
      <c r="I2011" s="608"/>
    </row>
    <row r="2012" spans="2:9" hidden="1" x14ac:dyDescent="0.3">
      <c r="B2012" s="855" t="s">
        <v>407</v>
      </c>
      <c r="C2012" s="856" t="s">
        <v>2709</v>
      </c>
      <c r="D2012" s="855" t="s">
        <v>2710</v>
      </c>
      <c r="E2012" s="855">
        <v>5</v>
      </c>
      <c r="F2012" s="855" t="s">
        <v>541</v>
      </c>
      <c r="G2012" s="855" t="s">
        <v>670</v>
      </c>
      <c r="H2012" s="606"/>
      <c r="I2012" s="608"/>
    </row>
    <row r="2013" spans="2:9" hidden="1" x14ac:dyDescent="0.3">
      <c r="B2013" s="855" t="s">
        <v>407</v>
      </c>
      <c r="C2013" s="856" t="s">
        <v>2709</v>
      </c>
      <c r="D2013" s="855" t="s">
        <v>2710</v>
      </c>
      <c r="E2013" s="855">
        <v>6</v>
      </c>
      <c r="F2013" s="855" t="s">
        <v>931</v>
      </c>
      <c r="G2013" s="855" t="s">
        <v>949</v>
      </c>
      <c r="H2013" s="606"/>
      <c r="I2013" s="608"/>
    </row>
    <row r="2014" spans="2:9" hidden="1" x14ac:dyDescent="0.3">
      <c r="B2014" s="855" t="s">
        <v>407</v>
      </c>
      <c r="C2014" s="856" t="s">
        <v>2709</v>
      </c>
      <c r="D2014" s="855" t="s">
        <v>2710</v>
      </c>
      <c r="E2014" s="855">
        <v>7</v>
      </c>
      <c r="F2014" s="855" t="s">
        <v>932</v>
      </c>
      <c r="G2014" s="855" t="s">
        <v>750</v>
      </c>
      <c r="H2014" s="606"/>
      <c r="I2014" s="608"/>
    </row>
    <row r="2015" spans="2:9" x14ac:dyDescent="0.3">
      <c r="B2015" s="855" t="s">
        <v>407</v>
      </c>
      <c r="C2015" s="856" t="s">
        <v>2709</v>
      </c>
      <c r="D2015" s="855" t="s">
        <v>2710</v>
      </c>
      <c r="E2015" s="855">
        <v>1</v>
      </c>
      <c r="F2015" s="855" t="s">
        <v>388</v>
      </c>
      <c r="G2015" s="855" t="s">
        <v>3442</v>
      </c>
      <c r="H2015" s="606"/>
      <c r="I2015" s="608"/>
    </row>
    <row r="2016" spans="2:9" hidden="1" x14ac:dyDescent="0.3">
      <c r="B2016" s="855" t="s">
        <v>407</v>
      </c>
      <c r="C2016" s="856" t="s">
        <v>2709</v>
      </c>
      <c r="D2016" s="855" t="s">
        <v>2710</v>
      </c>
      <c r="E2016" s="855">
        <v>2</v>
      </c>
      <c r="F2016" s="855" t="s">
        <v>389</v>
      </c>
      <c r="G2016" s="855" t="s">
        <v>29</v>
      </c>
      <c r="H2016" s="606"/>
      <c r="I2016" s="608"/>
    </row>
    <row r="2017" spans="2:9" hidden="1" x14ac:dyDescent="0.3">
      <c r="B2017" s="855" t="s">
        <v>407</v>
      </c>
      <c r="C2017" s="856" t="s">
        <v>2709</v>
      </c>
      <c r="D2017" s="855" t="s">
        <v>2710</v>
      </c>
      <c r="E2017" s="855">
        <v>3</v>
      </c>
      <c r="F2017" s="855" t="s">
        <v>394</v>
      </c>
      <c r="G2017" s="855" t="s">
        <v>3443</v>
      </c>
      <c r="H2017" s="606"/>
      <c r="I2017" s="608"/>
    </row>
    <row r="2018" spans="2:9" hidden="1" x14ac:dyDescent="0.3">
      <c r="B2018" s="855" t="s">
        <v>407</v>
      </c>
      <c r="C2018" s="856" t="s">
        <v>2709</v>
      </c>
      <c r="D2018" s="855" t="s">
        <v>2710</v>
      </c>
      <c r="E2018" s="855">
        <v>4</v>
      </c>
      <c r="F2018" s="855" t="s">
        <v>128</v>
      </c>
      <c r="G2018" s="855"/>
      <c r="H2018" s="606"/>
      <c r="I2018" s="608"/>
    </row>
    <row r="2019" spans="2:9" hidden="1" x14ac:dyDescent="0.3">
      <c r="B2019" s="855" t="s">
        <v>407</v>
      </c>
      <c r="C2019" s="856" t="s">
        <v>2709</v>
      </c>
      <c r="D2019" s="855" t="s">
        <v>2710</v>
      </c>
      <c r="E2019" s="855">
        <v>5</v>
      </c>
      <c r="F2019" s="855" t="s">
        <v>541</v>
      </c>
      <c r="G2019" s="855" t="s">
        <v>670</v>
      </c>
      <c r="H2019" s="606"/>
      <c r="I2019" s="608"/>
    </row>
    <row r="2020" spans="2:9" hidden="1" x14ac:dyDescent="0.3">
      <c r="B2020" s="855" t="s">
        <v>407</v>
      </c>
      <c r="C2020" s="856" t="s">
        <v>2709</v>
      </c>
      <c r="D2020" s="855" t="s">
        <v>2710</v>
      </c>
      <c r="E2020" s="855">
        <v>6</v>
      </c>
      <c r="F2020" s="855" t="s">
        <v>931</v>
      </c>
      <c r="G2020" s="855" t="s">
        <v>949</v>
      </c>
      <c r="H2020" s="606"/>
      <c r="I2020" s="608"/>
    </row>
    <row r="2021" spans="2:9" hidden="1" x14ac:dyDescent="0.3">
      <c r="B2021" s="855" t="s">
        <v>407</v>
      </c>
      <c r="C2021" s="856" t="s">
        <v>2709</v>
      </c>
      <c r="D2021" s="855" t="s">
        <v>2710</v>
      </c>
      <c r="E2021" s="855">
        <v>7</v>
      </c>
      <c r="F2021" s="855" t="s">
        <v>932</v>
      </c>
      <c r="G2021" s="855" t="s">
        <v>750</v>
      </c>
      <c r="H2021" s="606"/>
      <c r="I2021" s="608"/>
    </row>
    <row r="2022" spans="2:9" x14ac:dyDescent="0.3">
      <c r="B2022" s="855" t="s">
        <v>407</v>
      </c>
      <c r="C2022" s="856" t="s">
        <v>2709</v>
      </c>
      <c r="D2022" s="855" t="s">
        <v>2710</v>
      </c>
      <c r="E2022" s="855">
        <v>1</v>
      </c>
      <c r="F2022" s="855" t="s">
        <v>388</v>
      </c>
      <c r="G2022" s="855" t="s">
        <v>3444</v>
      </c>
      <c r="H2022" s="606"/>
      <c r="I2022" s="608"/>
    </row>
    <row r="2023" spans="2:9" hidden="1" x14ac:dyDescent="0.3">
      <c r="B2023" s="855" t="s">
        <v>407</v>
      </c>
      <c r="C2023" s="856" t="s">
        <v>2709</v>
      </c>
      <c r="D2023" s="855" t="s">
        <v>2710</v>
      </c>
      <c r="E2023" s="855">
        <v>2</v>
      </c>
      <c r="F2023" s="855" t="s">
        <v>389</v>
      </c>
      <c r="G2023" s="855" t="s">
        <v>29</v>
      </c>
      <c r="H2023" s="606"/>
      <c r="I2023" s="608"/>
    </row>
    <row r="2024" spans="2:9" hidden="1" x14ac:dyDescent="0.3">
      <c r="B2024" s="855" t="s">
        <v>407</v>
      </c>
      <c r="C2024" s="856" t="s">
        <v>2709</v>
      </c>
      <c r="D2024" s="855" t="s">
        <v>2710</v>
      </c>
      <c r="E2024" s="855">
        <v>3</v>
      </c>
      <c r="F2024" s="855" t="s">
        <v>394</v>
      </c>
      <c r="G2024" s="855" t="s">
        <v>3445</v>
      </c>
      <c r="H2024" s="606"/>
      <c r="I2024" s="608"/>
    </row>
    <row r="2025" spans="2:9" hidden="1" x14ac:dyDescent="0.3">
      <c r="B2025" s="855" t="s">
        <v>407</v>
      </c>
      <c r="C2025" s="856" t="s">
        <v>2709</v>
      </c>
      <c r="D2025" s="855" t="s">
        <v>2710</v>
      </c>
      <c r="E2025" s="855">
        <v>4</v>
      </c>
      <c r="F2025" s="855" t="s">
        <v>128</v>
      </c>
      <c r="G2025" s="855"/>
      <c r="H2025" s="606"/>
      <c r="I2025" s="608"/>
    </row>
    <row r="2026" spans="2:9" hidden="1" x14ac:dyDescent="0.3">
      <c r="B2026" s="855" t="s">
        <v>407</v>
      </c>
      <c r="C2026" s="856" t="s">
        <v>2709</v>
      </c>
      <c r="D2026" s="855" t="s">
        <v>2710</v>
      </c>
      <c r="E2026" s="855">
        <v>5</v>
      </c>
      <c r="F2026" s="855" t="s">
        <v>541</v>
      </c>
      <c r="G2026" s="855" t="s">
        <v>670</v>
      </c>
      <c r="H2026" s="606"/>
      <c r="I2026" s="608"/>
    </row>
    <row r="2027" spans="2:9" hidden="1" x14ac:dyDescent="0.3">
      <c r="B2027" s="855" t="s">
        <v>407</v>
      </c>
      <c r="C2027" s="856" t="s">
        <v>2709</v>
      </c>
      <c r="D2027" s="855" t="s">
        <v>2710</v>
      </c>
      <c r="E2027" s="855">
        <v>6</v>
      </c>
      <c r="F2027" s="855" t="s">
        <v>931</v>
      </c>
      <c r="G2027" s="855" t="s">
        <v>949</v>
      </c>
      <c r="H2027" s="606"/>
      <c r="I2027" s="608"/>
    </row>
    <row r="2028" spans="2:9" hidden="1" x14ac:dyDescent="0.3">
      <c r="B2028" s="855" t="s">
        <v>407</v>
      </c>
      <c r="C2028" s="856" t="s">
        <v>2709</v>
      </c>
      <c r="D2028" s="855" t="s">
        <v>2710</v>
      </c>
      <c r="E2028" s="855">
        <v>7</v>
      </c>
      <c r="F2028" s="855" t="s">
        <v>932</v>
      </c>
      <c r="G2028" s="855" t="s">
        <v>750</v>
      </c>
      <c r="H2028" s="606"/>
      <c r="I2028" s="608"/>
    </row>
    <row r="2029" spans="2:9" x14ac:dyDescent="0.3">
      <c r="B2029" s="855" t="s">
        <v>407</v>
      </c>
      <c r="C2029" s="856" t="s">
        <v>2709</v>
      </c>
      <c r="D2029" s="855" t="s">
        <v>2710</v>
      </c>
      <c r="E2029" s="855">
        <v>1</v>
      </c>
      <c r="F2029" s="855" t="s">
        <v>388</v>
      </c>
      <c r="G2029" s="855" t="s">
        <v>3446</v>
      </c>
      <c r="H2029" s="606"/>
      <c r="I2029" s="608"/>
    </row>
    <row r="2030" spans="2:9" hidden="1" x14ac:dyDescent="0.3">
      <c r="B2030" s="855" t="s">
        <v>407</v>
      </c>
      <c r="C2030" s="856" t="s">
        <v>2709</v>
      </c>
      <c r="D2030" s="855" t="s">
        <v>2710</v>
      </c>
      <c r="E2030" s="855">
        <v>2</v>
      </c>
      <c r="F2030" s="855" t="s">
        <v>389</v>
      </c>
      <c r="G2030" s="855" t="s">
        <v>29</v>
      </c>
      <c r="H2030" s="606"/>
      <c r="I2030" s="608"/>
    </row>
    <row r="2031" spans="2:9" hidden="1" x14ac:dyDescent="0.3">
      <c r="B2031" s="855" t="s">
        <v>407</v>
      </c>
      <c r="C2031" s="856" t="s">
        <v>2709</v>
      </c>
      <c r="D2031" s="855" t="s">
        <v>2710</v>
      </c>
      <c r="E2031" s="855">
        <v>3</v>
      </c>
      <c r="F2031" s="855" t="s">
        <v>394</v>
      </c>
      <c r="G2031" s="855" t="s">
        <v>3447</v>
      </c>
      <c r="H2031" s="606"/>
      <c r="I2031" s="608"/>
    </row>
    <row r="2032" spans="2:9" hidden="1" x14ac:dyDescent="0.3">
      <c r="B2032" s="855" t="s">
        <v>407</v>
      </c>
      <c r="C2032" s="856" t="s">
        <v>2709</v>
      </c>
      <c r="D2032" s="855" t="s">
        <v>2710</v>
      </c>
      <c r="E2032" s="855">
        <v>4</v>
      </c>
      <c r="F2032" s="855" t="s">
        <v>128</v>
      </c>
      <c r="G2032" s="855"/>
      <c r="H2032" s="606"/>
      <c r="I2032" s="608"/>
    </row>
    <row r="2033" spans="2:9" hidden="1" x14ac:dyDescent="0.3">
      <c r="B2033" s="855" t="s">
        <v>407</v>
      </c>
      <c r="C2033" s="856" t="s">
        <v>2709</v>
      </c>
      <c r="D2033" s="855" t="s">
        <v>2710</v>
      </c>
      <c r="E2033" s="855">
        <v>5</v>
      </c>
      <c r="F2033" s="855" t="s">
        <v>541</v>
      </c>
      <c r="G2033" s="855" t="s">
        <v>670</v>
      </c>
      <c r="H2033" s="606"/>
      <c r="I2033" s="608"/>
    </row>
    <row r="2034" spans="2:9" hidden="1" x14ac:dyDescent="0.3">
      <c r="B2034" s="855" t="s">
        <v>407</v>
      </c>
      <c r="C2034" s="856" t="s">
        <v>2709</v>
      </c>
      <c r="D2034" s="855" t="s">
        <v>2710</v>
      </c>
      <c r="E2034" s="855">
        <v>6</v>
      </c>
      <c r="F2034" s="855" t="s">
        <v>931</v>
      </c>
      <c r="G2034" s="855" t="s">
        <v>949</v>
      </c>
      <c r="H2034" s="606"/>
      <c r="I2034" s="608"/>
    </row>
    <row r="2035" spans="2:9" hidden="1" x14ac:dyDescent="0.3">
      <c r="B2035" s="855" t="s">
        <v>407</v>
      </c>
      <c r="C2035" s="856" t="s">
        <v>2709</v>
      </c>
      <c r="D2035" s="855" t="s">
        <v>2710</v>
      </c>
      <c r="E2035" s="855">
        <v>7</v>
      </c>
      <c r="F2035" s="855" t="s">
        <v>932</v>
      </c>
      <c r="G2035" s="855" t="s">
        <v>750</v>
      </c>
      <c r="H2035" s="606"/>
      <c r="I2035" s="608"/>
    </row>
    <row r="2036" spans="2:9" x14ac:dyDescent="0.3">
      <c r="B2036" s="855" t="s">
        <v>407</v>
      </c>
      <c r="C2036" s="856" t="s">
        <v>2709</v>
      </c>
      <c r="D2036" s="855" t="s">
        <v>2710</v>
      </c>
      <c r="E2036" s="855">
        <v>1</v>
      </c>
      <c r="F2036" s="855" t="s">
        <v>388</v>
      </c>
      <c r="G2036" s="855" t="s">
        <v>3448</v>
      </c>
      <c r="H2036" s="606"/>
      <c r="I2036" s="608"/>
    </row>
    <row r="2037" spans="2:9" hidden="1" x14ac:dyDescent="0.3">
      <c r="B2037" s="855" t="s">
        <v>407</v>
      </c>
      <c r="C2037" s="856" t="s">
        <v>2709</v>
      </c>
      <c r="D2037" s="855" t="s">
        <v>2710</v>
      </c>
      <c r="E2037" s="855">
        <v>2</v>
      </c>
      <c r="F2037" s="855" t="s">
        <v>389</v>
      </c>
      <c r="G2037" s="855" t="s">
        <v>29</v>
      </c>
      <c r="H2037" s="606"/>
      <c r="I2037" s="608"/>
    </row>
    <row r="2038" spans="2:9" hidden="1" x14ac:dyDescent="0.3">
      <c r="B2038" s="855" t="s">
        <v>407</v>
      </c>
      <c r="C2038" s="856" t="s">
        <v>2709</v>
      </c>
      <c r="D2038" s="855" t="s">
        <v>2710</v>
      </c>
      <c r="E2038" s="855">
        <v>3</v>
      </c>
      <c r="F2038" s="855" t="s">
        <v>394</v>
      </c>
      <c r="G2038" s="855" t="s">
        <v>3449</v>
      </c>
      <c r="H2038" s="606"/>
      <c r="I2038" s="608"/>
    </row>
    <row r="2039" spans="2:9" hidden="1" x14ac:dyDescent="0.3">
      <c r="B2039" s="855" t="s">
        <v>407</v>
      </c>
      <c r="C2039" s="856" t="s">
        <v>2709</v>
      </c>
      <c r="D2039" s="855" t="s">
        <v>2710</v>
      </c>
      <c r="E2039" s="855">
        <v>4</v>
      </c>
      <c r="F2039" s="855" t="s">
        <v>128</v>
      </c>
      <c r="G2039" s="855"/>
      <c r="H2039" s="606"/>
      <c r="I2039" s="608"/>
    </row>
    <row r="2040" spans="2:9" hidden="1" x14ac:dyDescent="0.3">
      <c r="B2040" s="855" t="s">
        <v>407</v>
      </c>
      <c r="C2040" s="856" t="s">
        <v>2709</v>
      </c>
      <c r="D2040" s="855" t="s">
        <v>2710</v>
      </c>
      <c r="E2040" s="855">
        <v>5</v>
      </c>
      <c r="F2040" s="855" t="s">
        <v>541</v>
      </c>
      <c r="G2040" s="855" t="s">
        <v>670</v>
      </c>
      <c r="H2040" s="606"/>
      <c r="I2040" s="608"/>
    </row>
    <row r="2041" spans="2:9" hidden="1" x14ac:dyDescent="0.3">
      <c r="B2041" s="855" t="s">
        <v>407</v>
      </c>
      <c r="C2041" s="856" t="s">
        <v>2709</v>
      </c>
      <c r="D2041" s="855" t="s">
        <v>2710</v>
      </c>
      <c r="E2041" s="855">
        <v>6</v>
      </c>
      <c r="F2041" s="855" t="s">
        <v>931</v>
      </c>
      <c r="G2041" s="855" t="s">
        <v>949</v>
      </c>
      <c r="H2041" s="606"/>
      <c r="I2041" s="608"/>
    </row>
    <row r="2042" spans="2:9" hidden="1" x14ac:dyDescent="0.3">
      <c r="B2042" s="855" t="s">
        <v>407</v>
      </c>
      <c r="C2042" s="856" t="s">
        <v>2709</v>
      </c>
      <c r="D2042" s="855" t="s">
        <v>2710</v>
      </c>
      <c r="E2042" s="855">
        <v>7</v>
      </c>
      <c r="F2042" s="855" t="s">
        <v>932</v>
      </c>
      <c r="G2042" s="855" t="s">
        <v>750</v>
      </c>
      <c r="H2042" s="606"/>
      <c r="I2042" s="608"/>
    </row>
    <row r="2043" spans="2:9" x14ac:dyDescent="0.3">
      <c r="B2043" s="855" t="s">
        <v>407</v>
      </c>
      <c r="C2043" s="856" t="s">
        <v>2709</v>
      </c>
      <c r="D2043" s="855" t="s">
        <v>2710</v>
      </c>
      <c r="E2043" s="855">
        <v>1</v>
      </c>
      <c r="F2043" s="855" t="s">
        <v>388</v>
      </c>
      <c r="G2043" s="855" t="s">
        <v>3450</v>
      </c>
      <c r="H2043" s="606"/>
      <c r="I2043" s="608"/>
    </row>
    <row r="2044" spans="2:9" hidden="1" x14ac:dyDescent="0.3">
      <c r="B2044" s="855" t="s">
        <v>407</v>
      </c>
      <c r="C2044" s="856" t="s">
        <v>2709</v>
      </c>
      <c r="D2044" s="855" t="s">
        <v>2710</v>
      </c>
      <c r="E2044" s="855">
        <v>2</v>
      </c>
      <c r="F2044" s="855" t="s">
        <v>389</v>
      </c>
      <c r="G2044" s="855" t="s">
        <v>29</v>
      </c>
      <c r="H2044" s="606"/>
      <c r="I2044" s="608"/>
    </row>
    <row r="2045" spans="2:9" hidden="1" x14ac:dyDescent="0.3">
      <c r="B2045" s="855" t="s">
        <v>407</v>
      </c>
      <c r="C2045" s="856" t="s">
        <v>2709</v>
      </c>
      <c r="D2045" s="855" t="s">
        <v>2710</v>
      </c>
      <c r="E2045" s="855">
        <v>3</v>
      </c>
      <c r="F2045" s="855" t="s">
        <v>394</v>
      </c>
      <c r="G2045" s="855" t="s">
        <v>3451</v>
      </c>
      <c r="H2045" s="606"/>
      <c r="I2045" s="608"/>
    </row>
    <row r="2046" spans="2:9" hidden="1" x14ac:dyDescent="0.3">
      <c r="B2046" s="855" t="s">
        <v>407</v>
      </c>
      <c r="C2046" s="856" t="s">
        <v>2709</v>
      </c>
      <c r="D2046" s="855" t="s">
        <v>2710</v>
      </c>
      <c r="E2046" s="855">
        <v>4</v>
      </c>
      <c r="F2046" s="855" t="s">
        <v>128</v>
      </c>
      <c r="G2046" s="855"/>
      <c r="H2046" s="606"/>
      <c r="I2046" s="608"/>
    </row>
    <row r="2047" spans="2:9" hidden="1" x14ac:dyDescent="0.3">
      <c r="B2047" s="855" t="s">
        <v>407</v>
      </c>
      <c r="C2047" s="856" t="s">
        <v>2709</v>
      </c>
      <c r="D2047" s="855" t="s">
        <v>2710</v>
      </c>
      <c r="E2047" s="855">
        <v>5</v>
      </c>
      <c r="F2047" s="855" t="s">
        <v>541</v>
      </c>
      <c r="G2047" s="855" t="s">
        <v>670</v>
      </c>
      <c r="H2047" s="606"/>
      <c r="I2047" s="608"/>
    </row>
    <row r="2048" spans="2:9" hidden="1" x14ac:dyDescent="0.3">
      <c r="B2048" s="855" t="s">
        <v>407</v>
      </c>
      <c r="C2048" s="856" t="s">
        <v>2709</v>
      </c>
      <c r="D2048" s="855" t="s">
        <v>2710</v>
      </c>
      <c r="E2048" s="855">
        <v>6</v>
      </c>
      <c r="F2048" s="855" t="s">
        <v>931</v>
      </c>
      <c r="G2048" s="855" t="s">
        <v>949</v>
      </c>
      <c r="H2048" s="606"/>
      <c r="I2048" s="608"/>
    </row>
    <row r="2049" spans="2:9" hidden="1" x14ac:dyDescent="0.3">
      <c r="B2049" s="855" t="s">
        <v>407</v>
      </c>
      <c r="C2049" s="856" t="s">
        <v>2709</v>
      </c>
      <c r="D2049" s="855" t="s">
        <v>2710</v>
      </c>
      <c r="E2049" s="855">
        <v>7</v>
      </c>
      <c r="F2049" s="855" t="s">
        <v>932</v>
      </c>
      <c r="G2049" s="855" t="s">
        <v>750</v>
      </c>
      <c r="H2049" s="606"/>
      <c r="I2049" s="608"/>
    </row>
    <row r="2050" spans="2:9" x14ac:dyDescent="0.3">
      <c r="B2050" s="855" t="s">
        <v>407</v>
      </c>
      <c r="C2050" s="856" t="s">
        <v>2709</v>
      </c>
      <c r="D2050" s="855" t="s">
        <v>2710</v>
      </c>
      <c r="E2050" s="855">
        <v>1</v>
      </c>
      <c r="F2050" s="855" t="s">
        <v>388</v>
      </c>
      <c r="G2050" s="855" t="s">
        <v>3452</v>
      </c>
      <c r="H2050" s="606"/>
      <c r="I2050" s="608"/>
    </row>
    <row r="2051" spans="2:9" hidden="1" x14ac:dyDescent="0.3">
      <c r="B2051" s="855" t="s">
        <v>407</v>
      </c>
      <c r="C2051" s="856" t="s">
        <v>2709</v>
      </c>
      <c r="D2051" s="855" t="s">
        <v>2710</v>
      </c>
      <c r="E2051" s="855">
        <v>2</v>
      </c>
      <c r="F2051" s="855" t="s">
        <v>389</v>
      </c>
      <c r="G2051" s="855" t="s">
        <v>29</v>
      </c>
      <c r="H2051" s="606"/>
      <c r="I2051" s="608"/>
    </row>
    <row r="2052" spans="2:9" hidden="1" x14ac:dyDescent="0.3">
      <c r="B2052" s="855" t="s">
        <v>407</v>
      </c>
      <c r="C2052" s="856" t="s">
        <v>2709</v>
      </c>
      <c r="D2052" s="855" t="s">
        <v>2710</v>
      </c>
      <c r="E2052" s="855">
        <v>3</v>
      </c>
      <c r="F2052" s="855" t="s">
        <v>394</v>
      </c>
      <c r="G2052" s="855" t="s">
        <v>3453</v>
      </c>
      <c r="H2052" s="606"/>
      <c r="I2052" s="608"/>
    </row>
    <row r="2053" spans="2:9" hidden="1" x14ac:dyDescent="0.3">
      <c r="B2053" s="855" t="s">
        <v>407</v>
      </c>
      <c r="C2053" s="856" t="s">
        <v>2709</v>
      </c>
      <c r="D2053" s="855" t="s">
        <v>2710</v>
      </c>
      <c r="E2053" s="855">
        <v>4</v>
      </c>
      <c r="F2053" s="855" t="s">
        <v>128</v>
      </c>
      <c r="G2053" s="855"/>
      <c r="H2053" s="606"/>
      <c r="I2053" s="608"/>
    </row>
    <row r="2054" spans="2:9" hidden="1" x14ac:dyDescent="0.3">
      <c r="B2054" s="855" t="s">
        <v>407</v>
      </c>
      <c r="C2054" s="856" t="s">
        <v>2709</v>
      </c>
      <c r="D2054" s="855" t="s">
        <v>2710</v>
      </c>
      <c r="E2054" s="855">
        <v>5</v>
      </c>
      <c r="F2054" s="855" t="s">
        <v>541</v>
      </c>
      <c r="G2054" s="855" t="s">
        <v>670</v>
      </c>
      <c r="H2054" s="606"/>
      <c r="I2054" s="608"/>
    </row>
    <row r="2055" spans="2:9" hidden="1" x14ac:dyDescent="0.3">
      <c r="B2055" s="855" t="s">
        <v>407</v>
      </c>
      <c r="C2055" s="856" t="s">
        <v>2709</v>
      </c>
      <c r="D2055" s="855" t="s">
        <v>2710</v>
      </c>
      <c r="E2055" s="855">
        <v>6</v>
      </c>
      <c r="F2055" s="855" t="s">
        <v>931</v>
      </c>
      <c r="G2055" s="855" t="s">
        <v>949</v>
      </c>
      <c r="H2055" s="606"/>
      <c r="I2055" s="608"/>
    </row>
    <row r="2056" spans="2:9" hidden="1" x14ac:dyDescent="0.3">
      <c r="B2056" s="855" t="s">
        <v>407</v>
      </c>
      <c r="C2056" s="856" t="s">
        <v>2709</v>
      </c>
      <c r="D2056" s="855" t="s">
        <v>2710</v>
      </c>
      <c r="E2056" s="855">
        <v>7</v>
      </c>
      <c r="F2056" s="855" t="s">
        <v>932</v>
      </c>
      <c r="G2056" s="855" t="s">
        <v>750</v>
      </c>
      <c r="H2056" s="606"/>
      <c r="I2056" s="608"/>
    </row>
    <row r="2057" spans="2:9" x14ac:dyDescent="0.3">
      <c r="B2057" s="855" t="s">
        <v>407</v>
      </c>
      <c r="C2057" s="856" t="s">
        <v>2709</v>
      </c>
      <c r="D2057" s="855" t="s">
        <v>2710</v>
      </c>
      <c r="E2057" s="855">
        <v>1</v>
      </c>
      <c r="F2057" s="855" t="s">
        <v>388</v>
      </c>
      <c r="G2057" s="855" t="s">
        <v>3454</v>
      </c>
      <c r="H2057" s="606"/>
      <c r="I2057" s="608"/>
    </row>
    <row r="2058" spans="2:9" hidden="1" x14ac:dyDescent="0.3">
      <c r="B2058" s="855" t="s">
        <v>407</v>
      </c>
      <c r="C2058" s="856" t="s">
        <v>2709</v>
      </c>
      <c r="D2058" s="855" t="s">
        <v>2710</v>
      </c>
      <c r="E2058" s="855">
        <v>2</v>
      </c>
      <c r="F2058" s="855" t="s">
        <v>389</v>
      </c>
      <c r="G2058" s="855" t="s">
        <v>29</v>
      </c>
      <c r="H2058" s="606"/>
      <c r="I2058" s="608"/>
    </row>
    <row r="2059" spans="2:9" hidden="1" x14ac:dyDescent="0.3">
      <c r="B2059" s="855" t="s">
        <v>407</v>
      </c>
      <c r="C2059" s="856" t="s">
        <v>2709</v>
      </c>
      <c r="D2059" s="855" t="s">
        <v>2710</v>
      </c>
      <c r="E2059" s="855">
        <v>3</v>
      </c>
      <c r="F2059" s="855" t="s">
        <v>394</v>
      </c>
      <c r="G2059" s="855" t="s">
        <v>3455</v>
      </c>
      <c r="H2059" s="606"/>
      <c r="I2059" s="608"/>
    </row>
    <row r="2060" spans="2:9" hidden="1" x14ac:dyDescent="0.3">
      <c r="B2060" s="855" t="s">
        <v>407</v>
      </c>
      <c r="C2060" s="856" t="s">
        <v>2709</v>
      </c>
      <c r="D2060" s="855" t="s">
        <v>2710</v>
      </c>
      <c r="E2060" s="855">
        <v>4</v>
      </c>
      <c r="F2060" s="855" t="s">
        <v>128</v>
      </c>
      <c r="G2060" s="855"/>
      <c r="H2060" s="606"/>
      <c r="I2060" s="608"/>
    </row>
    <row r="2061" spans="2:9" hidden="1" x14ac:dyDescent="0.3">
      <c r="B2061" s="855" t="s">
        <v>407</v>
      </c>
      <c r="C2061" s="856" t="s">
        <v>2709</v>
      </c>
      <c r="D2061" s="855" t="s">
        <v>2710</v>
      </c>
      <c r="E2061" s="855">
        <v>5</v>
      </c>
      <c r="F2061" s="855" t="s">
        <v>541</v>
      </c>
      <c r="G2061" s="855" t="s">
        <v>670</v>
      </c>
      <c r="H2061" s="606"/>
      <c r="I2061" s="608"/>
    </row>
    <row r="2062" spans="2:9" hidden="1" x14ac:dyDescent="0.3">
      <c r="B2062" s="855" t="s">
        <v>407</v>
      </c>
      <c r="C2062" s="856" t="s">
        <v>2709</v>
      </c>
      <c r="D2062" s="855" t="s">
        <v>2710</v>
      </c>
      <c r="E2062" s="855">
        <v>6</v>
      </c>
      <c r="F2062" s="855" t="s">
        <v>931</v>
      </c>
      <c r="G2062" s="855" t="s">
        <v>949</v>
      </c>
      <c r="H2062" s="606"/>
      <c r="I2062" s="608"/>
    </row>
    <row r="2063" spans="2:9" hidden="1" x14ac:dyDescent="0.3">
      <c r="B2063" s="855" t="s">
        <v>407</v>
      </c>
      <c r="C2063" s="856" t="s">
        <v>2709</v>
      </c>
      <c r="D2063" s="855" t="s">
        <v>2710</v>
      </c>
      <c r="E2063" s="855">
        <v>7</v>
      </c>
      <c r="F2063" s="855" t="s">
        <v>932</v>
      </c>
      <c r="G2063" s="855" t="s">
        <v>750</v>
      </c>
      <c r="H2063" s="606"/>
      <c r="I2063" s="608"/>
    </row>
    <row r="2064" spans="2:9" x14ac:dyDescent="0.3">
      <c r="B2064" s="855" t="s">
        <v>407</v>
      </c>
      <c r="C2064" s="856" t="s">
        <v>2709</v>
      </c>
      <c r="D2064" s="855" t="s">
        <v>2710</v>
      </c>
      <c r="E2064" s="855">
        <v>1</v>
      </c>
      <c r="F2064" s="855" t="s">
        <v>388</v>
      </c>
      <c r="G2064" s="855" t="s">
        <v>3456</v>
      </c>
      <c r="H2064" s="606"/>
      <c r="I2064" s="608"/>
    </row>
    <row r="2065" spans="2:9" hidden="1" x14ac:dyDescent="0.3">
      <c r="B2065" s="855" t="s">
        <v>407</v>
      </c>
      <c r="C2065" s="856" t="s">
        <v>2709</v>
      </c>
      <c r="D2065" s="855" t="s">
        <v>2710</v>
      </c>
      <c r="E2065" s="855">
        <v>2</v>
      </c>
      <c r="F2065" s="855" t="s">
        <v>389</v>
      </c>
      <c r="G2065" s="855" t="s">
        <v>29</v>
      </c>
      <c r="H2065" s="606"/>
      <c r="I2065" s="608"/>
    </row>
    <row r="2066" spans="2:9" hidden="1" x14ac:dyDescent="0.3">
      <c r="B2066" s="855" t="s">
        <v>407</v>
      </c>
      <c r="C2066" s="856" t="s">
        <v>2709</v>
      </c>
      <c r="D2066" s="855" t="s">
        <v>2710</v>
      </c>
      <c r="E2066" s="855">
        <v>3</v>
      </c>
      <c r="F2066" s="855" t="s">
        <v>394</v>
      </c>
      <c r="G2066" s="855" t="s">
        <v>3457</v>
      </c>
      <c r="H2066" s="606"/>
      <c r="I2066" s="608"/>
    </row>
    <row r="2067" spans="2:9" hidden="1" x14ac:dyDescent="0.3">
      <c r="B2067" s="855" t="s">
        <v>407</v>
      </c>
      <c r="C2067" s="856" t="s">
        <v>2709</v>
      </c>
      <c r="D2067" s="855" t="s">
        <v>2710</v>
      </c>
      <c r="E2067" s="855">
        <v>4</v>
      </c>
      <c r="F2067" s="855" t="s">
        <v>128</v>
      </c>
      <c r="G2067" s="855"/>
      <c r="H2067" s="606"/>
      <c r="I2067" s="608"/>
    </row>
    <row r="2068" spans="2:9" hidden="1" x14ac:dyDescent="0.3">
      <c r="B2068" s="855" t="s">
        <v>407</v>
      </c>
      <c r="C2068" s="856" t="s">
        <v>2709</v>
      </c>
      <c r="D2068" s="855" t="s">
        <v>2710</v>
      </c>
      <c r="E2068" s="855">
        <v>5</v>
      </c>
      <c r="F2068" s="855" t="s">
        <v>541</v>
      </c>
      <c r="G2068" s="855" t="s">
        <v>670</v>
      </c>
      <c r="H2068" s="606"/>
      <c r="I2068" s="608"/>
    </row>
    <row r="2069" spans="2:9" hidden="1" x14ac:dyDescent="0.3">
      <c r="B2069" s="855" t="s">
        <v>407</v>
      </c>
      <c r="C2069" s="856" t="s">
        <v>2709</v>
      </c>
      <c r="D2069" s="855" t="s">
        <v>2710</v>
      </c>
      <c r="E2069" s="855">
        <v>6</v>
      </c>
      <c r="F2069" s="855" t="s">
        <v>931</v>
      </c>
      <c r="G2069" s="855" t="s">
        <v>949</v>
      </c>
      <c r="H2069" s="606"/>
      <c r="I2069" s="608"/>
    </row>
    <row r="2070" spans="2:9" hidden="1" x14ac:dyDescent="0.3">
      <c r="B2070" s="855" t="s">
        <v>407</v>
      </c>
      <c r="C2070" s="856" t="s">
        <v>2709</v>
      </c>
      <c r="D2070" s="855" t="s">
        <v>2710</v>
      </c>
      <c r="E2070" s="855">
        <v>7</v>
      </c>
      <c r="F2070" s="855" t="s">
        <v>932</v>
      </c>
      <c r="G2070" s="855" t="s">
        <v>750</v>
      </c>
      <c r="H2070" s="606"/>
      <c r="I2070" s="608"/>
    </row>
    <row r="2071" spans="2:9" x14ac:dyDescent="0.3">
      <c r="B2071" s="855" t="s">
        <v>407</v>
      </c>
      <c r="C2071" s="856" t="s">
        <v>2709</v>
      </c>
      <c r="D2071" s="855" t="s">
        <v>2710</v>
      </c>
      <c r="E2071" s="855">
        <v>1</v>
      </c>
      <c r="F2071" s="855" t="s">
        <v>388</v>
      </c>
      <c r="G2071" s="855" t="s">
        <v>3458</v>
      </c>
      <c r="H2071" s="606"/>
      <c r="I2071" s="608"/>
    </row>
    <row r="2072" spans="2:9" hidden="1" x14ac:dyDescent="0.3">
      <c r="B2072" s="855" t="s">
        <v>407</v>
      </c>
      <c r="C2072" s="856" t="s">
        <v>2709</v>
      </c>
      <c r="D2072" s="855" t="s">
        <v>2710</v>
      </c>
      <c r="E2072" s="855">
        <v>2</v>
      </c>
      <c r="F2072" s="855" t="s">
        <v>389</v>
      </c>
      <c r="G2072" s="855" t="s">
        <v>29</v>
      </c>
      <c r="H2072" s="606"/>
      <c r="I2072" s="608"/>
    </row>
    <row r="2073" spans="2:9" hidden="1" x14ac:dyDescent="0.3">
      <c r="B2073" s="855" t="s">
        <v>407</v>
      </c>
      <c r="C2073" s="856" t="s">
        <v>2709</v>
      </c>
      <c r="D2073" s="855" t="s">
        <v>2710</v>
      </c>
      <c r="E2073" s="855">
        <v>3</v>
      </c>
      <c r="F2073" s="855" t="s">
        <v>394</v>
      </c>
      <c r="G2073" s="855" t="s">
        <v>3459</v>
      </c>
      <c r="H2073" s="606"/>
      <c r="I2073" s="608"/>
    </row>
    <row r="2074" spans="2:9" hidden="1" x14ac:dyDescent="0.3">
      <c r="B2074" s="855" t="s">
        <v>407</v>
      </c>
      <c r="C2074" s="856" t="s">
        <v>2709</v>
      </c>
      <c r="D2074" s="855" t="s">
        <v>2710</v>
      </c>
      <c r="E2074" s="855">
        <v>4</v>
      </c>
      <c r="F2074" s="855" t="s">
        <v>128</v>
      </c>
      <c r="G2074" s="855"/>
      <c r="H2074" s="606"/>
      <c r="I2074" s="608"/>
    </row>
    <row r="2075" spans="2:9" hidden="1" x14ac:dyDescent="0.3">
      <c r="B2075" s="855" t="s">
        <v>407</v>
      </c>
      <c r="C2075" s="856" t="s">
        <v>2709</v>
      </c>
      <c r="D2075" s="855" t="s">
        <v>2710</v>
      </c>
      <c r="E2075" s="855">
        <v>5</v>
      </c>
      <c r="F2075" s="855" t="s">
        <v>541</v>
      </c>
      <c r="G2075" s="855" t="s">
        <v>670</v>
      </c>
      <c r="H2075" s="606"/>
      <c r="I2075" s="608"/>
    </row>
    <row r="2076" spans="2:9" hidden="1" x14ac:dyDescent="0.3">
      <c r="B2076" s="855" t="s">
        <v>407</v>
      </c>
      <c r="C2076" s="856" t="s">
        <v>2709</v>
      </c>
      <c r="D2076" s="855" t="s">
        <v>2710</v>
      </c>
      <c r="E2076" s="855">
        <v>6</v>
      </c>
      <c r="F2076" s="855" t="s">
        <v>931</v>
      </c>
      <c r="G2076" s="855" t="s">
        <v>949</v>
      </c>
      <c r="H2076" s="606"/>
      <c r="I2076" s="608"/>
    </row>
    <row r="2077" spans="2:9" hidden="1" x14ac:dyDescent="0.3">
      <c r="B2077" s="855" t="s">
        <v>407</v>
      </c>
      <c r="C2077" s="856" t="s">
        <v>2709</v>
      </c>
      <c r="D2077" s="855" t="s">
        <v>2710</v>
      </c>
      <c r="E2077" s="855">
        <v>7</v>
      </c>
      <c r="F2077" s="855" t="s">
        <v>932</v>
      </c>
      <c r="G2077" s="855" t="s">
        <v>750</v>
      </c>
      <c r="H2077" s="606"/>
      <c r="I2077" s="608"/>
    </row>
    <row r="2078" spans="2:9" x14ac:dyDescent="0.3">
      <c r="B2078" s="855" t="s">
        <v>407</v>
      </c>
      <c r="C2078" s="856" t="s">
        <v>2709</v>
      </c>
      <c r="D2078" s="855" t="s">
        <v>2710</v>
      </c>
      <c r="E2078" s="855">
        <v>1</v>
      </c>
      <c r="F2078" s="855" t="s">
        <v>388</v>
      </c>
      <c r="G2078" s="855" t="s">
        <v>3460</v>
      </c>
      <c r="H2078" s="606"/>
      <c r="I2078" s="608"/>
    </row>
    <row r="2079" spans="2:9" hidden="1" x14ac:dyDescent="0.3">
      <c r="B2079" s="855" t="s">
        <v>407</v>
      </c>
      <c r="C2079" s="856" t="s">
        <v>2709</v>
      </c>
      <c r="D2079" s="855" t="s">
        <v>2710</v>
      </c>
      <c r="E2079" s="855">
        <v>2</v>
      </c>
      <c r="F2079" s="855" t="s">
        <v>389</v>
      </c>
      <c r="G2079" s="855" t="s">
        <v>29</v>
      </c>
      <c r="H2079" s="606"/>
      <c r="I2079" s="608"/>
    </row>
    <row r="2080" spans="2:9" hidden="1" x14ac:dyDescent="0.3">
      <c r="B2080" s="855" t="s">
        <v>407</v>
      </c>
      <c r="C2080" s="856" t="s">
        <v>2709</v>
      </c>
      <c r="D2080" s="855" t="s">
        <v>2710</v>
      </c>
      <c r="E2080" s="855">
        <v>3</v>
      </c>
      <c r="F2080" s="855" t="s">
        <v>394</v>
      </c>
      <c r="G2080" s="855" t="s">
        <v>3461</v>
      </c>
      <c r="H2080" s="606"/>
      <c r="I2080" s="608"/>
    </row>
    <row r="2081" spans="2:9" hidden="1" x14ac:dyDescent="0.3">
      <c r="B2081" s="855" t="s">
        <v>407</v>
      </c>
      <c r="C2081" s="856" t="s">
        <v>2709</v>
      </c>
      <c r="D2081" s="855" t="s">
        <v>2710</v>
      </c>
      <c r="E2081" s="855">
        <v>4</v>
      </c>
      <c r="F2081" s="855" t="s">
        <v>128</v>
      </c>
      <c r="G2081" s="855"/>
      <c r="H2081" s="606"/>
      <c r="I2081" s="608"/>
    </row>
    <row r="2082" spans="2:9" hidden="1" x14ac:dyDescent="0.3">
      <c r="B2082" s="855" t="s">
        <v>407</v>
      </c>
      <c r="C2082" s="856" t="s">
        <v>2709</v>
      </c>
      <c r="D2082" s="855" t="s">
        <v>2710</v>
      </c>
      <c r="E2082" s="855">
        <v>5</v>
      </c>
      <c r="F2082" s="855" t="s">
        <v>541</v>
      </c>
      <c r="G2082" s="855" t="s">
        <v>670</v>
      </c>
      <c r="H2082" s="606"/>
      <c r="I2082" s="608"/>
    </row>
    <row r="2083" spans="2:9" hidden="1" x14ac:dyDescent="0.3">
      <c r="B2083" s="855" t="s">
        <v>407</v>
      </c>
      <c r="C2083" s="856" t="s">
        <v>2709</v>
      </c>
      <c r="D2083" s="855" t="s">
        <v>2710</v>
      </c>
      <c r="E2083" s="855">
        <v>6</v>
      </c>
      <c r="F2083" s="855" t="s">
        <v>931</v>
      </c>
      <c r="G2083" s="855" t="s">
        <v>949</v>
      </c>
      <c r="H2083" s="606"/>
      <c r="I2083" s="608"/>
    </row>
    <row r="2084" spans="2:9" hidden="1" x14ac:dyDescent="0.3">
      <c r="B2084" s="855" t="s">
        <v>407</v>
      </c>
      <c r="C2084" s="856" t="s">
        <v>2709</v>
      </c>
      <c r="D2084" s="855" t="s">
        <v>2710</v>
      </c>
      <c r="E2084" s="855">
        <v>7</v>
      </c>
      <c r="F2084" s="855" t="s">
        <v>932</v>
      </c>
      <c r="G2084" s="855" t="s">
        <v>750</v>
      </c>
      <c r="H2084" s="606"/>
      <c r="I2084" s="608"/>
    </row>
    <row r="2085" spans="2:9" x14ac:dyDescent="0.3">
      <c r="B2085" s="855" t="s">
        <v>407</v>
      </c>
      <c r="C2085" s="856" t="s">
        <v>2709</v>
      </c>
      <c r="D2085" s="855" t="s">
        <v>2710</v>
      </c>
      <c r="E2085" s="855">
        <v>1</v>
      </c>
      <c r="F2085" s="855" t="s">
        <v>388</v>
      </c>
      <c r="G2085" s="855" t="s">
        <v>3462</v>
      </c>
      <c r="H2085" s="606"/>
      <c r="I2085" s="608"/>
    </row>
    <row r="2086" spans="2:9" hidden="1" x14ac:dyDescent="0.3">
      <c r="B2086" s="855" t="s">
        <v>407</v>
      </c>
      <c r="C2086" s="856" t="s">
        <v>2709</v>
      </c>
      <c r="D2086" s="855" t="s">
        <v>2710</v>
      </c>
      <c r="E2086" s="855">
        <v>2</v>
      </c>
      <c r="F2086" s="855" t="s">
        <v>389</v>
      </c>
      <c r="G2086" s="855" t="s">
        <v>29</v>
      </c>
      <c r="H2086" s="606"/>
      <c r="I2086" s="608"/>
    </row>
    <row r="2087" spans="2:9" hidden="1" x14ac:dyDescent="0.3">
      <c r="B2087" s="855" t="s">
        <v>407</v>
      </c>
      <c r="C2087" s="856" t="s">
        <v>2709</v>
      </c>
      <c r="D2087" s="855" t="s">
        <v>2710</v>
      </c>
      <c r="E2087" s="855">
        <v>3</v>
      </c>
      <c r="F2087" s="855" t="s">
        <v>394</v>
      </c>
      <c r="G2087" s="855" t="s">
        <v>3463</v>
      </c>
      <c r="H2087" s="606"/>
      <c r="I2087" s="608"/>
    </row>
    <row r="2088" spans="2:9" hidden="1" x14ac:dyDescent="0.3">
      <c r="B2088" s="855" t="s">
        <v>407</v>
      </c>
      <c r="C2088" s="856" t="s">
        <v>2709</v>
      </c>
      <c r="D2088" s="855" t="s">
        <v>2710</v>
      </c>
      <c r="E2088" s="855">
        <v>4</v>
      </c>
      <c r="F2088" s="855" t="s">
        <v>128</v>
      </c>
      <c r="G2088" s="855"/>
      <c r="H2088" s="606"/>
      <c r="I2088" s="608"/>
    </row>
    <row r="2089" spans="2:9" hidden="1" x14ac:dyDescent="0.3">
      <c r="B2089" s="855" t="s">
        <v>407</v>
      </c>
      <c r="C2089" s="856" t="s">
        <v>2709</v>
      </c>
      <c r="D2089" s="855" t="s">
        <v>2710</v>
      </c>
      <c r="E2089" s="855">
        <v>5</v>
      </c>
      <c r="F2089" s="855" t="s">
        <v>541</v>
      </c>
      <c r="G2089" s="855" t="s">
        <v>670</v>
      </c>
      <c r="H2089" s="606"/>
      <c r="I2089" s="608"/>
    </row>
    <row r="2090" spans="2:9" hidden="1" x14ac:dyDescent="0.3">
      <c r="B2090" s="855" t="s">
        <v>407</v>
      </c>
      <c r="C2090" s="856" t="s">
        <v>2709</v>
      </c>
      <c r="D2090" s="855" t="s">
        <v>2710</v>
      </c>
      <c r="E2090" s="855">
        <v>6</v>
      </c>
      <c r="F2090" s="855" t="s">
        <v>931</v>
      </c>
      <c r="G2090" s="855" t="s">
        <v>949</v>
      </c>
      <c r="H2090" s="606"/>
      <c r="I2090" s="608"/>
    </row>
    <row r="2091" spans="2:9" hidden="1" x14ac:dyDescent="0.3">
      <c r="B2091" s="855" t="s">
        <v>407</v>
      </c>
      <c r="C2091" s="856" t="s">
        <v>2709</v>
      </c>
      <c r="D2091" s="855" t="s">
        <v>2710</v>
      </c>
      <c r="E2091" s="855">
        <v>7</v>
      </c>
      <c r="F2091" s="855" t="s">
        <v>932</v>
      </c>
      <c r="G2091" s="855" t="s">
        <v>750</v>
      </c>
      <c r="H2091" s="606"/>
      <c r="I2091" s="608"/>
    </row>
    <row r="2092" spans="2:9" x14ac:dyDescent="0.3">
      <c r="B2092" s="855" t="s">
        <v>407</v>
      </c>
      <c r="C2092" s="856" t="s">
        <v>2709</v>
      </c>
      <c r="D2092" s="855" t="s">
        <v>2710</v>
      </c>
      <c r="E2092" s="855">
        <v>1</v>
      </c>
      <c r="F2092" s="855" t="s">
        <v>388</v>
      </c>
      <c r="G2092" s="855" t="s">
        <v>3464</v>
      </c>
      <c r="H2092" s="606"/>
      <c r="I2092" s="608"/>
    </row>
    <row r="2093" spans="2:9" hidden="1" x14ac:dyDescent="0.3">
      <c r="B2093" s="855" t="s">
        <v>407</v>
      </c>
      <c r="C2093" s="856" t="s">
        <v>2709</v>
      </c>
      <c r="D2093" s="855" t="s">
        <v>2710</v>
      </c>
      <c r="E2093" s="855">
        <v>2</v>
      </c>
      <c r="F2093" s="855" t="s">
        <v>389</v>
      </c>
      <c r="G2093" s="855" t="s">
        <v>29</v>
      </c>
      <c r="H2093" s="606"/>
      <c r="I2093" s="608"/>
    </row>
    <row r="2094" spans="2:9" hidden="1" x14ac:dyDescent="0.3">
      <c r="B2094" s="855" t="s">
        <v>407</v>
      </c>
      <c r="C2094" s="856" t="s">
        <v>2709</v>
      </c>
      <c r="D2094" s="855" t="s">
        <v>2710</v>
      </c>
      <c r="E2094" s="855">
        <v>3</v>
      </c>
      <c r="F2094" s="855" t="s">
        <v>394</v>
      </c>
      <c r="G2094" s="855" t="s">
        <v>3465</v>
      </c>
      <c r="H2094" s="606"/>
      <c r="I2094" s="608"/>
    </row>
    <row r="2095" spans="2:9" hidden="1" x14ac:dyDescent="0.3">
      <c r="B2095" s="855" t="s">
        <v>407</v>
      </c>
      <c r="C2095" s="856" t="s">
        <v>2709</v>
      </c>
      <c r="D2095" s="855" t="s">
        <v>2710</v>
      </c>
      <c r="E2095" s="855">
        <v>4</v>
      </c>
      <c r="F2095" s="855" t="s">
        <v>128</v>
      </c>
      <c r="G2095" s="855"/>
      <c r="H2095" s="606"/>
      <c r="I2095" s="608"/>
    </row>
    <row r="2096" spans="2:9" hidden="1" x14ac:dyDescent="0.3">
      <c r="B2096" s="855" t="s">
        <v>407</v>
      </c>
      <c r="C2096" s="856" t="s">
        <v>2709</v>
      </c>
      <c r="D2096" s="855" t="s">
        <v>2710</v>
      </c>
      <c r="E2096" s="855">
        <v>5</v>
      </c>
      <c r="F2096" s="855" t="s">
        <v>541</v>
      </c>
      <c r="G2096" s="855" t="s">
        <v>670</v>
      </c>
      <c r="H2096" s="606"/>
      <c r="I2096" s="608"/>
    </row>
    <row r="2097" spans="2:9" hidden="1" x14ac:dyDescent="0.3">
      <c r="B2097" s="855" t="s">
        <v>407</v>
      </c>
      <c r="C2097" s="856" t="s">
        <v>2709</v>
      </c>
      <c r="D2097" s="855" t="s">
        <v>2710</v>
      </c>
      <c r="E2097" s="855">
        <v>6</v>
      </c>
      <c r="F2097" s="855" t="s">
        <v>931</v>
      </c>
      <c r="G2097" s="855" t="s">
        <v>949</v>
      </c>
      <c r="H2097" s="606"/>
      <c r="I2097" s="608"/>
    </row>
    <row r="2098" spans="2:9" hidden="1" x14ac:dyDescent="0.3">
      <c r="B2098" s="855" t="s">
        <v>407</v>
      </c>
      <c r="C2098" s="856" t="s">
        <v>2709</v>
      </c>
      <c r="D2098" s="855" t="s">
        <v>2710</v>
      </c>
      <c r="E2098" s="855">
        <v>7</v>
      </c>
      <c r="F2098" s="855" t="s">
        <v>932</v>
      </c>
      <c r="G2098" s="855" t="s">
        <v>750</v>
      </c>
      <c r="H2098" s="606"/>
      <c r="I2098" s="608"/>
    </row>
    <row r="2099" spans="2:9" x14ac:dyDescent="0.3">
      <c r="B2099" s="855" t="s">
        <v>407</v>
      </c>
      <c r="C2099" s="856" t="s">
        <v>2709</v>
      </c>
      <c r="D2099" s="855" t="s">
        <v>2710</v>
      </c>
      <c r="E2099" s="855">
        <v>1</v>
      </c>
      <c r="F2099" s="855" t="s">
        <v>388</v>
      </c>
      <c r="G2099" s="855" t="s">
        <v>3466</v>
      </c>
      <c r="H2099" s="606"/>
      <c r="I2099" s="608"/>
    </row>
    <row r="2100" spans="2:9" hidden="1" x14ac:dyDescent="0.3">
      <c r="B2100" s="855" t="s">
        <v>407</v>
      </c>
      <c r="C2100" s="856" t="s">
        <v>2709</v>
      </c>
      <c r="D2100" s="855" t="s">
        <v>2710</v>
      </c>
      <c r="E2100" s="855">
        <v>2</v>
      </c>
      <c r="F2100" s="855" t="s">
        <v>389</v>
      </c>
      <c r="G2100" s="855" t="s">
        <v>29</v>
      </c>
      <c r="H2100" s="606"/>
      <c r="I2100" s="608"/>
    </row>
    <row r="2101" spans="2:9" hidden="1" x14ac:dyDescent="0.3">
      <c r="B2101" s="855" t="s">
        <v>407</v>
      </c>
      <c r="C2101" s="856" t="s">
        <v>2709</v>
      </c>
      <c r="D2101" s="855" t="s">
        <v>2710</v>
      </c>
      <c r="E2101" s="855">
        <v>3</v>
      </c>
      <c r="F2101" s="855" t="s">
        <v>394</v>
      </c>
      <c r="G2101" s="855" t="s">
        <v>3467</v>
      </c>
      <c r="H2101" s="606"/>
      <c r="I2101" s="608"/>
    </row>
    <row r="2102" spans="2:9" hidden="1" x14ac:dyDescent="0.3">
      <c r="B2102" s="855" t="s">
        <v>407</v>
      </c>
      <c r="C2102" s="856" t="s">
        <v>2709</v>
      </c>
      <c r="D2102" s="855" t="s">
        <v>2710</v>
      </c>
      <c r="E2102" s="855">
        <v>4</v>
      </c>
      <c r="F2102" s="855" t="s">
        <v>128</v>
      </c>
      <c r="G2102" s="855"/>
      <c r="H2102" s="606"/>
      <c r="I2102" s="608"/>
    </row>
    <row r="2103" spans="2:9" hidden="1" x14ac:dyDescent="0.3">
      <c r="B2103" s="855" t="s">
        <v>407</v>
      </c>
      <c r="C2103" s="856" t="s">
        <v>2709</v>
      </c>
      <c r="D2103" s="855" t="s">
        <v>2710</v>
      </c>
      <c r="E2103" s="855">
        <v>5</v>
      </c>
      <c r="F2103" s="855" t="s">
        <v>541</v>
      </c>
      <c r="G2103" s="855" t="s">
        <v>670</v>
      </c>
      <c r="H2103" s="606"/>
      <c r="I2103" s="608"/>
    </row>
    <row r="2104" spans="2:9" hidden="1" x14ac:dyDescent="0.3">
      <c r="B2104" s="855" t="s">
        <v>407</v>
      </c>
      <c r="C2104" s="856" t="s">
        <v>2709</v>
      </c>
      <c r="D2104" s="855" t="s">
        <v>2710</v>
      </c>
      <c r="E2104" s="855">
        <v>6</v>
      </c>
      <c r="F2104" s="855" t="s">
        <v>931</v>
      </c>
      <c r="G2104" s="855" t="s">
        <v>949</v>
      </c>
      <c r="H2104" s="606"/>
      <c r="I2104" s="608"/>
    </row>
    <row r="2105" spans="2:9" hidden="1" x14ac:dyDescent="0.3">
      <c r="B2105" s="855" t="s">
        <v>407</v>
      </c>
      <c r="C2105" s="856" t="s">
        <v>2709</v>
      </c>
      <c r="D2105" s="855" t="s">
        <v>2710</v>
      </c>
      <c r="E2105" s="855">
        <v>7</v>
      </c>
      <c r="F2105" s="855" t="s">
        <v>932</v>
      </c>
      <c r="G2105" s="855" t="s">
        <v>750</v>
      </c>
      <c r="H2105" s="606"/>
      <c r="I2105" s="608"/>
    </row>
    <row r="2106" spans="2:9" x14ac:dyDescent="0.3">
      <c r="B2106" s="855" t="s">
        <v>407</v>
      </c>
      <c r="C2106" s="856" t="s">
        <v>2709</v>
      </c>
      <c r="D2106" s="855" t="s">
        <v>2710</v>
      </c>
      <c r="E2106" s="855">
        <v>1</v>
      </c>
      <c r="F2106" s="855" t="s">
        <v>388</v>
      </c>
      <c r="G2106" s="855" t="s">
        <v>3468</v>
      </c>
      <c r="H2106" s="606"/>
      <c r="I2106" s="608"/>
    </row>
    <row r="2107" spans="2:9" hidden="1" x14ac:dyDescent="0.3">
      <c r="B2107" s="855" t="s">
        <v>407</v>
      </c>
      <c r="C2107" s="856" t="s">
        <v>2709</v>
      </c>
      <c r="D2107" s="855" t="s">
        <v>2710</v>
      </c>
      <c r="E2107" s="855">
        <v>2</v>
      </c>
      <c r="F2107" s="855" t="s">
        <v>389</v>
      </c>
      <c r="G2107" s="855" t="s">
        <v>29</v>
      </c>
      <c r="H2107" s="606"/>
      <c r="I2107" s="608"/>
    </row>
    <row r="2108" spans="2:9" hidden="1" x14ac:dyDescent="0.3">
      <c r="B2108" s="855" t="s">
        <v>407</v>
      </c>
      <c r="C2108" s="856" t="s">
        <v>2709</v>
      </c>
      <c r="D2108" s="855" t="s">
        <v>2710</v>
      </c>
      <c r="E2108" s="855">
        <v>3</v>
      </c>
      <c r="F2108" s="855" t="s">
        <v>394</v>
      </c>
      <c r="G2108" s="855" t="s">
        <v>3469</v>
      </c>
      <c r="H2108" s="606"/>
      <c r="I2108" s="608"/>
    </row>
    <row r="2109" spans="2:9" hidden="1" x14ac:dyDescent="0.3">
      <c r="B2109" s="855" t="s">
        <v>407</v>
      </c>
      <c r="C2109" s="856" t="s">
        <v>2709</v>
      </c>
      <c r="D2109" s="855" t="s">
        <v>2710</v>
      </c>
      <c r="E2109" s="855">
        <v>4</v>
      </c>
      <c r="F2109" s="855" t="s">
        <v>128</v>
      </c>
      <c r="G2109" s="855"/>
      <c r="H2109" s="606"/>
      <c r="I2109" s="608"/>
    </row>
    <row r="2110" spans="2:9" hidden="1" x14ac:dyDescent="0.3">
      <c r="B2110" s="855" t="s">
        <v>407</v>
      </c>
      <c r="C2110" s="856" t="s">
        <v>2709</v>
      </c>
      <c r="D2110" s="855" t="s">
        <v>2710</v>
      </c>
      <c r="E2110" s="855">
        <v>5</v>
      </c>
      <c r="F2110" s="855" t="s">
        <v>541</v>
      </c>
      <c r="G2110" s="855" t="s">
        <v>670</v>
      </c>
      <c r="H2110" s="606"/>
      <c r="I2110" s="608"/>
    </row>
    <row r="2111" spans="2:9" hidden="1" x14ac:dyDescent="0.3">
      <c r="B2111" s="855" t="s">
        <v>407</v>
      </c>
      <c r="C2111" s="856" t="s">
        <v>2709</v>
      </c>
      <c r="D2111" s="855" t="s">
        <v>2710</v>
      </c>
      <c r="E2111" s="855">
        <v>6</v>
      </c>
      <c r="F2111" s="855" t="s">
        <v>931</v>
      </c>
      <c r="G2111" s="855" t="s">
        <v>949</v>
      </c>
      <c r="H2111" s="606"/>
      <c r="I2111" s="608"/>
    </row>
    <row r="2112" spans="2:9" hidden="1" x14ac:dyDescent="0.3">
      <c r="B2112" s="855" t="s">
        <v>407</v>
      </c>
      <c r="C2112" s="856" t="s">
        <v>2709</v>
      </c>
      <c r="D2112" s="855" t="s">
        <v>2710</v>
      </c>
      <c r="E2112" s="855">
        <v>7</v>
      </c>
      <c r="F2112" s="855" t="s">
        <v>932</v>
      </c>
      <c r="G2112" s="855" t="s">
        <v>750</v>
      </c>
      <c r="H2112" s="606"/>
      <c r="I2112" s="608"/>
    </row>
    <row r="2113" spans="2:9" x14ac:dyDescent="0.3">
      <c r="B2113" s="855" t="s">
        <v>407</v>
      </c>
      <c r="C2113" s="856" t="s">
        <v>2709</v>
      </c>
      <c r="D2113" s="855" t="s">
        <v>2710</v>
      </c>
      <c r="E2113" s="855">
        <v>1</v>
      </c>
      <c r="F2113" s="855" t="s">
        <v>388</v>
      </c>
      <c r="G2113" s="855" t="s">
        <v>3470</v>
      </c>
      <c r="H2113" s="606"/>
      <c r="I2113" s="608"/>
    </row>
    <row r="2114" spans="2:9" hidden="1" x14ac:dyDescent="0.3">
      <c r="B2114" s="855" t="s">
        <v>407</v>
      </c>
      <c r="C2114" s="856" t="s">
        <v>2709</v>
      </c>
      <c r="D2114" s="855" t="s">
        <v>2710</v>
      </c>
      <c r="E2114" s="855">
        <v>2</v>
      </c>
      <c r="F2114" s="855" t="s">
        <v>389</v>
      </c>
      <c r="G2114" s="855" t="s">
        <v>29</v>
      </c>
      <c r="H2114" s="606"/>
      <c r="I2114" s="608"/>
    </row>
    <row r="2115" spans="2:9" hidden="1" x14ac:dyDescent="0.3">
      <c r="B2115" s="855" t="s">
        <v>407</v>
      </c>
      <c r="C2115" s="856" t="s">
        <v>2709</v>
      </c>
      <c r="D2115" s="855" t="s">
        <v>2710</v>
      </c>
      <c r="E2115" s="855">
        <v>3</v>
      </c>
      <c r="F2115" s="855" t="s">
        <v>394</v>
      </c>
      <c r="G2115" s="855" t="s">
        <v>3471</v>
      </c>
      <c r="H2115" s="606"/>
      <c r="I2115" s="608"/>
    </row>
    <row r="2116" spans="2:9" hidden="1" x14ac:dyDescent="0.3">
      <c r="B2116" s="855" t="s">
        <v>407</v>
      </c>
      <c r="C2116" s="856" t="s">
        <v>2709</v>
      </c>
      <c r="D2116" s="855" t="s">
        <v>2710</v>
      </c>
      <c r="E2116" s="855">
        <v>4</v>
      </c>
      <c r="F2116" s="855" t="s">
        <v>128</v>
      </c>
      <c r="G2116" s="855"/>
      <c r="H2116" s="606"/>
      <c r="I2116" s="608"/>
    </row>
    <row r="2117" spans="2:9" hidden="1" x14ac:dyDescent="0.3">
      <c r="B2117" s="855" t="s">
        <v>407</v>
      </c>
      <c r="C2117" s="856" t="s">
        <v>2709</v>
      </c>
      <c r="D2117" s="855" t="s">
        <v>2710</v>
      </c>
      <c r="E2117" s="855">
        <v>5</v>
      </c>
      <c r="F2117" s="855" t="s">
        <v>541</v>
      </c>
      <c r="G2117" s="855" t="s">
        <v>670</v>
      </c>
      <c r="H2117" s="606"/>
      <c r="I2117" s="608"/>
    </row>
    <row r="2118" spans="2:9" hidden="1" x14ac:dyDescent="0.3">
      <c r="B2118" s="855" t="s">
        <v>407</v>
      </c>
      <c r="C2118" s="856" t="s">
        <v>2709</v>
      </c>
      <c r="D2118" s="855" t="s">
        <v>2710</v>
      </c>
      <c r="E2118" s="855">
        <v>6</v>
      </c>
      <c r="F2118" s="855" t="s">
        <v>931</v>
      </c>
      <c r="G2118" s="855" t="s">
        <v>949</v>
      </c>
      <c r="H2118" s="606"/>
      <c r="I2118" s="608"/>
    </row>
    <row r="2119" spans="2:9" hidden="1" x14ac:dyDescent="0.3">
      <c r="B2119" s="855" t="s">
        <v>407</v>
      </c>
      <c r="C2119" s="856" t="s">
        <v>2709</v>
      </c>
      <c r="D2119" s="855" t="s">
        <v>2710</v>
      </c>
      <c r="E2119" s="855">
        <v>7</v>
      </c>
      <c r="F2119" s="855" t="s">
        <v>932</v>
      </c>
      <c r="G2119" s="855" t="s">
        <v>750</v>
      </c>
      <c r="H2119" s="606"/>
      <c r="I2119" s="608"/>
    </row>
    <row r="2120" spans="2:9" x14ac:dyDescent="0.3">
      <c r="B2120" s="855" t="s">
        <v>407</v>
      </c>
      <c r="C2120" s="856" t="s">
        <v>2709</v>
      </c>
      <c r="D2120" s="855" t="s">
        <v>2710</v>
      </c>
      <c r="E2120" s="855">
        <v>1</v>
      </c>
      <c r="F2120" s="855" t="s">
        <v>388</v>
      </c>
      <c r="G2120" s="855" t="s">
        <v>3472</v>
      </c>
      <c r="H2120" s="606"/>
      <c r="I2120" s="608"/>
    </row>
    <row r="2121" spans="2:9" hidden="1" x14ac:dyDescent="0.3">
      <c r="B2121" s="855" t="s">
        <v>407</v>
      </c>
      <c r="C2121" s="856" t="s">
        <v>2709</v>
      </c>
      <c r="D2121" s="855" t="s">
        <v>2710</v>
      </c>
      <c r="E2121" s="855">
        <v>2</v>
      </c>
      <c r="F2121" s="855" t="s">
        <v>389</v>
      </c>
      <c r="G2121" s="855" t="s">
        <v>29</v>
      </c>
      <c r="H2121" s="606"/>
      <c r="I2121" s="608"/>
    </row>
    <row r="2122" spans="2:9" hidden="1" x14ac:dyDescent="0.3">
      <c r="B2122" s="855" t="s">
        <v>407</v>
      </c>
      <c r="C2122" s="856" t="s">
        <v>2709</v>
      </c>
      <c r="D2122" s="855" t="s">
        <v>2710</v>
      </c>
      <c r="E2122" s="855">
        <v>3</v>
      </c>
      <c r="F2122" s="855" t="s">
        <v>394</v>
      </c>
      <c r="G2122" s="855" t="s">
        <v>3473</v>
      </c>
      <c r="H2122" s="606"/>
      <c r="I2122" s="608"/>
    </row>
    <row r="2123" spans="2:9" hidden="1" x14ac:dyDescent="0.3">
      <c r="B2123" s="855" t="s">
        <v>407</v>
      </c>
      <c r="C2123" s="856" t="s">
        <v>2709</v>
      </c>
      <c r="D2123" s="855" t="s">
        <v>2710</v>
      </c>
      <c r="E2123" s="855">
        <v>4</v>
      </c>
      <c r="F2123" s="855" t="s">
        <v>128</v>
      </c>
      <c r="G2123" s="855"/>
      <c r="H2123" s="606"/>
      <c r="I2123" s="608"/>
    </row>
    <row r="2124" spans="2:9" hidden="1" x14ac:dyDescent="0.3">
      <c r="B2124" s="855" t="s">
        <v>407</v>
      </c>
      <c r="C2124" s="856" t="s">
        <v>2709</v>
      </c>
      <c r="D2124" s="855" t="s">
        <v>2710</v>
      </c>
      <c r="E2124" s="855">
        <v>5</v>
      </c>
      <c r="F2124" s="855" t="s">
        <v>541</v>
      </c>
      <c r="G2124" s="855" t="s">
        <v>670</v>
      </c>
      <c r="H2124" s="606"/>
      <c r="I2124" s="608"/>
    </row>
    <row r="2125" spans="2:9" hidden="1" x14ac:dyDescent="0.3">
      <c r="B2125" s="855" t="s">
        <v>407</v>
      </c>
      <c r="C2125" s="856" t="s">
        <v>2709</v>
      </c>
      <c r="D2125" s="855" t="s">
        <v>2710</v>
      </c>
      <c r="E2125" s="855">
        <v>6</v>
      </c>
      <c r="F2125" s="855" t="s">
        <v>931</v>
      </c>
      <c r="G2125" s="855" t="s">
        <v>949</v>
      </c>
      <c r="H2125" s="606"/>
      <c r="I2125" s="608"/>
    </row>
    <row r="2126" spans="2:9" hidden="1" x14ac:dyDescent="0.3">
      <c r="B2126" s="855" t="s">
        <v>407</v>
      </c>
      <c r="C2126" s="856" t="s">
        <v>2709</v>
      </c>
      <c r="D2126" s="855" t="s">
        <v>2710</v>
      </c>
      <c r="E2126" s="855">
        <v>7</v>
      </c>
      <c r="F2126" s="855" t="s">
        <v>932</v>
      </c>
      <c r="G2126" s="855" t="s">
        <v>750</v>
      </c>
      <c r="H2126" s="606"/>
      <c r="I2126" s="608"/>
    </row>
    <row r="2127" spans="2:9" x14ac:dyDescent="0.3">
      <c r="B2127" s="855" t="s">
        <v>407</v>
      </c>
      <c r="C2127" s="856" t="s">
        <v>2709</v>
      </c>
      <c r="D2127" s="855" t="s">
        <v>2710</v>
      </c>
      <c r="E2127" s="855">
        <v>1</v>
      </c>
      <c r="F2127" s="855" t="s">
        <v>388</v>
      </c>
      <c r="G2127" s="855" t="s">
        <v>3474</v>
      </c>
      <c r="H2127" s="606"/>
      <c r="I2127" s="608"/>
    </row>
    <row r="2128" spans="2:9" hidden="1" x14ac:dyDescent="0.3">
      <c r="B2128" s="855" t="s">
        <v>407</v>
      </c>
      <c r="C2128" s="856" t="s">
        <v>2709</v>
      </c>
      <c r="D2128" s="855" t="s">
        <v>2710</v>
      </c>
      <c r="E2128" s="855">
        <v>2</v>
      </c>
      <c r="F2128" s="855" t="s">
        <v>389</v>
      </c>
      <c r="G2128" s="855" t="s">
        <v>29</v>
      </c>
      <c r="H2128" s="606"/>
      <c r="I2128" s="608"/>
    </row>
    <row r="2129" spans="2:9" hidden="1" x14ac:dyDescent="0.3">
      <c r="B2129" s="855" t="s">
        <v>407</v>
      </c>
      <c r="C2129" s="856" t="s">
        <v>2709</v>
      </c>
      <c r="D2129" s="855" t="s">
        <v>2710</v>
      </c>
      <c r="E2129" s="855">
        <v>3</v>
      </c>
      <c r="F2129" s="855" t="s">
        <v>394</v>
      </c>
      <c r="G2129" s="855" t="s">
        <v>3475</v>
      </c>
      <c r="H2129" s="606"/>
      <c r="I2129" s="608"/>
    </row>
    <row r="2130" spans="2:9" hidden="1" x14ac:dyDescent="0.3">
      <c r="B2130" s="855" t="s">
        <v>407</v>
      </c>
      <c r="C2130" s="856" t="s">
        <v>2709</v>
      </c>
      <c r="D2130" s="855" t="s">
        <v>2710</v>
      </c>
      <c r="E2130" s="855">
        <v>4</v>
      </c>
      <c r="F2130" s="855" t="s">
        <v>128</v>
      </c>
      <c r="G2130" s="855"/>
      <c r="H2130" s="606"/>
      <c r="I2130" s="608"/>
    </row>
    <row r="2131" spans="2:9" hidden="1" x14ac:dyDescent="0.3">
      <c r="B2131" s="855" t="s">
        <v>407</v>
      </c>
      <c r="C2131" s="856" t="s">
        <v>2709</v>
      </c>
      <c r="D2131" s="855" t="s">
        <v>2710</v>
      </c>
      <c r="E2131" s="855">
        <v>5</v>
      </c>
      <c r="F2131" s="855" t="s">
        <v>541</v>
      </c>
      <c r="G2131" s="855" t="s">
        <v>670</v>
      </c>
      <c r="H2131" s="606"/>
      <c r="I2131" s="608"/>
    </row>
    <row r="2132" spans="2:9" hidden="1" x14ac:dyDescent="0.3">
      <c r="B2132" s="855" t="s">
        <v>407</v>
      </c>
      <c r="C2132" s="856" t="s">
        <v>2709</v>
      </c>
      <c r="D2132" s="855" t="s">
        <v>2710</v>
      </c>
      <c r="E2132" s="855">
        <v>6</v>
      </c>
      <c r="F2132" s="855" t="s">
        <v>931</v>
      </c>
      <c r="G2132" s="855" t="s">
        <v>949</v>
      </c>
      <c r="H2132" s="606"/>
      <c r="I2132" s="608"/>
    </row>
    <row r="2133" spans="2:9" hidden="1" x14ac:dyDescent="0.3">
      <c r="B2133" s="855" t="s">
        <v>407</v>
      </c>
      <c r="C2133" s="856" t="s">
        <v>2709</v>
      </c>
      <c r="D2133" s="855" t="s">
        <v>2710</v>
      </c>
      <c r="E2133" s="855">
        <v>7</v>
      </c>
      <c r="F2133" s="855" t="s">
        <v>932</v>
      </c>
      <c r="G2133" s="855" t="s">
        <v>750</v>
      </c>
      <c r="H2133" s="606"/>
      <c r="I2133" s="608"/>
    </row>
    <row r="2134" spans="2:9" x14ac:dyDescent="0.3">
      <c r="B2134" s="855" t="s">
        <v>407</v>
      </c>
      <c r="C2134" s="856" t="s">
        <v>2709</v>
      </c>
      <c r="D2134" s="855" t="s">
        <v>2710</v>
      </c>
      <c r="E2134" s="855">
        <v>1</v>
      </c>
      <c r="F2134" s="855" t="s">
        <v>388</v>
      </c>
      <c r="G2134" s="855" t="s">
        <v>3476</v>
      </c>
      <c r="H2134" s="606"/>
      <c r="I2134" s="608"/>
    </row>
    <row r="2135" spans="2:9" hidden="1" x14ac:dyDescent="0.3">
      <c r="B2135" s="855" t="s">
        <v>407</v>
      </c>
      <c r="C2135" s="856" t="s">
        <v>2709</v>
      </c>
      <c r="D2135" s="855" t="s">
        <v>2710</v>
      </c>
      <c r="E2135" s="855">
        <v>2</v>
      </c>
      <c r="F2135" s="855" t="s">
        <v>389</v>
      </c>
      <c r="G2135" s="855" t="s">
        <v>29</v>
      </c>
      <c r="H2135" s="606"/>
      <c r="I2135" s="608"/>
    </row>
    <row r="2136" spans="2:9" hidden="1" x14ac:dyDescent="0.3">
      <c r="B2136" s="855" t="s">
        <v>407</v>
      </c>
      <c r="C2136" s="856" t="s">
        <v>2709</v>
      </c>
      <c r="D2136" s="855" t="s">
        <v>2710</v>
      </c>
      <c r="E2136" s="855">
        <v>3</v>
      </c>
      <c r="F2136" s="855" t="s">
        <v>394</v>
      </c>
      <c r="G2136" s="855" t="s">
        <v>3477</v>
      </c>
      <c r="H2136" s="606"/>
      <c r="I2136" s="608"/>
    </row>
    <row r="2137" spans="2:9" hidden="1" x14ac:dyDescent="0.3">
      <c r="B2137" s="855" t="s">
        <v>407</v>
      </c>
      <c r="C2137" s="856" t="s">
        <v>2709</v>
      </c>
      <c r="D2137" s="855" t="s">
        <v>2710</v>
      </c>
      <c r="E2137" s="855">
        <v>4</v>
      </c>
      <c r="F2137" s="855" t="s">
        <v>128</v>
      </c>
      <c r="G2137" s="855"/>
      <c r="H2137" s="606"/>
      <c r="I2137" s="608"/>
    </row>
    <row r="2138" spans="2:9" hidden="1" x14ac:dyDescent="0.3">
      <c r="B2138" s="855" t="s">
        <v>407</v>
      </c>
      <c r="C2138" s="856" t="s">
        <v>2709</v>
      </c>
      <c r="D2138" s="855" t="s">
        <v>2710</v>
      </c>
      <c r="E2138" s="855">
        <v>5</v>
      </c>
      <c r="F2138" s="855" t="s">
        <v>541</v>
      </c>
      <c r="G2138" s="855" t="s">
        <v>670</v>
      </c>
      <c r="H2138" s="606"/>
      <c r="I2138" s="608"/>
    </row>
    <row r="2139" spans="2:9" hidden="1" x14ac:dyDescent="0.3">
      <c r="B2139" s="855" t="s">
        <v>407</v>
      </c>
      <c r="C2139" s="856" t="s">
        <v>2709</v>
      </c>
      <c r="D2139" s="855" t="s">
        <v>2710</v>
      </c>
      <c r="E2139" s="855">
        <v>6</v>
      </c>
      <c r="F2139" s="855" t="s">
        <v>931</v>
      </c>
      <c r="G2139" s="855" t="s">
        <v>949</v>
      </c>
      <c r="H2139" s="606"/>
      <c r="I2139" s="608"/>
    </row>
    <row r="2140" spans="2:9" hidden="1" x14ac:dyDescent="0.3">
      <c r="B2140" s="855" t="s">
        <v>407</v>
      </c>
      <c r="C2140" s="856" t="s">
        <v>2709</v>
      </c>
      <c r="D2140" s="855" t="s">
        <v>2710</v>
      </c>
      <c r="E2140" s="855">
        <v>7</v>
      </c>
      <c r="F2140" s="855" t="s">
        <v>932</v>
      </c>
      <c r="G2140" s="855" t="s">
        <v>750</v>
      </c>
      <c r="H2140" s="606"/>
      <c r="I2140" s="608"/>
    </row>
    <row r="2141" spans="2:9" x14ac:dyDescent="0.3">
      <c r="B2141" s="855" t="s">
        <v>407</v>
      </c>
      <c r="C2141" s="856" t="s">
        <v>2709</v>
      </c>
      <c r="D2141" s="855" t="s">
        <v>2710</v>
      </c>
      <c r="E2141" s="855">
        <v>1</v>
      </c>
      <c r="F2141" s="855" t="s">
        <v>388</v>
      </c>
      <c r="G2141" s="855" t="s">
        <v>3478</v>
      </c>
      <c r="H2141" s="606"/>
      <c r="I2141" s="608"/>
    </row>
    <row r="2142" spans="2:9" hidden="1" x14ac:dyDescent="0.3">
      <c r="B2142" s="855" t="s">
        <v>407</v>
      </c>
      <c r="C2142" s="856" t="s">
        <v>2709</v>
      </c>
      <c r="D2142" s="855" t="s">
        <v>2710</v>
      </c>
      <c r="E2142" s="855">
        <v>2</v>
      </c>
      <c r="F2142" s="855" t="s">
        <v>389</v>
      </c>
      <c r="G2142" s="855" t="s">
        <v>29</v>
      </c>
      <c r="H2142" s="606"/>
      <c r="I2142" s="608"/>
    </row>
    <row r="2143" spans="2:9" hidden="1" x14ac:dyDescent="0.3">
      <c r="B2143" s="855" t="s">
        <v>407</v>
      </c>
      <c r="C2143" s="856" t="s">
        <v>2709</v>
      </c>
      <c r="D2143" s="855" t="s">
        <v>2710</v>
      </c>
      <c r="E2143" s="855">
        <v>3</v>
      </c>
      <c r="F2143" s="855" t="s">
        <v>394</v>
      </c>
      <c r="G2143" s="855" t="s">
        <v>3479</v>
      </c>
      <c r="H2143" s="606"/>
      <c r="I2143" s="608"/>
    </row>
    <row r="2144" spans="2:9" hidden="1" x14ac:dyDescent="0.3">
      <c r="B2144" s="855" t="s">
        <v>407</v>
      </c>
      <c r="C2144" s="856" t="s">
        <v>2709</v>
      </c>
      <c r="D2144" s="855" t="s">
        <v>2710</v>
      </c>
      <c r="E2144" s="855">
        <v>4</v>
      </c>
      <c r="F2144" s="855" t="s">
        <v>128</v>
      </c>
      <c r="G2144" s="855"/>
      <c r="H2144" s="606"/>
      <c r="I2144" s="608"/>
    </row>
    <row r="2145" spans="2:9" hidden="1" x14ac:dyDescent="0.3">
      <c r="B2145" s="855" t="s">
        <v>407</v>
      </c>
      <c r="C2145" s="856" t="s">
        <v>2709</v>
      </c>
      <c r="D2145" s="855" t="s">
        <v>2710</v>
      </c>
      <c r="E2145" s="855">
        <v>5</v>
      </c>
      <c r="F2145" s="855" t="s">
        <v>541</v>
      </c>
      <c r="G2145" s="855" t="s">
        <v>670</v>
      </c>
      <c r="H2145" s="606"/>
      <c r="I2145" s="608"/>
    </row>
    <row r="2146" spans="2:9" hidden="1" x14ac:dyDescent="0.3">
      <c r="B2146" s="855" t="s">
        <v>407</v>
      </c>
      <c r="C2146" s="856" t="s">
        <v>2709</v>
      </c>
      <c r="D2146" s="855" t="s">
        <v>2710</v>
      </c>
      <c r="E2146" s="855">
        <v>6</v>
      </c>
      <c r="F2146" s="855" t="s">
        <v>931</v>
      </c>
      <c r="G2146" s="855" t="s">
        <v>949</v>
      </c>
      <c r="H2146" s="606"/>
      <c r="I2146" s="608"/>
    </row>
    <row r="2147" spans="2:9" hidden="1" x14ac:dyDescent="0.3">
      <c r="B2147" s="855" t="s">
        <v>407</v>
      </c>
      <c r="C2147" s="856" t="s">
        <v>2709</v>
      </c>
      <c r="D2147" s="855" t="s">
        <v>2710</v>
      </c>
      <c r="E2147" s="855">
        <v>7</v>
      </c>
      <c r="F2147" s="855" t="s">
        <v>932</v>
      </c>
      <c r="G2147" s="855" t="s">
        <v>750</v>
      </c>
      <c r="H2147" s="606"/>
      <c r="I2147" s="608"/>
    </row>
    <row r="2148" spans="2:9" x14ac:dyDescent="0.3">
      <c r="B2148" s="855" t="s">
        <v>407</v>
      </c>
      <c r="C2148" s="856" t="s">
        <v>2709</v>
      </c>
      <c r="D2148" s="855" t="s">
        <v>2710</v>
      </c>
      <c r="E2148" s="855">
        <v>1</v>
      </c>
      <c r="F2148" s="855" t="s">
        <v>388</v>
      </c>
      <c r="G2148" s="855" t="s">
        <v>3480</v>
      </c>
      <c r="H2148" s="606"/>
      <c r="I2148" s="608"/>
    </row>
    <row r="2149" spans="2:9" hidden="1" x14ac:dyDescent="0.3">
      <c r="B2149" s="855" t="s">
        <v>407</v>
      </c>
      <c r="C2149" s="856" t="s">
        <v>2709</v>
      </c>
      <c r="D2149" s="855" t="s">
        <v>2710</v>
      </c>
      <c r="E2149" s="855">
        <v>2</v>
      </c>
      <c r="F2149" s="855" t="s">
        <v>389</v>
      </c>
      <c r="G2149" s="855" t="s">
        <v>29</v>
      </c>
      <c r="H2149" s="606"/>
      <c r="I2149" s="608"/>
    </row>
    <row r="2150" spans="2:9" hidden="1" x14ac:dyDescent="0.3">
      <c r="B2150" s="855" t="s">
        <v>407</v>
      </c>
      <c r="C2150" s="856" t="s">
        <v>2709</v>
      </c>
      <c r="D2150" s="855" t="s">
        <v>2710</v>
      </c>
      <c r="E2150" s="855">
        <v>3</v>
      </c>
      <c r="F2150" s="855" t="s">
        <v>394</v>
      </c>
      <c r="G2150" s="855" t="s">
        <v>3481</v>
      </c>
      <c r="H2150" s="606"/>
      <c r="I2150" s="608"/>
    </row>
    <row r="2151" spans="2:9" hidden="1" x14ac:dyDescent="0.3">
      <c r="B2151" s="855" t="s">
        <v>407</v>
      </c>
      <c r="C2151" s="856" t="s">
        <v>2709</v>
      </c>
      <c r="D2151" s="855" t="s">
        <v>2710</v>
      </c>
      <c r="E2151" s="855">
        <v>4</v>
      </c>
      <c r="F2151" s="855" t="s">
        <v>128</v>
      </c>
      <c r="G2151" s="855"/>
      <c r="H2151" s="606"/>
      <c r="I2151" s="608"/>
    </row>
    <row r="2152" spans="2:9" hidden="1" x14ac:dyDescent="0.3">
      <c r="B2152" s="855" t="s">
        <v>407</v>
      </c>
      <c r="C2152" s="856" t="s">
        <v>2709</v>
      </c>
      <c r="D2152" s="855" t="s">
        <v>2710</v>
      </c>
      <c r="E2152" s="855">
        <v>5</v>
      </c>
      <c r="F2152" s="855" t="s">
        <v>541</v>
      </c>
      <c r="G2152" s="855" t="s">
        <v>670</v>
      </c>
      <c r="H2152" s="606"/>
      <c r="I2152" s="608"/>
    </row>
    <row r="2153" spans="2:9" hidden="1" x14ac:dyDescent="0.3">
      <c r="B2153" s="855" t="s">
        <v>407</v>
      </c>
      <c r="C2153" s="856" t="s">
        <v>2709</v>
      </c>
      <c r="D2153" s="855" t="s">
        <v>2710</v>
      </c>
      <c r="E2153" s="855">
        <v>6</v>
      </c>
      <c r="F2153" s="855" t="s">
        <v>931</v>
      </c>
      <c r="G2153" s="855" t="s">
        <v>949</v>
      </c>
      <c r="H2153" s="606"/>
      <c r="I2153" s="608"/>
    </row>
    <row r="2154" spans="2:9" hidden="1" x14ac:dyDescent="0.3">
      <c r="B2154" s="855" t="s">
        <v>407</v>
      </c>
      <c r="C2154" s="856" t="s">
        <v>2709</v>
      </c>
      <c r="D2154" s="855" t="s">
        <v>2710</v>
      </c>
      <c r="E2154" s="855">
        <v>7</v>
      </c>
      <c r="F2154" s="855" t="s">
        <v>932</v>
      </c>
      <c r="G2154" s="855" t="s">
        <v>750</v>
      </c>
      <c r="H2154" s="606"/>
      <c r="I2154" s="608"/>
    </row>
    <row r="2155" spans="2:9" x14ac:dyDescent="0.3">
      <c r="B2155" s="855" t="s">
        <v>407</v>
      </c>
      <c r="C2155" s="856" t="s">
        <v>2709</v>
      </c>
      <c r="D2155" s="855" t="s">
        <v>2710</v>
      </c>
      <c r="E2155" s="855">
        <v>1</v>
      </c>
      <c r="F2155" s="855" t="s">
        <v>388</v>
      </c>
      <c r="G2155" s="855" t="s">
        <v>3482</v>
      </c>
      <c r="H2155" s="606"/>
      <c r="I2155" s="608"/>
    </row>
    <row r="2156" spans="2:9" hidden="1" x14ac:dyDescent="0.3">
      <c r="B2156" s="855" t="s">
        <v>407</v>
      </c>
      <c r="C2156" s="856" t="s">
        <v>2709</v>
      </c>
      <c r="D2156" s="855" t="s">
        <v>2710</v>
      </c>
      <c r="E2156" s="855">
        <v>2</v>
      </c>
      <c r="F2156" s="855" t="s">
        <v>389</v>
      </c>
      <c r="G2156" s="855" t="s">
        <v>29</v>
      </c>
      <c r="H2156" s="606"/>
      <c r="I2156" s="608"/>
    </row>
    <row r="2157" spans="2:9" hidden="1" x14ac:dyDescent="0.3">
      <c r="B2157" s="855" t="s">
        <v>407</v>
      </c>
      <c r="C2157" s="856" t="s">
        <v>2709</v>
      </c>
      <c r="D2157" s="855" t="s">
        <v>2710</v>
      </c>
      <c r="E2157" s="855">
        <v>3</v>
      </c>
      <c r="F2157" s="855" t="s">
        <v>394</v>
      </c>
      <c r="G2157" s="855" t="s">
        <v>3483</v>
      </c>
      <c r="H2157" s="606"/>
      <c r="I2157" s="608"/>
    </row>
    <row r="2158" spans="2:9" hidden="1" x14ac:dyDescent="0.3">
      <c r="B2158" s="855" t="s">
        <v>407</v>
      </c>
      <c r="C2158" s="856" t="s">
        <v>2709</v>
      </c>
      <c r="D2158" s="855" t="s">
        <v>2710</v>
      </c>
      <c r="E2158" s="855">
        <v>4</v>
      </c>
      <c r="F2158" s="855" t="s">
        <v>128</v>
      </c>
      <c r="G2158" s="855"/>
      <c r="H2158" s="606"/>
      <c r="I2158" s="608"/>
    </row>
    <row r="2159" spans="2:9" hidden="1" x14ac:dyDescent="0.3">
      <c r="B2159" s="855" t="s">
        <v>407</v>
      </c>
      <c r="C2159" s="856" t="s">
        <v>2709</v>
      </c>
      <c r="D2159" s="855" t="s">
        <v>2710</v>
      </c>
      <c r="E2159" s="855">
        <v>5</v>
      </c>
      <c r="F2159" s="855" t="s">
        <v>541</v>
      </c>
      <c r="G2159" s="855" t="s">
        <v>670</v>
      </c>
      <c r="H2159" s="606"/>
      <c r="I2159" s="608"/>
    </row>
    <row r="2160" spans="2:9" hidden="1" x14ac:dyDescent="0.3">
      <c r="B2160" s="855" t="s">
        <v>407</v>
      </c>
      <c r="C2160" s="856" t="s">
        <v>2709</v>
      </c>
      <c r="D2160" s="855" t="s">
        <v>2710</v>
      </c>
      <c r="E2160" s="855">
        <v>6</v>
      </c>
      <c r="F2160" s="855" t="s">
        <v>931</v>
      </c>
      <c r="G2160" s="855" t="s">
        <v>949</v>
      </c>
      <c r="H2160" s="606"/>
      <c r="I2160" s="608"/>
    </row>
    <row r="2161" spans="2:9" hidden="1" x14ac:dyDescent="0.3">
      <c r="B2161" s="855" t="s">
        <v>407</v>
      </c>
      <c r="C2161" s="856" t="s">
        <v>2709</v>
      </c>
      <c r="D2161" s="855" t="s">
        <v>2710</v>
      </c>
      <c r="E2161" s="855">
        <v>7</v>
      </c>
      <c r="F2161" s="855" t="s">
        <v>932</v>
      </c>
      <c r="G2161" s="855" t="s">
        <v>750</v>
      </c>
      <c r="H2161" s="606"/>
      <c r="I2161" s="608"/>
    </row>
    <row r="2162" spans="2:9" x14ac:dyDescent="0.3">
      <c r="B2162" s="855" t="s">
        <v>407</v>
      </c>
      <c r="C2162" s="856" t="s">
        <v>2709</v>
      </c>
      <c r="D2162" s="855" t="s">
        <v>2710</v>
      </c>
      <c r="E2162" s="855">
        <v>1</v>
      </c>
      <c r="F2162" s="855" t="s">
        <v>388</v>
      </c>
      <c r="G2162" s="855" t="s">
        <v>3484</v>
      </c>
      <c r="H2162" s="606"/>
      <c r="I2162" s="608"/>
    </row>
    <row r="2163" spans="2:9" hidden="1" x14ac:dyDescent="0.3">
      <c r="B2163" s="855" t="s">
        <v>407</v>
      </c>
      <c r="C2163" s="856" t="s">
        <v>2709</v>
      </c>
      <c r="D2163" s="855" t="s">
        <v>2710</v>
      </c>
      <c r="E2163" s="855">
        <v>2</v>
      </c>
      <c r="F2163" s="855" t="s">
        <v>389</v>
      </c>
      <c r="G2163" s="855" t="s">
        <v>29</v>
      </c>
      <c r="H2163" s="606"/>
      <c r="I2163" s="608"/>
    </row>
    <row r="2164" spans="2:9" hidden="1" x14ac:dyDescent="0.3">
      <c r="B2164" s="855" t="s">
        <v>407</v>
      </c>
      <c r="C2164" s="856" t="s">
        <v>2709</v>
      </c>
      <c r="D2164" s="855" t="s">
        <v>2710</v>
      </c>
      <c r="E2164" s="855">
        <v>3</v>
      </c>
      <c r="F2164" s="855" t="s">
        <v>394</v>
      </c>
      <c r="G2164" s="855" t="s">
        <v>3485</v>
      </c>
      <c r="H2164" s="606"/>
      <c r="I2164" s="608"/>
    </row>
    <row r="2165" spans="2:9" hidden="1" x14ac:dyDescent="0.3">
      <c r="B2165" s="855" t="s">
        <v>407</v>
      </c>
      <c r="C2165" s="856" t="s">
        <v>2709</v>
      </c>
      <c r="D2165" s="855" t="s">
        <v>2710</v>
      </c>
      <c r="E2165" s="855">
        <v>4</v>
      </c>
      <c r="F2165" s="855" t="s">
        <v>128</v>
      </c>
      <c r="G2165" s="855"/>
      <c r="H2165" s="606"/>
      <c r="I2165" s="608"/>
    </row>
    <row r="2166" spans="2:9" hidden="1" x14ac:dyDescent="0.3">
      <c r="B2166" s="855" t="s">
        <v>407</v>
      </c>
      <c r="C2166" s="856" t="s">
        <v>2709</v>
      </c>
      <c r="D2166" s="855" t="s">
        <v>2710</v>
      </c>
      <c r="E2166" s="855">
        <v>5</v>
      </c>
      <c r="F2166" s="855" t="s">
        <v>541</v>
      </c>
      <c r="G2166" s="855" t="s">
        <v>670</v>
      </c>
      <c r="H2166" s="606"/>
      <c r="I2166" s="608"/>
    </row>
    <row r="2167" spans="2:9" hidden="1" x14ac:dyDescent="0.3">
      <c r="B2167" s="855" t="s">
        <v>407</v>
      </c>
      <c r="C2167" s="856" t="s">
        <v>2709</v>
      </c>
      <c r="D2167" s="855" t="s">
        <v>2710</v>
      </c>
      <c r="E2167" s="855">
        <v>6</v>
      </c>
      <c r="F2167" s="855" t="s">
        <v>931</v>
      </c>
      <c r="G2167" s="855" t="s">
        <v>949</v>
      </c>
      <c r="H2167" s="606"/>
      <c r="I2167" s="608"/>
    </row>
    <row r="2168" spans="2:9" hidden="1" x14ac:dyDescent="0.3">
      <c r="B2168" s="855" t="s">
        <v>407</v>
      </c>
      <c r="C2168" s="856" t="s">
        <v>2709</v>
      </c>
      <c r="D2168" s="855" t="s">
        <v>2710</v>
      </c>
      <c r="E2168" s="855">
        <v>7</v>
      </c>
      <c r="F2168" s="855" t="s">
        <v>932</v>
      </c>
      <c r="G2168" s="855" t="s">
        <v>750</v>
      </c>
      <c r="H2168" s="606"/>
      <c r="I2168" s="608"/>
    </row>
    <row r="2169" spans="2:9" x14ac:dyDescent="0.3">
      <c r="B2169" s="855" t="s">
        <v>407</v>
      </c>
      <c r="C2169" s="856" t="s">
        <v>2709</v>
      </c>
      <c r="D2169" s="855" t="s">
        <v>2710</v>
      </c>
      <c r="E2169" s="855">
        <v>1</v>
      </c>
      <c r="F2169" s="855" t="s">
        <v>388</v>
      </c>
      <c r="G2169" s="855" t="s">
        <v>3486</v>
      </c>
      <c r="H2169" s="606"/>
      <c r="I2169" s="608"/>
    </row>
    <row r="2170" spans="2:9" hidden="1" x14ac:dyDescent="0.3">
      <c r="B2170" s="855" t="s">
        <v>407</v>
      </c>
      <c r="C2170" s="856" t="s">
        <v>2709</v>
      </c>
      <c r="D2170" s="855" t="s">
        <v>2710</v>
      </c>
      <c r="E2170" s="855">
        <v>2</v>
      </c>
      <c r="F2170" s="855" t="s">
        <v>389</v>
      </c>
      <c r="G2170" s="855" t="s">
        <v>29</v>
      </c>
      <c r="H2170" s="606"/>
      <c r="I2170" s="608"/>
    </row>
    <row r="2171" spans="2:9" hidden="1" x14ac:dyDescent="0.3">
      <c r="B2171" s="855" t="s">
        <v>407</v>
      </c>
      <c r="C2171" s="856" t="s">
        <v>2709</v>
      </c>
      <c r="D2171" s="855" t="s">
        <v>2710</v>
      </c>
      <c r="E2171" s="855">
        <v>3</v>
      </c>
      <c r="F2171" s="855" t="s">
        <v>394</v>
      </c>
      <c r="G2171" s="855" t="s">
        <v>3487</v>
      </c>
      <c r="H2171" s="606"/>
      <c r="I2171" s="608"/>
    </row>
    <row r="2172" spans="2:9" hidden="1" x14ac:dyDescent="0.3">
      <c r="B2172" s="855" t="s">
        <v>407</v>
      </c>
      <c r="C2172" s="856" t="s">
        <v>2709</v>
      </c>
      <c r="D2172" s="855" t="s">
        <v>2710</v>
      </c>
      <c r="E2172" s="855">
        <v>4</v>
      </c>
      <c r="F2172" s="855" t="s">
        <v>128</v>
      </c>
      <c r="G2172" s="855"/>
      <c r="H2172" s="606"/>
      <c r="I2172" s="608"/>
    </row>
    <row r="2173" spans="2:9" hidden="1" x14ac:dyDescent="0.3">
      <c r="B2173" s="855" t="s">
        <v>407</v>
      </c>
      <c r="C2173" s="856" t="s">
        <v>2709</v>
      </c>
      <c r="D2173" s="855" t="s">
        <v>2710</v>
      </c>
      <c r="E2173" s="855">
        <v>5</v>
      </c>
      <c r="F2173" s="855" t="s">
        <v>541</v>
      </c>
      <c r="G2173" s="855" t="s">
        <v>670</v>
      </c>
      <c r="H2173" s="606"/>
      <c r="I2173" s="608"/>
    </row>
    <row r="2174" spans="2:9" hidden="1" x14ac:dyDescent="0.3">
      <c r="B2174" s="855" t="s">
        <v>407</v>
      </c>
      <c r="C2174" s="856" t="s">
        <v>2709</v>
      </c>
      <c r="D2174" s="855" t="s">
        <v>2710</v>
      </c>
      <c r="E2174" s="855">
        <v>6</v>
      </c>
      <c r="F2174" s="855" t="s">
        <v>931</v>
      </c>
      <c r="G2174" s="855" t="s">
        <v>949</v>
      </c>
      <c r="H2174" s="606"/>
      <c r="I2174" s="608"/>
    </row>
    <row r="2175" spans="2:9" hidden="1" x14ac:dyDescent="0.3">
      <c r="B2175" s="855" t="s">
        <v>407</v>
      </c>
      <c r="C2175" s="856" t="s">
        <v>2709</v>
      </c>
      <c r="D2175" s="855" t="s">
        <v>2710</v>
      </c>
      <c r="E2175" s="855">
        <v>7</v>
      </c>
      <c r="F2175" s="855" t="s">
        <v>932</v>
      </c>
      <c r="G2175" s="855" t="s">
        <v>750</v>
      </c>
      <c r="H2175" s="606"/>
      <c r="I2175" s="608"/>
    </row>
    <row r="2176" spans="2:9" x14ac:dyDescent="0.3">
      <c r="B2176" s="855" t="s">
        <v>407</v>
      </c>
      <c r="C2176" s="856" t="s">
        <v>2709</v>
      </c>
      <c r="D2176" s="855" t="s">
        <v>2710</v>
      </c>
      <c r="E2176" s="855">
        <v>1</v>
      </c>
      <c r="F2176" s="855" t="s">
        <v>388</v>
      </c>
      <c r="G2176" s="855" t="s">
        <v>3488</v>
      </c>
      <c r="H2176" s="606"/>
      <c r="I2176" s="608"/>
    </row>
    <row r="2177" spans="2:9" hidden="1" x14ac:dyDescent="0.3">
      <c r="B2177" s="855" t="s">
        <v>407</v>
      </c>
      <c r="C2177" s="856" t="s">
        <v>2709</v>
      </c>
      <c r="D2177" s="855" t="s">
        <v>2710</v>
      </c>
      <c r="E2177" s="855">
        <v>2</v>
      </c>
      <c r="F2177" s="855" t="s">
        <v>389</v>
      </c>
      <c r="G2177" s="855" t="s">
        <v>29</v>
      </c>
      <c r="H2177" s="606"/>
      <c r="I2177" s="608"/>
    </row>
    <row r="2178" spans="2:9" hidden="1" x14ac:dyDescent="0.3">
      <c r="B2178" s="855" t="s">
        <v>407</v>
      </c>
      <c r="C2178" s="856" t="s">
        <v>2709</v>
      </c>
      <c r="D2178" s="855" t="s">
        <v>2710</v>
      </c>
      <c r="E2178" s="855">
        <v>3</v>
      </c>
      <c r="F2178" s="855" t="s">
        <v>394</v>
      </c>
      <c r="G2178" s="855" t="s">
        <v>3489</v>
      </c>
      <c r="H2178" s="606"/>
      <c r="I2178" s="608"/>
    </row>
    <row r="2179" spans="2:9" hidden="1" x14ac:dyDescent="0.3">
      <c r="B2179" s="855" t="s">
        <v>407</v>
      </c>
      <c r="C2179" s="856" t="s">
        <v>2709</v>
      </c>
      <c r="D2179" s="855" t="s">
        <v>2710</v>
      </c>
      <c r="E2179" s="855">
        <v>4</v>
      </c>
      <c r="F2179" s="855" t="s">
        <v>128</v>
      </c>
      <c r="G2179" s="855"/>
      <c r="H2179" s="606"/>
      <c r="I2179" s="608"/>
    </row>
    <row r="2180" spans="2:9" hidden="1" x14ac:dyDescent="0.3">
      <c r="B2180" s="855" t="s">
        <v>407</v>
      </c>
      <c r="C2180" s="856" t="s">
        <v>2709</v>
      </c>
      <c r="D2180" s="855" t="s">
        <v>2710</v>
      </c>
      <c r="E2180" s="855">
        <v>5</v>
      </c>
      <c r="F2180" s="855" t="s">
        <v>541</v>
      </c>
      <c r="G2180" s="855" t="s">
        <v>670</v>
      </c>
      <c r="H2180" s="606"/>
      <c r="I2180" s="608"/>
    </row>
    <row r="2181" spans="2:9" hidden="1" x14ac:dyDescent="0.3">
      <c r="B2181" s="855" t="s">
        <v>407</v>
      </c>
      <c r="C2181" s="856" t="s">
        <v>2709</v>
      </c>
      <c r="D2181" s="855" t="s">
        <v>2710</v>
      </c>
      <c r="E2181" s="855">
        <v>6</v>
      </c>
      <c r="F2181" s="855" t="s">
        <v>931</v>
      </c>
      <c r="G2181" s="855" t="s">
        <v>949</v>
      </c>
      <c r="H2181" s="606"/>
      <c r="I2181" s="608"/>
    </row>
    <row r="2182" spans="2:9" hidden="1" x14ac:dyDescent="0.3">
      <c r="B2182" s="855" t="s">
        <v>407</v>
      </c>
      <c r="C2182" s="856" t="s">
        <v>2709</v>
      </c>
      <c r="D2182" s="855" t="s">
        <v>2710</v>
      </c>
      <c r="E2182" s="855">
        <v>7</v>
      </c>
      <c r="F2182" s="855" t="s">
        <v>932</v>
      </c>
      <c r="G2182" s="855" t="s">
        <v>750</v>
      </c>
      <c r="H2182" s="606"/>
      <c r="I2182" s="608"/>
    </row>
    <row r="2183" spans="2:9" x14ac:dyDescent="0.3">
      <c r="B2183" s="855" t="s">
        <v>407</v>
      </c>
      <c r="C2183" s="856" t="s">
        <v>2709</v>
      </c>
      <c r="D2183" s="855" t="s">
        <v>2710</v>
      </c>
      <c r="E2183" s="855">
        <v>1</v>
      </c>
      <c r="F2183" s="855" t="s">
        <v>388</v>
      </c>
      <c r="G2183" s="855" t="s">
        <v>3490</v>
      </c>
      <c r="H2183" s="606"/>
      <c r="I2183" s="608"/>
    </row>
    <row r="2184" spans="2:9" hidden="1" x14ac:dyDescent="0.3">
      <c r="B2184" s="855" t="s">
        <v>407</v>
      </c>
      <c r="C2184" s="856" t="s">
        <v>2709</v>
      </c>
      <c r="D2184" s="855" t="s">
        <v>2710</v>
      </c>
      <c r="E2184" s="855">
        <v>2</v>
      </c>
      <c r="F2184" s="855" t="s">
        <v>389</v>
      </c>
      <c r="G2184" s="855" t="s">
        <v>29</v>
      </c>
      <c r="H2184" s="606"/>
      <c r="I2184" s="608"/>
    </row>
    <row r="2185" spans="2:9" hidden="1" x14ac:dyDescent="0.3">
      <c r="B2185" s="855" t="s">
        <v>407</v>
      </c>
      <c r="C2185" s="856" t="s">
        <v>2709</v>
      </c>
      <c r="D2185" s="855" t="s">
        <v>2710</v>
      </c>
      <c r="E2185" s="855">
        <v>3</v>
      </c>
      <c r="F2185" s="855" t="s">
        <v>394</v>
      </c>
      <c r="G2185" s="855" t="s">
        <v>3491</v>
      </c>
      <c r="H2185" s="606"/>
      <c r="I2185" s="608"/>
    </row>
    <row r="2186" spans="2:9" hidden="1" x14ac:dyDescent="0.3">
      <c r="B2186" s="855" t="s">
        <v>407</v>
      </c>
      <c r="C2186" s="856" t="s">
        <v>2709</v>
      </c>
      <c r="D2186" s="855" t="s">
        <v>2710</v>
      </c>
      <c r="E2186" s="855">
        <v>4</v>
      </c>
      <c r="F2186" s="855" t="s">
        <v>128</v>
      </c>
      <c r="G2186" s="855"/>
      <c r="H2186" s="606"/>
      <c r="I2186" s="608"/>
    </row>
    <row r="2187" spans="2:9" hidden="1" x14ac:dyDescent="0.3">
      <c r="B2187" s="855" t="s">
        <v>407</v>
      </c>
      <c r="C2187" s="856" t="s">
        <v>2709</v>
      </c>
      <c r="D2187" s="855" t="s">
        <v>2710</v>
      </c>
      <c r="E2187" s="855">
        <v>5</v>
      </c>
      <c r="F2187" s="855" t="s">
        <v>541</v>
      </c>
      <c r="G2187" s="855" t="s">
        <v>670</v>
      </c>
      <c r="H2187" s="606"/>
      <c r="I2187" s="608"/>
    </row>
    <row r="2188" spans="2:9" hidden="1" x14ac:dyDescent="0.3">
      <c r="B2188" s="855" t="s">
        <v>407</v>
      </c>
      <c r="C2188" s="856" t="s">
        <v>2709</v>
      </c>
      <c r="D2188" s="855" t="s">
        <v>2710</v>
      </c>
      <c r="E2188" s="855">
        <v>6</v>
      </c>
      <c r="F2188" s="855" t="s">
        <v>931</v>
      </c>
      <c r="G2188" s="855" t="s">
        <v>949</v>
      </c>
      <c r="H2188" s="606"/>
      <c r="I2188" s="608"/>
    </row>
    <row r="2189" spans="2:9" hidden="1" x14ac:dyDescent="0.3">
      <c r="B2189" s="855" t="s">
        <v>407</v>
      </c>
      <c r="C2189" s="856" t="s">
        <v>2709</v>
      </c>
      <c r="D2189" s="855" t="s">
        <v>2710</v>
      </c>
      <c r="E2189" s="855">
        <v>7</v>
      </c>
      <c r="F2189" s="855" t="s">
        <v>932</v>
      </c>
      <c r="G2189" s="855" t="s">
        <v>750</v>
      </c>
      <c r="H2189" s="606"/>
      <c r="I2189" s="608"/>
    </row>
    <row r="2190" spans="2:9" x14ac:dyDescent="0.3">
      <c r="B2190" s="855" t="s">
        <v>407</v>
      </c>
      <c r="C2190" s="856" t="s">
        <v>2709</v>
      </c>
      <c r="D2190" s="855" t="s">
        <v>2710</v>
      </c>
      <c r="E2190" s="855">
        <v>1</v>
      </c>
      <c r="F2190" s="855" t="s">
        <v>388</v>
      </c>
      <c r="G2190" s="855" t="s">
        <v>3492</v>
      </c>
      <c r="H2190" s="606"/>
      <c r="I2190" s="608"/>
    </row>
    <row r="2191" spans="2:9" hidden="1" x14ac:dyDescent="0.3">
      <c r="B2191" s="855" t="s">
        <v>407</v>
      </c>
      <c r="C2191" s="856" t="s">
        <v>2709</v>
      </c>
      <c r="D2191" s="855" t="s">
        <v>2710</v>
      </c>
      <c r="E2191" s="855">
        <v>2</v>
      </c>
      <c r="F2191" s="855" t="s">
        <v>389</v>
      </c>
      <c r="G2191" s="855" t="s">
        <v>29</v>
      </c>
      <c r="H2191" s="606"/>
      <c r="I2191" s="608"/>
    </row>
    <row r="2192" spans="2:9" hidden="1" x14ac:dyDescent="0.3">
      <c r="B2192" s="855" t="s">
        <v>407</v>
      </c>
      <c r="C2192" s="856" t="s">
        <v>2709</v>
      </c>
      <c r="D2192" s="855" t="s">
        <v>2710</v>
      </c>
      <c r="E2192" s="855">
        <v>3</v>
      </c>
      <c r="F2192" s="855" t="s">
        <v>394</v>
      </c>
      <c r="G2192" s="855" t="s">
        <v>3493</v>
      </c>
      <c r="H2192" s="606"/>
      <c r="I2192" s="608"/>
    </row>
    <row r="2193" spans="2:9" hidden="1" x14ac:dyDescent="0.3">
      <c r="B2193" s="855" t="s">
        <v>407</v>
      </c>
      <c r="C2193" s="856" t="s">
        <v>2709</v>
      </c>
      <c r="D2193" s="855" t="s">
        <v>2710</v>
      </c>
      <c r="E2193" s="855">
        <v>4</v>
      </c>
      <c r="F2193" s="855" t="s">
        <v>128</v>
      </c>
      <c r="G2193" s="855"/>
      <c r="H2193" s="606"/>
      <c r="I2193" s="608"/>
    </row>
    <row r="2194" spans="2:9" hidden="1" x14ac:dyDescent="0.3">
      <c r="B2194" s="855" t="s">
        <v>407</v>
      </c>
      <c r="C2194" s="856" t="s">
        <v>2709</v>
      </c>
      <c r="D2194" s="855" t="s">
        <v>2710</v>
      </c>
      <c r="E2194" s="855">
        <v>5</v>
      </c>
      <c r="F2194" s="855" t="s">
        <v>541</v>
      </c>
      <c r="G2194" s="855" t="s">
        <v>670</v>
      </c>
      <c r="H2194" s="606"/>
      <c r="I2194" s="608"/>
    </row>
    <row r="2195" spans="2:9" hidden="1" x14ac:dyDescent="0.3">
      <c r="B2195" s="855" t="s">
        <v>407</v>
      </c>
      <c r="C2195" s="856" t="s">
        <v>2709</v>
      </c>
      <c r="D2195" s="855" t="s">
        <v>2710</v>
      </c>
      <c r="E2195" s="855">
        <v>6</v>
      </c>
      <c r="F2195" s="855" t="s">
        <v>931</v>
      </c>
      <c r="G2195" s="855" t="s">
        <v>949</v>
      </c>
      <c r="H2195" s="606"/>
      <c r="I2195" s="608"/>
    </row>
    <row r="2196" spans="2:9" hidden="1" x14ac:dyDescent="0.3">
      <c r="B2196" s="855" t="s">
        <v>407</v>
      </c>
      <c r="C2196" s="856" t="s">
        <v>2709</v>
      </c>
      <c r="D2196" s="855" t="s">
        <v>2710</v>
      </c>
      <c r="E2196" s="855">
        <v>7</v>
      </c>
      <c r="F2196" s="855" t="s">
        <v>932</v>
      </c>
      <c r="G2196" s="855" t="s">
        <v>750</v>
      </c>
      <c r="H2196" s="606"/>
      <c r="I2196" s="608"/>
    </row>
    <row r="2197" spans="2:9" x14ac:dyDescent="0.3">
      <c r="B2197" s="855" t="s">
        <v>407</v>
      </c>
      <c r="C2197" s="856" t="s">
        <v>2709</v>
      </c>
      <c r="D2197" s="855" t="s">
        <v>2710</v>
      </c>
      <c r="E2197" s="855">
        <v>1</v>
      </c>
      <c r="F2197" s="855" t="s">
        <v>388</v>
      </c>
      <c r="G2197" s="855" t="s">
        <v>3494</v>
      </c>
      <c r="H2197" s="606"/>
      <c r="I2197" s="608"/>
    </row>
    <row r="2198" spans="2:9" hidden="1" x14ac:dyDescent="0.3">
      <c r="B2198" s="855" t="s">
        <v>407</v>
      </c>
      <c r="C2198" s="856" t="s">
        <v>2709</v>
      </c>
      <c r="D2198" s="855" t="s">
        <v>2710</v>
      </c>
      <c r="E2198" s="855">
        <v>2</v>
      </c>
      <c r="F2198" s="855" t="s">
        <v>389</v>
      </c>
      <c r="G2198" s="855" t="s">
        <v>29</v>
      </c>
      <c r="H2198" s="606"/>
      <c r="I2198" s="608"/>
    </row>
    <row r="2199" spans="2:9" hidden="1" x14ac:dyDescent="0.3">
      <c r="B2199" s="855" t="s">
        <v>407</v>
      </c>
      <c r="C2199" s="856" t="s">
        <v>2709</v>
      </c>
      <c r="D2199" s="855" t="s">
        <v>2710</v>
      </c>
      <c r="E2199" s="855">
        <v>3</v>
      </c>
      <c r="F2199" s="855" t="s">
        <v>394</v>
      </c>
      <c r="G2199" s="855" t="s">
        <v>3495</v>
      </c>
      <c r="H2199" s="606"/>
      <c r="I2199" s="608"/>
    </row>
    <row r="2200" spans="2:9" hidden="1" x14ac:dyDescent="0.3">
      <c r="B2200" s="855" t="s">
        <v>407</v>
      </c>
      <c r="C2200" s="856" t="s">
        <v>2709</v>
      </c>
      <c r="D2200" s="855" t="s">
        <v>2710</v>
      </c>
      <c r="E2200" s="855">
        <v>4</v>
      </c>
      <c r="F2200" s="855" t="s">
        <v>128</v>
      </c>
      <c r="G2200" s="855"/>
      <c r="H2200" s="606"/>
      <c r="I2200" s="608"/>
    </row>
    <row r="2201" spans="2:9" hidden="1" x14ac:dyDescent="0.3">
      <c r="B2201" s="855" t="s">
        <v>407</v>
      </c>
      <c r="C2201" s="856" t="s">
        <v>2709</v>
      </c>
      <c r="D2201" s="855" t="s">
        <v>2710</v>
      </c>
      <c r="E2201" s="855">
        <v>5</v>
      </c>
      <c r="F2201" s="855" t="s">
        <v>541</v>
      </c>
      <c r="G2201" s="855" t="s">
        <v>670</v>
      </c>
      <c r="H2201" s="606"/>
      <c r="I2201" s="608"/>
    </row>
    <row r="2202" spans="2:9" hidden="1" x14ac:dyDescent="0.3">
      <c r="B2202" s="855" t="s">
        <v>407</v>
      </c>
      <c r="C2202" s="856" t="s">
        <v>2709</v>
      </c>
      <c r="D2202" s="855" t="s">
        <v>2710</v>
      </c>
      <c r="E2202" s="855">
        <v>6</v>
      </c>
      <c r="F2202" s="855" t="s">
        <v>931</v>
      </c>
      <c r="G2202" s="855" t="s">
        <v>949</v>
      </c>
      <c r="H2202" s="606"/>
      <c r="I2202" s="608"/>
    </row>
    <row r="2203" spans="2:9" hidden="1" x14ac:dyDescent="0.3">
      <c r="B2203" s="855" t="s">
        <v>407</v>
      </c>
      <c r="C2203" s="856" t="s">
        <v>2709</v>
      </c>
      <c r="D2203" s="855" t="s">
        <v>2710</v>
      </c>
      <c r="E2203" s="855">
        <v>7</v>
      </c>
      <c r="F2203" s="855" t="s">
        <v>932</v>
      </c>
      <c r="G2203" s="855" t="s">
        <v>750</v>
      </c>
      <c r="H2203" s="606"/>
      <c r="I2203" s="608"/>
    </row>
    <row r="2204" spans="2:9" x14ac:dyDescent="0.3">
      <c r="B2204" s="855" t="s">
        <v>407</v>
      </c>
      <c r="C2204" s="856" t="s">
        <v>2709</v>
      </c>
      <c r="D2204" s="855" t="s">
        <v>2710</v>
      </c>
      <c r="E2204" s="855">
        <v>1</v>
      </c>
      <c r="F2204" s="855" t="s">
        <v>388</v>
      </c>
      <c r="G2204" s="855" t="s">
        <v>3496</v>
      </c>
      <c r="H2204" s="606"/>
      <c r="I2204" s="608"/>
    </row>
    <row r="2205" spans="2:9" hidden="1" x14ac:dyDescent="0.3">
      <c r="B2205" s="855" t="s">
        <v>407</v>
      </c>
      <c r="C2205" s="856" t="s">
        <v>2709</v>
      </c>
      <c r="D2205" s="855" t="s">
        <v>2710</v>
      </c>
      <c r="E2205" s="855">
        <v>2</v>
      </c>
      <c r="F2205" s="855" t="s">
        <v>389</v>
      </c>
      <c r="G2205" s="855" t="s">
        <v>29</v>
      </c>
      <c r="H2205" s="606"/>
      <c r="I2205" s="608"/>
    </row>
    <row r="2206" spans="2:9" hidden="1" x14ac:dyDescent="0.3">
      <c r="B2206" s="855" t="s">
        <v>407</v>
      </c>
      <c r="C2206" s="856" t="s">
        <v>2709</v>
      </c>
      <c r="D2206" s="855" t="s">
        <v>2710</v>
      </c>
      <c r="E2206" s="855">
        <v>3</v>
      </c>
      <c r="F2206" s="855" t="s">
        <v>394</v>
      </c>
      <c r="G2206" s="855" t="s">
        <v>3497</v>
      </c>
      <c r="H2206" s="606"/>
      <c r="I2206" s="608"/>
    </row>
    <row r="2207" spans="2:9" hidden="1" x14ac:dyDescent="0.3">
      <c r="B2207" s="855" t="s">
        <v>407</v>
      </c>
      <c r="C2207" s="856" t="s">
        <v>2709</v>
      </c>
      <c r="D2207" s="855" t="s">
        <v>2710</v>
      </c>
      <c r="E2207" s="855">
        <v>4</v>
      </c>
      <c r="F2207" s="855" t="s">
        <v>128</v>
      </c>
      <c r="G2207" s="855"/>
      <c r="H2207" s="606"/>
      <c r="I2207" s="608"/>
    </row>
    <row r="2208" spans="2:9" hidden="1" x14ac:dyDescent="0.3">
      <c r="B2208" s="855" t="s">
        <v>407</v>
      </c>
      <c r="C2208" s="856" t="s">
        <v>2709</v>
      </c>
      <c r="D2208" s="855" t="s">
        <v>2710</v>
      </c>
      <c r="E2208" s="855">
        <v>5</v>
      </c>
      <c r="F2208" s="855" t="s">
        <v>541</v>
      </c>
      <c r="G2208" s="855" t="s">
        <v>670</v>
      </c>
      <c r="H2208" s="606"/>
      <c r="I2208" s="608"/>
    </row>
    <row r="2209" spans="2:9" hidden="1" x14ac:dyDescent="0.3">
      <c r="B2209" s="855" t="s">
        <v>407</v>
      </c>
      <c r="C2209" s="856" t="s">
        <v>2709</v>
      </c>
      <c r="D2209" s="855" t="s">
        <v>2710</v>
      </c>
      <c r="E2209" s="855">
        <v>6</v>
      </c>
      <c r="F2209" s="855" t="s">
        <v>931</v>
      </c>
      <c r="G2209" s="855" t="s">
        <v>949</v>
      </c>
      <c r="H2209" s="606"/>
      <c r="I2209" s="608"/>
    </row>
    <row r="2210" spans="2:9" hidden="1" x14ac:dyDescent="0.3">
      <c r="B2210" s="855" t="s">
        <v>407</v>
      </c>
      <c r="C2210" s="856" t="s">
        <v>2709</v>
      </c>
      <c r="D2210" s="855" t="s">
        <v>2710</v>
      </c>
      <c r="E2210" s="855">
        <v>7</v>
      </c>
      <c r="F2210" s="855" t="s">
        <v>932</v>
      </c>
      <c r="G2210" s="855" t="s">
        <v>750</v>
      </c>
      <c r="H2210" s="606"/>
      <c r="I2210" s="608"/>
    </row>
    <row r="2211" spans="2:9" x14ac:dyDescent="0.3">
      <c r="B2211" s="855" t="s">
        <v>407</v>
      </c>
      <c r="C2211" s="856" t="s">
        <v>2709</v>
      </c>
      <c r="D2211" s="855" t="s">
        <v>2710</v>
      </c>
      <c r="E2211" s="855">
        <v>1</v>
      </c>
      <c r="F2211" s="855" t="s">
        <v>388</v>
      </c>
      <c r="G2211" s="855" t="s">
        <v>3498</v>
      </c>
      <c r="H2211" s="606"/>
      <c r="I2211" s="608"/>
    </row>
    <row r="2212" spans="2:9" hidden="1" x14ac:dyDescent="0.3">
      <c r="B2212" s="855" t="s">
        <v>407</v>
      </c>
      <c r="C2212" s="856" t="s">
        <v>2709</v>
      </c>
      <c r="D2212" s="855" t="s">
        <v>2710</v>
      </c>
      <c r="E2212" s="855">
        <v>2</v>
      </c>
      <c r="F2212" s="855" t="s">
        <v>389</v>
      </c>
      <c r="G2212" s="855" t="s">
        <v>29</v>
      </c>
      <c r="H2212" s="606"/>
      <c r="I2212" s="608"/>
    </row>
    <row r="2213" spans="2:9" hidden="1" x14ac:dyDescent="0.3">
      <c r="B2213" s="855" t="s">
        <v>407</v>
      </c>
      <c r="C2213" s="856" t="s">
        <v>2709</v>
      </c>
      <c r="D2213" s="855" t="s">
        <v>2710</v>
      </c>
      <c r="E2213" s="855">
        <v>3</v>
      </c>
      <c r="F2213" s="855" t="s">
        <v>394</v>
      </c>
      <c r="G2213" s="855" t="s">
        <v>3499</v>
      </c>
      <c r="H2213" s="606"/>
      <c r="I2213" s="608"/>
    </row>
    <row r="2214" spans="2:9" hidden="1" x14ac:dyDescent="0.3">
      <c r="B2214" s="855" t="s">
        <v>407</v>
      </c>
      <c r="C2214" s="856" t="s">
        <v>2709</v>
      </c>
      <c r="D2214" s="855" t="s">
        <v>2710</v>
      </c>
      <c r="E2214" s="855">
        <v>4</v>
      </c>
      <c r="F2214" s="855" t="s">
        <v>128</v>
      </c>
      <c r="G2214" s="855"/>
      <c r="H2214" s="606"/>
      <c r="I2214" s="608"/>
    </row>
    <row r="2215" spans="2:9" hidden="1" x14ac:dyDescent="0.3">
      <c r="B2215" s="855" t="s">
        <v>407</v>
      </c>
      <c r="C2215" s="856" t="s">
        <v>2709</v>
      </c>
      <c r="D2215" s="855" t="s">
        <v>2710</v>
      </c>
      <c r="E2215" s="855">
        <v>5</v>
      </c>
      <c r="F2215" s="855" t="s">
        <v>541</v>
      </c>
      <c r="G2215" s="855" t="s">
        <v>670</v>
      </c>
      <c r="H2215" s="606"/>
      <c r="I2215" s="608"/>
    </row>
    <row r="2216" spans="2:9" hidden="1" x14ac:dyDescent="0.3">
      <c r="B2216" s="855" t="s">
        <v>407</v>
      </c>
      <c r="C2216" s="856" t="s">
        <v>2709</v>
      </c>
      <c r="D2216" s="855" t="s">
        <v>2710</v>
      </c>
      <c r="E2216" s="855">
        <v>6</v>
      </c>
      <c r="F2216" s="855" t="s">
        <v>931</v>
      </c>
      <c r="G2216" s="855" t="s">
        <v>949</v>
      </c>
      <c r="H2216" s="606"/>
      <c r="I2216" s="608"/>
    </row>
    <row r="2217" spans="2:9" hidden="1" x14ac:dyDescent="0.3">
      <c r="B2217" s="855" t="s">
        <v>407</v>
      </c>
      <c r="C2217" s="856" t="s">
        <v>2709</v>
      </c>
      <c r="D2217" s="855" t="s">
        <v>2710</v>
      </c>
      <c r="E2217" s="855">
        <v>7</v>
      </c>
      <c r="F2217" s="855" t="s">
        <v>932</v>
      </c>
      <c r="G2217" s="855" t="s">
        <v>750</v>
      </c>
      <c r="H2217" s="606"/>
      <c r="I2217" s="608"/>
    </row>
    <row r="2218" spans="2:9" x14ac:dyDescent="0.3">
      <c r="B2218" s="855" t="s">
        <v>407</v>
      </c>
      <c r="C2218" s="856" t="s">
        <v>2709</v>
      </c>
      <c r="D2218" s="855" t="s">
        <v>2710</v>
      </c>
      <c r="E2218" s="855">
        <v>1</v>
      </c>
      <c r="F2218" s="855" t="s">
        <v>388</v>
      </c>
      <c r="G2218" s="855" t="s">
        <v>3500</v>
      </c>
      <c r="H2218" s="606"/>
      <c r="I2218" s="608"/>
    </row>
    <row r="2219" spans="2:9" hidden="1" x14ac:dyDescent="0.3">
      <c r="B2219" s="855" t="s">
        <v>407</v>
      </c>
      <c r="C2219" s="856" t="s">
        <v>2709</v>
      </c>
      <c r="D2219" s="855" t="s">
        <v>2710</v>
      </c>
      <c r="E2219" s="855">
        <v>2</v>
      </c>
      <c r="F2219" s="855" t="s">
        <v>389</v>
      </c>
      <c r="G2219" s="855" t="s">
        <v>29</v>
      </c>
      <c r="H2219" s="606"/>
      <c r="I2219" s="608"/>
    </row>
    <row r="2220" spans="2:9" hidden="1" x14ac:dyDescent="0.3">
      <c r="B2220" s="855" t="s">
        <v>407</v>
      </c>
      <c r="C2220" s="856" t="s">
        <v>2709</v>
      </c>
      <c r="D2220" s="855" t="s">
        <v>2710</v>
      </c>
      <c r="E2220" s="855">
        <v>3</v>
      </c>
      <c r="F2220" s="855" t="s">
        <v>394</v>
      </c>
      <c r="G2220" s="855" t="s">
        <v>3501</v>
      </c>
      <c r="H2220" s="606"/>
      <c r="I2220" s="608"/>
    </row>
    <row r="2221" spans="2:9" hidden="1" x14ac:dyDescent="0.3">
      <c r="B2221" s="855" t="s">
        <v>407</v>
      </c>
      <c r="C2221" s="856" t="s">
        <v>2709</v>
      </c>
      <c r="D2221" s="855" t="s">
        <v>2710</v>
      </c>
      <c r="E2221" s="855">
        <v>4</v>
      </c>
      <c r="F2221" s="855" t="s">
        <v>128</v>
      </c>
      <c r="G2221" s="855"/>
      <c r="H2221" s="606"/>
      <c r="I2221" s="608"/>
    </row>
    <row r="2222" spans="2:9" hidden="1" x14ac:dyDescent="0.3">
      <c r="B2222" s="855" t="s">
        <v>407</v>
      </c>
      <c r="C2222" s="856" t="s">
        <v>2709</v>
      </c>
      <c r="D2222" s="855" t="s">
        <v>2710</v>
      </c>
      <c r="E2222" s="855">
        <v>5</v>
      </c>
      <c r="F2222" s="855" t="s">
        <v>541</v>
      </c>
      <c r="G2222" s="855" t="s">
        <v>670</v>
      </c>
      <c r="H2222" s="606"/>
      <c r="I2222" s="608"/>
    </row>
    <row r="2223" spans="2:9" hidden="1" x14ac:dyDescent="0.3">
      <c r="B2223" s="855" t="s">
        <v>407</v>
      </c>
      <c r="C2223" s="856" t="s">
        <v>2709</v>
      </c>
      <c r="D2223" s="855" t="s">
        <v>2710</v>
      </c>
      <c r="E2223" s="855">
        <v>6</v>
      </c>
      <c r="F2223" s="855" t="s">
        <v>931</v>
      </c>
      <c r="G2223" s="855" t="s">
        <v>949</v>
      </c>
      <c r="H2223" s="606"/>
      <c r="I2223" s="608"/>
    </row>
    <row r="2224" spans="2:9" hidden="1" x14ac:dyDescent="0.3">
      <c r="B2224" s="855" t="s">
        <v>407</v>
      </c>
      <c r="C2224" s="856" t="s">
        <v>2709</v>
      </c>
      <c r="D2224" s="855" t="s">
        <v>2710</v>
      </c>
      <c r="E2224" s="855">
        <v>7</v>
      </c>
      <c r="F2224" s="855" t="s">
        <v>932</v>
      </c>
      <c r="G2224" s="855" t="s">
        <v>750</v>
      </c>
      <c r="H2224" s="606"/>
      <c r="I2224" s="608"/>
    </row>
    <row r="2225" spans="2:9" x14ac:dyDescent="0.3">
      <c r="B2225" s="855" t="s">
        <v>407</v>
      </c>
      <c r="C2225" s="856" t="s">
        <v>2709</v>
      </c>
      <c r="D2225" s="855" t="s">
        <v>2710</v>
      </c>
      <c r="E2225" s="855">
        <v>1</v>
      </c>
      <c r="F2225" s="855" t="s">
        <v>388</v>
      </c>
      <c r="G2225" s="855" t="s">
        <v>3502</v>
      </c>
      <c r="H2225" s="606"/>
      <c r="I2225" s="608"/>
    </row>
    <row r="2226" spans="2:9" hidden="1" x14ac:dyDescent="0.3">
      <c r="B2226" s="855" t="s">
        <v>407</v>
      </c>
      <c r="C2226" s="856" t="s">
        <v>2709</v>
      </c>
      <c r="D2226" s="855" t="s">
        <v>2710</v>
      </c>
      <c r="E2226" s="855">
        <v>2</v>
      </c>
      <c r="F2226" s="855" t="s">
        <v>389</v>
      </c>
      <c r="G2226" s="855" t="s">
        <v>29</v>
      </c>
      <c r="H2226" s="606"/>
      <c r="I2226" s="608"/>
    </row>
    <row r="2227" spans="2:9" hidden="1" x14ac:dyDescent="0.3">
      <c r="B2227" s="855" t="s">
        <v>407</v>
      </c>
      <c r="C2227" s="856" t="s">
        <v>2709</v>
      </c>
      <c r="D2227" s="855" t="s">
        <v>2710</v>
      </c>
      <c r="E2227" s="855">
        <v>3</v>
      </c>
      <c r="F2227" s="855" t="s">
        <v>394</v>
      </c>
      <c r="G2227" s="855" t="s">
        <v>3503</v>
      </c>
      <c r="H2227" s="606"/>
      <c r="I2227" s="608"/>
    </row>
    <row r="2228" spans="2:9" hidden="1" x14ac:dyDescent="0.3">
      <c r="B2228" s="855" t="s">
        <v>407</v>
      </c>
      <c r="C2228" s="856" t="s">
        <v>2709</v>
      </c>
      <c r="D2228" s="855" t="s">
        <v>2710</v>
      </c>
      <c r="E2228" s="855">
        <v>4</v>
      </c>
      <c r="F2228" s="855" t="s">
        <v>128</v>
      </c>
      <c r="G2228" s="855"/>
      <c r="H2228" s="606"/>
      <c r="I2228" s="608"/>
    </row>
    <row r="2229" spans="2:9" hidden="1" x14ac:dyDescent="0.3">
      <c r="B2229" s="855" t="s">
        <v>407</v>
      </c>
      <c r="C2229" s="856" t="s">
        <v>2709</v>
      </c>
      <c r="D2229" s="855" t="s">
        <v>2710</v>
      </c>
      <c r="E2229" s="855">
        <v>5</v>
      </c>
      <c r="F2229" s="855" t="s">
        <v>541</v>
      </c>
      <c r="G2229" s="855" t="s">
        <v>670</v>
      </c>
      <c r="H2229" s="606"/>
      <c r="I2229" s="608"/>
    </row>
    <row r="2230" spans="2:9" hidden="1" x14ac:dyDescent="0.3">
      <c r="B2230" s="855" t="s">
        <v>407</v>
      </c>
      <c r="C2230" s="856" t="s">
        <v>2709</v>
      </c>
      <c r="D2230" s="855" t="s">
        <v>2710</v>
      </c>
      <c r="E2230" s="855">
        <v>6</v>
      </c>
      <c r="F2230" s="855" t="s">
        <v>931</v>
      </c>
      <c r="G2230" s="855" t="s">
        <v>949</v>
      </c>
      <c r="H2230" s="606"/>
      <c r="I2230" s="608"/>
    </row>
    <row r="2231" spans="2:9" hidden="1" x14ac:dyDescent="0.3">
      <c r="B2231" s="855" t="s">
        <v>407</v>
      </c>
      <c r="C2231" s="856" t="s">
        <v>2709</v>
      </c>
      <c r="D2231" s="855" t="s">
        <v>2710</v>
      </c>
      <c r="E2231" s="855">
        <v>7</v>
      </c>
      <c r="F2231" s="855" t="s">
        <v>932</v>
      </c>
      <c r="G2231" s="855" t="s">
        <v>750</v>
      </c>
      <c r="H2231" s="606"/>
      <c r="I2231" s="608"/>
    </row>
    <row r="2232" spans="2:9" x14ac:dyDescent="0.3">
      <c r="B2232" s="855" t="s">
        <v>407</v>
      </c>
      <c r="C2232" s="856" t="s">
        <v>2709</v>
      </c>
      <c r="D2232" s="855" t="s">
        <v>2710</v>
      </c>
      <c r="E2232" s="855">
        <v>1</v>
      </c>
      <c r="F2232" s="855" t="s">
        <v>388</v>
      </c>
      <c r="G2232" s="855" t="s">
        <v>3504</v>
      </c>
      <c r="H2232" s="606"/>
      <c r="I2232" s="608"/>
    </row>
    <row r="2233" spans="2:9" hidden="1" x14ac:dyDescent="0.3">
      <c r="B2233" s="855" t="s">
        <v>407</v>
      </c>
      <c r="C2233" s="856" t="s">
        <v>2709</v>
      </c>
      <c r="D2233" s="855" t="s">
        <v>2710</v>
      </c>
      <c r="E2233" s="855">
        <v>2</v>
      </c>
      <c r="F2233" s="855" t="s">
        <v>389</v>
      </c>
      <c r="G2233" s="855" t="s">
        <v>29</v>
      </c>
      <c r="H2233" s="606"/>
      <c r="I2233" s="608"/>
    </row>
    <row r="2234" spans="2:9" hidden="1" x14ac:dyDescent="0.3">
      <c r="B2234" s="855" t="s">
        <v>407</v>
      </c>
      <c r="C2234" s="856" t="s">
        <v>2709</v>
      </c>
      <c r="D2234" s="855" t="s">
        <v>2710</v>
      </c>
      <c r="E2234" s="855">
        <v>3</v>
      </c>
      <c r="F2234" s="855" t="s">
        <v>394</v>
      </c>
      <c r="G2234" s="855" t="s">
        <v>3505</v>
      </c>
      <c r="H2234" s="606"/>
      <c r="I2234" s="608"/>
    </row>
    <row r="2235" spans="2:9" hidden="1" x14ac:dyDescent="0.3">
      <c r="B2235" s="855" t="s">
        <v>407</v>
      </c>
      <c r="C2235" s="856" t="s">
        <v>2709</v>
      </c>
      <c r="D2235" s="855" t="s">
        <v>2710</v>
      </c>
      <c r="E2235" s="855">
        <v>4</v>
      </c>
      <c r="F2235" s="855" t="s">
        <v>128</v>
      </c>
      <c r="G2235" s="855"/>
      <c r="H2235" s="606"/>
      <c r="I2235" s="608"/>
    </row>
    <row r="2236" spans="2:9" hidden="1" x14ac:dyDescent="0.3">
      <c r="B2236" s="855" t="s">
        <v>407</v>
      </c>
      <c r="C2236" s="856" t="s">
        <v>2709</v>
      </c>
      <c r="D2236" s="855" t="s">
        <v>2710</v>
      </c>
      <c r="E2236" s="855">
        <v>5</v>
      </c>
      <c r="F2236" s="855" t="s">
        <v>541</v>
      </c>
      <c r="G2236" s="855" t="s">
        <v>670</v>
      </c>
      <c r="H2236" s="606"/>
      <c r="I2236" s="608"/>
    </row>
    <row r="2237" spans="2:9" hidden="1" x14ac:dyDescent="0.3">
      <c r="B2237" s="855" t="s">
        <v>407</v>
      </c>
      <c r="C2237" s="856" t="s">
        <v>2709</v>
      </c>
      <c r="D2237" s="855" t="s">
        <v>2710</v>
      </c>
      <c r="E2237" s="855">
        <v>6</v>
      </c>
      <c r="F2237" s="855" t="s">
        <v>931</v>
      </c>
      <c r="G2237" s="855" t="s">
        <v>949</v>
      </c>
      <c r="H2237" s="606"/>
      <c r="I2237" s="608"/>
    </row>
    <row r="2238" spans="2:9" hidden="1" x14ac:dyDescent="0.3">
      <c r="B2238" s="855" t="s">
        <v>407</v>
      </c>
      <c r="C2238" s="856" t="s">
        <v>2709</v>
      </c>
      <c r="D2238" s="855" t="s">
        <v>2710</v>
      </c>
      <c r="E2238" s="855">
        <v>7</v>
      </c>
      <c r="F2238" s="855" t="s">
        <v>932</v>
      </c>
      <c r="G2238" s="855" t="s">
        <v>750</v>
      </c>
      <c r="H2238" s="606"/>
      <c r="I2238" s="608"/>
    </row>
    <row r="2239" spans="2:9" x14ac:dyDescent="0.3">
      <c r="B2239" s="855" t="s">
        <v>407</v>
      </c>
      <c r="C2239" s="856" t="s">
        <v>2709</v>
      </c>
      <c r="D2239" s="855" t="s">
        <v>2710</v>
      </c>
      <c r="E2239" s="855">
        <v>1</v>
      </c>
      <c r="F2239" s="855" t="s">
        <v>388</v>
      </c>
      <c r="G2239" s="855" t="s">
        <v>3506</v>
      </c>
      <c r="H2239" s="606"/>
      <c r="I2239" s="608"/>
    </row>
    <row r="2240" spans="2:9" hidden="1" x14ac:dyDescent="0.3">
      <c r="B2240" s="855" t="s">
        <v>407</v>
      </c>
      <c r="C2240" s="856" t="s">
        <v>2709</v>
      </c>
      <c r="D2240" s="855" t="s">
        <v>2710</v>
      </c>
      <c r="E2240" s="855">
        <v>2</v>
      </c>
      <c r="F2240" s="855" t="s">
        <v>389</v>
      </c>
      <c r="G2240" s="855" t="s">
        <v>29</v>
      </c>
      <c r="H2240" s="606"/>
      <c r="I2240" s="608"/>
    </row>
    <row r="2241" spans="2:9" hidden="1" x14ac:dyDescent="0.3">
      <c r="B2241" s="855" t="s">
        <v>407</v>
      </c>
      <c r="C2241" s="856" t="s">
        <v>2709</v>
      </c>
      <c r="D2241" s="855" t="s">
        <v>2710</v>
      </c>
      <c r="E2241" s="855">
        <v>3</v>
      </c>
      <c r="F2241" s="855" t="s">
        <v>394</v>
      </c>
      <c r="G2241" s="855" t="s">
        <v>3507</v>
      </c>
      <c r="H2241" s="606"/>
      <c r="I2241" s="608"/>
    </row>
    <row r="2242" spans="2:9" hidden="1" x14ac:dyDescent="0.3">
      <c r="B2242" s="855" t="s">
        <v>407</v>
      </c>
      <c r="C2242" s="856" t="s">
        <v>2709</v>
      </c>
      <c r="D2242" s="855" t="s">
        <v>2710</v>
      </c>
      <c r="E2242" s="855">
        <v>4</v>
      </c>
      <c r="F2242" s="855" t="s">
        <v>128</v>
      </c>
      <c r="G2242" s="855"/>
      <c r="H2242" s="606"/>
      <c r="I2242" s="608"/>
    </row>
    <row r="2243" spans="2:9" hidden="1" x14ac:dyDescent="0.3">
      <c r="B2243" s="855" t="s">
        <v>407</v>
      </c>
      <c r="C2243" s="856" t="s">
        <v>2709</v>
      </c>
      <c r="D2243" s="855" t="s">
        <v>2710</v>
      </c>
      <c r="E2243" s="855">
        <v>5</v>
      </c>
      <c r="F2243" s="855" t="s">
        <v>541</v>
      </c>
      <c r="G2243" s="855" t="s">
        <v>2304</v>
      </c>
      <c r="H2243" s="606"/>
      <c r="I2243" s="608"/>
    </row>
    <row r="2244" spans="2:9" hidden="1" x14ac:dyDescent="0.3">
      <c r="B2244" s="855" t="s">
        <v>407</v>
      </c>
      <c r="C2244" s="856" t="s">
        <v>2709</v>
      </c>
      <c r="D2244" s="855" t="s">
        <v>2710</v>
      </c>
      <c r="E2244" s="855">
        <v>6</v>
      </c>
      <c r="F2244" s="855" t="s">
        <v>931</v>
      </c>
      <c r="G2244" s="855" t="s">
        <v>949</v>
      </c>
      <c r="H2244" s="606"/>
      <c r="I2244" s="608"/>
    </row>
    <row r="2245" spans="2:9" hidden="1" x14ac:dyDescent="0.3">
      <c r="B2245" s="855" t="s">
        <v>407</v>
      </c>
      <c r="C2245" s="856" t="s">
        <v>2709</v>
      </c>
      <c r="D2245" s="855" t="s">
        <v>2710</v>
      </c>
      <c r="E2245" s="855">
        <v>7</v>
      </c>
      <c r="F2245" s="855" t="s">
        <v>932</v>
      </c>
      <c r="G2245" s="855" t="s">
        <v>750</v>
      </c>
      <c r="H2245" s="606"/>
      <c r="I2245" s="608"/>
    </row>
    <row r="2246" spans="2:9" x14ac:dyDescent="0.3">
      <c r="B2246" s="855" t="s">
        <v>407</v>
      </c>
      <c r="C2246" s="856" t="s">
        <v>2709</v>
      </c>
      <c r="D2246" s="855" t="s">
        <v>2710</v>
      </c>
      <c r="E2246" s="855">
        <v>1</v>
      </c>
      <c r="F2246" s="855" t="s">
        <v>388</v>
      </c>
      <c r="G2246" s="855" t="s">
        <v>3508</v>
      </c>
      <c r="H2246" s="606"/>
      <c r="I2246" s="608"/>
    </row>
    <row r="2247" spans="2:9" hidden="1" x14ac:dyDescent="0.3">
      <c r="B2247" s="855" t="s">
        <v>407</v>
      </c>
      <c r="C2247" s="856" t="s">
        <v>2709</v>
      </c>
      <c r="D2247" s="855" t="s">
        <v>2710</v>
      </c>
      <c r="E2247" s="855">
        <v>2</v>
      </c>
      <c r="F2247" s="855" t="s">
        <v>389</v>
      </c>
      <c r="G2247" s="855" t="s">
        <v>29</v>
      </c>
      <c r="H2247" s="606"/>
      <c r="I2247" s="608"/>
    </row>
    <row r="2248" spans="2:9" hidden="1" x14ac:dyDescent="0.3">
      <c r="B2248" s="855" t="s">
        <v>407</v>
      </c>
      <c r="C2248" s="856" t="s">
        <v>2709</v>
      </c>
      <c r="D2248" s="855" t="s">
        <v>2710</v>
      </c>
      <c r="E2248" s="855">
        <v>3</v>
      </c>
      <c r="F2248" s="855" t="s">
        <v>394</v>
      </c>
      <c r="G2248" s="855" t="s">
        <v>3509</v>
      </c>
      <c r="H2248" s="606"/>
      <c r="I2248" s="608"/>
    </row>
    <row r="2249" spans="2:9" hidden="1" x14ac:dyDescent="0.3">
      <c r="B2249" s="855" t="s">
        <v>407</v>
      </c>
      <c r="C2249" s="856" t="s">
        <v>2709</v>
      </c>
      <c r="D2249" s="855" t="s">
        <v>2710</v>
      </c>
      <c r="E2249" s="855">
        <v>4</v>
      </c>
      <c r="F2249" s="855" t="s">
        <v>128</v>
      </c>
      <c r="G2249" s="855"/>
      <c r="H2249" s="606"/>
      <c r="I2249" s="608"/>
    </row>
    <row r="2250" spans="2:9" hidden="1" x14ac:dyDescent="0.3">
      <c r="B2250" s="855" t="s">
        <v>407</v>
      </c>
      <c r="C2250" s="856" t="s">
        <v>2709</v>
      </c>
      <c r="D2250" s="855" t="s">
        <v>2710</v>
      </c>
      <c r="E2250" s="855">
        <v>5</v>
      </c>
      <c r="F2250" s="855" t="s">
        <v>541</v>
      </c>
      <c r="G2250" s="855" t="s">
        <v>670</v>
      </c>
      <c r="H2250" s="606"/>
      <c r="I2250" s="608"/>
    </row>
    <row r="2251" spans="2:9" hidden="1" x14ac:dyDescent="0.3">
      <c r="B2251" s="855" t="s">
        <v>407</v>
      </c>
      <c r="C2251" s="856" t="s">
        <v>2709</v>
      </c>
      <c r="D2251" s="855" t="s">
        <v>2710</v>
      </c>
      <c r="E2251" s="855">
        <v>6</v>
      </c>
      <c r="F2251" s="855" t="s">
        <v>931</v>
      </c>
      <c r="G2251" s="855" t="s">
        <v>949</v>
      </c>
      <c r="H2251" s="606"/>
      <c r="I2251" s="608"/>
    </row>
    <row r="2252" spans="2:9" hidden="1" x14ac:dyDescent="0.3">
      <c r="B2252" s="855" t="s">
        <v>407</v>
      </c>
      <c r="C2252" s="856" t="s">
        <v>2709</v>
      </c>
      <c r="D2252" s="855" t="s">
        <v>2710</v>
      </c>
      <c r="E2252" s="855">
        <v>7</v>
      </c>
      <c r="F2252" s="855" t="s">
        <v>932</v>
      </c>
      <c r="G2252" s="855" t="s">
        <v>750</v>
      </c>
      <c r="H2252" s="606"/>
      <c r="I2252" s="608"/>
    </row>
    <row r="2253" spans="2:9" x14ac:dyDescent="0.3">
      <c r="B2253" s="855" t="s">
        <v>407</v>
      </c>
      <c r="C2253" s="856" t="s">
        <v>2709</v>
      </c>
      <c r="D2253" s="855" t="s">
        <v>2710</v>
      </c>
      <c r="E2253" s="855">
        <v>1</v>
      </c>
      <c r="F2253" s="855" t="s">
        <v>388</v>
      </c>
      <c r="G2253" s="855" t="s">
        <v>3510</v>
      </c>
      <c r="H2253" s="606"/>
      <c r="I2253" s="608"/>
    </row>
    <row r="2254" spans="2:9" hidden="1" x14ac:dyDescent="0.3">
      <c r="B2254" s="855" t="s">
        <v>407</v>
      </c>
      <c r="C2254" s="856" t="s">
        <v>2709</v>
      </c>
      <c r="D2254" s="855" t="s">
        <v>2710</v>
      </c>
      <c r="E2254" s="855">
        <v>2</v>
      </c>
      <c r="F2254" s="855" t="s">
        <v>389</v>
      </c>
      <c r="G2254" s="855" t="s">
        <v>29</v>
      </c>
      <c r="H2254" s="606"/>
      <c r="I2254" s="608"/>
    </row>
    <row r="2255" spans="2:9" hidden="1" x14ac:dyDescent="0.3">
      <c r="B2255" s="855" t="s">
        <v>407</v>
      </c>
      <c r="C2255" s="856" t="s">
        <v>2709</v>
      </c>
      <c r="D2255" s="855" t="s">
        <v>2710</v>
      </c>
      <c r="E2255" s="855">
        <v>3</v>
      </c>
      <c r="F2255" s="855" t="s">
        <v>394</v>
      </c>
      <c r="G2255" s="855" t="s">
        <v>3511</v>
      </c>
      <c r="H2255" s="606"/>
      <c r="I2255" s="608"/>
    </row>
    <row r="2256" spans="2:9" hidden="1" x14ac:dyDescent="0.3">
      <c r="B2256" s="855" t="s">
        <v>407</v>
      </c>
      <c r="C2256" s="856" t="s">
        <v>2709</v>
      </c>
      <c r="D2256" s="855" t="s">
        <v>2710</v>
      </c>
      <c r="E2256" s="855">
        <v>4</v>
      </c>
      <c r="F2256" s="855" t="s">
        <v>128</v>
      </c>
      <c r="G2256" s="855"/>
      <c r="H2256" s="606"/>
      <c r="I2256" s="608"/>
    </row>
    <row r="2257" spans="2:9" hidden="1" x14ac:dyDescent="0.3">
      <c r="B2257" s="855" t="s">
        <v>407</v>
      </c>
      <c r="C2257" s="856" t="s">
        <v>2709</v>
      </c>
      <c r="D2257" s="855" t="s">
        <v>2710</v>
      </c>
      <c r="E2257" s="855">
        <v>5</v>
      </c>
      <c r="F2257" s="855" t="s">
        <v>541</v>
      </c>
      <c r="G2257" s="855" t="s">
        <v>670</v>
      </c>
      <c r="H2257" s="606"/>
      <c r="I2257" s="608"/>
    </row>
    <row r="2258" spans="2:9" hidden="1" x14ac:dyDescent="0.3">
      <c r="B2258" s="855" t="s">
        <v>407</v>
      </c>
      <c r="C2258" s="856" t="s">
        <v>2709</v>
      </c>
      <c r="D2258" s="855" t="s">
        <v>2710</v>
      </c>
      <c r="E2258" s="855">
        <v>6</v>
      </c>
      <c r="F2258" s="855" t="s">
        <v>931</v>
      </c>
      <c r="G2258" s="855" t="s">
        <v>949</v>
      </c>
      <c r="H2258" s="606"/>
      <c r="I2258" s="608"/>
    </row>
    <row r="2259" spans="2:9" hidden="1" x14ac:dyDescent="0.3">
      <c r="B2259" s="855" t="s">
        <v>407</v>
      </c>
      <c r="C2259" s="856" t="s">
        <v>2709</v>
      </c>
      <c r="D2259" s="855" t="s">
        <v>2710</v>
      </c>
      <c r="E2259" s="855">
        <v>7</v>
      </c>
      <c r="F2259" s="855" t="s">
        <v>932</v>
      </c>
      <c r="G2259" s="855" t="s">
        <v>750</v>
      </c>
      <c r="H2259" s="606"/>
      <c r="I2259" s="608"/>
    </row>
    <row r="2260" spans="2:9" x14ac:dyDescent="0.3">
      <c r="B2260" s="855" t="s">
        <v>407</v>
      </c>
      <c r="C2260" s="856" t="s">
        <v>2709</v>
      </c>
      <c r="D2260" s="855" t="s">
        <v>2710</v>
      </c>
      <c r="E2260" s="855">
        <v>1</v>
      </c>
      <c r="F2260" s="855" t="s">
        <v>388</v>
      </c>
      <c r="G2260" s="855" t="s">
        <v>3512</v>
      </c>
      <c r="H2260" s="606"/>
      <c r="I2260" s="608"/>
    </row>
    <row r="2261" spans="2:9" hidden="1" x14ac:dyDescent="0.3">
      <c r="B2261" s="855" t="s">
        <v>407</v>
      </c>
      <c r="C2261" s="856" t="s">
        <v>2709</v>
      </c>
      <c r="D2261" s="855" t="s">
        <v>2710</v>
      </c>
      <c r="E2261" s="855">
        <v>2</v>
      </c>
      <c r="F2261" s="855" t="s">
        <v>389</v>
      </c>
      <c r="G2261" s="855" t="s">
        <v>29</v>
      </c>
      <c r="H2261" s="606"/>
      <c r="I2261" s="608"/>
    </row>
    <row r="2262" spans="2:9" hidden="1" x14ac:dyDescent="0.3">
      <c r="B2262" s="855" t="s">
        <v>407</v>
      </c>
      <c r="C2262" s="856" t="s">
        <v>2709</v>
      </c>
      <c r="D2262" s="855" t="s">
        <v>2710</v>
      </c>
      <c r="E2262" s="855">
        <v>3</v>
      </c>
      <c r="F2262" s="855" t="s">
        <v>394</v>
      </c>
      <c r="G2262" s="855" t="s">
        <v>3513</v>
      </c>
      <c r="H2262" s="606"/>
      <c r="I2262" s="608"/>
    </row>
    <row r="2263" spans="2:9" hidden="1" x14ac:dyDescent="0.3">
      <c r="B2263" s="855" t="s">
        <v>407</v>
      </c>
      <c r="C2263" s="856" t="s">
        <v>2709</v>
      </c>
      <c r="D2263" s="855" t="s">
        <v>2710</v>
      </c>
      <c r="E2263" s="855">
        <v>4</v>
      </c>
      <c r="F2263" s="855" t="s">
        <v>128</v>
      </c>
      <c r="G2263" s="855"/>
      <c r="H2263" s="606"/>
      <c r="I2263" s="608"/>
    </row>
    <row r="2264" spans="2:9" hidden="1" x14ac:dyDescent="0.3">
      <c r="B2264" s="855" t="s">
        <v>407</v>
      </c>
      <c r="C2264" s="856" t="s">
        <v>2709</v>
      </c>
      <c r="D2264" s="855" t="s">
        <v>2710</v>
      </c>
      <c r="E2264" s="855">
        <v>5</v>
      </c>
      <c r="F2264" s="855" t="s">
        <v>541</v>
      </c>
      <c r="G2264" s="855" t="s">
        <v>670</v>
      </c>
      <c r="H2264" s="606"/>
      <c r="I2264" s="608"/>
    </row>
    <row r="2265" spans="2:9" hidden="1" x14ac:dyDescent="0.3">
      <c r="B2265" s="855" t="s">
        <v>407</v>
      </c>
      <c r="C2265" s="856" t="s">
        <v>2709</v>
      </c>
      <c r="D2265" s="855" t="s">
        <v>2710</v>
      </c>
      <c r="E2265" s="855">
        <v>6</v>
      </c>
      <c r="F2265" s="855" t="s">
        <v>931</v>
      </c>
      <c r="G2265" s="855" t="s">
        <v>949</v>
      </c>
      <c r="H2265" s="606"/>
      <c r="I2265" s="608"/>
    </row>
    <row r="2266" spans="2:9" hidden="1" x14ac:dyDescent="0.3">
      <c r="B2266" s="855" t="s">
        <v>407</v>
      </c>
      <c r="C2266" s="856" t="s">
        <v>2709</v>
      </c>
      <c r="D2266" s="855" t="s">
        <v>2710</v>
      </c>
      <c r="E2266" s="855">
        <v>7</v>
      </c>
      <c r="F2266" s="855" t="s">
        <v>932</v>
      </c>
      <c r="G2266" s="855" t="s">
        <v>750</v>
      </c>
      <c r="H2266" s="606"/>
      <c r="I2266" s="608"/>
    </row>
    <row r="2267" spans="2:9" x14ac:dyDescent="0.3">
      <c r="B2267" s="855" t="s">
        <v>407</v>
      </c>
      <c r="C2267" s="856" t="s">
        <v>2709</v>
      </c>
      <c r="D2267" s="855" t="s">
        <v>2710</v>
      </c>
      <c r="E2267" s="855">
        <v>1</v>
      </c>
      <c r="F2267" s="855" t="s">
        <v>388</v>
      </c>
      <c r="G2267" s="855" t="s">
        <v>3514</v>
      </c>
      <c r="H2267" s="606"/>
      <c r="I2267" s="608"/>
    </row>
    <row r="2268" spans="2:9" hidden="1" x14ac:dyDescent="0.3">
      <c r="B2268" s="855" t="s">
        <v>407</v>
      </c>
      <c r="C2268" s="856" t="s">
        <v>2709</v>
      </c>
      <c r="D2268" s="855" t="s">
        <v>2710</v>
      </c>
      <c r="E2268" s="855">
        <v>2</v>
      </c>
      <c r="F2268" s="855" t="s">
        <v>389</v>
      </c>
      <c r="G2268" s="855" t="s">
        <v>29</v>
      </c>
      <c r="H2268" s="606"/>
      <c r="I2268" s="608"/>
    </row>
    <row r="2269" spans="2:9" hidden="1" x14ac:dyDescent="0.3">
      <c r="B2269" s="855" t="s">
        <v>407</v>
      </c>
      <c r="C2269" s="856" t="s">
        <v>2709</v>
      </c>
      <c r="D2269" s="855" t="s">
        <v>2710</v>
      </c>
      <c r="E2269" s="855">
        <v>3</v>
      </c>
      <c r="F2269" s="855" t="s">
        <v>394</v>
      </c>
      <c r="G2269" s="855" t="s">
        <v>3515</v>
      </c>
      <c r="H2269" s="606"/>
      <c r="I2269" s="608"/>
    </row>
    <row r="2270" spans="2:9" hidden="1" x14ac:dyDescent="0.3">
      <c r="B2270" s="855" t="s">
        <v>407</v>
      </c>
      <c r="C2270" s="856" t="s">
        <v>2709</v>
      </c>
      <c r="D2270" s="855" t="s">
        <v>2710</v>
      </c>
      <c r="E2270" s="855">
        <v>4</v>
      </c>
      <c r="F2270" s="855" t="s">
        <v>128</v>
      </c>
      <c r="G2270" s="855"/>
      <c r="H2270" s="606"/>
      <c r="I2270" s="608"/>
    </row>
    <row r="2271" spans="2:9" hidden="1" x14ac:dyDescent="0.3">
      <c r="B2271" s="855" t="s">
        <v>407</v>
      </c>
      <c r="C2271" s="856" t="s">
        <v>2709</v>
      </c>
      <c r="D2271" s="855" t="s">
        <v>2710</v>
      </c>
      <c r="E2271" s="855">
        <v>5</v>
      </c>
      <c r="F2271" s="855" t="s">
        <v>541</v>
      </c>
      <c r="G2271" s="855" t="s">
        <v>670</v>
      </c>
      <c r="H2271" s="606"/>
      <c r="I2271" s="608"/>
    </row>
    <row r="2272" spans="2:9" hidden="1" x14ac:dyDescent="0.3">
      <c r="B2272" s="855" t="s">
        <v>407</v>
      </c>
      <c r="C2272" s="856" t="s">
        <v>2709</v>
      </c>
      <c r="D2272" s="855" t="s">
        <v>2710</v>
      </c>
      <c r="E2272" s="855">
        <v>6</v>
      </c>
      <c r="F2272" s="855" t="s">
        <v>931</v>
      </c>
      <c r="G2272" s="855" t="s">
        <v>949</v>
      </c>
      <c r="H2272" s="606"/>
      <c r="I2272" s="608"/>
    </row>
    <row r="2273" spans="2:9" hidden="1" x14ac:dyDescent="0.3">
      <c r="B2273" s="855" t="s">
        <v>407</v>
      </c>
      <c r="C2273" s="856" t="s">
        <v>2709</v>
      </c>
      <c r="D2273" s="855" t="s">
        <v>2710</v>
      </c>
      <c r="E2273" s="855">
        <v>7</v>
      </c>
      <c r="F2273" s="855" t="s">
        <v>932</v>
      </c>
      <c r="G2273" s="855" t="s">
        <v>750</v>
      </c>
      <c r="H2273" s="606"/>
      <c r="I2273" s="608"/>
    </row>
    <row r="2274" spans="2:9" x14ac:dyDescent="0.3">
      <c r="B2274" s="855" t="s">
        <v>407</v>
      </c>
      <c r="C2274" s="856" t="s">
        <v>2709</v>
      </c>
      <c r="D2274" s="855" t="s">
        <v>2710</v>
      </c>
      <c r="E2274" s="855">
        <v>1</v>
      </c>
      <c r="F2274" s="855" t="s">
        <v>388</v>
      </c>
      <c r="G2274" s="855" t="s">
        <v>3516</v>
      </c>
      <c r="H2274" s="606"/>
      <c r="I2274" s="608"/>
    </row>
    <row r="2275" spans="2:9" hidden="1" x14ac:dyDescent="0.3">
      <c r="B2275" s="855" t="s">
        <v>407</v>
      </c>
      <c r="C2275" s="856" t="s">
        <v>2709</v>
      </c>
      <c r="D2275" s="855" t="s">
        <v>2710</v>
      </c>
      <c r="E2275" s="855">
        <v>2</v>
      </c>
      <c r="F2275" s="855" t="s">
        <v>389</v>
      </c>
      <c r="G2275" s="855" t="s">
        <v>29</v>
      </c>
      <c r="H2275" s="606"/>
      <c r="I2275" s="608"/>
    </row>
    <row r="2276" spans="2:9" hidden="1" x14ac:dyDescent="0.3">
      <c r="B2276" s="855" t="s">
        <v>407</v>
      </c>
      <c r="C2276" s="856" t="s">
        <v>2709</v>
      </c>
      <c r="D2276" s="855" t="s">
        <v>2710</v>
      </c>
      <c r="E2276" s="855">
        <v>3</v>
      </c>
      <c r="F2276" s="855" t="s">
        <v>394</v>
      </c>
      <c r="G2276" s="855" t="s">
        <v>3517</v>
      </c>
      <c r="H2276" s="606"/>
      <c r="I2276" s="608"/>
    </row>
    <row r="2277" spans="2:9" hidden="1" x14ac:dyDescent="0.3">
      <c r="B2277" s="855" t="s">
        <v>407</v>
      </c>
      <c r="C2277" s="856" t="s">
        <v>2709</v>
      </c>
      <c r="D2277" s="855" t="s">
        <v>2710</v>
      </c>
      <c r="E2277" s="855">
        <v>4</v>
      </c>
      <c r="F2277" s="855" t="s">
        <v>128</v>
      </c>
      <c r="G2277" s="855"/>
      <c r="H2277" s="606"/>
      <c r="I2277" s="608"/>
    </row>
    <row r="2278" spans="2:9" hidden="1" x14ac:dyDescent="0.3">
      <c r="B2278" s="855" t="s">
        <v>407</v>
      </c>
      <c r="C2278" s="856" t="s">
        <v>2709</v>
      </c>
      <c r="D2278" s="855" t="s">
        <v>2710</v>
      </c>
      <c r="E2278" s="855">
        <v>5</v>
      </c>
      <c r="F2278" s="855" t="s">
        <v>541</v>
      </c>
      <c r="G2278" s="855" t="s">
        <v>670</v>
      </c>
      <c r="H2278" s="606"/>
      <c r="I2278" s="608"/>
    </row>
    <row r="2279" spans="2:9" hidden="1" x14ac:dyDescent="0.3">
      <c r="B2279" s="855" t="s">
        <v>407</v>
      </c>
      <c r="C2279" s="856" t="s">
        <v>2709</v>
      </c>
      <c r="D2279" s="855" t="s">
        <v>2710</v>
      </c>
      <c r="E2279" s="855">
        <v>6</v>
      </c>
      <c r="F2279" s="855" t="s">
        <v>931</v>
      </c>
      <c r="G2279" s="855" t="s">
        <v>949</v>
      </c>
      <c r="H2279" s="606"/>
      <c r="I2279" s="608"/>
    </row>
    <row r="2280" spans="2:9" hidden="1" x14ac:dyDescent="0.3">
      <c r="B2280" s="855" t="s">
        <v>407</v>
      </c>
      <c r="C2280" s="856" t="s">
        <v>2709</v>
      </c>
      <c r="D2280" s="855" t="s">
        <v>2710</v>
      </c>
      <c r="E2280" s="855">
        <v>7</v>
      </c>
      <c r="F2280" s="855" t="s">
        <v>932</v>
      </c>
      <c r="G2280" s="855" t="s">
        <v>750</v>
      </c>
      <c r="H2280" s="606"/>
      <c r="I2280" s="608"/>
    </row>
    <row r="2281" spans="2:9" x14ac:dyDescent="0.3">
      <c r="B2281" s="855" t="s">
        <v>407</v>
      </c>
      <c r="C2281" s="856" t="s">
        <v>2709</v>
      </c>
      <c r="D2281" s="855" t="s">
        <v>2710</v>
      </c>
      <c r="E2281" s="855">
        <v>1</v>
      </c>
      <c r="F2281" s="855" t="s">
        <v>388</v>
      </c>
      <c r="G2281" s="855" t="s">
        <v>3518</v>
      </c>
      <c r="H2281" s="606"/>
      <c r="I2281" s="608"/>
    </row>
    <row r="2282" spans="2:9" hidden="1" x14ac:dyDescent="0.3">
      <c r="B2282" s="855" t="s">
        <v>407</v>
      </c>
      <c r="C2282" s="856" t="s">
        <v>2709</v>
      </c>
      <c r="D2282" s="855" t="s">
        <v>2710</v>
      </c>
      <c r="E2282" s="855">
        <v>2</v>
      </c>
      <c r="F2282" s="855" t="s">
        <v>389</v>
      </c>
      <c r="G2282" s="855" t="s">
        <v>29</v>
      </c>
      <c r="H2282" s="606"/>
      <c r="I2282" s="608"/>
    </row>
    <row r="2283" spans="2:9" hidden="1" x14ac:dyDescent="0.3">
      <c r="B2283" s="855" t="s">
        <v>407</v>
      </c>
      <c r="C2283" s="856" t="s">
        <v>2709</v>
      </c>
      <c r="D2283" s="855" t="s">
        <v>2710</v>
      </c>
      <c r="E2283" s="855">
        <v>3</v>
      </c>
      <c r="F2283" s="855" t="s">
        <v>394</v>
      </c>
      <c r="G2283" s="855" t="s">
        <v>3519</v>
      </c>
      <c r="H2283" s="606"/>
      <c r="I2283" s="608"/>
    </row>
    <row r="2284" spans="2:9" hidden="1" x14ac:dyDescent="0.3">
      <c r="B2284" s="855" t="s">
        <v>407</v>
      </c>
      <c r="C2284" s="856" t="s">
        <v>2709</v>
      </c>
      <c r="D2284" s="855" t="s">
        <v>2710</v>
      </c>
      <c r="E2284" s="855">
        <v>4</v>
      </c>
      <c r="F2284" s="855" t="s">
        <v>128</v>
      </c>
      <c r="G2284" s="855"/>
      <c r="H2284" s="606"/>
      <c r="I2284" s="608"/>
    </row>
    <row r="2285" spans="2:9" hidden="1" x14ac:dyDescent="0.3">
      <c r="B2285" s="855" t="s">
        <v>407</v>
      </c>
      <c r="C2285" s="856" t="s">
        <v>2709</v>
      </c>
      <c r="D2285" s="855" t="s">
        <v>2710</v>
      </c>
      <c r="E2285" s="855">
        <v>5</v>
      </c>
      <c r="F2285" s="855" t="s">
        <v>541</v>
      </c>
      <c r="G2285" s="855" t="s">
        <v>670</v>
      </c>
      <c r="H2285" s="606"/>
      <c r="I2285" s="608"/>
    </row>
    <row r="2286" spans="2:9" hidden="1" x14ac:dyDescent="0.3">
      <c r="B2286" s="855" t="s">
        <v>407</v>
      </c>
      <c r="C2286" s="856" t="s">
        <v>2709</v>
      </c>
      <c r="D2286" s="855" t="s">
        <v>2710</v>
      </c>
      <c r="E2286" s="855">
        <v>6</v>
      </c>
      <c r="F2286" s="855" t="s">
        <v>931</v>
      </c>
      <c r="G2286" s="855" t="s">
        <v>949</v>
      </c>
      <c r="H2286" s="606"/>
      <c r="I2286" s="608"/>
    </row>
    <row r="2287" spans="2:9" hidden="1" x14ac:dyDescent="0.3">
      <c r="B2287" s="855" t="s">
        <v>407</v>
      </c>
      <c r="C2287" s="856" t="s">
        <v>2709</v>
      </c>
      <c r="D2287" s="855" t="s">
        <v>2710</v>
      </c>
      <c r="E2287" s="855">
        <v>7</v>
      </c>
      <c r="F2287" s="855" t="s">
        <v>932</v>
      </c>
      <c r="G2287" s="855" t="s">
        <v>750</v>
      </c>
      <c r="H2287" s="606"/>
      <c r="I2287" s="608"/>
    </row>
    <row r="2288" spans="2:9" x14ac:dyDescent="0.3">
      <c r="B2288" s="855" t="s">
        <v>407</v>
      </c>
      <c r="C2288" s="856" t="s">
        <v>2709</v>
      </c>
      <c r="D2288" s="855" t="s">
        <v>2710</v>
      </c>
      <c r="E2288" s="855">
        <v>1</v>
      </c>
      <c r="F2288" s="855" t="s">
        <v>388</v>
      </c>
      <c r="G2288" s="855" t="s">
        <v>3520</v>
      </c>
      <c r="H2288" s="606"/>
      <c r="I2288" s="608"/>
    </row>
    <row r="2289" spans="2:9" hidden="1" x14ac:dyDescent="0.3">
      <c r="B2289" s="855" t="s">
        <v>407</v>
      </c>
      <c r="C2289" s="856" t="s">
        <v>2709</v>
      </c>
      <c r="D2289" s="855" t="s">
        <v>2710</v>
      </c>
      <c r="E2289" s="855">
        <v>2</v>
      </c>
      <c r="F2289" s="855" t="s">
        <v>389</v>
      </c>
      <c r="G2289" s="855" t="s">
        <v>29</v>
      </c>
      <c r="H2289" s="606"/>
      <c r="I2289" s="608"/>
    </row>
    <row r="2290" spans="2:9" hidden="1" x14ac:dyDescent="0.3">
      <c r="B2290" s="855" t="s">
        <v>407</v>
      </c>
      <c r="C2290" s="856" t="s">
        <v>2709</v>
      </c>
      <c r="D2290" s="855" t="s">
        <v>2710</v>
      </c>
      <c r="E2290" s="855">
        <v>3</v>
      </c>
      <c r="F2290" s="855" t="s">
        <v>394</v>
      </c>
      <c r="G2290" s="855" t="s">
        <v>3519</v>
      </c>
      <c r="H2290" s="606"/>
      <c r="I2290" s="608"/>
    </row>
    <row r="2291" spans="2:9" hidden="1" x14ac:dyDescent="0.3">
      <c r="B2291" s="855" t="s">
        <v>407</v>
      </c>
      <c r="C2291" s="856" t="s">
        <v>2709</v>
      </c>
      <c r="D2291" s="855" t="s">
        <v>2710</v>
      </c>
      <c r="E2291" s="855">
        <v>4</v>
      </c>
      <c r="F2291" s="855" t="s">
        <v>128</v>
      </c>
      <c r="G2291" s="855"/>
      <c r="H2291" s="606"/>
      <c r="I2291" s="608"/>
    </row>
    <row r="2292" spans="2:9" hidden="1" x14ac:dyDescent="0.3">
      <c r="B2292" s="855" t="s">
        <v>407</v>
      </c>
      <c r="C2292" s="856" t="s">
        <v>2709</v>
      </c>
      <c r="D2292" s="855" t="s">
        <v>2710</v>
      </c>
      <c r="E2292" s="855">
        <v>5</v>
      </c>
      <c r="F2292" s="855" t="s">
        <v>541</v>
      </c>
      <c r="G2292" s="855" t="s">
        <v>670</v>
      </c>
      <c r="H2292" s="606"/>
      <c r="I2292" s="608"/>
    </row>
    <row r="2293" spans="2:9" hidden="1" x14ac:dyDescent="0.3">
      <c r="B2293" s="855" t="s">
        <v>407</v>
      </c>
      <c r="C2293" s="856" t="s">
        <v>2709</v>
      </c>
      <c r="D2293" s="855" t="s">
        <v>2710</v>
      </c>
      <c r="E2293" s="855">
        <v>6</v>
      </c>
      <c r="F2293" s="855" t="s">
        <v>931</v>
      </c>
      <c r="G2293" s="855" t="s">
        <v>949</v>
      </c>
      <c r="H2293" s="606"/>
      <c r="I2293" s="608"/>
    </row>
    <row r="2294" spans="2:9" hidden="1" x14ac:dyDescent="0.3">
      <c r="B2294" s="855" t="s">
        <v>407</v>
      </c>
      <c r="C2294" s="856" t="s">
        <v>2709</v>
      </c>
      <c r="D2294" s="855" t="s">
        <v>2710</v>
      </c>
      <c r="E2294" s="855">
        <v>7</v>
      </c>
      <c r="F2294" s="855" t="s">
        <v>932</v>
      </c>
      <c r="G2294" s="855" t="s">
        <v>750</v>
      </c>
      <c r="H2294" s="606"/>
      <c r="I2294" s="608"/>
    </row>
    <row r="2295" spans="2:9" x14ac:dyDescent="0.3">
      <c r="B2295" s="855" t="s">
        <v>407</v>
      </c>
      <c r="C2295" s="856" t="s">
        <v>2709</v>
      </c>
      <c r="D2295" s="855" t="s">
        <v>2710</v>
      </c>
      <c r="E2295" s="855">
        <v>1</v>
      </c>
      <c r="F2295" s="855" t="s">
        <v>388</v>
      </c>
      <c r="G2295" s="855" t="s">
        <v>3521</v>
      </c>
      <c r="H2295" s="606"/>
      <c r="I2295" s="608"/>
    </row>
    <row r="2296" spans="2:9" hidden="1" x14ac:dyDescent="0.3">
      <c r="B2296" s="855" t="s">
        <v>407</v>
      </c>
      <c r="C2296" s="856" t="s">
        <v>2709</v>
      </c>
      <c r="D2296" s="855" t="s">
        <v>2710</v>
      </c>
      <c r="E2296" s="855">
        <v>2</v>
      </c>
      <c r="F2296" s="855" t="s">
        <v>389</v>
      </c>
      <c r="G2296" s="855" t="s">
        <v>29</v>
      </c>
      <c r="H2296" s="606"/>
      <c r="I2296" s="608"/>
    </row>
    <row r="2297" spans="2:9" hidden="1" x14ac:dyDescent="0.3">
      <c r="B2297" s="855" t="s">
        <v>407</v>
      </c>
      <c r="C2297" s="856" t="s">
        <v>2709</v>
      </c>
      <c r="D2297" s="855" t="s">
        <v>2710</v>
      </c>
      <c r="E2297" s="855">
        <v>3</v>
      </c>
      <c r="F2297" s="855" t="s">
        <v>394</v>
      </c>
      <c r="G2297" s="855" t="s">
        <v>3522</v>
      </c>
      <c r="H2297" s="606"/>
      <c r="I2297" s="608"/>
    </row>
    <row r="2298" spans="2:9" hidden="1" x14ac:dyDescent="0.3">
      <c r="B2298" s="855" t="s">
        <v>407</v>
      </c>
      <c r="C2298" s="856" t="s">
        <v>2709</v>
      </c>
      <c r="D2298" s="855" t="s">
        <v>2710</v>
      </c>
      <c r="E2298" s="855">
        <v>4</v>
      </c>
      <c r="F2298" s="855" t="s">
        <v>128</v>
      </c>
      <c r="G2298" s="855"/>
      <c r="H2298" s="606"/>
      <c r="I2298" s="608"/>
    </row>
    <row r="2299" spans="2:9" hidden="1" x14ac:dyDescent="0.3">
      <c r="B2299" s="855" t="s">
        <v>407</v>
      </c>
      <c r="C2299" s="856" t="s">
        <v>2709</v>
      </c>
      <c r="D2299" s="855" t="s">
        <v>2710</v>
      </c>
      <c r="E2299" s="855">
        <v>5</v>
      </c>
      <c r="F2299" s="855" t="s">
        <v>541</v>
      </c>
      <c r="G2299" s="855" t="s">
        <v>670</v>
      </c>
      <c r="H2299" s="606"/>
      <c r="I2299" s="608"/>
    </row>
    <row r="2300" spans="2:9" hidden="1" x14ac:dyDescent="0.3">
      <c r="B2300" s="855" t="s">
        <v>407</v>
      </c>
      <c r="C2300" s="856" t="s">
        <v>2709</v>
      </c>
      <c r="D2300" s="855" t="s">
        <v>2710</v>
      </c>
      <c r="E2300" s="855">
        <v>6</v>
      </c>
      <c r="F2300" s="855" t="s">
        <v>931</v>
      </c>
      <c r="G2300" s="855" t="s">
        <v>949</v>
      </c>
      <c r="H2300" s="606"/>
      <c r="I2300" s="608"/>
    </row>
    <row r="2301" spans="2:9" hidden="1" x14ac:dyDescent="0.3">
      <c r="B2301" s="855" t="s">
        <v>407</v>
      </c>
      <c r="C2301" s="856" t="s">
        <v>2709</v>
      </c>
      <c r="D2301" s="855" t="s">
        <v>2710</v>
      </c>
      <c r="E2301" s="855">
        <v>7</v>
      </c>
      <c r="F2301" s="855" t="s">
        <v>932</v>
      </c>
      <c r="G2301" s="855" t="s">
        <v>750</v>
      </c>
      <c r="H2301" s="606"/>
      <c r="I2301" s="608"/>
    </row>
    <row r="2302" spans="2:9" x14ac:dyDescent="0.3">
      <c r="B2302" s="855" t="s">
        <v>407</v>
      </c>
      <c r="C2302" s="856" t="s">
        <v>2709</v>
      </c>
      <c r="D2302" s="855" t="s">
        <v>2710</v>
      </c>
      <c r="E2302" s="855">
        <v>1</v>
      </c>
      <c r="F2302" s="855" t="s">
        <v>388</v>
      </c>
      <c r="G2302" s="855" t="s">
        <v>3523</v>
      </c>
      <c r="H2302" s="606"/>
      <c r="I2302" s="608"/>
    </row>
    <row r="2303" spans="2:9" hidden="1" x14ac:dyDescent="0.3">
      <c r="B2303" s="855" t="s">
        <v>407</v>
      </c>
      <c r="C2303" s="856" t="s">
        <v>2709</v>
      </c>
      <c r="D2303" s="855" t="s">
        <v>2710</v>
      </c>
      <c r="E2303" s="855">
        <v>2</v>
      </c>
      <c r="F2303" s="855" t="s">
        <v>389</v>
      </c>
      <c r="G2303" s="855" t="s">
        <v>29</v>
      </c>
      <c r="H2303" s="606"/>
      <c r="I2303" s="608"/>
    </row>
    <row r="2304" spans="2:9" hidden="1" x14ac:dyDescent="0.3">
      <c r="B2304" s="855" t="s">
        <v>407</v>
      </c>
      <c r="C2304" s="856" t="s">
        <v>2709</v>
      </c>
      <c r="D2304" s="855" t="s">
        <v>2710</v>
      </c>
      <c r="E2304" s="855">
        <v>3</v>
      </c>
      <c r="F2304" s="855" t="s">
        <v>394</v>
      </c>
      <c r="G2304" s="855" t="s">
        <v>3524</v>
      </c>
      <c r="H2304" s="606"/>
      <c r="I2304" s="608"/>
    </row>
    <row r="2305" spans="2:9" hidden="1" x14ac:dyDescent="0.3">
      <c r="B2305" s="855" t="s">
        <v>407</v>
      </c>
      <c r="C2305" s="856" t="s">
        <v>2709</v>
      </c>
      <c r="D2305" s="855" t="s">
        <v>2710</v>
      </c>
      <c r="E2305" s="855">
        <v>4</v>
      </c>
      <c r="F2305" s="855" t="s">
        <v>128</v>
      </c>
      <c r="G2305" s="855"/>
      <c r="H2305" s="606"/>
      <c r="I2305" s="608"/>
    </row>
    <row r="2306" spans="2:9" hidden="1" x14ac:dyDescent="0.3">
      <c r="B2306" s="855" t="s">
        <v>407</v>
      </c>
      <c r="C2306" s="856" t="s">
        <v>2709</v>
      </c>
      <c r="D2306" s="855" t="s">
        <v>2710</v>
      </c>
      <c r="E2306" s="855">
        <v>5</v>
      </c>
      <c r="F2306" s="855" t="s">
        <v>541</v>
      </c>
      <c r="G2306" s="855" t="s">
        <v>670</v>
      </c>
      <c r="H2306" s="606"/>
      <c r="I2306" s="608"/>
    </row>
    <row r="2307" spans="2:9" hidden="1" x14ac:dyDescent="0.3">
      <c r="B2307" s="855" t="s">
        <v>407</v>
      </c>
      <c r="C2307" s="856" t="s">
        <v>2709</v>
      </c>
      <c r="D2307" s="855" t="s">
        <v>2710</v>
      </c>
      <c r="E2307" s="855">
        <v>6</v>
      </c>
      <c r="F2307" s="855" t="s">
        <v>931</v>
      </c>
      <c r="G2307" s="855" t="s">
        <v>949</v>
      </c>
      <c r="H2307" s="606"/>
      <c r="I2307" s="608"/>
    </row>
    <row r="2308" spans="2:9" hidden="1" x14ac:dyDescent="0.3">
      <c r="B2308" s="855" t="s">
        <v>407</v>
      </c>
      <c r="C2308" s="856" t="s">
        <v>2709</v>
      </c>
      <c r="D2308" s="855" t="s">
        <v>2710</v>
      </c>
      <c r="E2308" s="855">
        <v>7</v>
      </c>
      <c r="F2308" s="855" t="s">
        <v>932</v>
      </c>
      <c r="G2308" s="855" t="s">
        <v>750</v>
      </c>
      <c r="H2308" s="606"/>
      <c r="I2308" s="608"/>
    </row>
    <row r="2309" spans="2:9" x14ac:dyDescent="0.3">
      <c r="B2309" s="855" t="s">
        <v>407</v>
      </c>
      <c r="C2309" s="856" t="s">
        <v>2709</v>
      </c>
      <c r="D2309" s="855" t="s">
        <v>2710</v>
      </c>
      <c r="E2309" s="855">
        <v>1</v>
      </c>
      <c r="F2309" s="855" t="s">
        <v>388</v>
      </c>
      <c r="G2309" s="855" t="s">
        <v>3525</v>
      </c>
      <c r="H2309" s="606"/>
      <c r="I2309" s="608"/>
    </row>
    <row r="2310" spans="2:9" hidden="1" x14ac:dyDescent="0.3">
      <c r="B2310" s="855" t="s">
        <v>407</v>
      </c>
      <c r="C2310" s="856" t="s">
        <v>2709</v>
      </c>
      <c r="D2310" s="855" t="s">
        <v>2710</v>
      </c>
      <c r="E2310" s="855">
        <v>2</v>
      </c>
      <c r="F2310" s="855" t="s">
        <v>389</v>
      </c>
      <c r="G2310" s="855" t="s">
        <v>29</v>
      </c>
      <c r="H2310" s="606"/>
      <c r="I2310" s="608"/>
    </row>
    <row r="2311" spans="2:9" hidden="1" x14ac:dyDescent="0.3">
      <c r="B2311" s="855" t="s">
        <v>407</v>
      </c>
      <c r="C2311" s="856" t="s">
        <v>2709</v>
      </c>
      <c r="D2311" s="855" t="s">
        <v>2710</v>
      </c>
      <c r="E2311" s="855">
        <v>3</v>
      </c>
      <c r="F2311" s="855" t="s">
        <v>394</v>
      </c>
      <c r="G2311" s="855" t="s">
        <v>3524</v>
      </c>
      <c r="H2311" s="606"/>
      <c r="I2311" s="608"/>
    </row>
    <row r="2312" spans="2:9" hidden="1" x14ac:dyDescent="0.3">
      <c r="B2312" s="855" t="s">
        <v>407</v>
      </c>
      <c r="C2312" s="856" t="s">
        <v>2709</v>
      </c>
      <c r="D2312" s="855" t="s">
        <v>2710</v>
      </c>
      <c r="E2312" s="855">
        <v>4</v>
      </c>
      <c r="F2312" s="855" t="s">
        <v>128</v>
      </c>
      <c r="G2312" s="855"/>
      <c r="H2312" s="606"/>
      <c r="I2312" s="608"/>
    </row>
    <row r="2313" spans="2:9" hidden="1" x14ac:dyDescent="0.3">
      <c r="B2313" s="855" t="s">
        <v>407</v>
      </c>
      <c r="C2313" s="856" t="s">
        <v>2709</v>
      </c>
      <c r="D2313" s="855" t="s">
        <v>2710</v>
      </c>
      <c r="E2313" s="855">
        <v>5</v>
      </c>
      <c r="F2313" s="855" t="s">
        <v>541</v>
      </c>
      <c r="G2313" s="855" t="s">
        <v>670</v>
      </c>
      <c r="H2313" s="606"/>
      <c r="I2313" s="608"/>
    </row>
    <row r="2314" spans="2:9" hidden="1" x14ac:dyDescent="0.3">
      <c r="B2314" s="855" t="s">
        <v>407</v>
      </c>
      <c r="C2314" s="856" t="s">
        <v>2709</v>
      </c>
      <c r="D2314" s="855" t="s">
        <v>2710</v>
      </c>
      <c r="E2314" s="855">
        <v>6</v>
      </c>
      <c r="F2314" s="855" t="s">
        <v>931</v>
      </c>
      <c r="G2314" s="855" t="s">
        <v>949</v>
      </c>
      <c r="H2314" s="606"/>
      <c r="I2314" s="608"/>
    </row>
    <row r="2315" spans="2:9" hidden="1" x14ac:dyDescent="0.3">
      <c r="B2315" s="855" t="s">
        <v>407</v>
      </c>
      <c r="C2315" s="856" t="s">
        <v>2709</v>
      </c>
      <c r="D2315" s="855" t="s">
        <v>2710</v>
      </c>
      <c r="E2315" s="855">
        <v>7</v>
      </c>
      <c r="F2315" s="855" t="s">
        <v>932</v>
      </c>
      <c r="G2315" s="855" t="s">
        <v>750</v>
      </c>
      <c r="H2315" s="606"/>
      <c r="I2315" s="608"/>
    </row>
    <row r="2316" spans="2:9" x14ac:dyDescent="0.3">
      <c r="B2316" s="855" t="s">
        <v>407</v>
      </c>
      <c r="C2316" s="856" t="s">
        <v>2709</v>
      </c>
      <c r="D2316" s="855" t="s">
        <v>2710</v>
      </c>
      <c r="E2316" s="855">
        <v>1</v>
      </c>
      <c r="F2316" s="855" t="s">
        <v>388</v>
      </c>
      <c r="G2316" s="855" t="s">
        <v>3526</v>
      </c>
      <c r="H2316" s="606"/>
      <c r="I2316" s="608"/>
    </row>
    <row r="2317" spans="2:9" hidden="1" x14ac:dyDescent="0.3">
      <c r="B2317" s="855" t="s">
        <v>407</v>
      </c>
      <c r="C2317" s="856" t="s">
        <v>2709</v>
      </c>
      <c r="D2317" s="855" t="s">
        <v>2710</v>
      </c>
      <c r="E2317" s="855">
        <v>2</v>
      </c>
      <c r="F2317" s="855" t="s">
        <v>389</v>
      </c>
      <c r="G2317" s="855" t="s">
        <v>29</v>
      </c>
      <c r="H2317" s="606"/>
      <c r="I2317" s="608"/>
    </row>
    <row r="2318" spans="2:9" hidden="1" x14ac:dyDescent="0.3">
      <c r="B2318" s="855" t="s">
        <v>407</v>
      </c>
      <c r="C2318" s="856" t="s">
        <v>2709</v>
      </c>
      <c r="D2318" s="855" t="s">
        <v>2710</v>
      </c>
      <c r="E2318" s="855">
        <v>3</v>
      </c>
      <c r="F2318" s="855" t="s">
        <v>394</v>
      </c>
      <c r="G2318" s="855" t="s">
        <v>3527</v>
      </c>
      <c r="H2318" s="606"/>
      <c r="I2318" s="608"/>
    </row>
    <row r="2319" spans="2:9" hidden="1" x14ac:dyDescent="0.3">
      <c r="B2319" s="855" t="s">
        <v>407</v>
      </c>
      <c r="C2319" s="856" t="s">
        <v>2709</v>
      </c>
      <c r="D2319" s="855" t="s">
        <v>2710</v>
      </c>
      <c r="E2319" s="855">
        <v>4</v>
      </c>
      <c r="F2319" s="855" t="s">
        <v>128</v>
      </c>
      <c r="G2319" s="855"/>
      <c r="H2319" s="606"/>
      <c r="I2319" s="608"/>
    </row>
    <row r="2320" spans="2:9" hidden="1" x14ac:dyDescent="0.3">
      <c r="B2320" s="855" t="s">
        <v>407</v>
      </c>
      <c r="C2320" s="856" t="s">
        <v>2709</v>
      </c>
      <c r="D2320" s="855" t="s">
        <v>2710</v>
      </c>
      <c r="E2320" s="855">
        <v>5</v>
      </c>
      <c r="F2320" s="855" t="s">
        <v>541</v>
      </c>
      <c r="G2320" s="855" t="s">
        <v>670</v>
      </c>
      <c r="H2320" s="606"/>
      <c r="I2320" s="608"/>
    </row>
    <row r="2321" spans="2:9" hidden="1" x14ac:dyDescent="0.3">
      <c r="B2321" s="855" t="s">
        <v>407</v>
      </c>
      <c r="C2321" s="856" t="s">
        <v>2709</v>
      </c>
      <c r="D2321" s="855" t="s">
        <v>2710</v>
      </c>
      <c r="E2321" s="855">
        <v>6</v>
      </c>
      <c r="F2321" s="855" t="s">
        <v>931</v>
      </c>
      <c r="G2321" s="855" t="s">
        <v>949</v>
      </c>
      <c r="H2321" s="606"/>
      <c r="I2321" s="608"/>
    </row>
    <row r="2322" spans="2:9" hidden="1" x14ac:dyDescent="0.3">
      <c r="B2322" s="855" t="s">
        <v>407</v>
      </c>
      <c r="C2322" s="856" t="s">
        <v>2709</v>
      </c>
      <c r="D2322" s="855" t="s">
        <v>2710</v>
      </c>
      <c r="E2322" s="855">
        <v>7</v>
      </c>
      <c r="F2322" s="855" t="s">
        <v>932</v>
      </c>
      <c r="G2322" s="855" t="s">
        <v>750</v>
      </c>
      <c r="H2322" s="606"/>
      <c r="I2322" s="608"/>
    </row>
    <row r="2323" spans="2:9" x14ac:dyDescent="0.3">
      <c r="B2323" s="855" t="s">
        <v>407</v>
      </c>
      <c r="C2323" s="856" t="s">
        <v>2709</v>
      </c>
      <c r="D2323" s="855" t="s">
        <v>2710</v>
      </c>
      <c r="E2323" s="855">
        <v>1</v>
      </c>
      <c r="F2323" s="855" t="s">
        <v>388</v>
      </c>
      <c r="G2323" s="855" t="s">
        <v>3528</v>
      </c>
      <c r="H2323" s="606"/>
      <c r="I2323" s="608"/>
    </row>
    <row r="2324" spans="2:9" hidden="1" x14ac:dyDescent="0.3">
      <c r="B2324" s="855" t="s">
        <v>407</v>
      </c>
      <c r="C2324" s="856" t="s">
        <v>2709</v>
      </c>
      <c r="D2324" s="855" t="s">
        <v>2710</v>
      </c>
      <c r="E2324" s="855">
        <v>2</v>
      </c>
      <c r="F2324" s="855" t="s">
        <v>389</v>
      </c>
      <c r="G2324" s="855" t="s">
        <v>29</v>
      </c>
      <c r="H2324" s="606"/>
      <c r="I2324" s="608"/>
    </row>
    <row r="2325" spans="2:9" hidden="1" x14ac:dyDescent="0.3">
      <c r="B2325" s="855" t="s">
        <v>407</v>
      </c>
      <c r="C2325" s="856" t="s">
        <v>2709</v>
      </c>
      <c r="D2325" s="855" t="s">
        <v>2710</v>
      </c>
      <c r="E2325" s="855">
        <v>3</v>
      </c>
      <c r="F2325" s="855" t="s">
        <v>394</v>
      </c>
      <c r="G2325" s="855" t="s">
        <v>3529</v>
      </c>
      <c r="H2325" s="606"/>
      <c r="I2325" s="608"/>
    </row>
    <row r="2326" spans="2:9" hidden="1" x14ac:dyDescent="0.3">
      <c r="B2326" s="855" t="s">
        <v>407</v>
      </c>
      <c r="C2326" s="856" t="s">
        <v>2709</v>
      </c>
      <c r="D2326" s="855" t="s">
        <v>2710</v>
      </c>
      <c r="E2326" s="855">
        <v>4</v>
      </c>
      <c r="F2326" s="855" t="s">
        <v>128</v>
      </c>
      <c r="G2326" s="855"/>
      <c r="H2326" s="606"/>
      <c r="I2326" s="608"/>
    </row>
    <row r="2327" spans="2:9" hidden="1" x14ac:dyDescent="0.3">
      <c r="B2327" s="855" t="s">
        <v>407</v>
      </c>
      <c r="C2327" s="856" t="s">
        <v>2709</v>
      </c>
      <c r="D2327" s="855" t="s">
        <v>2710</v>
      </c>
      <c r="E2327" s="855">
        <v>5</v>
      </c>
      <c r="F2327" s="855" t="s">
        <v>541</v>
      </c>
      <c r="G2327" s="855" t="s">
        <v>670</v>
      </c>
      <c r="H2327" s="606"/>
      <c r="I2327" s="608"/>
    </row>
    <row r="2328" spans="2:9" hidden="1" x14ac:dyDescent="0.3">
      <c r="B2328" s="855" t="s">
        <v>407</v>
      </c>
      <c r="C2328" s="856" t="s">
        <v>2709</v>
      </c>
      <c r="D2328" s="855" t="s">
        <v>2710</v>
      </c>
      <c r="E2328" s="855">
        <v>6</v>
      </c>
      <c r="F2328" s="855" t="s">
        <v>931</v>
      </c>
      <c r="G2328" s="855" t="s">
        <v>949</v>
      </c>
      <c r="H2328" s="606"/>
      <c r="I2328" s="608"/>
    </row>
    <row r="2329" spans="2:9" hidden="1" x14ac:dyDescent="0.3">
      <c r="B2329" s="855" t="s">
        <v>407</v>
      </c>
      <c r="C2329" s="856" t="s">
        <v>2709</v>
      </c>
      <c r="D2329" s="855" t="s">
        <v>2710</v>
      </c>
      <c r="E2329" s="855">
        <v>7</v>
      </c>
      <c r="F2329" s="855" t="s">
        <v>932</v>
      </c>
      <c r="G2329" s="855" t="s">
        <v>750</v>
      </c>
      <c r="H2329" s="606"/>
      <c r="I2329" s="608"/>
    </row>
    <row r="2330" spans="2:9" x14ac:dyDescent="0.3">
      <c r="B2330" s="855" t="s">
        <v>407</v>
      </c>
      <c r="C2330" s="856" t="s">
        <v>2709</v>
      </c>
      <c r="D2330" s="855" t="s">
        <v>2710</v>
      </c>
      <c r="E2330" s="855">
        <v>1</v>
      </c>
      <c r="F2330" s="855" t="s">
        <v>388</v>
      </c>
      <c r="G2330" s="855" t="s">
        <v>3530</v>
      </c>
      <c r="H2330" s="606"/>
      <c r="I2330" s="608"/>
    </row>
    <row r="2331" spans="2:9" hidden="1" x14ac:dyDescent="0.3">
      <c r="B2331" s="855" t="s">
        <v>407</v>
      </c>
      <c r="C2331" s="856" t="s">
        <v>2709</v>
      </c>
      <c r="D2331" s="855" t="s">
        <v>2710</v>
      </c>
      <c r="E2331" s="855">
        <v>2</v>
      </c>
      <c r="F2331" s="855" t="s">
        <v>389</v>
      </c>
      <c r="G2331" s="855" t="s">
        <v>29</v>
      </c>
      <c r="H2331" s="606"/>
      <c r="I2331" s="608"/>
    </row>
    <row r="2332" spans="2:9" hidden="1" x14ac:dyDescent="0.3">
      <c r="B2332" s="855" t="s">
        <v>407</v>
      </c>
      <c r="C2332" s="856" t="s">
        <v>2709</v>
      </c>
      <c r="D2332" s="855" t="s">
        <v>2710</v>
      </c>
      <c r="E2332" s="855">
        <v>3</v>
      </c>
      <c r="F2332" s="855" t="s">
        <v>394</v>
      </c>
      <c r="G2332" s="855" t="s">
        <v>3531</v>
      </c>
      <c r="H2332" s="606"/>
      <c r="I2332" s="608"/>
    </row>
    <row r="2333" spans="2:9" hidden="1" x14ac:dyDescent="0.3">
      <c r="B2333" s="855" t="s">
        <v>407</v>
      </c>
      <c r="C2333" s="856" t="s">
        <v>2709</v>
      </c>
      <c r="D2333" s="855" t="s">
        <v>2710</v>
      </c>
      <c r="E2333" s="855">
        <v>4</v>
      </c>
      <c r="F2333" s="855" t="s">
        <v>128</v>
      </c>
      <c r="G2333" s="855"/>
      <c r="H2333" s="606"/>
      <c r="I2333" s="608"/>
    </row>
    <row r="2334" spans="2:9" hidden="1" x14ac:dyDescent="0.3">
      <c r="B2334" s="855" t="s">
        <v>407</v>
      </c>
      <c r="C2334" s="856" t="s">
        <v>2709</v>
      </c>
      <c r="D2334" s="855" t="s">
        <v>2710</v>
      </c>
      <c r="E2334" s="855">
        <v>5</v>
      </c>
      <c r="F2334" s="855" t="s">
        <v>541</v>
      </c>
      <c r="G2334" s="855" t="s">
        <v>670</v>
      </c>
      <c r="H2334" s="606"/>
      <c r="I2334" s="608"/>
    </row>
    <row r="2335" spans="2:9" hidden="1" x14ac:dyDescent="0.3">
      <c r="B2335" s="855" t="s">
        <v>407</v>
      </c>
      <c r="C2335" s="856" t="s">
        <v>2709</v>
      </c>
      <c r="D2335" s="855" t="s">
        <v>2710</v>
      </c>
      <c r="E2335" s="855">
        <v>6</v>
      </c>
      <c r="F2335" s="855" t="s">
        <v>931</v>
      </c>
      <c r="G2335" s="855" t="s">
        <v>949</v>
      </c>
      <c r="H2335" s="606"/>
      <c r="I2335" s="608"/>
    </row>
    <row r="2336" spans="2:9" hidden="1" x14ac:dyDescent="0.3">
      <c r="B2336" s="855" t="s">
        <v>407</v>
      </c>
      <c r="C2336" s="856" t="s">
        <v>2709</v>
      </c>
      <c r="D2336" s="855" t="s">
        <v>2710</v>
      </c>
      <c r="E2336" s="855">
        <v>7</v>
      </c>
      <c r="F2336" s="855" t="s">
        <v>932</v>
      </c>
      <c r="G2336" s="855" t="s">
        <v>750</v>
      </c>
      <c r="H2336" s="606"/>
      <c r="I2336" s="608"/>
    </row>
    <row r="2337" spans="2:9" x14ac:dyDescent="0.3">
      <c r="B2337" s="855" t="s">
        <v>407</v>
      </c>
      <c r="C2337" s="856" t="s">
        <v>2709</v>
      </c>
      <c r="D2337" s="855" t="s">
        <v>2710</v>
      </c>
      <c r="E2337" s="855">
        <v>1</v>
      </c>
      <c r="F2337" s="855" t="s">
        <v>388</v>
      </c>
      <c r="G2337" s="855" t="s">
        <v>3532</v>
      </c>
      <c r="H2337" s="606"/>
      <c r="I2337" s="608"/>
    </row>
    <row r="2338" spans="2:9" hidden="1" x14ac:dyDescent="0.3">
      <c r="B2338" s="855" t="s">
        <v>407</v>
      </c>
      <c r="C2338" s="856" t="s">
        <v>2709</v>
      </c>
      <c r="D2338" s="855" t="s">
        <v>2710</v>
      </c>
      <c r="E2338" s="855">
        <v>2</v>
      </c>
      <c r="F2338" s="855" t="s">
        <v>389</v>
      </c>
      <c r="G2338" s="855" t="s">
        <v>29</v>
      </c>
      <c r="H2338" s="606"/>
      <c r="I2338" s="608"/>
    </row>
    <row r="2339" spans="2:9" hidden="1" x14ac:dyDescent="0.3">
      <c r="B2339" s="855" t="s">
        <v>407</v>
      </c>
      <c r="C2339" s="856" t="s">
        <v>2709</v>
      </c>
      <c r="D2339" s="855" t="s">
        <v>2710</v>
      </c>
      <c r="E2339" s="855">
        <v>3</v>
      </c>
      <c r="F2339" s="855" t="s">
        <v>394</v>
      </c>
      <c r="G2339" s="855" t="s">
        <v>3533</v>
      </c>
      <c r="H2339" s="606"/>
      <c r="I2339" s="608"/>
    </row>
    <row r="2340" spans="2:9" hidden="1" x14ac:dyDescent="0.3">
      <c r="B2340" s="855" t="s">
        <v>407</v>
      </c>
      <c r="C2340" s="856" t="s">
        <v>2709</v>
      </c>
      <c r="D2340" s="855" t="s">
        <v>2710</v>
      </c>
      <c r="E2340" s="855">
        <v>4</v>
      </c>
      <c r="F2340" s="855" t="s">
        <v>128</v>
      </c>
      <c r="G2340" s="855"/>
      <c r="H2340" s="606"/>
      <c r="I2340" s="608"/>
    </row>
    <row r="2341" spans="2:9" hidden="1" x14ac:dyDescent="0.3">
      <c r="B2341" s="855" t="s">
        <v>407</v>
      </c>
      <c r="C2341" s="856" t="s">
        <v>2709</v>
      </c>
      <c r="D2341" s="855" t="s">
        <v>2710</v>
      </c>
      <c r="E2341" s="855">
        <v>5</v>
      </c>
      <c r="F2341" s="855" t="s">
        <v>541</v>
      </c>
      <c r="G2341" s="855" t="s">
        <v>670</v>
      </c>
      <c r="H2341" s="606"/>
      <c r="I2341" s="608"/>
    </row>
    <row r="2342" spans="2:9" hidden="1" x14ac:dyDescent="0.3">
      <c r="B2342" s="855" t="s">
        <v>407</v>
      </c>
      <c r="C2342" s="856" t="s">
        <v>2709</v>
      </c>
      <c r="D2342" s="855" t="s">
        <v>2710</v>
      </c>
      <c r="E2342" s="855">
        <v>6</v>
      </c>
      <c r="F2342" s="855" t="s">
        <v>931</v>
      </c>
      <c r="G2342" s="855" t="s">
        <v>949</v>
      </c>
      <c r="H2342" s="606"/>
      <c r="I2342" s="608"/>
    </row>
    <row r="2343" spans="2:9" hidden="1" x14ac:dyDescent="0.3">
      <c r="B2343" s="855" t="s">
        <v>407</v>
      </c>
      <c r="C2343" s="856" t="s">
        <v>2709</v>
      </c>
      <c r="D2343" s="855" t="s">
        <v>2710</v>
      </c>
      <c r="E2343" s="855">
        <v>7</v>
      </c>
      <c r="F2343" s="855" t="s">
        <v>932</v>
      </c>
      <c r="G2343" s="855" t="s">
        <v>750</v>
      </c>
      <c r="H2343" s="606"/>
      <c r="I2343" s="608"/>
    </row>
    <row r="2344" spans="2:9" x14ac:dyDescent="0.3">
      <c r="B2344" s="855" t="s">
        <v>407</v>
      </c>
      <c r="C2344" s="856" t="s">
        <v>2709</v>
      </c>
      <c r="D2344" s="855" t="s">
        <v>2710</v>
      </c>
      <c r="E2344" s="855">
        <v>1</v>
      </c>
      <c r="F2344" s="855" t="s">
        <v>388</v>
      </c>
      <c r="G2344" s="855" t="s">
        <v>3534</v>
      </c>
      <c r="H2344" s="606"/>
      <c r="I2344" s="608"/>
    </row>
    <row r="2345" spans="2:9" hidden="1" x14ac:dyDescent="0.3">
      <c r="B2345" s="855" t="s">
        <v>407</v>
      </c>
      <c r="C2345" s="856" t="s">
        <v>2709</v>
      </c>
      <c r="D2345" s="855" t="s">
        <v>2710</v>
      </c>
      <c r="E2345" s="855">
        <v>2</v>
      </c>
      <c r="F2345" s="855" t="s">
        <v>389</v>
      </c>
      <c r="G2345" s="855" t="s">
        <v>29</v>
      </c>
      <c r="H2345" s="606"/>
      <c r="I2345" s="608"/>
    </row>
    <row r="2346" spans="2:9" hidden="1" x14ac:dyDescent="0.3">
      <c r="B2346" s="855" t="s">
        <v>407</v>
      </c>
      <c r="C2346" s="856" t="s">
        <v>2709</v>
      </c>
      <c r="D2346" s="855" t="s">
        <v>2710</v>
      </c>
      <c r="E2346" s="855">
        <v>3</v>
      </c>
      <c r="F2346" s="855" t="s">
        <v>394</v>
      </c>
      <c r="G2346" s="855" t="s">
        <v>3535</v>
      </c>
      <c r="H2346" s="606"/>
      <c r="I2346" s="608"/>
    </row>
    <row r="2347" spans="2:9" hidden="1" x14ac:dyDescent="0.3">
      <c r="B2347" s="855" t="s">
        <v>407</v>
      </c>
      <c r="C2347" s="856" t="s">
        <v>2709</v>
      </c>
      <c r="D2347" s="855" t="s">
        <v>2710</v>
      </c>
      <c r="E2347" s="855">
        <v>4</v>
      </c>
      <c r="F2347" s="855" t="s">
        <v>128</v>
      </c>
      <c r="G2347" s="855"/>
      <c r="H2347" s="606"/>
      <c r="I2347" s="608"/>
    </row>
    <row r="2348" spans="2:9" hidden="1" x14ac:dyDescent="0.3">
      <c r="B2348" s="855" t="s">
        <v>407</v>
      </c>
      <c r="C2348" s="856" t="s">
        <v>2709</v>
      </c>
      <c r="D2348" s="855" t="s">
        <v>2710</v>
      </c>
      <c r="E2348" s="855">
        <v>5</v>
      </c>
      <c r="F2348" s="855" t="s">
        <v>541</v>
      </c>
      <c r="G2348" s="855" t="s">
        <v>670</v>
      </c>
      <c r="H2348" s="606"/>
      <c r="I2348" s="608"/>
    </row>
    <row r="2349" spans="2:9" hidden="1" x14ac:dyDescent="0.3">
      <c r="B2349" s="855" t="s">
        <v>407</v>
      </c>
      <c r="C2349" s="856" t="s">
        <v>2709</v>
      </c>
      <c r="D2349" s="855" t="s">
        <v>2710</v>
      </c>
      <c r="E2349" s="855">
        <v>6</v>
      </c>
      <c r="F2349" s="855" t="s">
        <v>931</v>
      </c>
      <c r="G2349" s="855" t="s">
        <v>949</v>
      </c>
      <c r="H2349" s="606"/>
      <c r="I2349" s="608"/>
    </row>
    <row r="2350" spans="2:9" hidden="1" x14ac:dyDescent="0.3">
      <c r="B2350" s="855" t="s">
        <v>407</v>
      </c>
      <c r="C2350" s="856" t="s">
        <v>2709</v>
      </c>
      <c r="D2350" s="855" t="s">
        <v>2710</v>
      </c>
      <c r="E2350" s="855">
        <v>7</v>
      </c>
      <c r="F2350" s="855" t="s">
        <v>932</v>
      </c>
      <c r="G2350" s="855" t="s">
        <v>750</v>
      </c>
      <c r="H2350" s="606"/>
      <c r="I2350" s="608"/>
    </row>
    <row r="2351" spans="2:9" x14ac:dyDescent="0.3">
      <c r="B2351" s="855" t="s">
        <v>407</v>
      </c>
      <c r="C2351" s="856" t="s">
        <v>2709</v>
      </c>
      <c r="D2351" s="855" t="s">
        <v>2710</v>
      </c>
      <c r="E2351" s="855">
        <v>1</v>
      </c>
      <c r="F2351" s="855" t="s">
        <v>388</v>
      </c>
      <c r="G2351" s="855" t="s">
        <v>3536</v>
      </c>
      <c r="H2351" s="606"/>
      <c r="I2351" s="608"/>
    </row>
    <row r="2352" spans="2:9" hidden="1" x14ac:dyDescent="0.3">
      <c r="B2352" s="855" t="s">
        <v>407</v>
      </c>
      <c r="C2352" s="856" t="s">
        <v>2709</v>
      </c>
      <c r="D2352" s="855" t="s">
        <v>2710</v>
      </c>
      <c r="E2352" s="855">
        <v>2</v>
      </c>
      <c r="F2352" s="855" t="s">
        <v>389</v>
      </c>
      <c r="G2352" s="855" t="s">
        <v>29</v>
      </c>
      <c r="H2352" s="606"/>
      <c r="I2352" s="608"/>
    </row>
    <row r="2353" spans="2:9" hidden="1" x14ac:dyDescent="0.3">
      <c r="B2353" s="855" t="s">
        <v>407</v>
      </c>
      <c r="C2353" s="856" t="s">
        <v>2709</v>
      </c>
      <c r="D2353" s="855" t="s">
        <v>2710</v>
      </c>
      <c r="E2353" s="855">
        <v>3</v>
      </c>
      <c r="F2353" s="855" t="s">
        <v>394</v>
      </c>
      <c r="G2353" s="855" t="s">
        <v>3535</v>
      </c>
      <c r="H2353" s="606"/>
      <c r="I2353" s="608"/>
    </row>
    <row r="2354" spans="2:9" hidden="1" x14ac:dyDescent="0.3">
      <c r="B2354" s="855" t="s">
        <v>407</v>
      </c>
      <c r="C2354" s="856" t="s">
        <v>2709</v>
      </c>
      <c r="D2354" s="855" t="s">
        <v>2710</v>
      </c>
      <c r="E2354" s="855">
        <v>4</v>
      </c>
      <c r="F2354" s="855" t="s">
        <v>128</v>
      </c>
      <c r="G2354" s="855"/>
      <c r="H2354" s="606"/>
      <c r="I2354" s="608"/>
    </row>
    <row r="2355" spans="2:9" hidden="1" x14ac:dyDescent="0.3">
      <c r="B2355" s="855" t="s">
        <v>407</v>
      </c>
      <c r="C2355" s="856" t="s">
        <v>2709</v>
      </c>
      <c r="D2355" s="855" t="s">
        <v>2710</v>
      </c>
      <c r="E2355" s="855">
        <v>5</v>
      </c>
      <c r="F2355" s="855" t="s">
        <v>541</v>
      </c>
      <c r="G2355" s="855" t="s">
        <v>670</v>
      </c>
      <c r="H2355" s="606"/>
      <c r="I2355" s="608"/>
    </row>
    <row r="2356" spans="2:9" hidden="1" x14ac:dyDescent="0.3">
      <c r="B2356" s="855" t="s">
        <v>407</v>
      </c>
      <c r="C2356" s="856" t="s">
        <v>2709</v>
      </c>
      <c r="D2356" s="855" t="s">
        <v>2710</v>
      </c>
      <c r="E2356" s="855">
        <v>6</v>
      </c>
      <c r="F2356" s="855" t="s">
        <v>931</v>
      </c>
      <c r="G2356" s="855" t="s">
        <v>949</v>
      </c>
      <c r="H2356" s="606"/>
      <c r="I2356" s="608"/>
    </row>
    <row r="2357" spans="2:9" hidden="1" x14ac:dyDescent="0.3">
      <c r="B2357" s="855" t="s">
        <v>407</v>
      </c>
      <c r="C2357" s="856" t="s">
        <v>2709</v>
      </c>
      <c r="D2357" s="855" t="s">
        <v>2710</v>
      </c>
      <c r="E2357" s="855">
        <v>7</v>
      </c>
      <c r="F2357" s="855" t="s">
        <v>932</v>
      </c>
      <c r="G2357" s="855" t="s">
        <v>750</v>
      </c>
      <c r="H2357" s="606"/>
      <c r="I2357" s="608"/>
    </row>
    <row r="2358" spans="2:9" x14ac:dyDescent="0.3">
      <c r="B2358" s="855" t="s">
        <v>407</v>
      </c>
      <c r="C2358" s="856" t="s">
        <v>2709</v>
      </c>
      <c r="D2358" s="855" t="s">
        <v>2710</v>
      </c>
      <c r="E2358" s="855">
        <v>1</v>
      </c>
      <c r="F2358" s="855" t="s">
        <v>388</v>
      </c>
      <c r="G2358" s="855" t="s">
        <v>3537</v>
      </c>
      <c r="H2358" s="606"/>
      <c r="I2358" s="608"/>
    </row>
    <row r="2359" spans="2:9" hidden="1" x14ac:dyDescent="0.3">
      <c r="B2359" s="855" t="s">
        <v>407</v>
      </c>
      <c r="C2359" s="856" t="s">
        <v>2709</v>
      </c>
      <c r="D2359" s="855" t="s">
        <v>2710</v>
      </c>
      <c r="E2359" s="855">
        <v>2</v>
      </c>
      <c r="F2359" s="855" t="s">
        <v>389</v>
      </c>
      <c r="G2359" s="855" t="s">
        <v>29</v>
      </c>
      <c r="H2359" s="606"/>
      <c r="I2359" s="608"/>
    </row>
    <row r="2360" spans="2:9" hidden="1" x14ac:dyDescent="0.3">
      <c r="B2360" s="855" t="s">
        <v>407</v>
      </c>
      <c r="C2360" s="856" t="s">
        <v>2709</v>
      </c>
      <c r="D2360" s="855" t="s">
        <v>2710</v>
      </c>
      <c r="E2360" s="855">
        <v>3</v>
      </c>
      <c r="F2360" s="855" t="s">
        <v>394</v>
      </c>
      <c r="G2360" s="855" t="s">
        <v>3538</v>
      </c>
      <c r="H2360" s="606"/>
      <c r="I2360" s="608"/>
    </row>
    <row r="2361" spans="2:9" hidden="1" x14ac:dyDescent="0.3">
      <c r="B2361" s="855" t="s">
        <v>407</v>
      </c>
      <c r="C2361" s="856" t="s">
        <v>2709</v>
      </c>
      <c r="D2361" s="855" t="s">
        <v>2710</v>
      </c>
      <c r="E2361" s="855">
        <v>4</v>
      </c>
      <c r="F2361" s="855" t="s">
        <v>128</v>
      </c>
      <c r="G2361" s="855"/>
      <c r="H2361" s="606"/>
      <c r="I2361" s="608"/>
    </row>
    <row r="2362" spans="2:9" hidden="1" x14ac:dyDescent="0.3">
      <c r="B2362" s="855" t="s">
        <v>407</v>
      </c>
      <c r="C2362" s="856" t="s">
        <v>2709</v>
      </c>
      <c r="D2362" s="855" t="s">
        <v>2710</v>
      </c>
      <c r="E2362" s="855">
        <v>5</v>
      </c>
      <c r="F2362" s="855" t="s">
        <v>541</v>
      </c>
      <c r="G2362" s="855" t="s">
        <v>670</v>
      </c>
      <c r="H2362" s="606"/>
      <c r="I2362" s="608"/>
    </row>
    <row r="2363" spans="2:9" hidden="1" x14ac:dyDescent="0.3">
      <c r="B2363" s="855" t="s">
        <v>407</v>
      </c>
      <c r="C2363" s="856" t="s">
        <v>2709</v>
      </c>
      <c r="D2363" s="855" t="s">
        <v>2710</v>
      </c>
      <c r="E2363" s="855">
        <v>6</v>
      </c>
      <c r="F2363" s="855" t="s">
        <v>931</v>
      </c>
      <c r="G2363" s="855" t="s">
        <v>949</v>
      </c>
      <c r="H2363" s="606"/>
      <c r="I2363" s="608"/>
    </row>
    <row r="2364" spans="2:9" hidden="1" x14ac:dyDescent="0.3">
      <c r="B2364" s="855" t="s">
        <v>407</v>
      </c>
      <c r="C2364" s="856" t="s">
        <v>2709</v>
      </c>
      <c r="D2364" s="855" t="s">
        <v>2710</v>
      </c>
      <c r="E2364" s="855">
        <v>7</v>
      </c>
      <c r="F2364" s="855" t="s">
        <v>932</v>
      </c>
      <c r="G2364" s="855" t="s">
        <v>750</v>
      </c>
      <c r="H2364" s="606"/>
      <c r="I2364" s="608"/>
    </row>
    <row r="2365" spans="2:9" x14ac:dyDescent="0.3">
      <c r="B2365" s="855" t="s">
        <v>407</v>
      </c>
      <c r="C2365" s="856" t="s">
        <v>2709</v>
      </c>
      <c r="D2365" s="855" t="s">
        <v>2710</v>
      </c>
      <c r="E2365" s="855">
        <v>1</v>
      </c>
      <c r="F2365" s="855" t="s">
        <v>388</v>
      </c>
      <c r="G2365" s="855" t="s">
        <v>3539</v>
      </c>
      <c r="H2365" s="606"/>
      <c r="I2365" s="608"/>
    </row>
    <row r="2366" spans="2:9" hidden="1" x14ac:dyDescent="0.3">
      <c r="B2366" s="855" t="s">
        <v>407</v>
      </c>
      <c r="C2366" s="856" t="s">
        <v>2709</v>
      </c>
      <c r="D2366" s="855" t="s">
        <v>2710</v>
      </c>
      <c r="E2366" s="855">
        <v>2</v>
      </c>
      <c r="F2366" s="855" t="s">
        <v>389</v>
      </c>
      <c r="G2366" s="855" t="s">
        <v>29</v>
      </c>
      <c r="H2366" s="606"/>
      <c r="I2366" s="608"/>
    </row>
    <row r="2367" spans="2:9" hidden="1" x14ac:dyDescent="0.3">
      <c r="B2367" s="855" t="s">
        <v>407</v>
      </c>
      <c r="C2367" s="856" t="s">
        <v>2709</v>
      </c>
      <c r="D2367" s="855" t="s">
        <v>2710</v>
      </c>
      <c r="E2367" s="855">
        <v>3</v>
      </c>
      <c r="F2367" s="855" t="s">
        <v>394</v>
      </c>
      <c r="G2367" s="855" t="s">
        <v>3540</v>
      </c>
      <c r="H2367" s="606"/>
      <c r="I2367" s="608"/>
    </row>
    <row r="2368" spans="2:9" hidden="1" x14ac:dyDescent="0.3">
      <c r="B2368" s="855" t="s">
        <v>407</v>
      </c>
      <c r="C2368" s="856" t="s">
        <v>2709</v>
      </c>
      <c r="D2368" s="855" t="s">
        <v>2710</v>
      </c>
      <c r="E2368" s="855">
        <v>4</v>
      </c>
      <c r="F2368" s="855" t="s">
        <v>128</v>
      </c>
      <c r="G2368" s="855"/>
      <c r="H2368" s="606"/>
      <c r="I2368" s="608"/>
    </row>
    <row r="2369" spans="2:9" hidden="1" x14ac:dyDescent="0.3">
      <c r="B2369" s="855" t="s">
        <v>407</v>
      </c>
      <c r="C2369" s="856" t="s">
        <v>2709</v>
      </c>
      <c r="D2369" s="855" t="s">
        <v>2710</v>
      </c>
      <c r="E2369" s="855">
        <v>5</v>
      </c>
      <c r="F2369" s="855" t="s">
        <v>541</v>
      </c>
      <c r="G2369" s="855" t="s">
        <v>670</v>
      </c>
      <c r="H2369" s="606"/>
      <c r="I2369" s="608"/>
    </row>
    <row r="2370" spans="2:9" hidden="1" x14ac:dyDescent="0.3">
      <c r="B2370" s="855" t="s">
        <v>407</v>
      </c>
      <c r="C2370" s="856" t="s">
        <v>2709</v>
      </c>
      <c r="D2370" s="855" t="s">
        <v>2710</v>
      </c>
      <c r="E2370" s="855">
        <v>6</v>
      </c>
      <c r="F2370" s="855" t="s">
        <v>931</v>
      </c>
      <c r="G2370" s="855" t="s">
        <v>949</v>
      </c>
      <c r="H2370" s="606"/>
      <c r="I2370" s="608"/>
    </row>
    <row r="2371" spans="2:9" hidden="1" x14ac:dyDescent="0.3">
      <c r="B2371" s="855" t="s">
        <v>407</v>
      </c>
      <c r="C2371" s="856" t="s">
        <v>2709</v>
      </c>
      <c r="D2371" s="855" t="s">
        <v>2710</v>
      </c>
      <c r="E2371" s="855">
        <v>7</v>
      </c>
      <c r="F2371" s="855" t="s">
        <v>932</v>
      </c>
      <c r="G2371" s="855" t="s">
        <v>750</v>
      </c>
      <c r="H2371" s="606"/>
      <c r="I2371" s="608"/>
    </row>
    <row r="2372" spans="2:9" x14ac:dyDescent="0.3">
      <c r="B2372" s="855" t="s">
        <v>407</v>
      </c>
      <c r="C2372" s="856" t="s">
        <v>2709</v>
      </c>
      <c r="D2372" s="855" t="s">
        <v>2710</v>
      </c>
      <c r="E2372" s="855">
        <v>1</v>
      </c>
      <c r="F2372" s="855" t="s">
        <v>388</v>
      </c>
      <c r="G2372" s="855" t="s">
        <v>3541</v>
      </c>
      <c r="H2372" s="606"/>
      <c r="I2372" s="608"/>
    </row>
    <row r="2373" spans="2:9" hidden="1" x14ac:dyDescent="0.3">
      <c r="B2373" s="855" t="s">
        <v>407</v>
      </c>
      <c r="C2373" s="856" t="s">
        <v>2709</v>
      </c>
      <c r="D2373" s="855" t="s">
        <v>2710</v>
      </c>
      <c r="E2373" s="855">
        <v>2</v>
      </c>
      <c r="F2373" s="855" t="s">
        <v>389</v>
      </c>
      <c r="G2373" s="855" t="s">
        <v>29</v>
      </c>
      <c r="H2373" s="606"/>
      <c r="I2373" s="608"/>
    </row>
    <row r="2374" spans="2:9" hidden="1" x14ac:dyDescent="0.3">
      <c r="B2374" s="855" t="s">
        <v>407</v>
      </c>
      <c r="C2374" s="856" t="s">
        <v>2709</v>
      </c>
      <c r="D2374" s="855" t="s">
        <v>2710</v>
      </c>
      <c r="E2374" s="855">
        <v>3</v>
      </c>
      <c r="F2374" s="855" t="s">
        <v>394</v>
      </c>
      <c r="G2374" s="855" t="s">
        <v>3540</v>
      </c>
      <c r="H2374" s="606"/>
      <c r="I2374" s="608"/>
    </row>
    <row r="2375" spans="2:9" hidden="1" x14ac:dyDescent="0.3">
      <c r="B2375" s="855" t="s">
        <v>407</v>
      </c>
      <c r="C2375" s="856" t="s">
        <v>2709</v>
      </c>
      <c r="D2375" s="855" t="s">
        <v>2710</v>
      </c>
      <c r="E2375" s="855">
        <v>4</v>
      </c>
      <c r="F2375" s="855" t="s">
        <v>128</v>
      </c>
      <c r="G2375" s="855"/>
      <c r="H2375" s="606"/>
      <c r="I2375" s="608"/>
    </row>
    <row r="2376" spans="2:9" hidden="1" x14ac:dyDescent="0.3">
      <c r="B2376" s="855" t="s">
        <v>407</v>
      </c>
      <c r="C2376" s="856" t="s">
        <v>2709</v>
      </c>
      <c r="D2376" s="855" t="s">
        <v>2710</v>
      </c>
      <c r="E2376" s="855">
        <v>5</v>
      </c>
      <c r="F2376" s="855" t="s">
        <v>541</v>
      </c>
      <c r="G2376" s="855" t="s">
        <v>670</v>
      </c>
      <c r="H2376" s="606"/>
      <c r="I2376" s="608"/>
    </row>
    <row r="2377" spans="2:9" hidden="1" x14ac:dyDescent="0.3">
      <c r="B2377" s="855" t="s">
        <v>407</v>
      </c>
      <c r="C2377" s="856" t="s">
        <v>2709</v>
      </c>
      <c r="D2377" s="855" t="s">
        <v>2710</v>
      </c>
      <c r="E2377" s="855">
        <v>6</v>
      </c>
      <c r="F2377" s="855" t="s">
        <v>931</v>
      </c>
      <c r="G2377" s="855" t="s">
        <v>949</v>
      </c>
      <c r="H2377" s="606"/>
      <c r="I2377" s="608"/>
    </row>
    <row r="2378" spans="2:9" hidden="1" x14ac:dyDescent="0.3">
      <c r="B2378" s="855" t="s">
        <v>407</v>
      </c>
      <c r="C2378" s="856" t="s">
        <v>2709</v>
      </c>
      <c r="D2378" s="855" t="s">
        <v>2710</v>
      </c>
      <c r="E2378" s="855">
        <v>7</v>
      </c>
      <c r="F2378" s="855" t="s">
        <v>932</v>
      </c>
      <c r="G2378" s="855" t="s">
        <v>750</v>
      </c>
      <c r="H2378" s="606"/>
      <c r="I2378" s="608"/>
    </row>
    <row r="2379" spans="2:9" x14ac:dyDescent="0.3">
      <c r="B2379" s="855" t="s">
        <v>407</v>
      </c>
      <c r="C2379" s="856" t="s">
        <v>2709</v>
      </c>
      <c r="D2379" s="855" t="s">
        <v>2710</v>
      </c>
      <c r="E2379" s="855">
        <v>1</v>
      </c>
      <c r="F2379" s="855" t="s">
        <v>388</v>
      </c>
      <c r="G2379" s="855" t="s">
        <v>3542</v>
      </c>
      <c r="H2379" s="606"/>
      <c r="I2379" s="608"/>
    </row>
    <row r="2380" spans="2:9" hidden="1" x14ac:dyDescent="0.3">
      <c r="B2380" s="855" t="s">
        <v>407</v>
      </c>
      <c r="C2380" s="856" t="s">
        <v>2709</v>
      </c>
      <c r="D2380" s="855" t="s">
        <v>2710</v>
      </c>
      <c r="E2380" s="855">
        <v>2</v>
      </c>
      <c r="F2380" s="855" t="s">
        <v>389</v>
      </c>
      <c r="G2380" s="855" t="s">
        <v>29</v>
      </c>
      <c r="H2380" s="606"/>
      <c r="I2380" s="608"/>
    </row>
    <row r="2381" spans="2:9" hidden="1" x14ac:dyDescent="0.3">
      <c r="B2381" s="855" t="s">
        <v>407</v>
      </c>
      <c r="C2381" s="856" t="s">
        <v>2709</v>
      </c>
      <c r="D2381" s="855" t="s">
        <v>2710</v>
      </c>
      <c r="E2381" s="855">
        <v>3</v>
      </c>
      <c r="F2381" s="855" t="s">
        <v>394</v>
      </c>
      <c r="G2381" s="855" t="s">
        <v>3543</v>
      </c>
      <c r="H2381" s="606"/>
      <c r="I2381" s="608"/>
    </row>
    <row r="2382" spans="2:9" hidden="1" x14ac:dyDescent="0.3">
      <c r="B2382" s="855" t="s">
        <v>407</v>
      </c>
      <c r="C2382" s="856" t="s">
        <v>2709</v>
      </c>
      <c r="D2382" s="855" t="s">
        <v>2710</v>
      </c>
      <c r="E2382" s="855">
        <v>4</v>
      </c>
      <c r="F2382" s="855" t="s">
        <v>128</v>
      </c>
      <c r="G2382" s="855"/>
      <c r="H2382" s="606"/>
      <c r="I2382" s="608"/>
    </row>
    <row r="2383" spans="2:9" hidden="1" x14ac:dyDescent="0.3">
      <c r="B2383" s="855" t="s">
        <v>407</v>
      </c>
      <c r="C2383" s="856" t="s">
        <v>2709</v>
      </c>
      <c r="D2383" s="855" t="s">
        <v>2710</v>
      </c>
      <c r="E2383" s="855">
        <v>5</v>
      </c>
      <c r="F2383" s="855" t="s">
        <v>541</v>
      </c>
      <c r="G2383" s="855" t="s">
        <v>670</v>
      </c>
      <c r="H2383" s="606"/>
      <c r="I2383" s="608"/>
    </row>
    <row r="2384" spans="2:9" hidden="1" x14ac:dyDescent="0.3">
      <c r="B2384" s="855" t="s">
        <v>407</v>
      </c>
      <c r="C2384" s="856" t="s">
        <v>2709</v>
      </c>
      <c r="D2384" s="855" t="s">
        <v>2710</v>
      </c>
      <c r="E2384" s="855">
        <v>6</v>
      </c>
      <c r="F2384" s="855" t="s">
        <v>931</v>
      </c>
      <c r="G2384" s="855" t="s">
        <v>949</v>
      </c>
      <c r="H2384" s="606"/>
      <c r="I2384" s="608"/>
    </row>
    <row r="2385" spans="2:9" hidden="1" x14ac:dyDescent="0.3">
      <c r="B2385" s="855" t="s">
        <v>407</v>
      </c>
      <c r="C2385" s="856" t="s">
        <v>2709</v>
      </c>
      <c r="D2385" s="855" t="s">
        <v>2710</v>
      </c>
      <c r="E2385" s="855">
        <v>7</v>
      </c>
      <c r="F2385" s="855" t="s">
        <v>932</v>
      </c>
      <c r="G2385" s="855" t="s">
        <v>750</v>
      </c>
      <c r="H2385" s="606"/>
      <c r="I2385" s="608"/>
    </row>
    <row r="2386" spans="2:9" x14ac:dyDescent="0.3">
      <c r="B2386" s="855" t="s">
        <v>407</v>
      </c>
      <c r="C2386" s="856" t="s">
        <v>2709</v>
      </c>
      <c r="D2386" s="855" t="s">
        <v>2710</v>
      </c>
      <c r="E2386" s="855">
        <v>1</v>
      </c>
      <c r="F2386" s="855" t="s">
        <v>388</v>
      </c>
      <c r="G2386" s="855" t="s">
        <v>3544</v>
      </c>
      <c r="H2386" s="606"/>
      <c r="I2386" s="608"/>
    </row>
    <row r="2387" spans="2:9" hidden="1" x14ac:dyDescent="0.3">
      <c r="B2387" s="855" t="s">
        <v>407</v>
      </c>
      <c r="C2387" s="856" t="s">
        <v>2709</v>
      </c>
      <c r="D2387" s="855" t="s">
        <v>2710</v>
      </c>
      <c r="E2387" s="855">
        <v>2</v>
      </c>
      <c r="F2387" s="855" t="s">
        <v>389</v>
      </c>
      <c r="G2387" s="855" t="s">
        <v>29</v>
      </c>
      <c r="H2387" s="606"/>
      <c r="I2387" s="608"/>
    </row>
    <row r="2388" spans="2:9" hidden="1" x14ac:dyDescent="0.3">
      <c r="B2388" s="855" t="s">
        <v>407</v>
      </c>
      <c r="C2388" s="856" t="s">
        <v>2709</v>
      </c>
      <c r="D2388" s="855" t="s">
        <v>2710</v>
      </c>
      <c r="E2388" s="855">
        <v>3</v>
      </c>
      <c r="F2388" s="855" t="s">
        <v>394</v>
      </c>
      <c r="G2388" s="855" t="s">
        <v>3545</v>
      </c>
      <c r="H2388" s="606"/>
      <c r="I2388" s="608"/>
    </row>
    <row r="2389" spans="2:9" hidden="1" x14ac:dyDescent="0.3">
      <c r="B2389" s="855" t="s">
        <v>407</v>
      </c>
      <c r="C2389" s="856" t="s">
        <v>2709</v>
      </c>
      <c r="D2389" s="855" t="s">
        <v>2710</v>
      </c>
      <c r="E2389" s="855">
        <v>4</v>
      </c>
      <c r="F2389" s="855" t="s">
        <v>128</v>
      </c>
      <c r="G2389" s="855"/>
      <c r="H2389" s="606"/>
      <c r="I2389" s="608"/>
    </row>
    <row r="2390" spans="2:9" hidden="1" x14ac:dyDescent="0.3">
      <c r="B2390" s="855" t="s">
        <v>407</v>
      </c>
      <c r="C2390" s="856" t="s">
        <v>2709</v>
      </c>
      <c r="D2390" s="855" t="s">
        <v>2710</v>
      </c>
      <c r="E2390" s="855">
        <v>5</v>
      </c>
      <c r="F2390" s="855" t="s">
        <v>541</v>
      </c>
      <c r="G2390" s="855" t="s">
        <v>670</v>
      </c>
      <c r="H2390" s="606"/>
      <c r="I2390" s="608"/>
    </row>
    <row r="2391" spans="2:9" hidden="1" x14ac:dyDescent="0.3">
      <c r="B2391" s="855" t="s">
        <v>407</v>
      </c>
      <c r="C2391" s="856" t="s">
        <v>2709</v>
      </c>
      <c r="D2391" s="855" t="s">
        <v>2710</v>
      </c>
      <c r="E2391" s="855">
        <v>6</v>
      </c>
      <c r="F2391" s="855" t="s">
        <v>931</v>
      </c>
      <c r="G2391" s="855" t="s">
        <v>949</v>
      </c>
      <c r="H2391" s="606"/>
      <c r="I2391" s="608"/>
    </row>
    <row r="2392" spans="2:9" hidden="1" x14ac:dyDescent="0.3">
      <c r="B2392" s="855" t="s">
        <v>407</v>
      </c>
      <c r="C2392" s="856" t="s">
        <v>2709</v>
      </c>
      <c r="D2392" s="855" t="s">
        <v>2710</v>
      </c>
      <c r="E2392" s="855">
        <v>7</v>
      </c>
      <c r="F2392" s="855" t="s">
        <v>932</v>
      </c>
      <c r="G2392" s="855" t="s">
        <v>750</v>
      </c>
      <c r="H2392" s="606"/>
      <c r="I2392" s="608"/>
    </row>
    <row r="2393" spans="2:9" x14ac:dyDescent="0.3">
      <c r="B2393" s="855" t="s">
        <v>407</v>
      </c>
      <c r="C2393" s="856" t="s">
        <v>2709</v>
      </c>
      <c r="D2393" s="855" t="s">
        <v>2710</v>
      </c>
      <c r="E2393" s="855">
        <v>1</v>
      </c>
      <c r="F2393" s="855" t="s">
        <v>388</v>
      </c>
      <c r="G2393" s="855" t="s">
        <v>3546</v>
      </c>
      <c r="H2393" s="606"/>
      <c r="I2393" s="608"/>
    </row>
    <row r="2394" spans="2:9" hidden="1" x14ac:dyDescent="0.3">
      <c r="B2394" s="855" t="s">
        <v>407</v>
      </c>
      <c r="C2394" s="856" t="s">
        <v>2709</v>
      </c>
      <c r="D2394" s="855" t="s">
        <v>2710</v>
      </c>
      <c r="E2394" s="855">
        <v>2</v>
      </c>
      <c r="F2394" s="855" t="s">
        <v>389</v>
      </c>
      <c r="G2394" s="855" t="s">
        <v>29</v>
      </c>
      <c r="H2394" s="606"/>
      <c r="I2394" s="608"/>
    </row>
    <row r="2395" spans="2:9" hidden="1" x14ac:dyDescent="0.3">
      <c r="B2395" s="855" t="s">
        <v>407</v>
      </c>
      <c r="C2395" s="856" t="s">
        <v>2709</v>
      </c>
      <c r="D2395" s="855" t="s">
        <v>2710</v>
      </c>
      <c r="E2395" s="855">
        <v>3</v>
      </c>
      <c r="F2395" s="855" t="s">
        <v>394</v>
      </c>
      <c r="G2395" s="855" t="s">
        <v>3547</v>
      </c>
      <c r="H2395" s="606"/>
      <c r="I2395" s="608"/>
    </row>
    <row r="2396" spans="2:9" hidden="1" x14ac:dyDescent="0.3">
      <c r="B2396" s="855" t="s">
        <v>407</v>
      </c>
      <c r="C2396" s="856" t="s">
        <v>2709</v>
      </c>
      <c r="D2396" s="855" t="s">
        <v>2710</v>
      </c>
      <c r="E2396" s="855">
        <v>4</v>
      </c>
      <c r="F2396" s="855" t="s">
        <v>128</v>
      </c>
      <c r="G2396" s="855"/>
      <c r="H2396" s="606"/>
      <c r="I2396" s="608"/>
    </row>
    <row r="2397" spans="2:9" hidden="1" x14ac:dyDescent="0.3">
      <c r="B2397" s="855" t="s">
        <v>407</v>
      </c>
      <c r="C2397" s="856" t="s">
        <v>2709</v>
      </c>
      <c r="D2397" s="855" t="s">
        <v>2710</v>
      </c>
      <c r="E2397" s="855">
        <v>5</v>
      </c>
      <c r="F2397" s="855" t="s">
        <v>541</v>
      </c>
      <c r="G2397" s="855" t="s">
        <v>670</v>
      </c>
      <c r="H2397" s="606"/>
      <c r="I2397" s="608"/>
    </row>
    <row r="2398" spans="2:9" hidden="1" x14ac:dyDescent="0.3">
      <c r="B2398" s="855" t="s">
        <v>407</v>
      </c>
      <c r="C2398" s="856" t="s">
        <v>2709</v>
      </c>
      <c r="D2398" s="855" t="s">
        <v>2710</v>
      </c>
      <c r="E2398" s="855">
        <v>6</v>
      </c>
      <c r="F2398" s="855" t="s">
        <v>931</v>
      </c>
      <c r="G2398" s="855" t="s">
        <v>949</v>
      </c>
      <c r="H2398" s="606"/>
      <c r="I2398" s="608"/>
    </row>
    <row r="2399" spans="2:9" hidden="1" x14ac:dyDescent="0.3">
      <c r="B2399" s="855" t="s">
        <v>407</v>
      </c>
      <c r="C2399" s="856" t="s">
        <v>2709</v>
      </c>
      <c r="D2399" s="855" t="s">
        <v>2710</v>
      </c>
      <c r="E2399" s="855">
        <v>7</v>
      </c>
      <c r="F2399" s="855" t="s">
        <v>932</v>
      </c>
      <c r="G2399" s="855" t="s">
        <v>750</v>
      </c>
      <c r="H2399" s="606"/>
      <c r="I2399" s="608"/>
    </row>
    <row r="2400" spans="2:9" x14ac:dyDescent="0.3">
      <c r="B2400" s="855" t="s">
        <v>407</v>
      </c>
      <c r="C2400" s="856" t="s">
        <v>2709</v>
      </c>
      <c r="D2400" s="855" t="s">
        <v>2710</v>
      </c>
      <c r="E2400" s="855">
        <v>1</v>
      </c>
      <c r="F2400" s="855" t="s">
        <v>388</v>
      </c>
      <c r="G2400" s="855" t="s">
        <v>3548</v>
      </c>
      <c r="H2400" s="606"/>
      <c r="I2400" s="608"/>
    </row>
    <row r="2401" spans="2:9" hidden="1" x14ac:dyDescent="0.3">
      <c r="B2401" s="855" t="s">
        <v>407</v>
      </c>
      <c r="C2401" s="856" t="s">
        <v>2709</v>
      </c>
      <c r="D2401" s="855" t="s">
        <v>2710</v>
      </c>
      <c r="E2401" s="855">
        <v>2</v>
      </c>
      <c r="F2401" s="855" t="s">
        <v>389</v>
      </c>
      <c r="G2401" s="855" t="s">
        <v>29</v>
      </c>
      <c r="H2401" s="606"/>
      <c r="I2401" s="608"/>
    </row>
    <row r="2402" spans="2:9" hidden="1" x14ac:dyDescent="0.3">
      <c r="B2402" s="855" t="s">
        <v>407</v>
      </c>
      <c r="C2402" s="856" t="s">
        <v>2709</v>
      </c>
      <c r="D2402" s="855" t="s">
        <v>2710</v>
      </c>
      <c r="E2402" s="855">
        <v>3</v>
      </c>
      <c r="F2402" s="855" t="s">
        <v>394</v>
      </c>
      <c r="G2402" s="855" t="s">
        <v>3549</v>
      </c>
      <c r="H2402" s="606"/>
      <c r="I2402" s="608"/>
    </row>
    <row r="2403" spans="2:9" hidden="1" x14ac:dyDescent="0.3">
      <c r="B2403" s="855" t="s">
        <v>407</v>
      </c>
      <c r="C2403" s="856" t="s">
        <v>2709</v>
      </c>
      <c r="D2403" s="855" t="s">
        <v>2710</v>
      </c>
      <c r="E2403" s="855">
        <v>4</v>
      </c>
      <c r="F2403" s="855" t="s">
        <v>128</v>
      </c>
      <c r="G2403" s="855"/>
      <c r="H2403" s="606"/>
      <c r="I2403" s="608"/>
    </row>
    <row r="2404" spans="2:9" hidden="1" x14ac:dyDescent="0.3">
      <c r="B2404" s="855" t="s">
        <v>407</v>
      </c>
      <c r="C2404" s="856" t="s">
        <v>2709</v>
      </c>
      <c r="D2404" s="855" t="s">
        <v>2710</v>
      </c>
      <c r="E2404" s="855">
        <v>5</v>
      </c>
      <c r="F2404" s="855" t="s">
        <v>541</v>
      </c>
      <c r="G2404" s="855" t="s">
        <v>670</v>
      </c>
      <c r="H2404" s="606"/>
      <c r="I2404" s="608"/>
    </row>
    <row r="2405" spans="2:9" hidden="1" x14ac:dyDescent="0.3">
      <c r="B2405" s="855" t="s">
        <v>407</v>
      </c>
      <c r="C2405" s="856" t="s">
        <v>2709</v>
      </c>
      <c r="D2405" s="855" t="s">
        <v>2710</v>
      </c>
      <c r="E2405" s="855">
        <v>6</v>
      </c>
      <c r="F2405" s="855" t="s">
        <v>931</v>
      </c>
      <c r="G2405" s="855" t="s">
        <v>949</v>
      </c>
      <c r="H2405" s="606"/>
      <c r="I2405" s="608"/>
    </row>
    <row r="2406" spans="2:9" hidden="1" x14ac:dyDescent="0.3">
      <c r="B2406" s="855" t="s">
        <v>407</v>
      </c>
      <c r="C2406" s="856" t="s">
        <v>2709</v>
      </c>
      <c r="D2406" s="855" t="s">
        <v>2710</v>
      </c>
      <c r="E2406" s="855">
        <v>7</v>
      </c>
      <c r="F2406" s="855" t="s">
        <v>932</v>
      </c>
      <c r="G2406" s="855" t="s">
        <v>750</v>
      </c>
      <c r="H2406" s="606"/>
      <c r="I2406" s="608"/>
    </row>
    <row r="2407" spans="2:9" x14ac:dyDescent="0.3">
      <c r="B2407" s="855" t="s">
        <v>407</v>
      </c>
      <c r="C2407" s="856" t="s">
        <v>2709</v>
      </c>
      <c r="D2407" s="855" t="s">
        <v>2710</v>
      </c>
      <c r="E2407" s="855">
        <v>1</v>
      </c>
      <c r="F2407" s="855" t="s">
        <v>388</v>
      </c>
      <c r="G2407" s="855" t="s">
        <v>3550</v>
      </c>
      <c r="H2407" s="606"/>
      <c r="I2407" s="608"/>
    </row>
    <row r="2408" spans="2:9" hidden="1" x14ac:dyDescent="0.3">
      <c r="B2408" s="855" t="s">
        <v>407</v>
      </c>
      <c r="C2408" s="856" t="s">
        <v>2709</v>
      </c>
      <c r="D2408" s="855" t="s">
        <v>2710</v>
      </c>
      <c r="E2408" s="855">
        <v>2</v>
      </c>
      <c r="F2408" s="855" t="s">
        <v>389</v>
      </c>
      <c r="G2408" s="855" t="s">
        <v>29</v>
      </c>
      <c r="H2408" s="606"/>
      <c r="I2408" s="608"/>
    </row>
    <row r="2409" spans="2:9" hidden="1" x14ac:dyDescent="0.3">
      <c r="B2409" s="855" t="s">
        <v>407</v>
      </c>
      <c r="C2409" s="856" t="s">
        <v>2709</v>
      </c>
      <c r="D2409" s="855" t="s">
        <v>2710</v>
      </c>
      <c r="E2409" s="855">
        <v>3</v>
      </c>
      <c r="F2409" s="855" t="s">
        <v>394</v>
      </c>
      <c r="G2409" s="855" t="s">
        <v>3551</v>
      </c>
      <c r="H2409" s="606"/>
      <c r="I2409" s="608"/>
    </row>
    <row r="2410" spans="2:9" hidden="1" x14ac:dyDescent="0.3">
      <c r="B2410" s="855" t="s">
        <v>407</v>
      </c>
      <c r="C2410" s="856" t="s">
        <v>2709</v>
      </c>
      <c r="D2410" s="855" t="s">
        <v>2710</v>
      </c>
      <c r="E2410" s="855">
        <v>4</v>
      </c>
      <c r="F2410" s="855" t="s">
        <v>128</v>
      </c>
      <c r="G2410" s="855"/>
      <c r="H2410" s="606"/>
      <c r="I2410" s="608"/>
    </row>
    <row r="2411" spans="2:9" hidden="1" x14ac:dyDescent="0.3">
      <c r="B2411" s="855" t="s">
        <v>407</v>
      </c>
      <c r="C2411" s="856" t="s">
        <v>2709</v>
      </c>
      <c r="D2411" s="855" t="s">
        <v>2710</v>
      </c>
      <c r="E2411" s="855">
        <v>5</v>
      </c>
      <c r="F2411" s="855" t="s">
        <v>541</v>
      </c>
      <c r="G2411" s="855" t="s">
        <v>670</v>
      </c>
      <c r="H2411" s="606"/>
      <c r="I2411" s="608"/>
    </row>
    <row r="2412" spans="2:9" hidden="1" x14ac:dyDescent="0.3">
      <c r="B2412" s="855" t="s">
        <v>407</v>
      </c>
      <c r="C2412" s="856" t="s">
        <v>2709</v>
      </c>
      <c r="D2412" s="855" t="s">
        <v>2710</v>
      </c>
      <c r="E2412" s="855">
        <v>6</v>
      </c>
      <c r="F2412" s="855" t="s">
        <v>931</v>
      </c>
      <c r="G2412" s="855" t="s">
        <v>949</v>
      </c>
      <c r="H2412" s="606"/>
      <c r="I2412" s="608"/>
    </row>
    <row r="2413" spans="2:9" hidden="1" x14ac:dyDescent="0.3">
      <c r="B2413" s="855" t="s">
        <v>407</v>
      </c>
      <c r="C2413" s="856" t="s">
        <v>2709</v>
      </c>
      <c r="D2413" s="855" t="s">
        <v>2710</v>
      </c>
      <c r="E2413" s="855">
        <v>7</v>
      </c>
      <c r="F2413" s="855" t="s">
        <v>932</v>
      </c>
      <c r="G2413" s="855" t="s">
        <v>750</v>
      </c>
      <c r="H2413" s="606"/>
      <c r="I2413" s="608"/>
    </row>
    <row r="2414" spans="2:9" x14ac:dyDescent="0.3">
      <c r="B2414" s="855" t="s">
        <v>407</v>
      </c>
      <c r="C2414" s="856" t="s">
        <v>2709</v>
      </c>
      <c r="D2414" s="855" t="s">
        <v>2710</v>
      </c>
      <c r="E2414" s="855">
        <v>1</v>
      </c>
      <c r="F2414" s="855" t="s">
        <v>388</v>
      </c>
      <c r="G2414" s="855" t="s">
        <v>3552</v>
      </c>
      <c r="H2414" s="606"/>
      <c r="I2414" s="608"/>
    </row>
    <row r="2415" spans="2:9" hidden="1" x14ac:dyDescent="0.3">
      <c r="B2415" s="855" t="s">
        <v>407</v>
      </c>
      <c r="C2415" s="856" t="s">
        <v>2709</v>
      </c>
      <c r="D2415" s="855" t="s">
        <v>2710</v>
      </c>
      <c r="E2415" s="855">
        <v>2</v>
      </c>
      <c r="F2415" s="855" t="s">
        <v>389</v>
      </c>
      <c r="G2415" s="855" t="s">
        <v>29</v>
      </c>
      <c r="H2415" s="606"/>
      <c r="I2415" s="608"/>
    </row>
    <row r="2416" spans="2:9" hidden="1" x14ac:dyDescent="0.3">
      <c r="B2416" s="855" t="s">
        <v>407</v>
      </c>
      <c r="C2416" s="856" t="s">
        <v>2709</v>
      </c>
      <c r="D2416" s="855" t="s">
        <v>2710</v>
      </c>
      <c r="E2416" s="855">
        <v>3</v>
      </c>
      <c r="F2416" s="855" t="s">
        <v>394</v>
      </c>
      <c r="G2416" s="855" t="s">
        <v>3553</v>
      </c>
      <c r="H2416" s="606"/>
      <c r="I2416" s="608"/>
    </row>
    <row r="2417" spans="2:9" hidden="1" x14ac:dyDescent="0.3">
      <c r="B2417" s="855" t="s">
        <v>407</v>
      </c>
      <c r="C2417" s="856" t="s">
        <v>2709</v>
      </c>
      <c r="D2417" s="855" t="s">
        <v>2710</v>
      </c>
      <c r="E2417" s="855">
        <v>4</v>
      </c>
      <c r="F2417" s="855" t="s">
        <v>128</v>
      </c>
      <c r="G2417" s="855"/>
      <c r="H2417" s="606"/>
      <c r="I2417" s="608"/>
    </row>
    <row r="2418" spans="2:9" hidden="1" x14ac:dyDescent="0.3">
      <c r="B2418" s="855" t="s">
        <v>407</v>
      </c>
      <c r="C2418" s="856" t="s">
        <v>2709</v>
      </c>
      <c r="D2418" s="855" t="s">
        <v>2710</v>
      </c>
      <c r="E2418" s="855">
        <v>5</v>
      </c>
      <c r="F2418" s="855" t="s">
        <v>541</v>
      </c>
      <c r="G2418" s="855" t="s">
        <v>670</v>
      </c>
      <c r="H2418" s="606"/>
      <c r="I2418" s="608"/>
    </row>
    <row r="2419" spans="2:9" hidden="1" x14ac:dyDescent="0.3">
      <c r="B2419" s="855" t="s">
        <v>407</v>
      </c>
      <c r="C2419" s="856" t="s">
        <v>2709</v>
      </c>
      <c r="D2419" s="855" t="s">
        <v>2710</v>
      </c>
      <c r="E2419" s="855">
        <v>6</v>
      </c>
      <c r="F2419" s="855" t="s">
        <v>931</v>
      </c>
      <c r="G2419" s="855" t="s">
        <v>949</v>
      </c>
      <c r="H2419" s="606"/>
      <c r="I2419" s="608"/>
    </row>
    <row r="2420" spans="2:9" hidden="1" x14ac:dyDescent="0.3">
      <c r="B2420" s="855" t="s">
        <v>407</v>
      </c>
      <c r="C2420" s="856" t="s">
        <v>2709</v>
      </c>
      <c r="D2420" s="855" t="s">
        <v>2710</v>
      </c>
      <c r="E2420" s="855">
        <v>7</v>
      </c>
      <c r="F2420" s="855" t="s">
        <v>932</v>
      </c>
      <c r="G2420" s="855" t="s">
        <v>750</v>
      </c>
      <c r="H2420" s="606"/>
      <c r="I2420" s="608"/>
    </row>
    <row r="2421" spans="2:9" x14ac:dyDescent="0.3">
      <c r="B2421" s="855" t="s">
        <v>407</v>
      </c>
      <c r="C2421" s="856" t="s">
        <v>2709</v>
      </c>
      <c r="D2421" s="855" t="s">
        <v>2710</v>
      </c>
      <c r="E2421" s="855">
        <v>1</v>
      </c>
      <c r="F2421" s="855" t="s">
        <v>388</v>
      </c>
      <c r="G2421" s="855" t="s">
        <v>3554</v>
      </c>
      <c r="H2421" s="606"/>
      <c r="I2421" s="608"/>
    </row>
    <row r="2422" spans="2:9" hidden="1" x14ac:dyDescent="0.3">
      <c r="B2422" s="855" t="s">
        <v>407</v>
      </c>
      <c r="C2422" s="856" t="s">
        <v>2709</v>
      </c>
      <c r="D2422" s="855" t="s">
        <v>2710</v>
      </c>
      <c r="E2422" s="855">
        <v>2</v>
      </c>
      <c r="F2422" s="855" t="s">
        <v>389</v>
      </c>
      <c r="G2422" s="855" t="s">
        <v>29</v>
      </c>
      <c r="H2422" s="606"/>
      <c r="I2422" s="608"/>
    </row>
    <row r="2423" spans="2:9" hidden="1" x14ac:dyDescent="0.3">
      <c r="B2423" s="855" t="s">
        <v>407</v>
      </c>
      <c r="C2423" s="856" t="s">
        <v>2709</v>
      </c>
      <c r="D2423" s="855" t="s">
        <v>2710</v>
      </c>
      <c r="E2423" s="855">
        <v>3</v>
      </c>
      <c r="F2423" s="855" t="s">
        <v>394</v>
      </c>
      <c r="G2423" s="855" t="s">
        <v>3353</v>
      </c>
      <c r="H2423" s="606"/>
      <c r="I2423" s="608"/>
    </row>
    <row r="2424" spans="2:9" hidden="1" x14ac:dyDescent="0.3">
      <c r="B2424" s="855" t="s">
        <v>407</v>
      </c>
      <c r="C2424" s="856" t="s">
        <v>2709</v>
      </c>
      <c r="D2424" s="855" t="s">
        <v>2710</v>
      </c>
      <c r="E2424" s="855">
        <v>4</v>
      </c>
      <c r="F2424" s="855" t="s">
        <v>128</v>
      </c>
      <c r="G2424" s="855"/>
      <c r="H2424" s="606"/>
      <c r="I2424" s="608"/>
    </row>
    <row r="2425" spans="2:9" hidden="1" x14ac:dyDescent="0.3">
      <c r="B2425" s="855" t="s">
        <v>407</v>
      </c>
      <c r="C2425" s="856" t="s">
        <v>2709</v>
      </c>
      <c r="D2425" s="855" t="s">
        <v>2710</v>
      </c>
      <c r="E2425" s="855">
        <v>5</v>
      </c>
      <c r="F2425" s="855" t="s">
        <v>541</v>
      </c>
      <c r="G2425" s="855" t="s">
        <v>670</v>
      </c>
      <c r="H2425" s="606"/>
      <c r="I2425" s="608"/>
    </row>
    <row r="2426" spans="2:9" hidden="1" x14ac:dyDescent="0.3">
      <c r="B2426" s="855" t="s">
        <v>407</v>
      </c>
      <c r="C2426" s="856" t="s">
        <v>2709</v>
      </c>
      <c r="D2426" s="855" t="s">
        <v>2710</v>
      </c>
      <c r="E2426" s="855">
        <v>6</v>
      </c>
      <c r="F2426" s="855" t="s">
        <v>931</v>
      </c>
      <c r="G2426" s="855" t="s">
        <v>949</v>
      </c>
      <c r="H2426" s="606"/>
      <c r="I2426" s="608"/>
    </row>
    <row r="2427" spans="2:9" hidden="1" x14ac:dyDescent="0.3">
      <c r="B2427" s="855" t="s">
        <v>407</v>
      </c>
      <c r="C2427" s="856" t="s">
        <v>2709</v>
      </c>
      <c r="D2427" s="855" t="s">
        <v>2710</v>
      </c>
      <c r="E2427" s="855">
        <v>7</v>
      </c>
      <c r="F2427" s="855" t="s">
        <v>932</v>
      </c>
      <c r="G2427" s="855" t="s">
        <v>750</v>
      </c>
      <c r="H2427" s="606"/>
      <c r="I2427" s="608"/>
    </row>
    <row r="2428" spans="2:9" x14ac:dyDescent="0.3">
      <c r="B2428" s="855" t="s">
        <v>407</v>
      </c>
      <c r="C2428" s="856" t="s">
        <v>2709</v>
      </c>
      <c r="D2428" s="855" t="s">
        <v>2710</v>
      </c>
      <c r="E2428" s="855">
        <v>1</v>
      </c>
      <c r="F2428" s="855" t="s">
        <v>388</v>
      </c>
      <c r="G2428" s="855" t="s">
        <v>3555</v>
      </c>
      <c r="H2428" s="606"/>
      <c r="I2428" s="608"/>
    </row>
    <row r="2429" spans="2:9" hidden="1" x14ac:dyDescent="0.3">
      <c r="B2429" s="855" t="s">
        <v>407</v>
      </c>
      <c r="C2429" s="856" t="s">
        <v>2709</v>
      </c>
      <c r="D2429" s="855" t="s">
        <v>2710</v>
      </c>
      <c r="E2429" s="855">
        <v>2</v>
      </c>
      <c r="F2429" s="855" t="s">
        <v>389</v>
      </c>
      <c r="G2429" s="855" t="s">
        <v>29</v>
      </c>
      <c r="H2429" s="606"/>
      <c r="I2429" s="608"/>
    </row>
    <row r="2430" spans="2:9" hidden="1" x14ac:dyDescent="0.3">
      <c r="B2430" s="855" t="s">
        <v>407</v>
      </c>
      <c r="C2430" s="856" t="s">
        <v>2709</v>
      </c>
      <c r="D2430" s="855" t="s">
        <v>2710</v>
      </c>
      <c r="E2430" s="855">
        <v>3</v>
      </c>
      <c r="F2430" s="855" t="s">
        <v>394</v>
      </c>
      <c r="G2430" s="855" t="s">
        <v>3318</v>
      </c>
      <c r="H2430" s="606"/>
      <c r="I2430" s="608"/>
    </row>
    <row r="2431" spans="2:9" hidden="1" x14ac:dyDescent="0.3">
      <c r="B2431" s="855" t="s">
        <v>407</v>
      </c>
      <c r="C2431" s="856" t="s">
        <v>2709</v>
      </c>
      <c r="D2431" s="855" t="s">
        <v>2710</v>
      </c>
      <c r="E2431" s="855">
        <v>4</v>
      </c>
      <c r="F2431" s="855" t="s">
        <v>128</v>
      </c>
      <c r="G2431" s="855"/>
      <c r="H2431" s="606"/>
      <c r="I2431" s="608"/>
    </row>
    <row r="2432" spans="2:9" hidden="1" x14ac:dyDescent="0.3">
      <c r="B2432" s="855" t="s">
        <v>407</v>
      </c>
      <c r="C2432" s="856" t="s">
        <v>2709</v>
      </c>
      <c r="D2432" s="855" t="s">
        <v>2710</v>
      </c>
      <c r="E2432" s="855">
        <v>5</v>
      </c>
      <c r="F2432" s="855" t="s">
        <v>541</v>
      </c>
      <c r="G2432" s="855" t="s">
        <v>2304</v>
      </c>
      <c r="H2432" s="606"/>
      <c r="I2432" s="608"/>
    </row>
    <row r="2433" spans="2:9" hidden="1" x14ac:dyDescent="0.3">
      <c r="B2433" s="855" t="s">
        <v>407</v>
      </c>
      <c r="C2433" s="856" t="s">
        <v>2709</v>
      </c>
      <c r="D2433" s="855" t="s">
        <v>2710</v>
      </c>
      <c r="E2433" s="855">
        <v>6</v>
      </c>
      <c r="F2433" s="855" t="s">
        <v>931</v>
      </c>
      <c r="G2433" s="855" t="s">
        <v>949</v>
      </c>
      <c r="H2433" s="606"/>
      <c r="I2433" s="608"/>
    </row>
    <row r="2434" spans="2:9" hidden="1" x14ac:dyDescent="0.3">
      <c r="B2434" s="855" t="s">
        <v>407</v>
      </c>
      <c r="C2434" s="856" t="s">
        <v>2709</v>
      </c>
      <c r="D2434" s="855" t="s">
        <v>2710</v>
      </c>
      <c r="E2434" s="855">
        <v>7</v>
      </c>
      <c r="F2434" s="855" t="s">
        <v>932</v>
      </c>
      <c r="G2434" s="855" t="s">
        <v>750</v>
      </c>
      <c r="H2434" s="606"/>
      <c r="I2434" s="608"/>
    </row>
    <row r="2435" spans="2:9" x14ac:dyDescent="0.3">
      <c r="B2435" s="855" t="s">
        <v>407</v>
      </c>
      <c r="C2435" s="856" t="s">
        <v>2709</v>
      </c>
      <c r="D2435" s="855" t="s">
        <v>2710</v>
      </c>
      <c r="E2435" s="855">
        <v>1</v>
      </c>
      <c r="F2435" s="855" t="s">
        <v>388</v>
      </c>
      <c r="G2435" s="855" t="s">
        <v>3556</v>
      </c>
      <c r="H2435" s="606"/>
      <c r="I2435" s="608"/>
    </row>
    <row r="2436" spans="2:9" hidden="1" x14ac:dyDescent="0.3">
      <c r="B2436" s="855" t="s">
        <v>407</v>
      </c>
      <c r="C2436" s="856" t="s">
        <v>2709</v>
      </c>
      <c r="D2436" s="855" t="s">
        <v>2710</v>
      </c>
      <c r="E2436" s="855">
        <v>2</v>
      </c>
      <c r="F2436" s="855" t="s">
        <v>389</v>
      </c>
      <c r="G2436" s="855" t="s">
        <v>29</v>
      </c>
      <c r="H2436" s="606"/>
      <c r="I2436" s="608"/>
    </row>
    <row r="2437" spans="2:9" hidden="1" x14ac:dyDescent="0.3">
      <c r="B2437" s="855" t="s">
        <v>407</v>
      </c>
      <c r="C2437" s="856" t="s">
        <v>2709</v>
      </c>
      <c r="D2437" s="855" t="s">
        <v>2710</v>
      </c>
      <c r="E2437" s="855">
        <v>3</v>
      </c>
      <c r="F2437" s="855" t="s">
        <v>394</v>
      </c>
      <c r="G2437" s="855" t="s">
        <v>3557</v>
      </c>
      <c r="H2437" s="606"/>
      <c r="I2437" s="608"/>
    </row>
    <row r="2438" spans="2:9" hidden="1" x14ac:dyDescent="0.3">
      <c r="B2438" s="855" t="s">
        <v>407</v>
      </c>
      <c r="C2438" s="856" t="s">
        <v>2709</v>
      </c>
      <c r="D2438" s="855" t="s">
        <v>2710</v>
      </c>
      <c r="E2438" s="855">
        <v>4</v>
      </c>
      <c r="F2438" s="855" t="s">
        <v>128</v>
      </c>
      <c r="G2438" s="855"/>
      <c r="H2438" s="606"/>
      <c r="I2438" s="608"/>
    </row>
    <row r="2439" spans="2:9" hidden="1" x14ac:dyDescent="0.3">
      <c r="B2439" s="855" t="s">
        <v>407</v>
      </c>
      <c r="C2439" s="856" t="s">
        <v>2709</v>
      </c>
      <c r="D2439" s="855" t="s">
        <v>2710</v>
      </c>
      <c r="E2439" s="855">
        <v>5</v>
      </c>
      <c r="F2439" s="855" t="s">
        <v>541</v>
      </c>
      <c r="G2439" s="855" t="s">
        <v>2304</v>
      </c>
      <c r="H2439" s="606"/>
      <c r="I2439" s="608"/>
    </row>
    <row r="2440" spans="2:9" hidden="1" x14ac:dyDescent="0.3">
      <c r="B2440" s="855" t="s">
        <v>407</v>
      </c>
      <c r="C2440" s="856" t="s">
        <v>2709</v>
      </c>
      <c r="D2440" s="855" t="s">
        <v>2710</v>
      </c>
      <c r="E2440" s="855">
        <v>6</v>
      </c>
      <c r="F2440" s="855" t="s">
        <v>931</v>
      </c>
      <c r="G2440" s="855" t="s">
        <v>949</v>
      </c>
      <c r="H2440" s="606"/>
      <c r="I2440" s="608"/>
    </row>
    <row r="2441" spans="2:9" hidden="1" x14ac:dyDescent="0.3">
      <c r="B2441" s="855" t="s">
        <v>407</v>
      </c>
      <c r="C2441" s="856" t="s">
        <v>2709</v>
      </c>
      <c r="D2441" s="855" t="s">
        <v>2710</v>
      </c>
      <c r="E2441" s="855">
        <v>7</v>
      </c>
      <c r="F2441" s="855" t="s">
        <v>932</v>
      </c>
      <c r="G2441" s="855" t="s">
        <v>750</v>
      </c>
      <c r="H2441" s="606"/>
      <c r="I2441" s="608"/>
    </row>
    <row r="2442" spans="2:9" x14ac:dyDescent="0.3">
      <c r="B2442" s="855" t="s">
        <v>407</v>
      </c>
      <c r="C2442" s="856" t="s">
        <v>2709</v>
      </c>
      <c r="D2442" s="855" t="s">
        <v>2710</v>
      </c>
      <c r="E2442" s="855">
        <v>1</v>
      </c>
      <c r="F2442" s="855" t="s">
        <v>388</v>
      </c>
      <c r="G2442" s="855" t="s">
        <v>3558</v>
      </c>
      <c r="H2442" s="606"/>
      <c r="I2442" s="608"/>
    </row>
    <row r="2443" spans="2:9" hidden="1" x14ac:dyDescent="0.3">
      <c r="B2443" s="855" t="s">
        <v>407</v>
      </c>
      <c r="C2443" s="856" t="s">
        <v>2709</v>
      </c>
      <c r="D2443" s="855" t="s">
        <v>2710</v>
      </c>
      <c r="E2443" s="855">
        <v>2</v>
      </c>
      <c r="F2443" s="855" t="s">
        <v>389</v>
      </c>
      <c r="G2443" s="855" t="s">
        <v>29</v>
      </c>
      <c r="H2443" s="606"/>
      <c r="I2443" s="608"/>
    </row>
    <row r="2444" spans="2:9" hidden="1" x14ac:dyDescent="0.3">
      <c r="B2444" s="855" t="s">
        <v>407</v>
      </c>
      <c r="C2444" s="856" t="s">
        <v>2709</v>
      </c>
      <c r="D2444" s="855" t="s">
        <v>2710</v>
      </c>
      <c r="E2444" s="855">
        <v>3</v>
      </c>
      <c r="F2444" s="855" t="s">
        <v>394</v>
      </c>
      <c r="G2444" s="855" t="s">
        <v>3557</v>
      </c>
      <c r="H2444" s="606"/>
      <c r="I2444" s="608"/>
    </row>
    <row r="2445" spans="2:9" hidden="1" x14ac:dyDescent="0.3">
      <c r="B2445" s="855" t="s">
        <v>407</v>
      </c>
      <c r="C2445" s="856" t="s">
        <v>2709</v>
      </c>
      <c r="D2445" s="855" t="s">
        <v>2710</v>
      </c>
      <c r="E2445" s="855">
        <v>4</v>
      </c>
      <c r="F2445" s="855" t="s">
        <v>128</v>
      </c>
      <c r="G2445" s="855"/>
      <c r="H2445" s="606"/>
      <c r="I2445" s="608"/>
    </row>
    <row r="2446" spans="2:9" hidden="1" x14ac:dyDescent="0.3">
      <c r="B2446" s="855" t="s">
        <v>407</v>
      </c>
      <c r="C2446" s="856" t="s">
        <v>2709</v>
      </c>
      <c r="D2446" s="855" t="s">
        <v>2710</v>
      </c>
      <c r="E2446" s="855">
        <v>5</v>
      </c>
      <c r="F2446" s="855" t="s">
        <v>541</v>
      </c>
      <c r="G2446" s="855" t="s">
        <v>2304</v>
      </c>
      <c r="H2446" s="606"/>
      <c r="I2446" s="608"/>
    </row>
    <row r="2447" spans="2:9" hidden="1" x14ac:dyDescent="0.3">
      <c r="B2447" s="855" t="s">
        <v>407</v>
      </c>
      <c r="C2447" s="856" t="s">
        <v>2709</v>
      </c>
      <c r="D2447" s="855" t="s">
        <v>2710</v>
      </c>
      <c r="E2447" s="855">
        <v>6</v>
      </c>
      <c r="F2447" s="855" t="s">
        <v>931</v>
      </c>
      <c r="G2447" s="855" t="s">
        <v>949</v>
      </c>
      <c r="H2447" s="606"/>
      <c r="I2447" s="608"/>
    </row>
    <row r="2448" spans="2:9" hidden="1" x14ac:dyDescent="0.3">
      <c r="B2448" s="855" t="s">
        <v>407</v>
      </c>
      <c r="C2448" s="856" t="s">
        <v>2709</v>
      </c>
      <c r="D2448" s="855" t="s">
        <v>2710</v>
      </c>
      <c r="E2448" s="855">
        <v>7</v>
      </c>
      <c r="F2448" s="855" t="s">
        <v>932</v>
      </c>
      <c r="G2448" s="855" t="s">
        <v>750</v>
      </c>
      <c r="H2448" s="606"/>
      <c r="I2448" s="608"/>
    </row>
    <row r="2449" spans="2:9" x14ac:dyDescent="0.3">
      <c r="B2449" s="855" t="s">
        <v>407</v>
      </c>
      <c r="C2449" s="856" t="s">
        <v>2709</v>
      </c>
      <c r="D2449" s="855" t="s">
        <v>2710</v>
      </c>
      <c r="E2449" s="855">
        <v>1</v>
      </c>
      <c r="F2449" s="855" t="s">
        <v>388</v>
      </c>
      <c r="G2449" s="855" t="s">
        <v>3559</v>
      </c>
      <c r="H2449" s="606"/>
      <c r="I2449" s="608"/>
    </row>
    <row r="2450" spans="2:9" hidden="1" x14ac:dyDescent="0.3">
      <c r="B2450" s="855" t="s">
        <v>407</v>
      </c>
      <c r="C2450" s="856" t="s">
        <v>2709</v>
      </c>
      <c r="D2450" s="855" t="s">
        <v>2710</v>
      </c>
      <c r="E2450" s="855">
        <v>2</v>
      </c>
      <c r="F2450" s="855" t="s">
        <v>389</v>
      </c>
      <c r="G2450" s="855" t="s">
        <v>29</v>
      </c>
      <c r="H2450" s="606"/>
      <c r="I2450" s="608"/>
    </row>
    <row r="2451" spans="2:9" hidden="1" x14ac:dyDescent="0.3">
      <c r="B2451" s="855" t="s">
        <v>407</v>
      </c>
      <c r="C2451" s="856" t="s">
        <v>2709</v>
      </c>
      <c r="D2451" s="855" t="s">
        <v>2710</v>
      </c>
      <c r="E2451" s="855">
        <v>3</v>
      </c>
      <c r="F2451" s="855" t="s">
        <v>394</v>
      </c>
      <c r="G2451" s="855" t="s">
        <v>3560</v>
      </c>
      <c r="H2451" s="606"/>
      <c r="I2451" s="608"/>
    </row>
    <row r="2452" spans="2:9" hidden="1" x14ac:dyDescent="0.3">
      <c r="B2452" s="855" t="s">
        <v>407</v>
      </c>
      <c r="C2452" s="856" t="s">
        <v>2709</v>
      </c>
      <c r="D2452" s="855" t="s">
        <v>2710</v>
      </c>
      <c r="E2452" s="855">
        <v>4</v>
      </c>
      <c r="F2452" s="855" t="s">
        <v>128</v>
      </c>
      <c r="G2452" s="855"/>
      <c r="H2452" s="606"/>
      <c r="I2452" s="608"/>
    </row>
    <row r="2453" spans="2:9" hidden="1" x14ac:dyDescent="0.3">
      <c r="B2453" s="855" t="s">
        <v>407</v>
      </c>
      <c r="C2453" s="856" t="s">
        <v>2709</v>
      </c>
      <c r="D2453" s="855" t="s">
        <v>2710</v>
      </c>
      <c r="E2453" s="855">
        <v>5</v>
      </c>
      <c r="F2453" s="855" t="s">
        <v>541</v>
      </c>
      <c r="G2453" s="855" t="s">
        <v>2304</v>
      </c>
      <c r="H2453" s="606"/>
      <c r="I2453" s="608"/>
    </row>
    <row r="2454" spans="2:9" hidden="1" x14ac:dyDescent="0.3">
      <c r="B2454" s="855" t="s">
        <v>407</v>
      </c>
      <c r="C2454" s="856" t="s">
        <v>2709</v>
      </c>
      <c r="D2454" s="855" t="s">
        <v>2710</v>
      </c>
      <c r="E2454" s="855">
        <v>6</v>
      </c>
      <c r="F2454" s="855" t="s">
        <v>931</v>
      </c>
      <c r="G2454" s="855" t="s">
        <v>949</v>
      </c>
      <c r="H2454" s="606"/>
      <c r="I2454" s="608"/>
    </row>
    <row r="2455" spans="2:9" hidden="1" x14ac:dyDescent="0.3">
      <c r="B2455" s="855" t="s">
        <v>407</v>
      </c>
      <c r="C2455" s="856" t="s">
        <v>2709</v>
      </c>
      <c r="D2455" s="855" t="s">
        <v>2710</v>
      </c>
      <c r="E2455" s="855">
        <v>7</v>
      </c>
      <c r="F2455" s="855" t="s">
        <v>932</v>
      </c>
      <c r="G2455" s="855" t="s">
        <v>750</v>
      </c>
      <c r="H2455" s="606"/>
      <c r="I2455" s="608"/>
    </row>
    <row r="2456" spans="2:9" x14ac:dyDescent="0.3">
      <c r="B2456" s="855" t="s">
        <v>407</v>
      </c>
      <c r="C2456" s="856" t="s">
        <v>2709</v>
      </c>
      <c r="D2456" s="855" t="s">
        <v>2710</v>
      </c>
      <c r="E2456" s="855">
        <v>1</v>
      </c>
      <c r="F2456" s="855" t="s">
        <v>388</v>
      </c>
      <c r="G2456" s="855" t="s">
        <v>3561</v>
      </c>
      <c r="H2456" s="606"/>
      <c r="I2456" s="608"/>
    </row>
    <row r="2457" spans="2:9" hidden="1" x14ac:dyDescent="0.3">
      <c r="B2457" s="855" t="s">
        <v>407</v>
      </c>
      <c r="C2457" s="856" t="s">
        <v>2709</v>
      </c>
      <c r="D2457" s="855" t="s">
        <v>2710</v>
      </c>
      <c r="E2457" s="855">
        <v>2</v>
      </c>
      <c r="F2457" s="855" t="s">
        <v>389</v>
      </c>
      <c r="G2457" s="855" t="s">
        <v>29</v>
      </c>
      <c r="H2457" s="606"/>
      <c r="I2457" s="608"/>
    </row>
    <row r="2458" spans="2:9" hidden="1" x14ac:dyDescent="0.3">
      <c r="B2458" s="855" t="s">
        <v>407</v>
      </c>
      <c r="C2458" s="856" t="s">
        <v>2709</v>
      </c>
      <c r="D2458" s="855" t="s">
        <v>2710</v>
      </c>
      <c r="E2458" s="855">
        <v>3</v>
      </c>
      <c r="F2458" s="855" t="s">
        <v>394</v>
      </c>
      <c r="G2458" s="855" t="s">
        <v>3562</v>
      </c>
      <c r="H2458" s="606"/>
      <c r="I2458" s="608"/>
    </row>
    <row r="2459" spans="2:9" hidden="1" x14ac:dyDescent="0.3">
      <c r="B2459" s="855" t="s">
        <v>407</v>
      </c>
      <c r="C2459" s="856" t="s">
        <v>2709</v>
      </c>
      <c r="D2459" s="855" t="s">
        <v>2710</v>
      </c>
      <c r="E2459" s="855">
        <v>4</v>
      </c>
      <c r="F2459" s="855" t="s">
        <v>128</v>
      </c>
      <c r="G2459" s="855"/>
      <c r="H2459" s="606"/>
      <c r="I2459" s="608"/>
    </row>
    <row r="2460" spans="2:9" hidden="1" x14ac:dyDescent="0.3">
      <c r="B2460" s="855" t="s">
        <v>407</v>
      </c>
      <c r="C2460" s="856" t="s">
        <v>2709</v>
      </c>
      <c r="D2460" s="855" t="s">
        <v>2710</v>
      </c>
      <c r="E2460" s="855">
        <v>5</v>
      </c>
      <c r="F2460" s="855" t="s">
        <v>541</v>
      </c>
      <c r="G2460" s="855" t="s">
        <v>670</v>
      </c>
      <c r="H2460" s="606"/>
      <c r="I2460" s="608"/>
    </row>
    <row r="2461" spans="2:9" hidden="1" x14ac:dyDescent="0.3">
      <c r="B2461" s="855" t="s">
        <v>407</v>
      </c>
      <c r="C2461" s="856" t="s">
        <v>2709</v>
      </c>
      <c r="D2461" s="855" t="s">
        <v>2710</v>
      </c>
      <c r="E2461" s="855">
        <v>6</v>
      </c>
      <c r="F2461" s="855" t="s">
        <v>931</v>
      </c>
      <c r="G2461" s="855" t="s">
        <v>949</v>
      </c>
      <c r="H2461" s="606"/>
      <c r="I2461" s="608"/>
    </row>
    <row r="2462" spans="2:9" hidden="1" x14ac:dyDescent="0.3">
      <c r="B2462" s="855" t="s">
        <v>407</v>
      </c>
      <c r="C2462" s="856" t="s">
        <v>2709</v>
      </c>
      <c r="D2462" s="855" t="s">
        <v>2710</v>
      </c>
      <c r="E2462" s="855">
        <v>7</v>
      </c>
      <c r="F2462" s="855" t="s">
        <v>932</v>
      </c>
      <c r="G2462" s="855" t="s">
        <v>750</v>
      </c>
      <c r="H2462" s="606"/>
      <c r="I2462" s="608"/>
    </row>
    <row r="2463" spans="2:9" x14ac:dyDescent="0.3">
      <c r="B2463" s="855" t="s">
        <v>407</v>
      </c>
      <c r="C2463" s="856" t="s">
        <v>2709</v>
      </c>
      <c r="D2463" s="855" t="s">
        <v>2710</v>
      </c>
      <c r="E2463" s="855">
        <v>1</v>
      </c>
      <c r="F2463" s="855" t="s">
        <v>388</v>
      </c>
      <c r="G2463" s="855" t="s">
        <v>3563</v>
      </c>
      <c r="H2463" s="606"/>
      <c r="I2463" s="608"/>
    </row>
    <row r="2464" spans="2:9" hidden="1" x14ac:dyDescent="0.3">
      <c r="B2464" s="855" t="s">
        <v>407</v>
      </c>
      <c r="C2464" s="856" t="s">
        <v>2709</v>
      </c>
      <c r="D2464" s="855" t="s">
        <v>2710</v>
      </c>
      <c r="E2464" s="855">
        <v>2</v>
      </c>
      <c r="F2464" s="855" t="s">
        <v>389</v>
      </c>
      <c r="G2464" s="855" t="s">
        <v>29</v>
      </c>
      <c r="H2464" s="606"/>
      <c r="I2464" s="608"/>
    </row>
    <row r="2465" spans="2:9" hidden="1" x14ac:dyDescent="0.3">
      <c r="B2465" s="855" t="s">
        <v>407</v>
      </c>
      <c r="C2465" s="856" t="s">
        <v>2709</v>
      </c>
      <c r="D2465" s="855" t="s">
        <v>2710</v>
      </c>
      <c r="E2465" s="855">
        <v>3</v>
      </c>
      <c r="F2465" s="855" t="s">
        <v>394</v>
      </c>
      <c r="G2465" s="855" t="s">
        <v>3564</v>
      </c>
      <c r="H2465" s="606"/>
      <c r="I2465" s="608"/>
    </row>
    <row r="2466" spans="2:9" hidden="1" x14ac:dyDescent="0.3">
      <c r="B2466" s="855" t="s">
        <v>407</v>
      </c>
      <c r="C2466" s="856" t="s">
        <v>2709</v>
      </c>
      <c r="D2466" s="855" t="s">
        <v>2710</v>
      </c>
      <c r="E2466" s="855">
        <v>4</v>
      </c>
      <c r="F2466" s="855" t="s">
        <v>128</v>
      </c>
      <c r="G2466" s="855"/>
      <c r="H2466" s="606"/>
      <c r="I2466" s="608"/>
    </row>
    <row r="2467" spans="2:9" hidden="1" x14ac:dyDescent="0.3">
      <c r="B2467" s="855" t="s">
        <v>407</v>
      </c>
      <c r="C2467" s="856" t="s">
        <v>2709</v>
      </c>
      <c r="D2467" s="855" t="s">
        <v>2710</v>
      </c>
      <c r="E2467" s="855">
        <v>5</v>
      </c>
      <c r="F2467" s="855" t="s">
        <v>541</v>
      </c>
      <c r="G2467" s="855" t="s">
        <v>670</v>
      </c>
      <c r="H2467" s="606"/>
      <c r="I2467" s="608"/>
    </row>
    <row r="2468" spans="2:9" hidden="1" x14ac:dyDescent="0.3">
      <c r="B2468" s="855" t="s">
        <v>407</v>
      </c>
      <c r="C2468" s="856" t="s">
        <v>2709</v>
      </c>
      <c r="D2468" s="855" t="s">
        <v>2710</v>
      </c>
      <c r="E2468" s="855">
        <v>6</v>
      </c>
      <c r="F2468" s="855" t="s">
        <v>931</v>
      </c>
      <c r="G2468" s="855" t="s">
        <v>949</v>
      </c>
      <c r="H2468" s="606"/>
      <c r="I2468" s="608"/>
    </row>
    <row r="2469" spans="2:9" hidden="1" x14ac:dyDescent="0.3">
      <c r="B2469" s="855" t="s">
        <v>407</v>
      </c>
      <c r="C2469" s="856" t="s">
        <v>2709</v>
      </c>
      <c r="D2469" s="855" t="s">
        <v>2710</v>
      </c>
      <c r="E2469" s="855">
        <v>7</v>
      </c>
      <c r="F2469" s="855" t="s">
        <v>932</v>
      </c>
      <c r="G2469" s="855" t="s">
        <v>750</v>
      </c>
      <c r="H2469" s="606"/>
      <c r="I2469" s="608"/>
    </row>
    <row r="2470" spans="2:9" x14ac:dyDescent="0.3">
      <c r="B2470" s="855" t="s">
        <v>407</v>
      </c>
      <c r="C2470" s="856" t="s">
        <v>2709</v>
      </c>
      <c r="D2470" s="855" t="s">
        <v>2710</v>
      </c>
      <c r="E2470" s="855">
        <v>1</v>
      </c>
      <c r="F2470" s="855" t="s">
        <v>388</v>
      </c>
      <c r="G2470" s="855" t="s">
        <v>3565</v>
      </c>
      <c r="H2470" s="606"/>
      <c r="I2470" s="608"/>
    </row>
    <row r="2471" spans="2:9" hidden="1" x14ac:dyDescent="0.3">
      <c r="B2471" s="855" t="s">
        <v>407</v>
      </c>
      <c r="C2471" s="856" t="s">
        <v>2709</v>
      </c>
      <c r="D2471" s="855" t="s">
        <v>2710</v>
      </c>
      <c r="E2471" s="855">
        <v>2</v>
      </c>
      <c r="F2471" s="855" t="s">
        <v>389</v>
      </c>
      <c r="G2471" s="855" t="s">
        <v>29</v>
      </c>
      <c r="H2471" s="606"/>
      <c r="I2471" s="608"/>
    </row>
    <row r="2472" spans="2:9" hidden="1" x14ac:dyDescent="0.3">
      <c r="B2472" s="855" t="s">
        <v>407</v>
      </c>
      <c r="C2472" s="856" t="s">
        <v>2709</v>
      </c>
      <c r="D2472" s="855" t="s">
        <v>2710</v>
      </c>
      <c r="E2472" s="855">
        <v>3</v>
      </c>
      <c r="F2472" s="855" t="s">
        <v>394</v>
      </c>
      <c r="G2472" s="855" t="s">
        <v>3566</v>
      </c>
      <c r="H2472" s="606"/>
      <c r="I2472" s="608"/>
    </row>
    <row r="2473" spans="2:9" hidden="1" x14ac:dyDescent="0.3">
      <c r="B2473" s="855" t="s">
        <v>407</v>
      </c>
      <c r="C2473" s="856" t="s">
        <v>2709</v>
      </c>
      <c r="D2473" s="855" t="s">
        <v>2710</v>
      </c>
      <c r="E2473" s="855">
        <v>4</v>
      </c>
      <c r="F2473" s="855" t="s">
        <v>128</v>
      </c>
      <c r="G2473" s="855"/>
      <c r="H2473" s="606"/>
      <c r="I2473" s="608"/>
    </row>
    <row r="2474" spans="2:9" hidden="1" x14ac:dyDescent="0.3">
      <c r="B2474" s="855" t="s">
        <v>407</v>
      </c>
      <c r="C2474" s="856" t="s">
        <v>2709</v>
      </c>
      <c r="D2474" s="855" t="s">
        <v>2710</v>
      </c>
      <c r="E2474" s="855">
        <v>5</v>
      </c>
      <c r="F2474" s="855" t="s">
        <v>541</v>
      </c>
      <c r="G2474" s="855" t="s">
        <v>670</v>
      </c>
      <c r="H2474" s="606"/>
      <c r="I2474" s="608"/>
    </row>
    <row r="2475" spans="2:9" hidden="1" x14ac:dyDescent="0.3">
      <c r="B2475" s="855" t="s">
        <v>407</v>
      </c>
      <c r="C2475" s="856" t="s">
        <v>2709</v>
      </c>
      <c r="D2475" s="855" t="s">
        <v>2710</v>
      </c>
      <c r="E2475" s="855">
        <v>6</v>
      </c>
      <c r="F2475" s="855" t="s">
        <v>931</v>
      </c>
      <c r="G2475" s="855" t="s">
        <v>949</v>
      </c>
      <c r="H2475" s="606"/>
      <c r="I2475" s="608"/>
    </row>
    <row r="2476" spans="2:9" hidden="1" x14ac:dyDescent="0.3">
      <c r="B2476" s="855" t="s">
        <v>407</v>
      </c>
      <c r="C2476" s="856" t="s">
        <v>2709</v>
      </c>
      <c r="D2476" s="855" t="s">
        <v>2710</v>
      </c>
      <c r="E2476" s="855">
        <v>7</v>
      </c>
      <c r="F2476" s="855" t="s">
        <v>932</v>
      </c>
      <c r="G2476" s="855" t="s">
        <v>750</v>
      </c>
      <c r="H2476" s="606"/>
      <c r="I2476" s="608"/>
    </row>
    <row r="2477" spans="2:9" x14ac:dyDescent="0.3">
      <c r="B2477" s="855" t="s">
        <v>407</v>
      </c>
      <c r="C2477" s="856" t="s">
        <v>2709</v>
      </c>
      <c r="D2477" s="855" t="s">
        <v>2710</v>
      </c>
      <c r="E2477" s="855">
        <v>1</v>
      </c>
      <c r="F2477" s="855" t="s">
        <v>388</v>
      </c>
      <c r="G2477" s="855" t="s">
        <v>3567</v>
      </c>
      <c r="H2477" s="606"/>
      <c r="I2477" s="608"/>
    </row>
    <row r="2478" spans="2:9" hidden="1" x14ac:dyDescent="0.3">
      <c r="B2478" s="855" t="s">
        <v>407</v>
      </c>
      <c r="C2478" s="856" t="s">
        <v>2709</v>
      </c>
      <c r="D2478" s="855" t="s">
        <v>2710</v>
      </c>
      <c r="E2478" s="855">
        <v>2</v>
      </c>
      <c r="F2478" s="855" t="s">
        <v>389</v>
      </c>
      <c r="G2478" s="855" t="s">
        <v>29</v>
      </c>
      <c r="H2478" s="606"/>
      <c r="I2478" s="608"/>
    </row>
    <row r="2479" spans="2:9" hidden="1" x14ac:dyDescent="0.3">
      <c r="B2479" s="855" t="s">
        <v>407</v>
      </c>
      <c r="C2479" s="856" t="s">
        <v>2709</v>
      </c>
      <c r="D2479" s="855" t="s">
        <v>2710</v>
      </c>
      <c r="E2479" s="855">
        <v>3</v>
      </c>
      <c r="F2479" s="855" t="s">
        <v>394</v>
      </c>
      <c r="G2479" s="855" t="s">
        <v>3568</v>
      </c>
      <c r="H2479" s="606"/>
      <c r="I2479" s="608"/>
    </row>
    <row r="2480" spans="2:9" hidden="1" x14ac:dyDescent="0.3">
      <c r="B2480" s="855" t="s">
        <v>407</v>
      </c>
      <c r="C2480" s="856" t="s">
        <v>2709</v>
      </c>
      <c r="D2480" s="855" t="s">
        <v>2710</v>
      </c>
      <c r="E2480" s="855">
        <v>4</v>
      </c>
      <c r="F2480" s="855" t="s">
        <v>128</v>
      </c>
      <c r="G2480" s="855"/>
      <c r="H2480" s="606"/>
      <c r="I2480" s="608"/>
    </row>
    <row r="2481" spans="2:9" hidden="1" x14ac:dyDescent="0.3">
      <c r="B2481" s="855" t="s">
        <v>407</v>
      </c>
      <c r="C2481" s="856" t="s">
        <v>2709</v>
      </c>
      <c r="D2481" s="855" t="s">
        <v>2710</v>
      </c>
      <c r="E2481" s="855">
        <v>5</v>
      </c>
      <c r="F2481" s="855" t="s">
        <v>541</v>
      </c>
      <c r="G2481" s="855" t="s">
        <v>670</v>
      </c>
      <c r="H2481" s="606"/>
      <c r="I2481" s="608"/>
    </row>
    <row r="2482" spans="2:9" hidden="1" x14ac:dyDescent="0.3">
      <c r="B2482" s="855" t="s">
        <v>407</v>
      </c>
      <c r="C2482" s="856" t="s">
        <v>2709</v>
      </c>
      <c r="D2482" s="855" t="s">
        <v>2710</v>
      </c>
      <c r="E2482" s="855">
        <v>6</v>
      </c>
      <c r="F2482" s="855" t="s">
        <v>931</v>
      </c>
      <c r="G2482" s="855" t="s">
        <v>949</v>
      </c>
      <c r="H2482" s="606"/>
      <c r="I2482" s="608"/>
    </row>
    <row r="2483" spans="2:9" hidden="1" x14ac:dyDescent="0.3">
      <c r="B2483" s="855" t="s">
        <v>407</v>
      </c>
      <c r="C2483" s="856" t="s">
        <v>2709</v>
      </c>
      <c r="D2483" s="855" t="s">
        <v>2710</v>
      </c>
      <c r="E2483" s="855">
        <v>7</v>
      </c>
      <c r="F2483" s="855" t="s">
        <v>932</v>
      </c>
      <c r="G2483" s="855" t="s">
        <v>750</v>
      </c>
      <c r="H2483" s="606"/>
      <c r="I2483" s="608"/>
    </row>
    <row r="2484" spans="2:9" x14ac:dyDescent="0.3">
      <c r="B2484" s="855" t="s">
        <v>407</v>
      </c>
      <c r="C2484" s="856" t="s">
        <v>2709</v>
      </c>
      <c r="D2484" s="855" t="s">
        <v>2710</v>
      </c>
      <c r="E2484" s="855">
        <v>1</v>
      </c>
      <c r="F2484" s="855" t="s">
        <v>388</v>
      </c>
      <c r="G2484" s="855" t="s">
        <v>3569</v>
      </c>
      <c r="H2484" s="606"/>
      <c r="I2484" s="608"/>
    </row>
    <row r="2485" spans="2:9" hidden="1" x14ac:dyDescent="0.3">
      <c r="B2485" s="855" t="s">
        <v>407</v>
      </c>
      <c r="C2485" s="856" t="s">
        <v>2709</v>
      </c>
      <c r="D2485" s="855" t="s">
        <v>2710</v>
      </c>
      <c r="E2485" s="855">
        <v>2</v>
      </c>
      <c r="F2485" s="855" t="s">
        <v>389</v>
      </c>
      <c r="G2485" s="855" t="s">
        <v>29</v>
      </c>
      <c r="H2485" s="606"/>
      <c r="I2485" s="608"/>
    </row>
    <row r="2486" spans="2:9" hidden="1" x14ac:dyDescent="0.3">
      <c r="B2486" s="855" t="s">
        <v>407</v>
      </c>
      <c r="C2486" s="856" t="s">
        <v>2709</v>
      </c>
      <c r="D2486" s="855" t="s">
        <v>2710</v>
      </c>
      <c r="E2486" s="855">
        <v>3</v>
      </c>
      <c r="F2486" s="855" t="s">
        <v>394</v>
      </c>
      <c r="G2486" s="855" t="s">
        <v>3568</v>
      </c>
      <c r="H2486" s="606"/>
      <c r="I2486" s="608"/>
    </row>
    <row r="2487" spans="2:9" hidden="1" x14ac:dyDescent="0.3">
      <c r="B2487" s="855" t="s">
        <v>407</v>
      </c>
      <c r="C2487" s="856" t="s">
        <v>2709</v>
      </c>
      <c r="D2487" s="855" t="s">
        <v>2710</v>
      </c>
      <c r="E2487" s="855">
        <v>4</v>
      </c>
      <c r="F2487" s="855" t="s">
        <v>128</v>
      </c>
      <c r="G2487" s="855"/>
      <c r="H2487" s="606"/>
      <c r="I2487" s="608"/>
    </row>
    <row r="2488" spans="2:9" hidden="1" x14ac:dyDescent="0.3">
      <c r="B2488" s="855" t="s">
        <v>407</v>
      </c>
      <c r="C2488" s="856" t="s">
        <v>2709</v>
      </c>
      <c r="D2488" s="855" t="s">
        <v>2710</v>
      </c>
      <c r="E2488" s="855">
        <v>5</v>
      </c>
      <c r="F2488" s="855" t="s">
        <v>541</v>
      </c>
      <c r="G2488" s="855" t="s">
        <v>670</v>
      </c>
      <c r="H2488" s="606"/>
      <c r="I2488" s="608"/>
    </row>
    <row r="2489" spans="2:9" hidden="1" x14ac:dyDescent="0.3">
      <c r="B2489" s="855" t="s">
        <v>407</v>
      </c>
      <c r="C2489" s="856" t="s">
        <v>2709</v>
      </c>
      <c r="D2489" s="855" t="s">
        <v>2710</v>
      </c>
      <c r="E2489" s="855">
        <v>6</v>
      </c>
      <c r="F2489" s="855" t="s">
        <v>931</v>
      </c>
      <c r="G2489" s="855" t="s">
        <v>949</v>
      </c>
      <c r="H2489" s="606"/>
      <c r="I2489" s="608"/>
    </row>
    <row r="2490" spans="2:9" hidden="1" x14ac:dyDescent="0.3">
      <c r="B2490" s="855" t="s">
        <v>407</v>
      </c>
      <c r="C2490" s="856" t="s">
        <v>2709</v>
      </c>
      <c r="D2490" s="855" t="s">
        <v>2710</v>
      </c>
      <c r="E2490" s="855">
        <v>7</v>
      </c>
      <c r="F2490" s="855" t="s">
        <v>932</v>
      </c>
      <c r="G2490" s="855" t="s">
        <v>750</v>
      </c>
      <c r="H2490" s="606"/>
      <c r="I2490" s="608"/>
    </row>
    <row r="2491" spans="2:9" x14ac:dyDescent="0.3">
      <c r="B2491" s="855" t="s">
        <v>407</v>
      </c>
      <c r="C2491" s="856" t="s">
        <v>2709</v>
      </c>
      <c r="D2491" s="855" t="s">
        <v>2710</v>
      </c>
      <c r="E2491" s="855">
        <v>1</v>
      </c>
      <c r="F2491" s="855" t="s">
        <v>388</v>
      </c>
      <c r="G2491" s="855" t="s">
        <v>3570</v>
      </c>
      <c r="H2491" s="606"/>
      <c r="I2491" s="608"/>
    </row>
    <row r="2492" spans="2:9" hidden="1" x14ac:dyDescent="0.3">
      <c r="B2492" s="855" t="s">
        <v>407</v>
      </c>
      <c r="C2492" s="856" t="s">
        <v>2709</v>
      </c>
      <c r="D2492" s="855" t="s">
        <v>2710</v>
      </c>
      <c r="E2492" s="855">
        <v>2</v>
      </c>
      <c r="F2492" s="855" t="s">
        <v>389</v>
      </c>
      <c r="G2492" s="855" t="s">
        <v>29</v>
      </c>
      <c r="H2492" s="606"/>
      <c r="I2492" s="608"/>
    </row>
    <row r="2493" spans="2:9" hidden="1" x14ac:dyDescent="0.3">
      <c r="B2493" s="855" t="s">
        <v>407</v>
      </c>
      <c r="C2493" s="856" t="s">
        <v>2709</v>
      </c>
      <c r="D2493" s="855" t="s">
        <v>2710</v>
      </c>
      <c r="E2493" s="855">
        <v>3</v>
      </c>
      <c r="F2493" s="855" t="s">
        <v>394</v>
      </c>
      <c r="G2493" s="855" t="s">
        <v>3568</v>
      </c>
      <c r="H2493" s="606"/>
      <c r="I2493" s="608"/>
    </row>
    <row r="2494" spans="2:9" hidden="1" x14ac:dyDescent="0.3">
      <c r="B2494" s="855" t="s">
        <v>407</v>
      </c>
      <c r="C2494" s="856" t="s">
        <v>2709</v>
      </c>
      <c r="D2494" s="855" t="s">
        <v>2710</v>
      </c>
      <c r="E2494" s="855">
        <v>4</v>
      </c>
      <c r="F2494" s="855" t="s">
        <v>128</v>
      </c>
      <c r="G2494" s="855"/>
      <c r="H2494" s="606"/>
      <c r="I2494" s="608"/>
    </row>
    <row r="2495" spans="2:9" hidden="1" x14ac:dyDescent="0.3">
      <c r="B2495" s="855" t="s">
        <v>407</v>
      </c>
      <c r="C2495" s="856" t="s">
        <v>2709</v>
      </c>
      <c r="D2495" s="855" t="s">
        <v>2710</v>
      </c>
      <c r="E2495" s="855">
        <v>5</v>
      </c>
      <c r="F2495" s="855" t="s">
        <v>541</v>
      </c>
      <c r="G2495" s="855" t="s">
        <v>670</v>
      </c>
      <c r="H2495" s="606"/>
      <c r="I2495" s="608"/>
    </row>
    <row r="2496" spans="2:9" hidden="1" x14ac:dyDescent="0.3">
      <c r="B2496" s="855" t="s">
        <v>407</v>
      </c>
      <c r="C2496" s="856" t="s">
        <v>2709</v>
      </c>
      <c r="D2496" s="855" t="s">
        <v>2710</v>
      </c>
      <c r="E2496" s="855">
        <v>6</v>
      </c>
      <c r="F2496" s="855" t="s">
        <v>931</v>
      </c>
      <c r="G2496" s="855" t="s">
        <v>949</v>
      </c>
      <c r="H2496" s="606"/>
      <c r="I2496" s="608"/>
    </row>
    <row r="2497" spans="2:9" hidden="1" x14ac:dyDescent="0.3">
      <c r="B2497" s="855" t="s">
        <v>407</v>
      </c>
      <c r="C2497" s="856" t="s">
        <v>2709</v>
      </c>
      <c r="D2497" s="855" t="s">
        <v>2710</v>
      </c>
      <c r="E2497" s="855">
        <v>7</v>
      </c>
      <c r="F2497" s="855" t="s">
        <v>932</v>
      </c>
      <c r="G2497" s="855" t="s">
        <v>750</v>
      </c>
      <c r="H2497" s="606"/>
      <c r="I2497" s="608"/>
    </row>
    <row r="2498" spans="2:9" x14ac:dyDescent="0.3">
      <c r="B2498" s="855" t="s">
        <v>407</v>
      </c>
      <c r="C2498" s="856" t="s">
        <v>2709</v>
      </c>
      <c r="D2498" s="855" t="s">
        <v>2710</v>
      </c>
      <c r="E2498" s="855">
        <v>1</v>
      </c>
      <c r="F2498" s="855" t="s">
        <v>388</v>
      </c>
      <c r="G2498" s="855" t="s">
        <v>3571</v>
      </c>
      <c r="H2498" s="606"/>
      <c r="I2498" s="608"/>
    </row>
    <row r="2499" spans="2:9" hidden="1" x14ac:dyDescent="0.3">
      <c r="B2499" s="855" t="s">
        <v>407</v>
      </c>
      <c r="C2499" s="856" t="s">
        <v>2709</v>
      </c>
      <c r="D2499" s="855" t="s">
        <v>2710</v>
      </c>
      <c r="E2499" s="855">
        <v>2</v>
      </c>
      <c r="F2499" s="855" t="s">
        <v>389</v>
      </c>
      <c r="G2499" s="855" t="s">
        <v>29</v>
      </c>
      <c r="H2499" s="606"/>
      <c r="I2499" s="608"/>
    </row>
    <row r="2500" spans="2:9" hidden="1" x14ac:dyDescent="0.3">
      <c r="B2500" s="855" t="s">
        <v>407</v>
      </c>
      <c r="C2500" s="856" t="s">
        <v>2709</v>
      </c>
      <c r="D2500" s="855" t="s">
        <v>2710</v>
      </c>
      <c r="E2500" s="855">
        <v>3</v>
      </c>
      <c r="F2500" s="855" t="s">
        <v>394</v>
      </c>
      <c r="G2500" s="855" t="s">
        <v>3572</v>
      </c>
      <c r="H2500" s="606"/>
      <c r="I2500" s="608"/>
    </row>
    <row r="2501" spans="2:9" hidden="1" x14ac:dyDescent="0.3">
      <c r="B2501" s="855" t="s">
        <v>407</v>
      </c>
      <c r="C2501" s="856" t="s">
        <v>2709</v>
      </c>
      <c r="D2501" s="855" t="s">
        <v>2710</v>
      </c>
      <c r="E2501" s="855">
        <v>4</v>
      </c>
      <c r="F2501" s="855" t="s">
        <v>128</v>
      </c>
      <c r="G2501" s="855"/>
      <c r="H2501" s="606"/>
      <c r="I2501" s="608"/>
    </row>
    <row r="2502" spans="2:9" hidden="1" x14ac:dyDescent="0.3">
      <c r="B2502" s="855" t="s">
        <v>407</v>
      </c>
      <c r="C2502" s="856" t="s">
        <v>2709</v>
      </c>
      <c r="D2502" s="855" t="s">
        <v>2710</v>
      </c>
      <c r="E2502" s="855">
        <v>5</v>
      </c>
      <c r="F2502" s="855" t="s">
        <v>541</v>
      </c>
      <c r="G2502" s="855" t="s">
        <v>670</v>
      </c>
      <c r="H2502" s="606"/>
      <c r="I2502" s="608"/>
    </row>
    <row r="2503" spans="2:9" hidden="1" x14ac:dyDescent="0.3">
      <c r="B2503" s="855" t="s">
        <v>407</v>
      </c>
      <c r="C2503" s="856" t="s">
        <v>2709</v>
      </c>
      <c r="D2503" s="855" t="s">
        <v>2710</v>
      </c>
      <c r="E2503" s="855">
        <v>6</v>
      </c>
      <c r="F2503" s="855" t="s">
        <v>931</v>
      </c>
      <c r="G2503" s="855" t="s">
        <v>949</v>
      </c>
      <c r="H2503" s="606"/>
      <c r="I2503" s="608"/>
    </row>
    <row r="2504" spans="2:9" hidden="1" x14ac:dyDescent="0.3">
      <c r="B2504" s="855" t="s">
        <v>407</v>
      </c>
      <c r="C2504" s="856" t="s">
        <v>2709</v>
      </c>
      <c r="D2504" s="855" t="s">
        <v>2710</v>
      </c>
      <c r="E2504" s="855">
        <v>7</v>
      </c>
      <c r="F2504" s="855" t="s">
        <v>932</v>
      </c>
      <c r="G2504" s="855" t="s">
        <v>750</v>
      </c>
      <c r="H2504" s="606"/>
      <c r="I2504" s="608"/>
    </row>
    <row r="2505" spans="2:9" x14ac:dyDescent="0.3">
      <c r="B2505" s="855" t="s">
        <v>407</v>
      </c>
      <c r="C2505" s="856" t="s">
        <v>2709</v>
      </c>
      <c r="D2505" s="855" t="s">
        <v>2710</v>
      </c>
      <c r="E2505" s="855">
        <v>1</v>
      </c>
      <c r="F2505" s="855" t="s">
        <v>388</v>
      </c>
      <c r="G2505" s="855" t="s">
        <v>3573</v>
      </c>
      <c r="H2505" s="606"/>
      <c r="I2505" s="608"/>
    </row>
    <row r="2506" spans="2:9" hidden="1" x14ac:dyDescent="0.3">
      <c r="B2506" s="855" t="s">
        <v>407</v>
      </c>
      <c r="C2506" s="856" t="s">
        <v>2709</v>
      </c>
      <c r="D2506" s="855" t="s">
        <v>2710</v>
      </c>
      <c r="E2506" s="855">
        <v>2</v>
      </c>
      <c r="F2506" s="855" t="s">
        <v>389</v>
      </c>
      <c r="G2506" s="855" t="s">
        <v>29</v>
      </c>
      <c r="H2506" s="606"/>
      <c r="I2506" s="608"/>
    </row>
    <row r="2507" spans="2:9" hidden="1" x14ac:dyDescent="0.3">
      <c r="B2507" s="855" t="s">
        <v>407</v>
      </c>
      <c r="C2507" s="856" t="s">
        <v>2709</v>
      </c>
      <c r="D2507" s="855" t="s">
        <v>2710</v>
      </c>
      <c r="E2507" s="855">
        <v>3</v>
      </c>
      <c r="F2507" s="855" t="s">
        <v>394</v>
      </c>
      <c r="G2507" s="855" t="s">
        <v>3574</v>
      </c>
      <c r="H2507" s="606"/>
      <c r="I2507" s="608"/>
    </row>
    <row r="2508" spans="2:9" hidden="1" x14ac:dyDescent="0.3">
      <c r="B2508" s="855" t="s">
        <v>407</v>
      </c>
      <c r="C2508" s="856" t="s">
        <v>2709</v>
      </c>
      <c r="D2508" s="855" t="s">
        <v>2710</v>
      </c>
      <c r="E2508" s="855">
        <v>4</v>
      </c>
      <c r="F2508" s="855" t="s">
        <v>128</v>
      </c>
      <c r="G2508" s="855"/>
      <c r="H2508" s="606"/>
      <c r="I2508" s="608"/>
    </row>
    <row r="2509" spans="2:9" hidden="1" x14ac:dyDescent="0.3">
      <c r="B2509" s="855" t="s">
        <v>407</v>
      </c>
      <c r="C2509" s="856" t="s">
        <v>2709</v>
      </c>
      <c r="D2509" s="855" t="s">
        <v>2710</v>
      </c>
      <c r="E2509" s="855">
        <v>5</v>
      </c>
      <c r="F2509" s="855" t="s">
        <v>541</v>
      </c>
      <c r="G2509" s="855" t="s">
        <v>670</v>
      </c>
      <c r="H2509" s="606"/>
      <c r="I2509" s="608"/>
    </row>
    <row r="2510" spans="2:9" hidden="1" x14ac:dyDescent="0.3">
      <c r="B2510" s="855" t="s">
        <v>407</v>
      </c>
      <c r="C2510" s="856" t="s">
        <v>2709</v>
      </c>
      <c r="D2510" s="855" t="s">
        <v>2710</v>
      </c>
      <c r="E2510" s="855">
        <v>6</v>
      </c>
      <c r="F2510" s="855" t="s">
        <v>931</v>
      </c>
      <c r="G2510" s="855" t="s">
        <v>949</v>
      </c>
      <c r="H2510" s="606"/>
      <c r="I2510" s="608"/>
    </row>
    <row r="2511" spans="2:9" hidden="1" x14ac:dyDescent="0.3">
      <c r="B2511" s="855" t="s">
        <v>407</v>
      </c>
      <c r="C2511" s="856" t="s">
        <v>2709</v>
      </c>
      <c r="D2511" s="855" t="s">
        <v>2710</v>
      </c>
      <c r="E2511" s="855">
        <v>7</v>
      </c>
      <c r="F2511" s="855" t="s">
        <v>932</v>
      </c>
      <c r="G2511" s="855" t="s">
        <v>750</v>
      </c>
      <c r="H2511" s="606"/>
      <c r="I2511" s="608"/>
    </row>
    <row r="2512" spans="2:9" x14ac:dyDescent="0.3">
      <c r="B2512" s="855" t="s">
        <v>407</v>
      </c>
      <c r="C2512" s="856" t="s">
        <v>2709</v>
      </c>
      <c r="D2512" s="855" t="s">
        <v>2710</v>
      </c>
      <c r="E2512" s="855">
        <v>1</v>
      </c>
      <c r="F2512" s="855" t="s">
        <v>388</v>
      </c>
      <c r="G2512" s="855" t="s">
        <v>3575</v>
      </c>
      <c r="H2512" s="606"/>
      <c r="I2512" s="608"/>
    </row>
    <row r="2513" spans="2:9" hidden="1" x14ac:dyDescent="0.3">
      <c r="B2513" s="855" t="s">
        <v>407</v>
      </c>
      <c r="C2513" s="856" t="s">
        <v>2709</v>
      </c>
      <c r="D2513" s="855" t="s">
        <v>2710</v>
      </c>
      <c r="E2513" s="855">
        <v>2</v>
      </c>
      <c r="F2513" s="855" t="s">
        <v>389</v>
      </c>
      <c r="G2513" s="855" t="s">
        <v>29</v>
      </c>
      <c r="H2513" s="606"/>
      <c r="I2513" s="608"/>
    </row>
    <row r="2514" spans="2:9" hidden="1" x14ac:dyDescent="0.3">
      <c r="B2514" s="855" t="s">
        <v>407</v>
      </c>
      <c r="C2514" s="856" t="s">
        <v>2709</v>
      </c>
      <c r="D2514" s="855" t="s">
        <v>2710</v>
      </c>
      <c r="E2514" s="855">
        <v>3</v>
      </c>
      <c r="F2514" s="855" t="s">
        <v>394</v>
      </c>
      <c r="G2514" s="855" t="s">
        <v>3576</v>
      </c>
      <c r="H2514" s="606"/>
      <c r="I2514" s="608"/>
    </row>
    <row r="2515" spans="2:9" hidden="1" x14ac:dyDescent="0.3">
      <c r="B2515" s="855" t="s">
        <v>407</v>
      </c>
      <c r="C2515" s="856" t="s">
        <v>2709</v>
      </c>
      <c r="D2515" s="855" t="s">
        <v>2710</v>
      </c>
      <c r="E2515" s="855">
        <v>4</v>
      </c>
      <c r="F2515" s="855" t="s">
        <v>128</v>
      </c>
      <c r="G2515" s="855"/>
      <c r="H2515" s="606"/>
      <c r="I2515" s="608"/>
    </row>
    <row r="2516" spans="2:9" hidden="1" x14ac:dyDescent="0.3">
      <c r="B2516" s="855" t="s">
        <v>407</v>
      </c>
      <c r="C2516" s="856" t="s">
        <v>2709</v>
      </c>
      <c r="D2516" s="855" t="s">
        <v>2710</v>
      </c>
      <c r="E2516" s="855">
        <v>5</v>
      </c>
      <c r="F2516" s="855" t="s">
        <v>541</v>
      </c>
      <c r="G2516" s="855" t="s">
        <v>670</v>
      </c>
      <c r="H2516" s="606"/>
      <c r="I2516" s="608"/>
    </row>
    <row r="2517" spans="2:9" hidden="1" x14ac:dyDescent="0.3">
      <c r="B2517" s="855" t="s">
        <v>407</v>
      </c>
      <c r="C2517" s="856" t="s">
        <v>2709</v>
      </c>
      <c r="D2517" s="855" t="s">
        <v>2710</v>
      </c>
      <c r="E2517" s="855">
        <v>6</v>
      </c>
      <c r="F2517" s="855" t="s">
        <v>931</v>
      </c>
      <c r="G2517" s="855" t="s">
        <v>949</v>
      </c>
      <c r="H2517" s="606"/>
      <c r="I2517" s="608"/>
    </row>
    <row r="2518" spans="2:9" hidden="1" x14ac:dyDescent="0.3">
      <c r="B2518" s="855" t="s">
        <v>407</v>
      </c>
      <c r="C2518" s="856" t="s">
        <v>2709</v>
      </c>
      <c r="D2518" s="855" t="s">
        <v>2710</v>
      </c>
      <c r="E2518" s="855">
        <v>7</v>
      </c>
      <c r="F2518" s="855" t="s">
        <v>932</v>
      </c>
      <c r="G2518" s="855" t="s">
        <v>750</v>
      </c>
      <c r="H2518" s="606"/>
      <c r="I2518" s="608"/>
    </row>
    <row r="2519" spans="2:9" x14ac:dyDescent="0.3">
      <c r="B2519" s="855" t="s">
        <v>407</v>
      </c>
      <c r="C2519" s="856" t="s">
        <v>2709</v>
      </c>
      <c r="D2519" s="855" t="s">
        <v>2710</v>
      </c>
      <c r="E2519" s="855">
        <v>1</v>
      </c>
      <c r="F2519" s="855" t="s">
        <v>388</v>
      </c>
      <c r="G2519" s="855" t="s">
        <v>3577</v>
      </c>
      <c r="H2519" s="606"/>
      <c r="I2519" s="608"/>
    </row>
    <row r="2520" spans="2:9" hidden="1" x14ac:dyDescent="0.3">
      <c r="B2520" s="855" t="s">
        <v>407</v>
      </c>
      <c r="C2520" s="856" t="s">
        <v>2709</v>
      </c>
      <c r="D2520" s="855" t="s">
        <v>2710</v>
      </c>
      <c r="E2520" s="855">
        <v>2</v>
      </c>
      <c r="F2520" s="855" t="s">
        <v>389</v>
      </c>
      <c r="G2520" s="855" t="s">
        <v>29</v>
      </c>
      <c r="H2520" s="606"/>
      <c r="I2520" s="608"/>
    </row>
    <row r="2521" spans="2:9" hidden="1" x14ac:dyDescent="0.3">
      <c r="B2521" s="855" t="s">
        <v>407</v>
      </c>
      <c r="C2521" s="856" t="s">
        <v>2709</v>
      </c>
      <c r="D2521" s="855" t="s">
        <v>2710</v>
      </c>
      <c r="E2521" s="855">
        <v>3</v>
      </c>
      <c r="F2521" s="855" t="s">
        <v>394</v>
      </c>
      <c r="G2521" s="855" t="s">
        <v>3578</v>
      </c>
      <c r="H2521" s="606"/>
      <c r="I2521" s="608"/>
    </row>
    <row r="2522" spans="2:9" hidden="1" x14ac:dyDescent="0.3">
      <c r="B2522" s="855" t="s">
        <v>407</v>
      </c>
      <c r="C2522" s="856" t="s">
        <v>2709</v>
      </c>
      <c r="D2522" s="855" t="s">
        <v>2710</v>
      </c>
      <c r="E2522" s="855">
        <v>4</v>
      </c>
      <c r="F2522" s="855" t="s">
        <v>128</v>
      </c>
      <c r="G2522" s="855"/>
      <c r="H2522" s="606"/>
      <c r="I2522" s="608"/>
    </row>
    <row r="2523" spans="2:9" hidden="1" x14ac:dyDescent="0.3">
      <c r="B2523" s="855" t="s">
        <v>407</v>
      </c>
      <c r="C2523" s="856" t="s">
        <v>2709</v>
      </c>
      <c r="D2523" s="855" t="s">
        <v>2710</v>
      </c>
      <c r="E2523" s="855">
        <v>5</v>
      </c>
      <c r="F2523" s="855" t="s">
        <v>541</v>
      </c>
      <c r="G2523" s="855" t="s">
        <v>670</v>
      </c>
      <c r="H2523" s="606"/>
      <c r="I2523" s="608"/>
    </row>
    <row r="2524" spans="2:9" hidden="1" x14ac:dyDescent="0.3">
      <c r="B2524" s="855" t="s">
        <v>407</v>
      </c>
      <c r="C2524" s="856" t="s">
        <v>2709</v>
      </c>
      <c r="D2524" s="855" t="s">
        <v>2710</v>
      </c>
      <c r="E2524" s="855">
        <v>6</v>
      </c>
      <c r="F2524" s="855" t="s">
        <v>931</v>
      </c>
      <c r="G2524" s="855" t="s">
        <v>949</v>
      </c>
      <c r="H2524" s="606"/>
      <c r="I2524" s="608"/>
    </row>
    <row r="2525" spans="2:9" hidden="1" x14ac:dyDescent="0.3">
      <c r="B2525" s="855" t="s">
        <v>407</v>
      </c>
      <c r="C2525" s="856" t="s">
        <v>2709</v>
      </c>
      <c r="D2525" s="855" t="s">
        <v>2710</v>
      </c>
      <c r="E2525" s="855">
        <v>7</v>
      </c>
      <c r="F2525" s="855" t="s">
        <v>932</v>
      </c>
      <c r="G2525" s="855" t="s">
        <v>750</v>
      </c>
      <c r="H2525" s="606"/>
      <c r="I2525" s="608"/>
    </row>
    <row r="2526" spans="2:9" x14ac:dyDescent="0.3">
      <c r="B2526" s="855" t="s">
        <v>407</v>
      </c>
      <c r="C2526" s="856" t="s">
        <v>2709</v>
      </c>
      <c r="D2526" s="855" t="s">
        <v>2710</v>
      </c>
      <c r="E2526" s="855">
        <v>1</v>
      </c>
      <c r="F2526" s="855" t="s">
        <v>388</v>
      </c>
      <c r="G2526" s="855" t="s">
        <v>3579</v>
      </c>
      <c r="H2526" s="606"/>
      <c r="I2526" s="608"/>
    </row>
    <row r="2527" spans="2:9" hidden="1" x14ac:dyDescent="0.3">
      <c r="B2527" s="855" t="s">
        <v>407</v>
      </c>
      <c r="C2527" s="856" t="s">
        <v>2709</v>
      </c>
      <c r="D2527" s="855" t="s">
        <v>2710</v>
      </c>
      <c r="E2527" s="855">
        <v>2</v>
      </c>
      <c r="F2527" s="855" t="s">
        <v>389</v>
      </c>
      <c r="G2527" s="855" t="s">
        <v>29</v>
      </c>
      <c r="H2527" s="606"/>
      <c r="I2527" s="608"/>
    </row>
    <row r="2528" spans="2:9" hidden="1" x14ac:dyDescent="0.3">
      <c r="B2528" s="855" t="s">
        <v>407</v>
      </c>
      <c r="C2528" s="856" t="s">
        <v>2709</v>
      </c>
      <c r="D2528" s="855" t="s">
        <v>2710</v>
      </c>
      <c r="E2528" s="855">
        <v>3</v>
      </c>
      <c r="F2528" s="855" t="s">
        <v>394</v>
      </c>
      <c r="G2528" s="855" t="s">
        <v>3576</v>
      </c>
      <c r="H2528" s="606"/>
      <c r="I2528" s="608"/>
    </row>
    <row r="2529" spans="2:9" hidden="1" x14ac:dyDescent="0.3">
      <c r="B2529" s="855" t="s">
        <v>407</v>
      </c>
      <c r="C2529" s="856" t="s">
        <v>2709</v>
      </c>
      <c r="D2529" s="855" t="s">
        <v>2710</v>
      </c>
      <c r="E2529" s="855">
        <v>4</v>
      </c>
      <c r="F2529" s="855" t="s">
        <v>128</v>
      </c>
      <c r="G2529" s="855"/>
      <c r="H2529" s="606"/>
      <c r="I2529" s="608"/>
    </row>
    <row r="2530" spans="2:9" hidden="1" x14ac:dyDescent="0.3">
      <c r="B2530" s="855" t="s">
        <v>407</v>
      </c>
      <c r="C2530" s="856" t="s">
        <v>2709</v>
      </c>
      <c r="D2530" s="855" t="s">
        <v>2710</v>
      </c>
      <c r="E2530" s="855">
        <v>5</v>
      </c>
      <c r="F2530" s="855" t="s">
        <v>541</v>
      </c>
      <c r="G2530" s="855" t="s">
        <v>670</v>
      </c>
      <c r="H2530" s="606"/>
      <c r="I2530" s="608"/>
    </row>
    <row r="2531" spans="2:9" hidden="1" x14ac:dyDescent="0.3">
      <c r="B2531" s="855" t="s">
        <v>407</v>
      </c>
      <c r="C2531" s="856" t="s">
        <v>2709</v>
      </c>
      <c r="D2531" s="855" t="s">
        <v>2710</v>
      </c>
      <c r="E2531" s="855">
        <v>6</v>
      </c>
      <c r="F2531" s="855" t="s">
        <v>931</v>
      </c>
      <c r="G2531" s="855" t="s">
        <v>949</v>
      </c>
      <c r="H2531" s="606"/>
      <c r="I2531" s="608"/>
    </row>
    <row r="2532" spans="2:9" hidden="1" x14ac:dyDescent="0.3">
      <c r="B2532" s="855" t="s">
        <v>407</v>
      </c>
      <c r="C2532" s="856" t="s">
        <v>2709</v>
      </c>
      <c r="D2532" s="855" t="s">
        <v>2710</v>
      </c>
      <c r="E2532" s="855">
        <v>7</v>
      </c>
      <c r="F2532" s="855" t="s">
        <v>932</v>
      </c>
      <c r="G2532" s="855" t="s">
        <v>750</v>
      </c>
      <c r="H2532" s="606"/>
      <c r="I2532" s="608"/>
    </row>
    <row r="2533" spans="2:9" x14ac:dyDescent="0.3">
      <c r="B2533" s="855" t="s">
        <v>407</v>
      </c>
      <c r="C2533" s="856" t="s">
        <v>2709</v>
      </c>
      <c r="D2533" s="855" t="s">
        <v>2710</v>
      </c>
      <c r="E2533" s="855">
        <v>1</v>
      </c>
      <c r="F2533" s="855" t="s">
        <v>388</v>
      </c>
      <c r="G2533" s="855" t="s">
        <v>3580</v>
      </c>
      <c r="H2533" s="606"/>
      <c r="I2533" s="608"/>
    </row>
    <row r="2534" spans="2:9" hidden="1" x14ac:dyDescent="0.3">
      <c r="B2534" s="855" t="s">
        <v>407</v>
      </c>
      <c r="C2534" s="856" t="s">
        <v>2709</v>
      </c>
      <c r="D2534" s="855" t="s">
        <v>2710</v>
      </c>
      <c r="E2534" s="855">
        <v>2</v>
      </c>
      <c r="F2534" s="855" t="s">
        <v>389</v>
      </c>
      <c r="G2534" s="855" t="s">
        <v>29</v>
      </c>
      <c r="H2534" s="606"/>
      <c r="I2534" s="608"/>
    </row>
    <row r="2535" spans="2:9" hidden="1" x14ac:dyDescent="0.3">
      <c r="B2535" s="855" t="s">
        <v>407</v>
      </c>
      <c r="C2535" s="856" t="s">
        <v>2709</v>
      </c>
      <c r="D2535" s="855" t="s">
        <v>2710</v>
      </c>
      <c r="E2535" s="855">
        <v>3</v>
      </c>
      <c r="F2535" s="855" t="s">
        <v>394</v>
      </c>
      <c r="G2535" s="855" t="s">
        <v>3581</v>
      </c>
      <c r="H2535" s="606"/>
      <c r="I2535" s="608"/>
    </row>
    <row r="2536" spans="2:9" hidden="1" x14ac:dyDescent="0.3">
      <c r="B2536" s="855" t="s">
        <v>407</v>
      </c>
      <c r="C2536" s="856" t="s">
        <v>2709</v>
      </c>
      <c r="D2536" s="855" t="s">
        <v>2710</v>
      </c>
      <c r="E2536" s="855">
        <v>4</v>
      </c>
      <c r="F2536" s="855" t="s">
        <v>128</v>
      </c>
      <c r="G2536" s="855"/>
      <c r="H2536" s="606"/>
      <c r="I2536" s="608"/>
    </row>
    <row r="2537" spans="2:9" hidden="1" x14ac:dyDescent="0.3">
      <c r="B2537" s="855" t="s">
        <v>407</v>
      </c>
      <c r="C2537" s="856" t="s">
        <v>2709</v>
      </c>
      <c r="D2537" s="855" t="s">
        <v>2710</v>
      </c>
      <c r="E2537" s="855">
        <v>5</v>
      </c>
      <c r="F2537" s="855" t="s">
        <v>541</v>
      </c>
      <c r="G2537" s="855" t="s">
        <v>670</v>
      </c>
      <c r="H2537" s="606"/>
      <c r="I2537" s="608"/>
    </row>
    <row r="2538" spans="2:9" hidden="1" x14ac:dyDescent="0.3">
      <c r="B2538" s="855" t="s">
        <v>407</v>
      </c>
      <c r="C2538" s="856" t="s">
        <v>2709</v>
      </c>
      <c r="D2538" s="855" t="s">
        <v>2710</v>
      </c>
      <c r="E2538" s="855">
        <v>6</v>
      </c>
      <c r="F2538" s="855" t="s">
        <v>931</v>
      </c>
      <c r="G2538" s="855" t="s">
        <v>949</v>
      </c>
      <c r="H2538" s="606"/>
      <c r="I2538" s="608"/>
    </row>
    <row r="2539" spans="2:9" hidden="1" x14ac:dyDescent="0.3">
      <c r="B2539" s="855" t="s">
        <v>407</v>
      </c>
      <c r="C2539" s="856" t="s">
        <v>2709</v>
      </c>
      <c r="D2539" s="855" t="s">
        <v>2710</v>
      </c>
      <c r="E2539" s="855">
        <v>7</v>
      </c>
      <c r="F2539" s="855" t="s">
        <v>932</v>
      </c>
      <c r="G2539" s="855" t="s">
        <v>750</v>
      </c>
      <c r="H2539" s="606"/>
      <c r="I2539" s="608"/>
    </row>
    <row r="2540" spans="2:9" x14ac:dyDescent="0.3">
      <c r="B2540" s="855" t="s">
        <v>407</v>
      </c>
      <c r="C2540" s="856" t="s">
        <v>2709</v>
      </c>
      <c r="D2540" s="855" t="s">
        <v>2710</v>
      </c>
      <c r="E2540" s="855">
        <v>1</v>
      </c>
      <c r="F2540" s="855" t="s">
        <v>388</v>
      </c>
      <c r="G2540" s="855" t="s">
        <v>3582</v>
      </c>
      <c r="H2540" s="606"/>
      <c r="I2540" s="608"/>
    </row>
    <row r="2541" spans="2:9" hidden="1" x14ac:dyDescent="0.3">
      <c r="B2541" s="855" t="s">
        <v>407</v>
      </c>
      <c r="C2541" s="856" t="s">
        <v>2709</v>
      </c>
      <c r="D2541" s="855" t="s">
        <v>2710</v>
      </c>
      <c r="E2541" s="855">
        <v>2</v>
      </c>
      <c r="F2541" s="855" t="s">
        <v>389</v>
      </c>
      <c r="G2541" s="855" t="s">
        <v>29</v>
      </c>
      <c r="H2541" s="606"/>
      <c r="I2541" s="608"/>
    </row>
    <row r="2542" spans="2:9" hidden="1" x14ac:dyDescent="0.3">
      <c r="B2542" s="855" t="s">
        <v>407</v>
      </c>
      <c r="C2542" s="856" t="s">
        <v>2709</v>
      </c>
      <c r="D2542" s="855" t="s">
        <v>2710</v>
      </c>
      <c r="E2542" s="855">
        <v>3</v>
      </c>
      <c r="F2542" s="855" t="s">
        <v>394</v>
      </c>
      <c r="G2542" s="855" t="s">
        <v>3583</v>
      </c>
      <c r="H2542" s="606"/>
      <c r="I2542" s="608"/>
    </row>
    <row r="2543" spans="2:9" hidden="1" x14ac:dyDescent="0.3">
      <c r="B2543" s="855" t="s">
        <v>407</v>
      </c>
      <c r="C2543" s="856" t="s">
        <v>2709</v>
      </c>
      <c r="D2543" s="855" t="s">
        <v>2710</v>
      </c>
      <c r="E2543" s="855">
        <v>4</v>
      </c>
      <c r="F2543" s="855" t="s">
        <v>128</v>
      </c>
      <c r="G2543" s="855"/>
      <c r="H2543" s="606"/>
      <c r="I2543" s="608"/>
    </row>
    <row r="2544" spans="2:9" hidden="1" x14ac:dyDescent="0.3">
      <c r="B2544" s="855" t="s">
        <v>407</v>
      </c>
      <c r="C2544" s="856" t="s">
        <v>2709</v>
      </c>
      <c r="D2544" s="855" t="s">
        <v>2710</v>
      </c>
      <c r="E2544" s="855">
        <v>5</v>
      </c>
      <c r="F2544" s="855" t="s">
        <v>541</v>
      </c>
      <c r="G2544" s="855" t="s">
        <v>670</v>
      </c>
      <c r="H2544" s="606"/>
      <c r="I2544" s="608"/>
    </row>
    <row r="2545" spans="2:9" hidden="1" x14ac:dyDescent="0.3">
      <c r="B2545" s="855" t="s">
        <v>407</v>
      </c>
      <c r="C2545" s="856" t="s">
        <v>2709</v>
      </c>
      <c r="D2545" s="855" t="s">
        <v>2710</v>
      </c>
      <c r="E2545" s="855">
        <v>6</v>
      </c>
      <c r="F2545" s="855" t="s">
        <v>931</v>
      </c>
      <c r="G2545" s="855" t="s">
        <v>949</v>
      </c>
      <c r="H2545" s="606"/>
      <c r="I2545" s="608"/>
    </row>
    <row r="2546" spans="2:9" hidden="1" x14ac:dyDescent="0.3">
      <c r="B2546" s="855" t="s">
        <v>407</v>
      </c>
      <c r="C2546" s="856" t="s">
        <v>2709</v>
      </c>
      <c r="D2546" s="855" t="s">
        <v>2710</v>
      </c>
      <c r="E2546" s="855">
        <v>7</v>
      </c>
      <c r="F2546" s="855" t="s">
        <v>932</v>
      </c>
      <c r="G2546" s="855" t="s">
        <v>750</v>
      </c>
      <c r="H2546" s="606"/>
      <c r="I2546" s="608"/>
    </row>
    <row r="2547" spans="2:9" x14ac:dyDescent="0.3">
      <c r="B2547" s="855" t="s">
        <v>407</v>
      </c>
      <c r="C2547" s="856" t="s">
        <v>2709</v>
      </c>
      <c r="D2547" s="855" t="s">
        <v>2710</v>
      </c>
      <c r="E2547" s="855">
        <v>1</v>
      </c>
      <c r="F2547" s="855" t="s">
        <v>388</v>
      </c>
      <c r="G2547" s="855" t="s">
        <v>3584</v>
      </c>
      <c r="H2547" s="606"/>
      <c r="I2547" s="608"/>
    </row>
    <row r="2548" spans="2:9" hidden="1" x14ac:dyDescent="0.3">
      <c r="B2548" s="855" t="s">
        <v>407</v>
      </c>
      <c r="C2548" s="856" t="s">
        <v>2709</v>
      </c>
      <c r="D2548" s="855" t="s">
        <v>2710</v>
      </c>
      <c r="E2548" s="855">
        <v>2</v>
      </c>
      <c r="F2548" s="855" t="s">
        <v>389</v>
      </c>
      <c r="G2548" s="855" t="s">
        <v>29</v>
      </c>
      <c r="H2548" s="606"/>
      <c r="I2548" s="608"/>
    </row>
    <row r="2549" spans="2:9" hidden="1" x14ac:dyDescent="0.3">
      <c r="B2549" s="855" t="s">
        <v>407</v>
      </c>
      <c r="C2549" s="856" t="s">
        <v>2709</v>
      </c>
      <c r="D2549" s="855" t="s">
        <v>2710</v>
      </c>
      <c r="E2549" s="855">
        <v>3</v>
      </c>
      <c r="F2549" s="855" t="s">
        <v>394</v>
      </c>
      <c r="G2549" s="855" t="s">
        <v>3585</v>
      </c>
      <c r="H2549" s="606"/>
      <c r="I2549" s="608"/>
    </row>
    <row r="2550" spans="2:9" hidden="1" x14ac:dyDescent="0.3">
      <c r="B2550" s="855" t="s">
        <v>407</v>
      </c>
      <c r="C2550" s="856" t="s">
        <v>2709</v>
      </c>
      <c r="D2550" s="855" t="s">
        <v>2710</v>
      </c>
      <c r="E2550" s="855">
        <v>4</v>
      </c>
      <c r="F2550" s="855" t="s">
        <v>128</v>
      </c>
      <c r="G2550" s="855"/>
      <c r="H2550" s="606"/>
      <c r="I2550" s="608"/>
    </row>
    <row r="2551" spans="2:9" hidden="1" x14ac:dyDescent="0.3">
      <c r="B2551" s="855" t="s">
        <v>407</v>
      </c>
      <c r="C2551" s="856" t="s">
        <v>2709</v>
      </c>
      <c r="D2551" s="855" t="s">
        <v>2710</v>
      </c>
      <c r="E2551" s="855">
        <v>5</v>
      </c>
      <c r="F2551" s="855" t="s">
        <v>541</v>
      </c>
      <c r="G2551" s="855" t="s">
        <v>670</v>
      </c>
      <c r="H2551" s="606"/>
      <c r="I2551" s="608"/>
    </row>
    <row r="2552" spans="2:9" hidden="1" x14ac:dyDescent="0.3">
      <c r="B2552" s="855" t="s">
        <v>407</v>
      </c>
      <c r="C2552" s="856" t="s">
        <v>2709</v>
      </c>
      <c r="D2552" s="855" t="s">
        <v>2710</v>
      </c>
      <c r="E2552" s="855">
        <v>6</v>
      </c>
      <c r="F2552" s="855" t="s">
        <v>931</v>
      </c>
      <c r="G2552" s="855" t="s">
        <v>949</v>
      </c>
      <c r="H2552" s="606"/>
      <c r="I2552" s="608"/>
    </row>
    <row r="2553" spans="2:9" hidden="1" x14ac:dyDescent="0.3">
      <c r="B2553" s="855" t="s">
        <v>407</v>
      </c>
      <c r="C2553" s="856" t="s">
        <v>2709</v>
      </c>
      <c r="D2553" s="855" t="s">
        <v>2710</v>
      </c>
      <c r="E2553" s="855">
        <v>7</v>
      </c>
      <c r="F2553" s="855" t="s">
        <v>932</v>
      </c>
      <c r="G2553" s="855" t="s">
        <v>750</v>
      </c>
      <c r="H2553" s="606"/>
      <c r="I2553" s="608"/>
    </row>
    <row r="2554" spans="2:9" x14ac:dyDescent="0.3">
      <c r="B2554" s="855" t="s">
        <v>407</v>
      </c>
      <c r="C2554" s="856" t="s">
        <v>2709</v>
      </c>
      <c r="D2554" s="855" t="s">
        <v>2710</v>
      </c>
      <c r="E2554" s="855">
        <v>1</v>
      </c>
      <c r="F2554" s="855" t="s">
        <v>388</v>
      </c>
      <c r="G2554" s="855" t="s">
        <v>3586</v>
      </c>
      <c r="H2554" s="606"/>
      <c r="I2554" s="608"/>
    </row>
    <row r="2555" spans="2:9" hidden="1" x14ac:dyDescent="0.3">
      <c r="B2555" s="855" t="s">
        <v>407</v>
      </c>
      <c r="C2555" s="856" t="s">
        <v>2709</v>
      </c>
      <c r="D2555" s="855" t="s">
        <v>2710</v>
      </c>
      <c r="E2555" s="855">
        <v>2</v>
      </c>
      <c r="F2555" s="855" t="s">
        <v>389</v>
      </c>
      <c r="G2555" s="855" t="s">
        <v>29</v>
      </c>
      <c r="H2555" s="606"/>
      <c r="I2555" s="608"/>
    </row>
    <row r="2556" spans="2:9" hidden="1" x14ac:dyDescent="0.3">
      <c r="B2556" s="855" t="s">
        <v>407</v>
      </c>
      <c r="C2556" s="856" t="s">
        <v>2709</v>
      </c>
      <c r="D2556" s="855" t="s">
        <v>2710</v>
      </c>
      <c r="E2556" s="855">
        <v>3</v>
      </c>
      <c r="F2556" s="855" t="s">
        <v>394</v>
      </c>
      <c r="G2556" s="855" t="s">
        <v>3587</v>
      </c>
      <c r="H2556" s="606"/>
      <c r="I2556" s="608"/>
    </row>
    <row r="2557" spans="2:9" hidden="1" x14ac:dyDescent="0.3">
      <c r="B2557" s="855" t="s">
        <v>407</v>
      </c>
      <c r="C2557" s="856" t="s">
        <v>2709</v>
      </c>
      <c r="D2557" s="855" t="s">
        <v>2710</v>
      </c>
      <c r="E2557" s="855">
        <v>4</v>
      </c>
      <c r="F2557" s="855" t="s">
        <v>128</v>
      </c>
      <c r="G2557" s="855"/>
      <c r="H2557" s="606"/>
      <c r="I2557" s="608"/>
    </row>
    <row r="2558" spans="2:9" hidden="1" x14ac:dyDescent="0.3">
      <c r="B2558" s="855" t="s">
        <v>407</v>
      </c>
      <c r="C2558" s="856" t="s">
        <v>2709</v>
      </c>
      <c r="D2558" s="855" t="s">
        <v>2710</v>
      </c>
      <c r="E2558" s="855">
        <v>5</v>
      </c>
      <c r="F2558" s="855" t="s">
        <v>541</v>
      </c>
      <c r="G2558" s="855" t="s">
        <v>670</v>
      </c>
      <c r="H2558" s="606"/>
      <c r="I2558" s="608"/>
    </row>
    <row r="2559" spans="2:9" hidden="1" x14ac:dyDescent="0.3">
      <c r="B2559" s="855" t="s">
        <v>407</v>
      </c>
      <c r="C2559" s="856" t="s">
        <v>2709</v>
      </c>
      <c r="D2559" s="855" t="s">
        <v>2710</v>
      </c>
      <c r="E2559" s="855">
        <v>6</v>
      </c>
      <c r="F2559" s="855" t="s">
        <v>931</v>
      </c>
      <c r="G2559" s="855" t="s">
        <v>949</v>
      </c>
      <c r="H2559" s="606"/>
      <c r="I2559" s="608"/>
    </row>
    <row r="2560" spans="2:9" hidden="1" x14ac:dyDescent="0.3">
      <c r="B2560" s="855" t="s">
        <v>407</v>
      </c>
      <c r="C2560" s="856" t="s">
        <v>2709</v>
      </c>
      <c r="D2560" s="855" t="s">
        <v>2710</v>
      </c>
      <c r="E2560" s="855">
        <v>7</v>
      </c>
      <c r="F2560" s="855" t="s">
        <v>932</v>
      </c>
      <c r="G2560" s="855" t="s">
        <v>750</v>
      </c>
      <c r="H2560" s="606"/>
      <c r="I2560" s="608"/>
    </row>
    <row r="2561" spans="2:9" x14ac:dyDescent="0.3">
      <c r="B2561" s="855" t="s">
        <v>407</v>
      </c>
      <c r="C2561" s="856" t="s">
        <v>2709</v>
      </c>
      <c r="D2561" s="855" t="s">
        <v>2710</v>
      </c>
      <c r="E2561" s="855">
        <v>1</v>
      </c>
      <c r="F2561" s="855" t="s">
        <v>388</v>
      </c>
      <c r="G2561" s="855" t="s">
        <v>3588</v>
      </c>
      <c r="H2561" s="606"/>
      <c r="I2561" s="608"/>
    </row>
    <row r="2562" spans="2:9" hidden="1" x14ac:dyDescent="0.3">
      <c r="B2562" s="855" t="s">
        <v>407</v>
      </c>
      <c r="C2562" s="856" t="s">
        <v>2709</v>
      </c>
      <c r="D2562" s="855" t="s">
        <v>2710</v>
      </c>
      <c r="E2562" s="855">
        <v>2</v>
      </c>
      <c r="F2562" s="855" t="s">
        <v>389</v>
      </c>
      <c r="G2562" s="855" t="s">
        <v>29</v>
      </c>
      <c r="H2562" s="606"/>
      <c r="I2562" s="608"/>
    </row>
    <row r="2563" spans="2:9" hidden="1" x14ac:dyDescent="0.3">
      <c r="B2563" s="855" t="s">
        <v>407</v>
      </c>
      <c r="C2563" s="856" t="s">
        <v>2709</v>
      </c>
      <c r="D2563" s="855" t="s">
        <v>2710</v>
      </c>
      <c r="E2563" s="855">
        <v>3</v>
      </c>
      <c r="F2563" s="855" t="s">
        <v>394</v>
      </c>
      <c r="G2563" s="855" t="s">
        <v>3589</v>
      </c>
      <c r="H2563" s="606"/>
      <c r="I2563" s="608"/>
    </row>
    <row r="2564" spans="2:9" hidden="1" x14ac:dyDescent="0.3">
      <c r="B2564" s="855" t="s">
        <v>407</v>
      </c>
      <c r="C2564" s="856" t="s">
        <v>2709</v>
      </c>
      <c r="D2564" s="855" t="s">
        <v>2710</v>
      </c>
      <c r="E2564" s="855">
        <v>4</v>
      </c>
      <c r="F2564" s="855" t="s">
        <v>128</v>
      </c>
      <c r="G2564" s="855"/>
      <c r="H2564" s="606"/>
      <c r="I2564" s="608"/>
    </row>
    <row r="2565" spans="2:9" hidden="1" x14ac:dyDescent="0.3">
      <c r="B2565" s="855" t="s">
        <v>407</v>
      </c>
      <c r="C2565" s="856" t="s">
        <v>2709</v>
      </c>
      <c r="D2565" s="855" t="s">
        <v>2710</v>
      </c>
      <c r="E2565" s="855">
        <v>5</v>
      </c>
      <c r="F2565" s="855" t="s">
        <v>541</v>
      </c>
      <c r="G2565" s="855" t="s">
        <v>670</v>
      </c>
      <c r="H2565" s="606"/>
      <c r="I2565" s="608"/>
    </row>
    <row r="2566" spans="2:9" hidden="1" x14ac:dyDescent="0.3">
      <c r="B2566" s="855" t="s">
        <v>407</v>
      </c>
      <c r="C2566" s="856" t="s">
        <v>2709</v>
      </c>
      <c r="D2566" s="855" t="s">
        <v>2710</v>
      </c>
      <c r="E2566" s="855">
        <v>6</v>
      </c>
      <c r="F2566" s="855" t="s">
        <v>931</v>
      </c>
      <c r="G2566" s="855" t="s">
        <v>949</v>
      </c>
      <c r="H2566" s="606"/>
      <c r="I2566" s="608"/>
    </row>
    <row r="2567" spans="2:9" hidden="1" x14ac:dyDescent="0.3">
      <c r="B2567" s="855" t="s">
        <v>407</v>
      </c>
      <c r="C2567" s="856" t="s">
        <v>2709</v>
      </c>
      <c r="D2567" s="855" t="s">
        <v>2710</v>
      </c>
      <c r="E2567" s="855">
        <v>7</v>
      </c>
      <c r="F2567" s="855" t="s">
        <v>932</v>
      </c>
      <c r="G2567" s="855" t="s">
        <v>750</v>
      </c>
      <c r="H2567" s="606"/>
      <c r="I2567" s="608"/>
    </row>
    <row r="2568" spans="2:9" x14ac:dyDescent="0.3">
      <c r="B2568" s="855" t="s">
        <v>407</v>
      </c>
      <c r="C2568" s="856" t="s">
        <v>2709</v>
      </c>
      <c r="D2568" s="855" t="s">
        <v>2710</v>
      </c>
      <c r="E2568" s="855">
        <v>1</v>
      </c>
      <c r="F2568" s="855" t="s">
        <v>388</v>
      </c>
      <c r="G2568" s="855" t="s">
        <v>3590</v>
      </c>
      <c r="H2568" s="606"/>
      <c r="I2568" s="608"/>
    </row>
    <row r="2569" spans="2:9" hidden="1" x14ac:dyDescent="0.3">
      <c r="B2569" s="855" t="s">
        <v>407</v>
      </c>
      <c r="C2569" s="856" t="s">
        <v>2709</v>
      </c>
      <c r="D2569" s="855" t="s">
        <v>2710</v>
      </c>
      <c r="E2569" s="855">
        <v>2</v>
      </c>
      <c r="F2569" s="855" t="s">
        <v>389</v>
      </c>
      <c r="G2569" s="855" t="s">
        <v>29</v>
      </c>
      <c r="H2569" s="606"/>
      <c r="I2569" s="608"/>
    </row>
    <row r="2570" spans="2:9" hidden="1" x14ac:dyDescent="0.3">
      <c r="B2570" s="855" t="s">
        <v>407</v>
      </c>
      <c r="C2570" s="856" t="s">
        <v>2709</v>
      </c>
      <c r="D2570" s="855" t="s">
        <v>2710</v>
      </c>
      <c r="E2570" s="855">
        <v>3</v>
      </c>
      <c r="F2570" s="855" t="s">
        <v>394</v>
      </c>
      <c r="G2570" s="855" t="s">
        <v>3591</v>
      </c>
      <c r="H2570" s="606"/>
      <c r="I2570" s="608"/>
    </row>
    <row r="2571" spans="2:9" hidden="1" x14ac:dyDescent="0.3">
      <c r="B2571" s="855" t="s">
        <v>407</v>
      </c>
      <c r="C2571" s="856" t="s">
        <v>2709</v>
      </c>
      <c r="D2571" s="855" t="s">
        <v>2710</v>
      </c>
      <c r="E2571" s="855">
        <v>4</v>
      </c>
      <c r="F2571" s="855" t="s">
        <v>128</v>
      </c>
      <c r="G2571" s="855"/>
      <c r="H2571" s="606"/>
      <c r="I2571" s="608"/>
    </row>
    <row r="2572" spans="2:9" hidden="1" x14ac:dyDescent="0.3">
      <c r="B2572" s="855" t="s">
        <v>407</v>
      </c>
      <c r="C2572" s="856" t="s">
        <v>2709</v>
      </c>
      <c r="D2572" s="855" t="s">
        <v>2710</v>
      </c>
      <c r="E2572" s="855">
        <v>5</v>
      </c>
      <c r="F2572" s="855" t="s">
        <v>541</v>
      </c>
      <c r="G2572" s="855" t="s">
        <v>670</v>
      </c>
      <c r="H2572" s="606"/>
      <c r="I2572" s="608"/>
    </row>
    <row r="2573" spans="2:9" hidden="1" x14ac:dyDescent="0.3">
      <c r="B2573" s="855" t="s">
        <v>407</v>
      </c>
      <c r="C2573" s="856" t="s">
        <v>2709</v>
      </c>
      <c r="D2573" s="855" t="s">
        <v>2710</v>
      </c>
      <c r="E2573" s="855">
        <v>6</v>
      </c>
      <c r="F2573" s="855" t="s">
        <v>931</v>
      </c>
      <c r="G2573" s="855" t="s">
        <v>949</v>
      </c>
      <c r="H2573" s="606"/>
      <c r="I2573" s="608"/>
    </row>
    <row r="2574" spans="2:9" hidden="1" x14ac:dyDescent="0.3">
      <c r="B2574" s="855" t="s">
        <v>407</v>
      </c>
      <c r="C2574" s="856" t="s">
        <v>2709</v>
      </c>
      <c r="D2574" s="855" t="s">
        <v>2710</v>
      </c>
      <c r="E2574" s="855">
        <v>7</v>
      </c>
      <c r="F2574" s="855" t="s">
        <v>932</v>
      </c>
      <c r="G2574" s="855" t="s">
        <v>750</v>
      </c>
      <c r="H2574" s="606"/>
      <c r="I2574" s="608"/>
    </row>
    <row r="2575" spans="2:9" x14ac:dyDescent="0.3">
      <c r="B2575" s="855" t="s">
        <v>407</v>
      </c>
      <c r="C2575" s="856" t="s">
        <v>2709</v>
      </c>
      <c r="D2575" s="855" t="s">
        <v>2710</v>
      </c>
      <c r="E2575" s="855">
        <v>1</v>
      </c>
      <c r="F2575" s="855" t="s">
        <v>388</v>
      </c>
      <c r="G2575" s="855" t="s">
        <v>3592</v>
      </c>
      <c r="H2575" s="606"/>
      <c r="I2575" s="608"/>
    </row>
    <row r="2576" spans="2:9" hidden="1" x14ac:dyDescent="0.3">
      <c r="B2576" s="855" t="s">
        <v>407</v>
      </c>
      <c r="C2576" s="856" t="s">
        <v>2709</v>
      </c>
      <c r="D2576" s="855" t="s">
        <v>2710</v>
      </c>
      <c r="E2576" s="855">
        <v>2</v>
      </c>
      <c r="F2576" s="855" t="s">
        <v>389</v>
      </c>
      <c r="G2576" s="855" t="s">
        <v>29</v>
      </c>
      <c r="H2576" s="606"/>
      <c r="I2576" s="608"/>
    </row>
    <row r="2577" spans="2:9" hidden="1" x14ac:dyDescent="0.3">
      <c r="B2577" s="855" t="s">
        <v>407</v>
      </c>
      <c r="C2577" s="856" t="s">
        <v>2709</v>
      </c>
      <c r="D2577" s="855" t="s">
        <v>2710</v>
      </c>
      <c r="E2577" s="855">
        <v>3</v>
      </c>
      <c r="F2577" s="855" t="s">
        <v>394</v>
      </c>
      <c r="G2577" s="855" t="s">
        <v>3593</v>
      </c>
      <c r="H2577" s="606"/>
      <c r="I2577" s="608"/>
    </row>
    <row r="2578" spans="2:9" hidden="1" x14ac:dyDescent="0.3">
      <c r="B2578" s="855" t="s">
        <v>407</v>
      </c>
      <c r="C2578" s="856" t="s">
        <v>2709</v>
      </c>
      <c r="D2578" s="855" t="s">
        <v>2710</v>
      </c>
      <c r="E2578" s="855">
        <v>4</v>
      </c>
      <c r="F2578" s="855" t="s">
        <v>128</v>
      </c>
      <c r="G2578" s="855"/>
      <c r="H2578" s="606"/>
      <c r="I2578" s="608"/>
    </row>
    <row r="2579" spans="2:9" hidden="1" x14ac:dyDescent="0.3">
      <c r="B2579" s="855" t="s">
        <v>407</v>
      </c>
      <c r="C2579" s="856" t="s">
        <v>2709</v>
      </c>
      <c r="D2579" s="855" t="s">
        <v>2710</v>
      </c>
      <c r="E2579" s="855">
        <v>5</v>
      </c>
      <c r="F2579" s="855" t="s">
        <v>541</v>
      </c>
      <c r="G2579" s="855" t="s">
        <v>670</v>
      </c>
      <c r="H2579" s="606"/>
      <c r="I2579" s="608"/>
    </row>
    <row r="2580" spans="2:9" hidden="1" x14ac:dyDescent="0.3">
      <c r="B2580" s="855" t="s">
        <v>407</v>
      </c>
      <c r="C2580" s="856" t="s">
        <v>2709</v>
      </c>
      <c r="D2580" s="855" t="s">
        <v>2710</v>
      </c>
      <c r="E2580" s="855">
        <v>6</v>
      </c>
      <c r="F2580" s="855" t="s">
        <v>931</v>
      </c>
      <c r="G2580" s="855" t="s">
        <v>949</v>
      </c>
      <c r="H2580" s="606"/>
      <c r="I2580" s="608"/>
    </row>
    <row r="2581" spans="2:9" hidden="1" x14ac:dyDescent="0.3">
      <c r="B2581" s="855" t="s">
        <v>407</v>
      </c>
      <c r="C2581" s="856" t="s">
        <v>2709</v>
      </c>
      <c r="D2581" s="855" t="s">
        <v>2710</v>
      </c>
      <c r="E2581" s="855">
        <v>7</v>
      </c>
      <c r="F2581" s="855" t="s">
        <v>932</v>
      </c>
      <c r="G2581" s="855" t="s">
        <v>750</v>
      </c>
      <c r="H2581" s="606"/>
      <c r="I2581" s="608"/>
    </row>
    <row r="2582" spans="2:9" x14ac:dyDescent="0.3">
      <c r="B2582" s="855" t="s">
        <v>407</v>
      </c>
      <c r="C2582" s="856" t="s">
        <v>2709</v>
      </c>
      <c r="D2582" s="855" t="s">
        <v>2710</v>
      </c>
      <c r="E2582" s="855">
        <v>1</v>
      </c>
      <c r="F2582" s="855" t="s">
        <v>388</v>
      </c>
      <c r="G2582" s="855" t="s">
        <v>3594</v>
      </c>
      <c r="H2582" s="606"/>
      <c r="I2582" s="608"/>
    </row>
    <row r="2583" spans="2:9" hidden="1" x14ac:dyDescent="0.3">
      <c r="B2583" s="855" t="s">
        <v>407</v>
      </c>
      <c r="C2583" s="856" t="s">
        <v>2709</v>
      </c>
      <c r="D2583" s="855" t="s">
        <v>2710</v>
      </c>
      <c r="E2583" s="855">
        <v>2</v>
      </c>
      <c r="F2583" s="855" t="s">
        <v>389</v>
      </c>
      <c r="G2583" s="855" t="s">
        <v>29</v>
      </c>
      <c r="H2583" s="606"/>
      <c r="I2583" s="608"/>
    </row>
    <row r="2584" spans="2:9" hidden="1" x14ac:dyDescent="0.3">
      <c r="B2584" s="855" t="s">
        <v>407</v>
      </c>
      <c r="C2584" s="856" t="s">
        <v>2709</v>
      </c>
      <c r="D2584" s="855" t="s">
        <v>2710</v>
      </c>
      <c r="E2584" s="855">
        <v>3</v>
      </c>
      <c r="F2584" s="855" t="s">
        <v>394</v>
      </c>
      <c r="G2584" s="855" t="s">
        <v>3595</v>
      </c>
      <c r="H2584" s="606"/>
      <c r="I2584" s="608"/>
    </row>
    <row r="2585" spans="2:9" hidden="1" x14ac:dyDescent="0.3">
      <c r="B2585" s="855" t="s">
        <v>407</v>
      </c>
      <c r="C2585" s="856" t="s">
        <v>2709</v>
      </c>
      <c r="D2585" s="855" t="s">
        <v>2710</v>
      </c>
      <c r="E2585" s="855">
        <v>4</v>
      </c>
      <c r="F2585" s="855" t="s">
        <v>128</v>
      </c>
      <c r="G2585" s="855"/>
      <c r="H2585" s="606"/>
      <c r="I2585" s="608"/>
    </row>
    <row r="2586" spans="2:9" hidden="1" x14ac:dyDescent="0.3">
      <c r="B2586" s="855" t="s">
        <v>407</v>
      </c>
      <c r="C2586" s="856" t="s">
        <v>2709</v>
      </c>
      <c r="D2586" s="855" t="s">
        <v>2710</v>
      </c>
      <c r="E2586" s="855">
        <v>5</v>
      </c>
      <c r="F2586" s="855" t="s">
        <v>541</v>
      </c>
      <c r="G2586" s="855" t="s">
        <v>670</v>
      </c>
      <c r="H2586" s="606"/>
      <c r="I2586" s="608"/>
    </row>
    <row r="2587" spans="2:9" hidden="1" x14ac:dyDescent="0.3">
      <c r="B2587" s="855" t="s">
        <v>407</v>
      </c>
      <c r="C2587" s="856" t="s">
        <v>2709</v>
      </c>
      <c r="D2587" s="855" t="s">
        <v>2710</v>
      </c>
      <c r="E2587" s="855">
        <v>6</v>
      </c>
      <c r="F2587" s="855" t="s">
        <v>931</v>
      </c>
      <c r="G2587" s="855" t="s">
        <v>949</v>
      </c>
      <c r="H2587" s="606"/>
      <c r="I2587" s="608"/>
    </row>
    <row r="2588" spans="2:9" hidden="1" x14ac:dyDescent="0.3">
      <c r="B2588" s="855" t="s">
        <v>407</v>
      </c>
      <c r="C2588" s="856" t="s">
        <v>2709</v>
      </c>
      <c r="D2588" s="855" t="s">
        <v>2710</v>
      </c>
      <c r="E2588" s="855">
        <v>7</v>
      </c>
      <c r="F2588" s="855" t="s">
        <v>932</v>
      </c>
      <c r="G2588" s="855" t="s">
        <v>750</v>
      </c>
      <c r="H2588" s="606"/>
      <c r="I2588" s="608"/>
    </row>
    <row r="2589" spans="2:9" x14ac:dyDescent="0.3">
      <c r="B2589" s="855" t="s">
        <v>407</v>
      </c>
      <c r="C2589" s="856" t="s">
        <v>2709</v>
      </c>
      <c r="D2589" s="855" t="s">
        <v>2710</v>
      </c>
      <c r="E2589" s="855">
        <v>1</v>
      </c>
      <c r="F2589" s="855" t="s">
        <v>388</v>
      </c>
      <c r="G2589" s="855" t="s">
        <v>3596</v>
      </c>
      <c r="H2589" s="606"/>
      <c r="I2589" s="608"/>
    </row>
    <row r="2590" spans="2:9" hidden="1" x14ac:dyDescent="0.3">
      <c r="B2590" s="855" t="s">
        <v>407</v>
      </c>
      <c r="C2590" s="856" t="s">
        <v>2709</v>
      </c>
      <c r="D2590" s="855" t="s">
        <v>2710</v>
      </c>
      <c r="E2590" s="855">
        <v>2</v>
      </c>
      <c r="F2590" s="855" t="s">
        <v>389</v>
      </c>
      <c r="G2590" s="855" t="s">
        <v>29</v>
      </c>
      <c r="H2590" s="606"/>
      <c r="I2590" s="608"/>
    </row>
    <row r="2591" spans="2:9" hidden="1" x14ac:dyDescent="0.3">
      <c r="B2591" s="855" t="s">
        <v>407</v>
      </c>
      <c r="C2591" s="856" t="s">
        <v>2709</v>
      </c>
      <c r="D2591" s="855" t="s">
        <v>2710</v>
      </c>
      <c r="E2591" s="855">
        <v>3</v>
      </c>
      <c r="F2591" s="855" t="s">
        <v>394</v>
      </c>
      <c r="G2591" s="855" t="s">
        <v>3597</v>
      </c>
      <c r="H2591" s="606"/>
      <c r="I2591" s="608"/>
    </row>
    <row r="2592" spans="2:9" hidden="1" x14ac:dyDescent="0.3">
      <c r="B2592" s="855" t="s">
        <v>407</v>
      </c>
      <c r="C2592" s="856" t="s">
        <v>2709</v>
      </c>
      <c r="D2592" s="855" t="s">
        <v>2710</v>
      </c>
      <c r="E2592" s="855">
        <v>4</v>
      </c>
      <c r="F2592" s="855" t="s">
        <v>128</v>
      </c>
      <c r="G2592" s="855"/>
      <c r="H2592" s="606"/>
      <c r="I2592" s="608"/>
    </row>
    <row r="2593" spans="2:9" hidden="1" x14ac:dyDescent="0.3">
      <c r="B2593" s="855" t="s">
        <v>407</v>
      </c>
      <c r="C2593" s="856" t="s">
        <v>2709</v>
      </c>
      <c r="D2593" s="855" t="s">
        <v>2710</v>
      </c>
      <c r="E2593" s="855">
        <v>5</v>
      </c>
      <c r="F2593" s="855" t="s">
        <v>541</v>
      </c>
      <c r="G2593" s="855" t="s">
        <v>670</v>
      </c>
      <c r="H2593" s="606"/>
      <c r="I2593" s="608"/>
    </row>
    <row r="2594" spans="2:9" hidden="1" x14ac:dyDescent="0.3">
      <c r="B2594" s="855" t="s">
        <v>407</v>
      </c>
      <c r="C2594" s="856" t="s">
        <v>2709</v>
      </c>
      <c r="D2594" s="855" t="s">
        <v>2710</v>
      </c>
      <c r="E2594" s="855">
        <v>6</v>
      </c>
      <c r="F2594" s="855" t="s">
        <v>931</v>
      </c>
      <c r="G2594" s="855" t="s">
        <v>949</v>
      </c>
      <c r="H2594" s="606"/>
      <c r="I2594" s="608"/>
    </row>
    <row r="2595" spans="2:9" hidden="1" x14ac:dyDescent="0.3">
      <c r="B2595" s="855" t="s">
        <v>407</v>
      </c>
      <c r="C2595" s="856" t="s">
        <v>2709</v>
      </c>
      <c r="D2595" s="855" t="s">
        <v>2710</v>
      </c>
      <c r="E2595" s="855">
        <v>7</v>
      </c>
      <c r="F2595" s="855" t="s">
        <v>932</v>
      </c>
      <c r="G2595" s="855" t="s">
        <v>750</v>
      </c>
      <c r="H2595" s="606"/>
      <c r="I2595" s="608"/>
    </row>
    <row r="2596" spans="2:9" x14ac:dyDescent="0.3">
      <c r="B2596" s="855" t="s">
        <v>407</v>
      </c>
      <c r="C2596" s="856" t="s">
        <v>2709</v>
      </c>
      <c r="D2596" s="855" t="s">
        <v>2710</v>
      </c>
      <c r="E2596" s="855">
        <v>1</v>
      </c>
      <c r="F2596" s="855" t="s">
        <v>388</v>
      </c>
      <c r="G2596" s="855" t="s">
        <v>3598</v>
      </c>
      <c r="H2596" s="606"/>
      <c r="I2596" s="608"/>
    </row>
    <row r="2597" spans="2:9" hidden="1" x14ac:dyDescent="0.3">
      <c r="B2597" s="855" t="s">
        <v>407</v>
      </c>
      <c r="C2597" s="856" t="s">
        <v>2709</v>
      </c>
      <c r="D2597" s="855" t="s">
        <v>2710</v>
      </c>
      <c r="E2597" s="855">
        <v>2</v>
      </c>
      <c r="F2597" s="855" t="s">
        <v>389</v>
      </c>
      <c r="G2597" s="855" t="s">
        <v>29</v>
      </c>
      <c r="H2597" s="606"/>
      <c r="I2597" s="608"/>
    </row>
    <row r="2598" spans="2:9" hidden="1" x14ac:dyDescent="0.3">
      <c r="B2598" s="855" t="s">
        <v>407</v>
      </c>
      <c r="C2598" s="856" t="s">
        <v>2709</v>
      </c>
      <c r="D2598" s="855" t="s">
        <v>2710</v>
      </c>
      <c r="E2598" s="855">
        <v>3</v>
      </c>
      <c r="F2598" s="855" t="s">
        <v>394</v>
      </c>
      <c r="G2598" s="855" t="s">
        <v>3599</v>
      </c>
      <c r="H2598" s="606"/>
      <c r="I2598" s="608"/>
    </row>
    <row r="2599" spans="2:9" hidden="1" x14ac:dyDescent="0.3">
      <c r="B2599" s="855" t="s">
        <v>407</v>
      </c>
      <c r="C2599" s="856" t="s">
        <v>2709</v>
      </c>
      <c r="D2599" s="855" t="s">
        <v>2710</v>
      </c>
      <c r="E2599" s="855">
        <v>4</v>
      </c>
      <c r="F2599" s="855" t="s">
        <v>128</v>
      </c>
      <c r="G2599" s="855"/>
      <c r="H2599" s="606"/>
      <c r="I2599" s="608"/>
    </row>
    <row r="2600" spans="2:9" hidden="1" x14ac:dyDescent="0.3">
      <c r="B2600" s="855" t="s">
        <v>407</v>
      </c>
      <c r="C2600" s="856" t="s">
        <v>2709</v>
      </c>
      <c r="D2600" s="855" t="s">
        <v>2710</v>
      </c>
      <c r="E2600" s="855">
        <v>5</v>
      </c>
      <c r="F2600" s="855" t="s">
        <v>541</v>
      </c>
      <c r="G2600" s="855" t="s">
        <v>670</v>
      </c>
      <c r="H2600" s="606"/>
      <c r="I2600" s="608"/>
    </row>
    <row r="2601" spans="2:9" hidden="1" x14ac:dyDescent="0.3">
      <c r="B2601" s="855" t="s">
        <v>407</v>
      </c>
      <c r="C2601" s="856" t="s">
        <v>2709</v>
      </c>
      <c r="D2601" s="855" t="s">
        <v>2710</v>
      </c>
      <c r="E2601" s="855">
        <v>6</v>
      </c>
      <c r="F2601" s="855" t="s">
        <v>931</v>
      </c>
      <c r="G2601" s="855" t="s">
        <v>949</v>
      </c>
      <c r="H2601" s="606"/>
      <c r="I2601" s="608"/>
    </row>
    <row r="2602" spans="2:9" hidden="1" x14ac:dyDescent="0.3">
      <c r="B2602" s="855" t="s">
        <v>407</v>
      </c>
      <c r="C2602" s="856" t="s">
        <v>2709</v>
      </c>
      <c r="D2602" s="855" t="s">
        <v>2710</v>
      </c>
      <c r="E2602" s="855">
        <v>7</v>
      </c>
      <c r="F2602" s="855" t="s">
        <v>932</v>
      </c>
      <c r="G2602" s="855" t="s">
        <v>750</v>
      </c>
      <c r="H2602" s="606"/>
      <c r="I2602" s="608"/>
    </row>
    <row r="2603" spans="2:9" x14ac:dyDescent="0.3">
      <c r="B2603" s="855" t="s">
        <v>407</v>
      </c>
      <c r="C2603" s="856" t="s">
        <v>2709</v>
      </c>
      <c r="D2603" s="855" t="s">
        <v>2710</v>
      </c>
      <c r="E2603" s="855">
        <v>1</v>
      </c>
      <c r="F2603" s="855" t="s">
        <v>388</v>
      </c>
      <c r="G2603" s="855" t="s">
        <v>3600</v>
      </c>
      <c r="H2603" s="606"/>
      <c r="I2603" s="608"/>
    </row>
    <row r="2604" spans="2:9" hidden="1" x14ac:dyDescent="0.3">
      <c r="B2604" s="855" t="s">
        <v>407</v>
      </c>
      <c r="C2604" s="856" t="s">
        <v>2709</v>
      </c>
      <c r="D2604" s="855" t="s">
        <v>2710</v>
      </c>
      <c r="E2604" s="855">
        <v>2</v>
      </c>
      <c r="F2604" s="855" t="s">
        <v>389</v>
      </c>
      <c r="G2604" s="855" t="s">
        <v>29</v>
      </c>
      <c r="H2604" s="606"/>
      <c r="I2604" s="608"/>
    </row>
    <row r="2605" spans="2:9" hidden="1" x14ac:dyDescent="0.3">
      <c r="B2605" s="855" t="s">
        <v>407</v>
      </c>
      <c r="C2605" s="856" t="s">
        <v>2709</v>
      </c>
      <c r="D2605" s="855" t="s">
        <v>2710</v>
      </c>
      <c r="E2605" s="855">
        <v>3</v>
      </c>
      <c r="F2605" s="855" t="s">
        <v>394</v>
      </c>
      <c r="G2605" s="855" t="s">
        <v>3601</v>
      </c>
      <c r="H2605" s="606"/>
      <c r="I2605" s="608"/>
    </row>
    <row r="2606" spans="2:9" hidden="1" x14ac:dyDescent="0.3">
      <c r="B2606" s="855" t="s">
        <v>407</v>
      </c>
      <c r="C2606" s="856" t="s">
        <v>2709</v>
      </c>
      <c r="D2606" s="855" t="s">
        <v>2710</v>
      </c>
      <c r="E2606" s="855">
        <v>4</v>
      </c>
      <c r="F2606" s="855" t="s">
        <v>128</v>
      </c>
      <c r="G2606" s="855"/>
      <c r="H2606" s="606"/>
      <c r="I2606" s="608"/>
    </row>
    <row r="2607" spans="2:9" hidden="1" x14ac:dyDescent="0.3">
      <c r="B2607" s="855" t="s">
        <v>407</v>
      </c>
      <c r="C2607" s="856" t="s">
        <v>2709</v>
      </c>
      <c r="D2607" s="855" t="s">
        <v>2710</v>
      </c>
      <c r="E2607" s="855">
        <v>5</v>
      </c>
      <c r="F2607" s="855" t="s">
        <v>541</v>
      </c>
      <c r="G2607" s="855" t="s">
        <v>670</v>
      </c>
      <c r="H2607" s="606"/>
      <c r="I2607" s="608"/>
    </row>
    <row r="2608" spans="2:9" hidden="1" x14ac:dyDescent="0.3">
      <c r="B2608" s="855" t="s">
        <v>407</v>
      </c>
      <c r="C2608" s="856" t="s">
        <v>2709</v>
      </c>
      <c r="D2608" s="855" t="s">
        <v>2710</v>
      </c>
      <c r="E2608" s="855">
        <v>6</v>
      </c>
      <c r="F2608" s="855" t="s">
        <v>931</v>
      </c>
      <c r="G2608" s="855" t="s">
        <v>949</v>
      </c>
      <c r="H2608" s="606"/>
      <c r="I2608" s="608"/>
    </row>
    <row r="2609" spans="2:9" hidden="1" x14ac:dyDescent="0.3">
      <c r="B2609" s="855" t="s">
        <v>407</v>
      </c>
      <c r="C2609" s="856" t="s">
        <v>2709</v>
      </c>
      <c r="D2609" s="855" t="s">
        <v>2710</v>
      </c>
      <c r="E2609" s="855">
        <v>7</v>
      </c>
      <c r="F2609" s="855" t="s">
        <v>932</v>
      </c>
      <c r="G2609" s="855" t="s">
        <v>750</v>
      </c>
      <c r="H2609" s="606"/>
      <c r="I2609" s="608"/>
    </row>
    <row r="2610" spans="2:9" x14ac:dyDescent="0.3">
      <c r="B2610" s="855" t="s">
        <v>407</v>
      </c>
      <c r="C2610" s="856" t="s">
        <v>2709</v>
      </c>
      <c r="D2610" s="855" t="s">
        <v>2710</v>
      </c>
      <c r="E2610" s="855">
        <v>1</v>
      </c>
      <c r="F2610" s="855" t="s">
        <v>388</v>
      </c>
      <c r="G2610" s="855" t="s">
        <v>3602</v>
      </c>
      <c r="H2610" s="606"/>
      <c r="I2610" s="608"/>
    </row>
    <row r="2611" spans="2:9" hidden="1" x14ac:dyDescent="0.3">
      <c r="B2611" s="855" t="s">
        <v>407</v>
      </c>
      <c r="C2611" s="856" t="s">
        <v>2709</v>
      </c>
      <c r="D2611" s="855" t="s">
        <v>2710</v>
      </c>
      <c r="E2611" s="855">
        <v>2</v>
      </c>
      <c r="F2611" s="855" t="s">
        <v>389</v>
      </c>
      <c r="G2611" s="855" t="s">
        <v>29</v>
      </c>
      <c r="H2611" s="606"/>
      <c r="I2611" s="608"/>
    </row>
    <row r="2612" spans="2:9" hidden="1" x14ac:dyDescent="0.3">
      <c r="B2612" s="855" t="s">
        <v>407</v>
      </c>
      <c r="C2612" s="856" t="s">
        <v>2709</v>
      </c>
      <c r="D2612" s="855" t="s">
        <v>2710</v>
      </c>
      <c r="E2612" s="855">
        <v>3</v>
      </c>
      <c r="F2612" s="855" t="s">
        <v>394</v>
      </c>
      <c r="G2612" s="855" t="s">
        <v>3603</v>
      </c>
      <c r="H2612" s="606"/>
      <c r="I2612" s="608"/>
    </row>
    <row r="2613" spans="2:9" hidden="1" x14ac:dyDescent="0.3">
      <c r="B2613" s="855" t="s">
        <v>407</v>
      </c>
      <c r="C2613" s="856" t="s">
        <v>2709</v>
      </c>
      <c r="D2613" s="855" t="s">
        <v>2710</v>
      </c>
      <c r="E2613" s="855">
        <v>4</v>
      </c>
      <c r="F2613" s="855" t="s">
        <v>128</v>
      </c>
      <c r="G2613" s="855"/>
      <c r="H2613" s="606"/>
      <c r="I2613" s="608"/>
    </row>
    <row r="2614" spans="2:9" hidden="1" x14ac:dyDescent="0.3">
      <c r="B2614" s="855" t="s">
        <v>407</v>
      </c>
      <c r="C2614" s="856" t="s">
        <v>2709</v>
      </c>
      <c r="D2614" s="855" t="s">
        <v>2710</v>
      </c>
      <c r="E2614" s="855">
        <v>5</v>
      </c>
      <c r="F2614" s="855" t="s">
        <v>541</v>
      </c>
      <c r="G2614" s="855" t="s">
        <v>670</v>
      </c>
      <c r="H2614" s="606"/>
      <c r="I2614" s="608"/>
    </row>
    <row r="2615" spans="2:9" hidden="1" x14ac:dyDescent="0.3">
      <c r="B2615" s="855" t="s">
        <v>407</v>
      </c>
      <c r="C2615" s="856" t="s">
        <v>2709</v>
      </c>
      <c r="D2615" s="855" t="s">
        <v>2710</v>
      </c>
      <c r="E2615" s="855">
        <v>6</v>
      </c>
      <c r="F2615" s="855" t="s">
        <v>931</v>
      </c>
      <c r="G2615" s="855" t="s">
        <v>949</v>
      </c>
      <c r="H2615" s="606"/>
      <c r="I2615" s="608"/>
    </row>
    <row r="2616" spans="2:9" hidden="1" x14ac:dyDescent="0.3">
      <c r="B2616" s="855" t="s">
        <v>407</v>
      </c>
      <c r="C2616" s="856" t="s">
        <v>2709</v>
      </c>
      <c r="D2616" s="855" t="s">
        <v>2710</v>
      </c>
      <c r="E2616" s="855">
        <v>7</v>
      </c>
      <c r="F2616" s="855" t="s">
        <v>932</v>
      </c>
      <c r="G2616" s="855" t="s">
        <v>750</v>
      </c>
      <c r="H2616" s="606"/>
      <c r="I2616" s="608"/>
    </row>
    <row r="2617" spans="2:9" x14ac:dyDescent="0.3">
      <c r="B2617" s="855" t="s">
        <v>407</v>
      </c>
      <c r="C2617" s="856" t="s">
        <v>2709</v>
      </c>
      <c r="D2617" s="855" t="s">
        <v>2710</v>
      </c>
      <c r="E2617" s="855">
        <v>1</v>
      </c>
      <c r="F2617" s="855" t="s">
        <v>388</v>
      </c>
      <c r="G2617" s="855" t="s">
        <v>3604</v>
      </c>
      <c r="H2617" s="606"/>
      <c r="I2617" s="608"/>
    </row>
    <row r="2618" spans="2:9" hidden="1" x14ac:dyDescent="0.3">
      <c r="B2618" s="855" t="s">
        <v>407</v>
      </c>
      <c r="C2618" s="856" t="s">
        <v>2709</v>
      </c>
      <c r="D2618" s="855" t="s">
        <v>2710</v>
      </c>
      <c r="E2618" s="855">
        <v>2</v>
      </c>
      <c r="F2618" s="855" t="s">
        <v>389</v>
      </c>
      <c r="G2618" s="855" t="s">
        <v>29</v>
      </c>
      <c r="H2618" s="606"/>
      <c r="I2618" s="608"/>
    </row>
    <row r="2619" spans="2:9" hidden="1" x14ac:dyDescent="0.3">
      <c r="B2619" s="855" t="s">
        <v>407</v>
      </c>
      <c r="C2619" s="856" t="s">
        <v>2709</v>
      </c>
      <c r="D2619" s="855" t="s">
        <v>2710</v>
      </c>
      <c r="E2619" s="855">
        <v>3</v>
      </c>
      <c r="F2619" s="855" t="s">
        <v>394</v>
      </c>
      <c r="G2619" s="855" t="s">
        <v>3605</v>
      </c>
      <c r="H2619" s="606"/>
      <c r="I2619" s="608"/>
    </row>
    <row r="2620" spans="2:9" hidden="1" x14ac:dyDescent="0.3">
      <c r="B2620" s="855" t="s">
        <v>407</v>
      </c>
      <c r="C2620" s="856" t="s">
        <v>2709</v>
      </c>
      <c r="D2620" s="855" t="s">
        <v>2710</v>
      </c>
      <c r="E2620" s="855">
        <v>4</v>
      </c>
      <c r="F2620" s="855" t="s">
        <v>128</v>
      </c>
      <c r="G2620" s="855"/>
      <c r="H2620" s="606"/>
      <c r="I2620" s="608"/>
    </row>
    <row r="2621" spans="2:9" hidden="1" x14ac:dyDescent="0.3">
      <c r="B2621" s="855" t="s">
        <v>407</v>
      </c>
      <c r="C2621" s="856" t="s">
        <v>2709</v>
      </c>
      <c r="D2621" s="855" t="s">
        <v>2710</v>
      </c>
      <c r="E2621" s="855">
        <v>5</v>
      </c>
      <c r="F2621" s="855" t="s">
        <v>541</v>
      </c>
      <c r="G2621" s="855" t="s">
        <v>670</v>
      </c>
      <c r="H2621" s="606"/>
      <c r="I2621" s="608"/>
    </row>
    <row r="2622" spans="2:9" hidden="1" x14ac:dyDescent="0.3">
      <c r="B2622" s="855" t="s">
        <v>407</v>
      </c>
      <c r="C2622" s="856" t="s">
        <v>2709</v>
      </c>
      <c r="D2622" s="855" t="s">
        <v>2710</v>
      </c>
      <c r="E2622" s="855">
        <v>6</v>
      </c>
      <c r="F2622" s="855" t="s">
        <v>931</v>
      </c>
      <c r="G2622" s="855" t="s">
        <v>949</v>
      </c>
      <c r="H2622" s="606"/>
      <c r="I2622" s="608"/>
    </row>
    <row r="2623" spans="2:9" hidden="1" x14ac:dyDescent="0.3">
      <c r="B2623" s="855" t="s">
        <v>407</v>
      </c>
      <c r="C2623" s="856" t="s">
        <v>2709</v>
      </c>
      <c r="D2623" s="855" t="s">
        <v>2710</v>
      </c>
      <c r="E2623" s="855">
        <v>7</v>
      </c>
      <c r="F2623" s="855" t="s">
        <v>932</v>
      </c>
      <c r="G2623" s="855" t="s">
        <v>750</v>
      </c>
      <c r="H2623" s="606"/>
      <c r="I2623" s="608"/>
    </row>
    <row r="2624" spans="2:9" x14ac:dyDescent="0.3">
      <c r="B2624" s="855" t="s">
        <v>407</v>
      </c>
      <c r="C2624" s="856" t="s">
        <v>2709</v>
      </c>
      <c r="D2624" s="855" t="s">
        <v>2710</v>
      </c>
      <c r="E2624" s="855">
        <v>1</v>
      </c>
      <c r="F2624" s="855" t="s">
        <v>388</v>
      </c>
      <c r="G2624" s="855" t="s">
        <v>3606</v>
      </c>
      <c r="H2624" s="606"/>
      <c r="I2624" s="608"/>
    </row>
    <row r="2625" spans="2:9" hidden="1" x14ac:dyDescent="0.3">
      <c r="B2625" s="855" t="s">
        <v>407</v>
      </c>
      <c r="C2625" s="856" t="s">
        <v>2709</v>
      </c>
      <c r="D2625" s="855" t="s">
        <v>2710</v>
      </c>
      <c r="E2625" s="855">
        <v>2</v>
      </c>
      <c r="F2625" s="855" t="s">
        <v>389</v>
      </c>
      <c r="G2625" s="855" t="s">
        <v>29</v>
      </c>
      <c r="H2625" s="606"/>
      <c r="I2625" s="608"/>
    </row>
    <row r="2626" spans="2:9" hidden="1" x14ac:dyDescent="0.3">
      <c r="B2626" s="855" t="s">
        <v>407</v>
      </c>
      <c r="C2626" s="856" t="s">
        <v>2709</v>
      </c>
      <c r="D2626" s="855" t="s">
        <v>2710</v>
      </c>
      <c r="E2626" s="855">
        <v>3</v>
      </c>
      <c r="F2626" s="855" t="s">
        <v>394</v>
      </c>
      <c r="G2626" s="855" t="s">
        <v>3607</v>
      </c>
      <c r="H2626" s="606"/>
      <c r="I2626" s="608"/>
    </row>
    <row r="2627" spans="2:9" hidden="1" x14ac:dyDescent="0.3">
      <c r="B2627" s="855" t="s">
        <v>407</v>
      </c>
      <c r="C2627" s="856" t="s">
        <v>2709</v>
      </c>
      <c r="D2627" s="855" t="s">
        <v>2710</v>
      </c>
      <c r="E2627" s="855">
        <v>4</v>
      </c>
      <c r="F2627" s="855" t="s">
        <v>128</v>
      </c>
      <c r="G2627" s="855"/>
      <c r="H2627" s="606"/>
      <c r="I2627" s="608"/>
    </row>
    <row r="2628" spans="2:9" hidden="1" x14ac:dyDescent="0.3">
      <c r="B2628" s="855" t="s">
        <v>407</v>
      </c>
      <c r="C2628" s="856" t="s">
        <v>2709</v>
      </c>
      <c r="D2628" s="855" t="s">
        <v>2710</v>
      </c>
      <c r="E2628" s="855">
        <v>5</v>
      </c>
      <c r="F2628" s="855" t="s">
        <v>541</v>
      </c>
      <c r="G2628" s="855" t="s">
        <v>670</v>
      </c>
      <c r="H2628" s="606"/>
      <c r="I2628" s="608"/>
    </row>
    <row r="2629" spans="2:9" hidden="1" x14ac:dyDescent="0.3">
      <c r="B2629" s="855" t="s">
        <v>407</v>
      </c>
      <c r="C2629" s="856" t="s">
        <v>2709</v>
      </c>
      <c r="D2629" s="855" t="s">
        <v>2710</v>
      </c>
      <c r="E2629" s="855">
        <v>6</v>
      </c>
      <c r="F2629" s="855" t="s">
        <v>931</v>
      </c>
      <c r="G2629" s="855" t="s">
        <v>949</v>
      </c>
      <c r="H2629" s="606"/>
      <c r="I2629" s="608"/>
    </row>
    <row r="2630" spans="2:9" hidden="1" x14ac:dyDescent="0.3">
      <c r="B2630" s="855" t="s">
        <v>407</v>
      </c>
      <c r="C2630" s="856" t="s">
        <v>2709</v>
      </c>
      <c r="D2630" s="855" t="s">
        <v>2710</v>
      </c>
      <c r="E2630" s="855">
        <v>7</v>
      </c>
      <c r="F2630" s="855" t="s">
        <v>932</v>
      </c>
      <c r="G2630" s="855" t="s">
        <v>750</v>
      </c>
      <c r="H2630" s="606"/>
      <c r="I2630" s="608"/>
    </row>
    <row r="2631" spans="2:9" x14ac:dyDescent="0.3">
      <c r="B2631" s="855" t="s">
        <v>407</v>
      </c>
      <c r="C2631" s="856" t="s">
        <v>2709</v>
      </c>
      <c r="D2631" s="855" t="s">
        <v>2710</v>
      </c>
      <c r="E2631" s="855">
        <v>1</v>
      </c>
      <c r="F2631" s="855" t="s">
        <v>388</v>
      </c>
      <c r="G2631" s="855" t="s">
        <v>3608</v>
      </c>
      <c r="H2631" s="606"/>
      <c r="I2631" s="608"/>
    </row>
    <row r="2632" spans="2:9" hidden="1" x14ac:dyDescent="0.3">
      <c r="B2632" s="855" t="s">
        <v>407</v>
      </c>
      <c r="C2632" s="856" t="s">
        <v>2709</v>
      </c>
      <c r="D2632" s="855" t="s">
        <v>2710</v>
      </c>
      <c r="E2632" s="855">
        <v>2</v>
      </c>
      <c r="F2632" s="855" t="s">
        <v>389</v>
      </c>
      <c r="G2632" s="855" t="s">
        <v>29</v>
      </c>
      <c r="H2632" s="606"/>
      <c r="I2632" s="608"/>
    </row>
    <row r="2633" spans="2:9" hidden="1" x14ac:dyDescent="0.3">
      <c r="B2633" s="855" t="s">
        <v>407</v>
      </c>
      <c r="C2633" s="856" t="s">
        <v>2709</v>
      </c>
      <c r="D2633" s="855" t="s">
        <v>2710</v>
      </c>
      <c r="E2633" s="855">
        <v>3</v>
      </c>
      <c r="F2633" s="855" t="s">
        <v>394</v>
      </c>
      <c r="G2633" s="855" t="s">
        <v>3609</v>
      </c>
      <c r="H2633" s="606"/>
      <c r="I2633" s="608"/>
    </row>
    <row r="2634" spans="2:9" hidden="1" x14ac:dyDescent="0.3">
      <c r="B2634" s="855" t="s">
        <v>407</v>
      </c>
      <c r="C2634" s="856" t="s">
        <v>2709</v>
      </c>
      <c r="D2634" s="855" t="s">
        <v>2710</v>
      </c>
      <c r="E2634" s="855">
        <v>4</v>
      </c>
      <c r="F2634" s="855" t="s">
        <v>128</v>
      </c>
      <c r="G2634" s="855" t="s">
        <v>3610</v>
      </c>
      <c r="H2634" s="606"/>
      <c r="I2634" s="608"/>
    </row>
    <row r="2635" spans="2:9" hidden="1" x14ac:dyDescent="0.3">
      <c r="B2635" s="855" t="s">
        <v>407</v>
      </c>
      <c r="C2635" s="856" t="s">
        <v>2709</v>
      </c>
      <c r="D2635" s="855" t="s">
        <v>2710</v>
      </c>
      <c r="E2635" s="855">
        <v>5</v>
      </c>
      <c r="F2635" s="855" t="s">
        <v>541</v>
      </c>
      <c r="G2635" s="855" t="s">
        <v>670</v>
      </c>
      <c r="H2635" s="606"/>
      <c r="I2635" s="608"/>
    </row>
    <row r="2636" spans="2:9" hidden="1" x14ac:dyDescent="0.3">
      <c r="B2636" s="855" t="s">
        <v>407</v>
      </c>
      <c r="C2636" s="856" t="s">
        <v>2709</v>
      </c>
      <c r="D2636" s="855" t="s">
        <v>2710</v>
      </c>
      <c r="E2636" s="855">
        <v>6</v>
      </c>
      <c r="F2636" s="855" t="s">
        <v>931</v>
      </c>
      <c r="G2636" s="855" t="s">
        <v>949</v>
      </c>
      <c r="H2636" s="606"/>
      <c r="I2636" s="608"/>
    </row>
    <row r="2637" spans="2:9" hidden="1" x14ac:dyDescent="0.3">
      <c r="B2637" s="855" t="s">
        <v>407</v>
      </c>
      <c r="C2637" s="856" t="s">
        <v>2709</v>
      </c>
      <c r="D2637" s="855" t="s">
        <v>2710</v>
      </c>
      <c r="E2637" s="855">
        <v>7</v>
      </c>
      <c r="F2637" s="855" t="s">
        <v>932</v>
      </c>
      <c r="G2637" s="855" t="s">
        <v>750</v>
      </c>
      <c r="H2637" s="606"/>
      <c r="I2637" s="608"/>
    </row>
    <row r="2638" spans="2:9" x14ac:dyDescent="0.3">
      <c r="B2638" s="855" t="s">
        <v>407</v>
      </c>
      <c r="C2638" s="856" t="s">
        <v>2709</v>
      </c>
      <c r="D2638" s="855" t="s">
        <v>2710</v>
      </c>
      <c r="E2638" s="855">
        <v>1</v>
      </c>
      <c r="F2638" s="855" t="s">
        <v>388</v>
      </c>
      <c r="G2638" s="855" t="s">
        <v>3611</v>
      </c>
      <c r="H2638" s="606"/>
      <c r="I2638" s="608"/>
    </row>
    <row r="2639" spans="2:9" hidden="1" x14ac:dyDescent="0.3">
      <c r="B2639" s="855" t="s">
        <v>407</v>
      </c>
      <c r="C2639" s="856" t="s">
        <v>2709</v>
      </c>
      <c r="D2639" s="855" t="s">
        <v>2710</v>
      </c>
      <c r="E2639" s="855">
        <v>2</v>
      </c>
      <c r="F2639" s="855" t="s">
        <v>389</v>
      </c>
      <c r="G2639" s="855" t="s">
        <v>29</v>
      </c>
      <c r="H2639" s="606"/>
      <c r="I2639" s="608"/>
    </row>
    <row r="2640" spans="2:9" hidden="1" x14ac:dyDescent="0.3">
      <c r="B2640" s="855" t="s">
        <v>407</v>
      </c>
      <c r="C2640" s="856" t="s">
        <v>2709</v>
      </c>
      <c r="D2640" s="855" t="s">
        <v>2710</v>
      </c>
      <c r="E2640" s="855">
        <v>3</v>
      </c>
      <c r="F2640" s="855" t="s">
        <v>394</v>
      </c>
      <c r="G2640" s="855" t="s">
        <v>3612</v>
      </c>
      <c r="H2640" s="606"/>
      <c r="I2640" s="608"/>
    </row>
    <row r="2641" spans="2:9" hidden="1" x14ac:dyDescent="0.3">
      <c r="B2641" s="855" t="s">
        <v>407</v>
      </c>
      <c r="C2641" s="856" t="s">
        <v>2709</v>
      </c>
      <c r="D2641" s="855" t="s">
        <v>2710</v>
      </c>
      <c r="E2641" s="855">
        <v>4</v>
      </c>
      <c r="F2641" s="855" t="s">
        <v>128</v>
      </c>
      <c r="G2641" s="855"/>
      <c r="H2641" s="606"/>
      <c r="I2641" s="608"/>
    </row>
    <row r="2642" spans="2:9" hidden="1" x14ac:dyDescent="0.3">
      <c r="B2642" s="855" t="s">
        <v>407</v>
      </c>
      <c r="C2642" s="856" t="s">
        <v>2709</v>
      </c>
      <c r="D2642" s="855" t="s">
        <v>2710</v>
      </c>
      <c r="E2642" s="855">
        <v>5</v>
      </c>
      <c r="F2642" s="855" t="s">
        <v>541</v>
      </c>
      <c r="G2642" s="855" t="s">
        <v>670</v>
      </c>
      <c r="H2642" s="606"/>
      <c r="I2642" s="608"/>
    </row>
    <row r="2643" spans="2:9" hidden="1" x14ac:dyDescent="0.3">
      <c r="B2643" s="855" t="s">
        <v>407</v>
      </c>
      <c r="C2643" s="856" t="s">
        <v>2709</v>
      </c>
      <c r="D2643" s="855" t="s">
        <v>2710</v>
      </c>
      <c r="E2643" s="855">
        <v>6</v>
      </c>
      <c r="F2643" s="855" t="s">
        <v>931</v>
      </c>
      <c r="G2643" s="855" t="s">
        <v>949</v>
      </c>
      <c r="H2643" s="606"/>
      <c r="I2643" s="608"/>
    </row>
    <row r="2644" spans="2:9" hidden="1" x14ac:dyDescent="0.3">
      <c r="B2644" s="855" t="s">
        <v>407</v>
      </c>
      <c r="C2644" s="856" t="s">
        <v>2709</v>
      </c>
      <c r="D2644" s="855" t="s">
        <v>2710</v>
      </c>
      <c r="E2644" s="855">
        <v>7</v>
      </c>
      <c r="F2644" s="855" t="s">
        <v>932</v>
      </c>
      <c r="G2644" s="855" t="s">
        <v>750</v>
      </c>
      <c r="H2644" s="606"/>
      <c r="I2644" s="608"/>
    </row>
    <row r="2645" spans="2:9" x14ac:dyDescent="0.3">
      <c r="B2645" s="855" t="s">
        <v>407</v>
      </c>
      <c r="C2645" s="856" t="s">
        <v>2709</v>
      </c>
      <c r="D2645" s="855" t="s">
        <v>2710</v>
      </c>
      <c r="E2645" s="855">
        <v>1</v>
      </c>
      <c r="F2645" s="855" t="s">
        <v>388</v>
      </c>
      <c r="G2645" s="855" t="s">
        <v>3613</v>
      </c>
      <c r="H2645" s="606"/>
      <c r="I2645" s="608"/>
    </row>
    <row r="2646" spans="2:9" hidden="1" x14ac:dyDescent="0.3">
      <c r="B2646" s="855" t="s">
        <v>407</v>
      </c>
      <c r="C2646" s="856" t="s">
        <v>2709</v>
      </c>
      <c r="D2646" s="855" t="s">
        <v>2710</v>
      </c>
      <c r="E2646" s="855">
        <v>2</v>
      </c>
      <c r="F2646" s="855" t="s">
        <v>389</v>
      </c>
      <c r="G2646" s="855" t="s">
        <v>29</v>
      </c>
      <c r="H2646" s="606"/>
      <c r="I2646" s="608"/>
    </row>
    <row r="2647" spans="2:9" hidden="1" x14ac:dyDescent="0.3">
      <c r="B2647" s="855" t="s">
        <v>407</v>
      </c>
      <c r="C2647" s="856" t="s">
        <v>2709</v>
      </c>
      <c r="D2647" s="855" t="s">
        <v>2710</v>
      </c>
      <c r="E2647" s="855">
        <v>3</v>
      </c>
      <c r="F2647" s="855" t="s">
        <v>394</v>
      </c>
      <c r="G2647" s="855" t="s">
        <v>3614</v>
      </c>
      <c r="H2647" s="606"/>
      <c r="I2647" s="608"/>
    </row>
    <row r="2648" spans="2:9" hidden="1" x14ac:dyDescent="0.3">
      <c r="B2648" s="855" t="s">
        <v>407</v>
      </c>
      <c r="C2648" s="856" t="s">
        <v>2709</v>
      </c>
      <c r="D2648" s="855" t="s">
        <v>2710</v>
      </c>
      <c r="E2648" s="855">
        <v>4</v>
      </c>
      <c r="F2648" s="855" t="s">
        <v>128</v>
      </c>
      <c r="G2648" s="855"/>
      <c r="H2648" s="606"/>
      <c r="I2648" s="608"/>
    </row>
    <row r="2649" spans="2:9" hidden="1" x14ac:dyDescent="0.3">
      <c r="B2649" s="855" t="s">
        <v>407</v>
      </c>
      <c r="C2649" s="856" t="s">
        <v>2709</v>
      </c>
      <c r="D2649" s="855" t="s">
        <v>2710</v>
      </c>
      <c r="E2649" s="855">
        <v>5</v>
      </c>
      <c r="F2649" s="855" t="s">
        <v>541</v>
      </c>
      <c r="G2649" s="855" t="s">
        <v>670</v>
      </c>
      <c r="H2649" s="606"/>
      <c r="I2649" s="608"/>
    </row>
    <row r="2650" spans="2:9" hidden="1" x14ac:dyDescent="0.3">
      <c r="B2650" s="855" t="s">
        <v>407</v>
      </c>
      <c r="C2650" s="856" t="s">
        <v>2709</v>
      </c>
      <c r="D2650" s="855" t="s">
        <v>2710</v>
      </c>
      <c r="E2650" s="855">
        <v>6</v>
      </c>
      <c r="F2650" s="855" t="s">
        <v>931</v>
      </c>
      <c r="G2650" s="855" t="s">
        <v>949</v>
      </c>
      <c r="H2650" s="606"/>
      <c r="I2650" s="608"/>
    </row>
    <row r="2651" spans="2:9" hidden="1" x14ac:dyDescent="0.3">
      <c r="B2651" s="855" t="s">
        <v>407</v>
      </c>
      <c r="C2651" s="856" t="s">
        <v>2709</v>
      </c>
      <c r="D2651" s="855" t="s">
        <v>2710</v>
      </c>
      <c r="E2651" s="855">
        <v>7</v>
      </c>
      <c r="F2651" s="855" t="s">
        <v>932</v>
      </c>
      <c r="G2651" s="855" t="s">
        <v>750</v>
      </c>
      <c r="H2651" s="606"/>
      <c r="I2651" s="608"/>
    </row>
    <row r="2652" spans="2:9" x14ac:dyDescent="0.3">
      <c r="B2652" s="855" t="s">
        <v>407</v>
      </c>
      <c r="C2652" s="856" t="s">
        <v>2709</v>
      </c>
      <c r="D2652" s="855" t="s">
        <v>2710</v>
      </c>
      <c r="E2652" s="855">
        <v>1</v>
      </c>
      <c r="F2652" s="855" t="s">
        <v>388</v>
      </c>
      <c r="G2652" s="855" t="s">
        <v>3615</v>
      </c>
      <c r="H2652" s="606"/>
      <c r="I2652" s="608"/>
    </row>
    <row r="2653" spans="2:9" hidden="1" x14ac:dyDescent="0.3">
      <c r="B2653" s="855" t="s">
        <v>407</v>
      </c>
      <c r="C2653" s="856" t="s">
        <v>2709</v>
      </c>
      <c r="D2653" s="855" t="s">
        <v>2710</v>
      </c>
      <c r="E2653" s="855">
        <v>2</v>
      </c>
      <c r="F2653" s="855" t="s">
        <v>389</v>
      </c>
      <c r="G2653" s="855" t="s">
        <v>29</v>
      </c>
      <c r="H2653" s="606"/>
      <c r="I2653" s="608"/>
    </row>
    <row r="2654" spans="2:9" hidden="1" x14ac:dyDescent="0.3">
      <c r="B2654" s="855" t="s">
        <v>407</v>
      </c>
      <c r="C2654" s="856" t="s">
        <v>2709</v>
      </c>
      <c r="D2654" s="855" t="s">
        <v>2710</v>
      </c>
      <c r="E2654" s="855">
        <v>3</v>
      </c>
      <c r="F2654" s="855" t="s">
        <v>394</v>
      </c>
      <c r="G2654" s="855" t="s">
        <v>3616</v>
      </c>
      <c r="H2654" s="606"/>
      <c r="I2654" s="608"/>
    </row>
    <row r="2655" spans="2:9" hidden="1" x14ac:dyDescent="0.3">
      <c r="B2655" s="855" t="s">
        <v>407</v>
      </c>
      <c r="C2655" s="856" t="s">
        <v>2709</v>
      </c>
      <c r="D2655" s="855" t="s">
        <v>2710</v>
      </c>
      <c r="E2655" s="855">
        <v>4</v>
      </c>
      <c r="F2655" s="855" t="s">
        <v>128</v>
      </c>
      <c r="G2655" s="855"/>
      <c r="H2655" s="606"/>
      <c r="I2655" s="608"/>
    </row>
    <row r="2656" spans="2:9" hidden="1" x14ac:dyDescent="0.3">
      <c r="B2656" s="855" t="s">
        <v>407</v>
      </c>
      <c r="C2656" s="856" t="s">
        <v>2709</v>
      </c>
      <c r="D2656" s="855" t="s">
        <v>2710</v>
      </c>
      <c r="E2656" s="855">
        <v>5</v>
      </c>
      <c r="F2656" s="855" t="s">
        <v>541</v>
      </c>
      <c r="G2656" s="855" t="s">
        <v>670</v>
      </c>
      <c r="H2656" s="606"/>
      <c r="I2656" s="608"/>
    </row>
    <row r="2657" spans="2:9" hidden="1" x14ac:dyDescent="0.3">
      <c r="B2657" s="855" t="s">
        <v>407</v>
      </c>
      <c r="C2657" s="856" t="s">
        <v>2709</v>
      </c>
      <c r="D2657" s="855" t="s">
        <v>2710</v>
      </c>
      <c r="E2657" s="855">
        <v>6</v>
      </c>
      <c r="F2657" s="855" t="s">
        <v>931</v>
      </c>
      <c r="G2657" s="855" t="s">
        <v>949</v>
      </c>
      <c r="H2657" s="606"/>
      <c r="I2657" s="608"/>
    </row>
    <row r="2658" spans="2:9" hidden="1" x14ac:dyDescent="0.3">
      <c r="B2658" s="855" t="s">
        <v>407</v>
      </c>
      <c r="C2658" s="856" t="s">
        <v>2709</v>
      </c>
      <c r="D2658" s="855" t="s">
        <v>2710</v>
      </c>
      <c r="E2658" s="855">
        <v>7</v>
      </c>
      <c r="F2658" s="855" t="s">
        <v>932</v>
      </c>
      <c r="G2658" s="855" t="s">
        <v>750</v>
      </c>
      <c r="H2658" s="606"/>
      <c r="I2658" s="608"/>
    </row>
    <row r="2659" spans="2:9" x14ac:dyDescent="0.3">
      <c r="B2659" s="855" t="s">
        <v>407</v>
      </c>
      <c r="C2659" s="856" t="s">
        <v>2709</v>
      </c>
      <c r="D2659" s="855" t="s">
        <v>2710</v>
      </c>
      <c r="E2659" s="855">
        <v>1</v>
      </c>
      <c r="F2659" s="855" t="s">
        <v>388</v>
      </c>
      <c r="G2659" s="855" t="s">
        <v>3617</v>
      </c>
      <c r="H2659" s="606"/>
      <c r="I2659" s="608"/>
    </row>
    <row r="2660" spans="2:9" hidden="1" x14ac:dyDescent="0.3">
      <c r="B2660" s="855" t="s">
        <v>407</v>
      </c>
      <c r="C2660" s="856" t="s">
        <v>2709</v>
      </c>
      <c r="D2660" s="855" t="s">
        <v>2710</v>
      </c>
      <c r="E2660" s="855">
        <v>2</v>
      </c>
      <c r="F2660" s="855" t="s">
        <v>389</v>
      </c>
      <c r="G2660" s="855" t="s">
        <v>29</v>
      </c>
      <c r="H2660" s="606"/>
      <c r="I2660" s="608"/>
    </row>
    <row r="2661" spans="2:9" hidden="1" x14ac:dyDescent="0.3">
      <c r="B2661" s="855" t="s">
        <v>407</v>
      </c>
      <c r="C2661" s="856" t="s">
        <v>2709</v>
      </c>
      <c r="D2661" s="855" t="s">
        <v>2710</v>
      </c>
      <c r="E2661" s="855">
        <v>3</v>
      </c>
      <c r="F2661" s="855" t="s">
        <v>394</v>
      </c>
      <c r="G2661" s="855" t="s">
        <v>3618</v>
      </c>
      <c r="H2661" s="606"/>
      <c r="I2661" s="608"/>
    </row>
    <row r="2662" spans="2:9" hidden="1" x14ac:dyDescent="0.3">
      <c r="B2662" s="855" t="s">
        <v>407</v>
      </c>
      <c r="C2662" s="856" t="s">
        <v>2709</v>
      </c>
      <c r="D2662" s="855" t="s">
        <v>2710</v>
      </c>
      <c r="E2662" s="855">
        <v>4</v>
      </c>
      <c r="F2662" s="855" t="s">
        <v>128</v>
      </c>
      <c r="G2662" s="855"/>
      <c r="H2662" s="606"/>
      <c r="I2662" s="608"/>
    </row>
    <row r="2663" spans="2:9" hidden="1" x14ac:dyDescent="0.3">
      <c r="B2663" s="855" t="s">
        <v>407</v>
      </c>
      <c r="C2663" s="856" t="s">
        <v>2709</v>
      </c>
      <c r="D2663" s="855" t="s">
        <v>2710</v>
      </c>
      <c r="E2663" s="855">
        <v>5</v>
      </c>
      <c r="F2663" s="855" t="s">
        <v>541</v>
      </c>
      <c r="G2663" s="855" t="s">
        <v>670</v>
      </c>
      <c r="H2663" s="606"/>
      <c r="I2663" s="608"/>
    </row>
    <row r="2664" spans="2:9" hidden="1" x14ac:dyDescent="0.3">
      <c r="B2664" s="855" t="s">
        <v>407</v>
      </c>
      <c r="C2664" s="856" t="s">
        <v>2709</v>
      </c>
      <c r="D2664" s="855" t="s">
        <v>2710</v>
      </c>
      <c r="E2664" s="855">
        <v>6</v>
      </c>
      <c r="F2664" s="855" t="s">
        <v>931</v>
      </c>
      <c r="G2664" s="855" t="s">
        <v>949</v>
      </c>
      <c r="H2664" s="606"/>
      <c r="I2664" s="608"/>
    </row>
    <row r="2665" spans="2:9" hidden="1" x14ac:dyDescent="0.3">
      <c r="B2665" s="855" t="s">
        <v>407</v>
      </c>
      <c r="C2665" s="856" t="s">
        <v>2709</v>
      </c>
      <c r="D2665" s="855" t="s">
        <v>2710</v>
      </c>
      <c r="E2665" s="855">
        <v>7</v>
      </c>
      <c r="F2665" s="855" t="s">
        <v>932</v>
      </c>
      <c r="G2665" s="855" t="s">
        <v>750</v>
      </c>
      <c r="H2665" s="606"/>
      <c r="I2665" s="608"/>
    </row>
    <row r="2666" spans="2:9" x14ac:dyDescent="0.3">
      <c r="B2666" s="855" t="s">
        <v>407</v>
      </c>
      <c r="C2666" s="856" t="s">
        <v>2709</v>
      </c>
      <c r="D2666" s="855" t="s">
        <v>2710</v>
      </c>
      <c r="E2666" s="855">
        <v>1</v>
      </c>
      <c r="F2666" s="855" t="s">
        <v>388</v>
      </c>
      <c r="G2666" s="855" t="s">
        <v>3619</v>
      </c>
      <c r="H2666" s="606"/>
      <c r="I2666" s="608"/>
    </row>
    <row r="2667" spans="2:9" hidden="1" x14ac:dyDescent="0.3">
      <c r="B2667" s="855" t="s">
        <v>407</v>
      </c>
      <c r="C2667" s="856" t="s">
        <v>2709</v>
      </c>
      <c r="D2667" s="855" t="s">
        <v>2710</v>
      </c>
      <c r="E2667" s="855">
        <v>2</v>
      </c>
      <c r="F2667" s="855" t="s">
        <v>389</v>
      </c>
      <c r="G2667" s="855" t="s">
        <v>29</v>
      </c>
      <c r="H2667" s="606"/>
      <c r="I2667" s="608"/>
    </row>
    <row r="2668" spans="2:9" hidden="1" x14ac:dyDescent="0.3">
      <c r="B2668" s="855" t="s">
        <v>407</v>
      </c>
      <c r="C2668" s="856" t="s">
        <v>2709</v>
      </c>
      <c r="D2668" s="855" t="s">
        <v>2710</v>
      </c>
      <c r="E2668" s="855">
        <v>3</v>
      </c>
      <c r="F2668" s="855" t="s">
        <v>394</v>
      </c>
      <c r="G2668" s="855" t="s">
        <v>3620</v>
      </c>
      <c r="H2668" s="606"/>
      <c r="I2668" s="608"/>
    </row>
    <row r="2669" spans="2:9" hidden="1" x14ac:dyDescent="0.3">
      <c r="B2669" s="855" t="s">
        <v>407</v>
      </c>
      <c r="C2669" s="856" t="s">
        <v>2709</v>
      </c>
      <c r="D2669" s="855" t="s">
        <v>2710</v>
      </c>
      <c r="E2669" s="855">
        <v>4</v>
      </c>
      <c r="F2669" s="855" t="s">
        <v>128</v>
      </c>
      <c r="G2669" s="855"/>
      <c r="H2669" s="606"/>
      <c r="I2669" s="608"/>
    </row>
    <row r="2670" spans="2:9" hidden="1" x14ac:dyDescent="0.3">
      <c r="B2670" s="855" t="s">
        <v>407</v>
      </c>
      <c r="C2670" s="856" t="s">
        <v>2709</v>
      </c>
      <c r="D2670" s="855" t="s">
        <v>2710</v>
      </c>
      <c r="E2670" s="855">
        <v>5</v>
      </c>
      <c r="F2670" s="855" t="s">
        <v>541</v>
      </c>
      <c r="G2670" s="855" t="s">
        <v>670</v>
      </c>
      <c r="H2670" s="606"/>
      <c r="I2670" s="608"/>
    </row>
    <row r="2671" spans="2:9" hidden="1" x14ac:dyDescent="0.3">
      <c r="B2671" s="855" t="s">
        <v>407</v>
      </c>
      <c r="C2671" s="856" t="s">
        <v>2709</v>
      </c>
      <c r="D2671" s="855" t="s">
        <v>2710</v>
      </c>
      <c r="E2671" s="855">
        <v>6</v>
      </c>
      <c r="F2671" s="855" t="s">
        <v>931</v>
      </c>
      <c r="G2671" s="855" t="s">
        <v>949</v>
      </c>
      <c r="H2671" s="606"/>
      <c r="I2671" s="608"/>
    </row>
    <row r="2672" spans="2:9" hidden="1" x14ac:dyDescent="0.3">
      <c r="B2672" s="855" t="s">
        <v>407</v>
      </c>
      <c r="C2672" s="856" t="s">
        <v>2709</v>
      </c>
      <c r="D2672" s="855" t="s">
        <v>2710</v>
      </c>
      <c r="E2672" s="855">
        <v>7</v>
      </c>
      <c r="F2672" s="855" t="s">
        <v>932</v>
      </c>
      <c r="G2672" s="855" t="s">
        <v>750</v>
      </c>
      <c r="H2672" s="606"/>
      <c r="I2672" s="608"/>
    </row>
    <row r="2673" spans="2:9" x14ac:dyDescent="0.3">
      <c r="B2673" s="855" t="s">
        <v>407</v>
      </c>
      <c r="C2673" s="856" t="s">
        <v>2709</v>
      </c>
      <c r="D2673" s="855" t="s">
        <v>2710</v>
      </c>
      <c r="E2673" s="855">
        <v>1</v>
      </c>
      <c r="F2673" s="855" t="s">
        <v>388</v>
      </c>
      <c r="G2673" s="855" t="s">
        <v>3621</v>
      </c>
      <c r="H2673" s="606"/>
      <c r="I2673" s="608"/>
    </row>
    <row r="2674" spans="2:9" hidden="1" x14ac:dyDescent="0.3">
      <c r="B2674" s="855" t="s">
        <v>407</v>
      </c>
      <c r="C2674" s="856" t="s">
        <v>2709</v>
      </c>
      <c r="D2674" s="855" t="s">
        <v>2710</v>
      </c>
      <c r="E2674" s="855">
        <v>2</v>
      </c>
      <c r="F2674" s="855" t="s">
        <v>389</v>
      </c>
      <c r="G2674" s="855" t="s">
        <v>29</v>
      </c>
      <c r="H2674" s="606"/>
      <c r="I2674" s="608"/>
    </row>
    <row r="2675" spans="2:9" hidden="1" x14ac:dyDescent="0.3">
      <c r="B2675" s="855" t="s">
        <v>407</v>
      </c>
      <c r="C2675" s="856" t="s">
        <v>2709</v>
      </c>
      <c r="D2675" s="855" t="s">
        <v>2710</v>
      </c>
      <c r="E2675" s="855">
        <v>3</v>
      </c>
      <c r="F2675" s="855" t="s">
        <v>394</v>
      </c>
      <c r="G2675" s="855" t="s">
        <v>3622</v>
      </c>
      <c r="H2675" s="606"/>
      <c r="I2675" s="608"/>
    </row>
    <row r="2676" spans="2:9" hidden="1" x14ac:dyDescent="0.3">
      <c r="B2676" s="855" t="s">
        <v>407</v>
      </c>
      <c r="C2676" s="856" t="s">
        <v>2709</v>
      </c>
      <c r="D2676" s="855" t="s">
        <v>2710</v>
      </c>
      <c r="E2676" s="855">
        <v>4</v>
      </c>
      <c r="F2676" s="855" t="s">
        <v>128</v>
      </c>
      <c r="G2676" s="855"/>
      <c r="H2676" s="606"/>
      <c r="I2676" s="608"/>
    </row>
    <row r="2677" spans="2:9" hidden="1" x14ac:dyDescent="0.3">
      <c r="B2677" s="855" t="s">
        <v>407</v>
      </c>
      <c r="C2677" s="856" t="s">
        <v>2709</v>
      </c>
      <c r="D2677" s="855" t="s">
        <v>2710</v>
      </c>
      <c r="E2677" s="855">
        <v>5</v>
      </c>
      <c r="F2677" s="855" t="s">
        <v>541</v>
      </c>
      <c r="G2677" s="855" t="s">
        <v>670</v>
      </c>
      <c r="H2677" s="606"/>
      <c r="I2677" s="608"/>
    </row>
    <row r="2678" spans="2:9" hidden="1" x14ac:dyDescent="0.3">
      <c r="B2678" s="855" t="s">
        <v>407</v>
      </c>
      <c r="C2678" s="856" t="s">
        <v>2709</v>
      </c>
      <c r="D2678" s="855" t="s">
        <v>2710</v>
      </c>
      <c r="E2678" s="855">
        <v>6</v>
      </c>
      <c r="F2678" s="855" t="s">
        <v>931</v>
      </c>
      <c r="G2678" s="855" t="s">
        <v>949</v>
      </c>
      <c r="H2678" s="606"/>
      <c r="I2678" s="608"/>
    </row>
    <row r="2679" spans="2:9" hidden="1" x14ac:dyDescent="0.3">
      <c r="B2679" s="855" t="s">
        <v>407</v>
      </c>
      <c r="C2679" s="856" t="s">
        <v>2709</v>
      </c>
      <c r="D2679" s="855" t="s">
        <v>2710</v>
      </c>
      <c r="E2679" s="855">
        <v>7</v>
      </c>
      <c r="F2679" s="855" t="s">
        <v>932</v>
      </c>
      <c r="G2679" s="855" t="s">
        <v>750</v>
      </c>
      <c r="H2679" s="606"/>
      <c r="I2679" s="608"/>
    </row>
    <row r="2680" spans="2:9" x14ac:dyDescent="0.3">
      <c r="B2680" s="855" t="s">
        <v>407</v>
      </c>
      <c r="C2680" s="856" t="s">
        <v>2709</v>
      </c>
      <c r="D2680" s="855" t="s">
        <v>2710</v>
      </c>
      <c r="E2680" s="855">
        <v>1</v>
      </c>
      <c r="F2680" s="855" t="s">
        <v>388</v>
      </c>
      <c r="G2680" s="855" t="s">
        <v>3623</v>
      </c>
      <c r="H2680" s="606"/>
      <c r="I2680" s="608"/>
    </row>
    <row r="2681" spans="2:9" hidden="1" x14ac:dyDescent="0.3">
      <c r="B2681" s="855" t="s">
        <v>407</v>
      </c>
      <c r="C2681" s="856" t="s">
        <v>2709</v>
      </c>
      <c r="D2681" s="855" t="s">
        <v>2710</v>
      </c>
      <c r="E2681" s="855">
        <v>2</v>
      </c>
      <c r="F2681" s="855" t="s">
        <v>389</v>
      </c>
      <c r="G2681" s="855" t="s">
        <v>29</v>
      </c>
      <c r="H2681" s="606"/>
      <c r="I2681" s="608"/>
    </row>
    <row r="2682" spans="2:9" hidden="1" x14ac:dyDescent="0.3">
      <c r="B2682" s="855" t="s">
        <v>407</v>
      </c>
      <c r="C2682" s="856" t="s">
        <v>2709</v>
      </c>
      <c r="D2682" s="855" t="s">
        <v>2710</v>
      </c>
      <c r="E2682" s="855">
        <v>3</v>
      </c>
      <c r="F2682" s="855" t="s">
        <v>394</v>
      </c>
      <c r="G2682" s="855" t="s">
        <v>3624</v>
      </c>
      <c r="H2682" s="606"/>
      <c r="I2682" s="608"/>
    </row>
    <row r="2683" spans="2:9" hidden="1" x14ac:dyDescent="0.3">
      <c r="B2683" s="855" t="s">
        <v>407</v>
      </c>
      <c r="C2683" s="856" t="s">
        <v>2709</v>
      </c>
      <c r="D2683" s="855" t="s">
        <v>2710</v>
      </c>
      <c r="E2683" s="855">
        <v>4</v>
      </c>
      <c r="F2683" s="855" t="s">
        <v>128</v>
      </c>
      <c r="G2683" s="855"/>
      <c r="H2683" s="606"/>
      <c r="I2683" s="608"/>
    </row>
    <row r="2684" spans="2:9" hidden="1" x14ac:dyDescent="0.3">
      <c r="B2684" s="855" t="s">
        <v>407</v>
      </c>
      <c r="C2684" s="856" t="s">
        <v>2709</v>
      </c>
      <c r="D2684" s="855" t="s">
        <v>2710</v>
      </c>
      <c r="E2684" s="855">
        <v>5</v>
      </c>
      <c r="F2684" s="855" t="s">
        <v>541</v>
      </c>
      <c r="G2684" s="855" t="s">
        <v>670</v>
      </c>
      <c r="H2684" s="606"/>
      <c r="I2684" s="608"/>
    </row>
    <row r="2685" spans="2:9" hidden="1" x14ac:dyDescent="0.3">
      <c r="B2685" s="855" t="s">
        <v>407</v>
      </c>
      <c r="C2685" s="856" t="s">
        <v>2709</v>
      </c>
      <c r="D2685" s="855" t="s">
        <v>2710</v>
      </c>
      <c r="E2685" s="855">
        <v>6</v>
      </c>
      <c r="F2685" s="855" t="s">
        <v>931</v>
      </c>
      <c r="G2685" s="855" t="s">
        <v>949</v>
      </c>
      <c r="H2685" s="606"/>
      <c r="I2685" s="608"/>
    </row>
    <row r="2686" spans="2:9" hidden="1" x14ac:dyDescent="0.3">
      <c r="B2686" s="855" t="s">
        <v>407</v>
      </c>
      <c r="C2686" s="856" t="s">
        <v>2709</v>
      </c>
      <c r="D2686" s="855" t="s">
        <v>2710</v>
      </c>
      <c r="E2686" s="855">
        <v>7</v>
      </c>
      <c r="F2686" s="855" t="s">
        <v>932</v>
      </c>
      <c r="G2686" s="855" t="s">
        <v>750</v>
      </c>
      <c r="H2686" s="606"/>
      <c r="I2686" s="608"/>
    </row>
    <row r="2687" spans="2:9" x14ac:dyDescent="0.3">
      <c r="B2687" s="855" t="s">
        <v>407</v>
      </c>
      <c r="C2687" s="856" t="s">
        <v>2709</v>
      </c>
      <c r="D2687" s="855" t="s">
        <v>2710</v>
      </c>
      <c r="E2687" s="855">
        <v>1</v>
      </c>
      <c r="F2687" s="855" t="s">
        <v>388</v>
      </c>
      <c r="G2687" s="855" t="s">
        <v>3625</v>
      </c>
      <c r="H2687" s="606"/>
      <c r="I2687" s="608"/>
    </row>
    <row r="2688" spans="2:9" hidden="1" x14ac:dyDescent="0.3">
      <c r="B2688" s="855" t="s">
        <v>407</v>
      </c>
      <c r="C2688" s="856" t="s">
        <v>2709</v>
      </c>
      <c r="D2688" s="855" t="s">
        <v>2710</v>
      </c>
      <c r="E2688" s="855">
        <v>2</v>
      </c>
      <c r="F2688" s="855" t="s">
        <v>389</v>
      </c>
      <c r="G2688" s="855" t="s">
        <v>29</v>
      </c>
      <c r="H2688" s="606"/>
      <c r="I2688" s="608"/>
    </row>
    <row r="2689" spans="2:9" hidden="1" x14ac:dyDescent="0.3">
      <c r="B2689" s="855" t="s">
        <v>407</v>
      </c>
      <c r="C2689" s="856" t="s">
        <v>2709</v>
      </c>
      <c r="D2689" s="855" t="s">
        <v>2710</v>
      </c>
      <c r="E2689" s="855">
        <v>3</v>
      </c>
      <c r="F2689" s="855" t="s">
        <v>394</v>
      </c>
      <c r="G2689" s="855" t="s">
        <v>3626</v>
      </c>
      <c r="H2689" s="606"/>
      <c r="I2689" s="608"/>
    </row>
    <row r="2690" spans="2:9" hidden="1" x14ac:dyDescent="0.3">
      <c r="B2690" s="855" t="s">
        <v>407</v>
      </c>
      <c r="C2690" s="856" t="s">
        <v>2709</v>
      </c>
      <c r="D2690" s="855" t="s">
        <v>2710</v>
      </c>
      <c r="E2690" s="855">
        <v>4</v>
      </c>
      <c r="F2690" s="855" t="s">
        <v>128</v>
      </c>
      <c r="G2690" s="855"/>
      <c r="H2690" s="606"/>
      <c r="I2690" s="608"/>
    </row>
    <row r="2691" spans="2:9" hidden="1" x14ac:dyDescent="0.3">
      <c r="B2691" s="855" t="s">
        <v>407</v>
      </c>
      <c r="C2691" s="856" t="s">
        <v>2709</v>
      </c>
      <c r="D2691" s="855" t="s">
        <v>2710</v>
      </c>
      <c r="E2691" s="855">
        <v>5</v>
      </c>
      <c r="F2691" s="855" t="s">
        <v>541</v>
      </c>
      <c r="G2691" s="855" t="s">
        <v>670</v>
      </c>
      <c r="H2691" s="606"/>
      <c r="I2691" s="608"/>
    </row>
    <row r="2692" spans="2:9" hidden="1" x14ac:dyDescent="0.3">
      <c r="B2692" s="855" t="s">
        <v>407</v>
      </c>
      <c r="C2692" s="856" t="s">
        <v>2709</v>
      </c>
      <c r="D2692" s="855" t="s">
        <v>2710</v>
      </c>
      <c r="E2692" s="855">
        <v>6</v>
      </c>
      <c r="F2692" s="855" t="s">
        <v>931</v>
      </c>
      <c r="G2692" s="855" t="s">
        <v>949</v>
      </c>
      <c r="H2692" s="606"/>
      <c r="I2692" s="608"/>
    </row>
    <row r="2693" spans="2:9" hidden="1" x14ac:dyDescent="0.3">
      <c r="B2693" s="855" t="s">
        <v>407</v>
      </c>
      <c r="C2693" s="856" t="s">
        <v>2709</v>
      </c>
      <c r="D2693" s="855" t="s">
        <v>2710</v>
      </c>
      <c r="E2693" s="855">
        <v>7</v>
      </c>
      <c r="F2693" s="855" t="s">
        <v>932</v>
      </c>
      <c r="G2693" s="855" t="s">
        <v>750</v>
      </c>
      <c r="H2693" s="606"/>
      <c r="I2693" s="608"/>
    </row>
    <row r="2694" spans="2:9" x14ac:dyDescent="0.3">
      <c r="B2694" s="855" t="s">
        <v>407</v>
      </c>
      <c r="C2694" s="856" t="s">
        <v>2709</v>
      </c>
      <c r="D2694" s="855" t="s">
        <v>2710</v>
      </c>
      <c r="E2694" s="855">
        <v>1</v>
      </c>
      <c r="F2694" s="855" t="s">
        <v>388</v>
      </c>
      <c r="G2694" s="855" t="s">
        <v>3627</v>
      </c>
      <c r="H2694" s="606"/>
      <c r="I2694" s="608"/>
    </row>
    <row r="2695" spans="2:9" hidden="1" x14ac:dyDescent="0.3">
      <c r="B2695" s="855" t="s">
        <v>407</v>
      </c>
      <c r="C2695" s="856" t="s">
        <v>2709</v>
      </c>
      <c r="D2695" s="855" t="s">
        <v>2710</v>
      </c>
      <c r="E2695" s="855">
        <v>2</v>
      </c>
      <c r="F2695" s="855" t="s">
        <v>389</v>
      </c>
      <c r="G2695" s="855" t="s">
        <v>29</v>
      </c>
      <c r="H2695" s="606"/>
      <c r="I2695" s="608"/>
    </row>
    <row r="2696" spans="2:9" hidden="1" x14ac:dyDescent="0.3">
      <c r="B2696" s="855" t="s">
        <v>407</v>
      </c>
      <c r="C2696" s="856" t="s">
        <v>2709</v>
      </c>
      <c r="D2696" s="855" t="s">
        <v>2710</v>
      </c>
      <c r="E2696" s="855">
        <v>3</v>
      </c>
      <c r="F2696" s="855" t="s">
        <v>394</v>
      </c>
      <c r="G2696" s="855" t="s">
        <v>3628</v>
      </c>
      <c r="H2696" s="606"/>
      <c r="I2696" s="608"/>
    </row>
    <row r="2697" spans="2:9" hidden="1" x14ac:dyDescent="0.3">
      <c r="B2697" s="855" t="s">
        <v>407</v>
      </c>
      <c r="C2697" s="856" t="s">
        <v>2709</v>
      </c>
      <c r="D2697" s="855" t="s">
        <v>2710</v>
      </c>
      <c r="E2697" s="855">
        <v>4</v>
      </c>
      <c r="F2697" s="855" t="s">
        <v>128</v>
      </c>
      <c r="G2697" s="855"/>
      <c r="H2697" s="606"/>
      <c r="I2697" s="608"/>
    </row>
    <row r="2698" spans="2:9" hidden="1" x14ac:dyDescent="0.3">
      <c r="B2698" s="855" t="s">
        <v>407</v>
      </c>
      <c r="C2698" s="856" t="s">
        <v>2709</v>
      </c>
      <c r="D2698" s="855" t="s">
        <v>2710</v>
      </c>
      <c r="E2698" s="855">
        <v>5</v>
      </c>
      <c r="F2698" s="855" t="s">
        <v>541</v>
      </c>
      <c r="G2698" s="855" t="s">
        <v>670</v>
      </c>
      <c r="H2698" s="606"/>
      <c r="I2698" s="608"/>
    </row>
    <row r="2699" spans="2:9" hidden="1" x14ac:dyDescent="0.3">
      <c r="B2699" s="855" t="s">
        <v>407</v>
      </c>
      <c r="C2699" s="856" t="s">
        <v>2709</v>
      </c>
      <c r="D2699" s="855" t="s">
        <v>2710</v>
      </c>
      <c r="E2699" s="855">
        <v>6</v>
      </c>
      <c r="F2699" s="855" t="s">
        <v>931</v>
      </c>
      <c r="G2699" s="855" t="s">
        <v>949</v>
      </c>
      <c r="H2699" s="606"/>
      <c r="I2699" s="608"/>
    </row>
    <row r="2700" spans="2:9" hidden="1" x14ac:dyDescent="0.3">
      <c r="B2700" s="855" t="s">
        <v>407</v>
      </c>
      <c r="C2700" s="856" t="s">
        <v>2709</v>
      </c>
      <c r="D2700" s="855" t="s">
        <v>2710</v>
      </c>
      <c r="E2700" s="855">
        <v>7</v>
      </c>
      <c r="F2700" s="855" t="s">
        <v>932</v>
      </c>
      <c r="G2700" s="855" t="s">
        <v>750</v>
      </c>
      <c r="H2700" s="606"/>
      <c r="I2700" s="608"/>
    </row>
    <row r="2701" spans="2:9" x14ac:dyDescent="0.3">
      <c r="B2701" s="855" t="s">
        <v>407</v>
      </c>
      <c r="C2701" s="856" t="s">
        <v>2709</v>
      </c>
      <c r="D2701" s="855" t="s">
        <v>2710</v>
      </c>
      <c r="E2701" s="855">
        <v>1</v>
      </c>
      <c r="F2701" s="855" t="s">
        <v>388</v>
      </c>
      <c r="G2701" s="855" t="s">
        <v>3629</v>
      </c>
      <c r="H2701" s="606"/>
      <c r="I2701" s="608"/>
    </row>
    <row r="2702" spans="2:9" hidden="1" x14ac:dyDescent="0.3">
      <c r="B2702" s="855" t="s">
        <v>407</v>
      </c>
      <c r="C2702" s="856" t="s">
        <v>2709</v>
      </c>
      <c r="D2702" s="855" t="s">
        <v>2710</v>
      </c>
      <c r="E2702" s="855">
        <v>2</v>
      </c>
      <c r="F2702" s="855" t="s">
        <v>389</v>
      </c>
      <c r="G2702" s="855" t="s">
        <v>29</v>
      </c>
      <c r="H2702" s="606"/>
      <c r="I2702" s="608"/>
    </row>
    <row r="2703" spans="2:9" hidden="1" x14ac:dyDescent="0.3">
      <c r="B2703" s="855" t="s">
        <v>407</v>
      </c>
      <c r="C2703" s="856" t="s">
        <v>2709</v>
      </c>
      <c r="D2703" s="855" t="s">
        <v>2710</v>
      </c>
      <c r="E2703" s="855">
        <v>3</v>
      </c>
      <c r="F2703" s="855" t="s">
        <v>394</v>
      </c>
      <c r="G2703" s="855" t="s">
        <v>3507</v>
      </c>
      <c r="H2703" s="606"/>
      <c r="I2703" s="608"/>
    </row>
    <row r="2704" spans="2:9" hidden="1" x14ac:dyDescent="0.3">
      <c r="B2704" s="855" t="s">
        <v>407</v>
      </c>
      <c r="C2704" s="856" t="s">
        <v>2709</v>
      </c>
      <c r="D2704" s="855" t="s">
        <v>2710</v>
      </c>
      <c r="E2704" s="855">
        <v>4</v>
      </c>
      <c r="F2704" s="855" t="s">
        <v>128</v>
      </c>
      <c r="G2704" s="855"/>
      <c r="H2704" s="606"/>
      <c r="I2704" s="608"/>
    </row>
    <row r="2705" spans="2:9" hidden="1" x14ac:dyDescent="0.3">
      <c r="B2705" s="855" t="s">
        <v>407</v>
      </c>
      <c r="C2705" s="856" t="s">
        <v>2709</v>
      </c>
      <c r="D2705" s="855" t="s">
        <v>2710</v>
      </c>
      <c r="E2705" s="855">
        <v>5</v>
      </c>
      <c r="F2705" s="855" t="s">
        <v>541</v>
      </c>
      <c r="G2705" s="855" t="s">
        <v>670</v>
      </c>
      <c r="H2705" s="606"/>
      <c r="I2705" s="608"/>
    </row>
    <row r="2706" spans="2:9" hidden="1" x14ac:dyDescent="0.3">
      <c r="B2706" s="855" t="s">
        <v>407</v>
      </c>
      <c r="C2706" s="856" t="s">
        <v>2709</v>
      </c>
      <c r="D2706" s="855" t="s">
        <v>2710</v>
      </c>
      <c r="E2706" s="855">
        <v>6</v>
      </c>
      <c r="F2706" s="855" t="s">
        <v>931</v>
      </c>
      <c r="G2706" s="855" t="s">
        <v>949</v>
      </c>
      <c r="H2706" s="606"/>
      <c r="I2706" s="608"/>
    </row>
    <row r="2707" spans="2:9" hidden="1" x14ac:dyDescent="0.3">
      <c r="B2707" s="855" t="s">
        <v>407</v>
      </c>
      <c r="C2707" s="856" t="s">
        <v>2709</v>
      </c>
      <c r="D2707" s="855" t="s">
        <v>2710</v>
      </c>
      <c r="E2707" s="855">
        <v>7</v>
      </c>
      <c r="F2707" s="855" t="s">
        <v>932</v>
      </c>
      <c r="G2707" s="855" t="s">
        <v>750</v>
      </c>
      <c r="H2707" s="606"/>
      <c r="I2707" s="608"/>
    </row>
    <row r="2708" spans="2:9" x14ac:dyDescent="0.3">
      <c r="B2708" s="855" t="s">
        <v>407</v>
      </c>
      <c r="C2708" s="856" t="s">
        <v>2709</v>
      </c>
      <c r="D2708" s="855" t="s">
        <v>2710</v>
      </c>
      <c r="E2708" s="855">
        <v>1</v>
      </c>
      <c r="F2708" s="855" t="s">
        <v>388</v>
      </c>
      <c r="G2708" s="855" t="s">
        <v>3630</v>
      </c>
      <c r="H2708" s="606"/>
      <c r="I2708" s="608"/>
    </row>
    <row r="2709" spans="2:9" hidden="1" x14ac:dyDescent="0.3">
      <c r="B2709" s="855" t="s">
        <v>407</v>
      </c>
      <c r="C2709" s="856" t="s">
        <v>2709</v>
      </c>
      <c r="D2709" s="855" t="s">
        <v>2710</v>
      </c>
      <c r="E2709" s="855">
        <v>2</v>
      </c>
      <c r="F2709" s="855" t="s">
        <v>389</v>
      </c>
      <c r="G2709" s="855" t="s">
        <v>29</v>
      </c>
      <c r="H2709" s="606"/>
      <c r="I2709" s="608"/>
    </row>
    <row r="2710" spans="2:9" hidden="1" x14ac:dyDescent="0.3">
      <c r="B2710" s="855" t="s">
        <v>407</v>
      </c>
      <c r="C2710" s="856" t="s">
        <v>2709</v>
      </c>
      <c r="D2710" s="855" t="s">
        <v>2710</v>
      </c>
      <c r="E2710" s="855">
        <v>3</v>
      </c>
      <c r="F2710" s="855" t="s">
        <v>394</v>
      </c>
      <c r="G2710" s="855" t="s">
        <v>3631</v>
      </c>
      <c r="H2710" s="606"/>
      <c r="I2710" s="608"/>
    </row>
    <row r="2711" spans="2:9" hidden="1" x14ac:dyDescent="0.3">
      <c r="B2711" s="855" t="s">
        <v>407</v>
      </c>
      <c r="C2711" s="856" t="s">
        <v>2709</v>
      </c>
      <c r="D2711" s="855" t="s">
        <v>2710</v>
      </c>
      <c r="E2711" s="855">
        <v>4</v>
      </c>
      <c r="F2711" s="855" t="s">
        <v>128</v>
      </c>
      <c r="G2711" s="855"/>
      <c r="H2711" s="606"/>
      <c r="I2711" s="608"/>
    </row>
    <row r="2712" spans="2:9" hidden="1" x14ac:dyDescent="0.3">
      <c r="B2712" s="855" t="s">
        <v>407</v>
      </c>
      <c r="C2712" s="856" t="s">
        <v>2709</v>
      </c>
      <c r="D2712" s="855" t="s">
        <v>2710</v>
      </c>
      <c r="E2712" s="855">
        <v>5</v>
      </c>
      <c r="F2712" s="855" t="s">
        <v>541</v>
      </c>
      <c r="G2712" s="855" t="s">
        <v>670</v>
      </c>
      <c r="H2712" s="606"/>
      <c r="I2712" s="608"/>
    </row>
    <row r="2713" spans="2:9" hidden="1" x14ac:dyDescent="0.3">
      <c r="B2713" s="855" t="s">
        <v>407</v>
      </c>
      <c r="C2713" s="856" t="s">
        <v>2709</v>
      </c>
      <c r="D2713" s="855" t="s">
        <v>2710</v>
      </c>
      <c r="E2713" s="855">
        <v>6</v>
      </c>
      <c r="F2713" s="855" t="s">
        <v>931</v>
      </c>
      <c r="G2713" s="855" t="s">
        <v>949</v>
      </c>
      <c r="H2713" s="606"/>
      <c r="I2713" s="608"/>
    </row>
    <row r="2714" spans="2:9" hidden="1" x14ac:dyDescent="0.3">
      <c r="B2714" s="855" t="s">
        <v>407</v>
      </c>
      <c r="C2714" s="856" t="s">
        <v>2709</v>
      </c>
      <c r="D2714" s="855" t="s">
        <v>2710</v>
      </c>
      <c r="E2714" s="855">
        <v>7</v>
      </c>
      <c r="F2714" s="855" t="s">
        <v>932</v>
      </c>
      <c r="G2714" s="855" t="s">
        <v>750</v>
      </c>
      <c r="H2714" s="606"/>
      <c r="I2714" s="608"/>
    </row>
    <row r="2715" spans="2:9" x14ac:dyDescent="0.3">
      <c r="B2715" s="855" t="s">
        <v>407</v>
      </c>
      <c r="C2715" s="856" t="s">
        <v>2709</v>
      </c>
      <c r="D2715" s="855" t="s">
        <v>2710</v>
      </c>
      <c r="E2715" s="855">
        <v>1</v>
      </c>
      <c r="F2715" s="855" t="s">
        <v>388</v>
      </c>
      <c r="G2715" s="855" t="s">
        <v>3632</v>
      </c>
      <c r="H2715" s="606"/>
      <c r="I2715" s="608"/>
    </row>
    <row r="2716" spans="2:9" hidden="1" x14ac:dyDescent="0.3">
      <c r="B2716" s="855" t="s">
        <v>407</v>
      </c>
      <c r="C2716" s="856" t="s">
        <v>2709</v>
      </c>
      <c r="D2716" s="855" t="s">
        <v>2710</v>
      </c>
      <c r="E2716" s="855">
        <v>2</v>
      </c>
      <c r="F2716" s="855" t="s">
        <v>389</v>
      </c>
      <c r="G2716" s="855" t="s">
        <v>29</v>
      </c>
      <c r="H2716" s="606"/>
      <c r="I2716" s="608"/>
    </row>
    <row r="2717" spans="2:9" hidden="1" x14ac:dyDescent="0.3">
      <c r="B2717" s="855" t="s">
        <v>407</v>
      </c>
      <c r="C2717" s="856" t="s">
        <v>2709</v>
      </c>
      <c r="D2717" s="855" t="s">
        <v>2710</v>
      </c>
      <c r="E2717" s="855">
        <v>3</v>
      </c>
      <c r="F2717" s="855" t="s">
        <v>394</v>
      </c>
      <c r="G2717" s="855" t="s">
        <v>3633</v>
      </c>
      <c r="H2717" s="606"/>
      <c r="I2717" s="608"/>
    </row>
    <row r="2718" spans="2:9" hidden="1" x14ac:dyDescent="0.3">
      <c r="B2718" s="855" t="s">
        <v>407</v>
      </c>
      <c r="C2718" s="856" t="s">
        <v>2709</v>
      </c>
      <c r="D2718" s="855" t="s">
        <v>2710</v>
      </c>
      <c r="E2718" s="855">
        <v>4</v>
      </c>
      <c r="F2718" s="855" t="s">
        <v>128</v>
      </c>
      <c r="G2718" s="855"/>
      <c r="H2718" s="606"/>
      <c r="I2718" s="608"/>
    </row>
    <row r="2719" spans="2:9" hidden="1" x14ac:dyDescent="0.3">
      <c r="B2719" s="855" t="s">
        <v>407</v>
      </c>
      <c r="C2719" s="856" t="s">
        <v>2709</v>
      </c>
      <c r="D2719" s="855" t="s">
        <v>2710</v>
      </c>
      <c r="E2719" s="855">
        <v>5</v>
      </c>
      <c r="F2719" s="855" t="s">
        <v>541</v>
      </c>
      <c r="G2719" s="855" t="s">
        <v>670</v>
      </c>
      <c r="H2719" s="606"/>
      <c r="I2719" s="608"/>
    </row>
    <row r="2720" spans="2:9" hidden="1" x14ac:dyDescent="0.3">
      <c r="B2720" s="855" t="s">
        <v>407</v>
      </c>
      <c r="C2720" s="856" t="s">
        <v>2709</v>
      </c>
      <c r="D2720" s="855" t="s">
        <v>2710</v>
      </c>
      <c r="E2720" s="855">
        <v>6</v>
      </c>
      <c r="F2720" s="855" t="s">
        <v>931</v>
      </c>
      <c r="G2720" s="855" t="s">
        <v>949</v>
      </c>
      <c r="H2720" s="606"/>
      <c r="I2720" s="608"/>
    </row>
    <row r="2721" spans="2:9" hidden="1" x14ac:dyDescent="0.3">
      <c r="B2721" s="855" t="s">
        <v>407</v>
      </c>
      <c r="C2721" s="856" t="s">
        <v>2709</v>
      </c>
      <c r="D2721" s="855" t="s">
        <v>2710</v>
      </c>
      <c r="E2721" s="855">
        <v>7</v>
      </c>
      <c r="F2721" s="855" t="s">
        <v>932</v>
      </c>
      <c r="G2721" s="855" t="s">
        <v>750</v>
      </c>
      <c r="H2721" s="606"/>
      <c r="I2721" s="608"/>
    </row>
    <row r="2722" spans="2:9" x14ac:dyDescent="0.3">
      <c r="B2722" s="855" t="s">
        <v>407</v>
      </c>
      <c r="C2722" s="856" t="s">
        <v>2709</v>
      </c>
      <c r="D2722" s="855" t="s">
        <v>2710</v>
      </c>
      <c r="E2722" s="855">
        <v>1</v>
      </c>
      <c r="F2722" s="855" t="s">
        <v>388</v>
      </c>
      <c r="G2722" s="855" t="s">
        <v>3634</v>
      </c>
      <c r="H2722" s="606"/>
      <c r="I2722" s="608"/>
    </row>
    <row r="2723" spans="2:9" hidden="1" x14ac:dyDescent="0.3">
      <c r="B2723" s="855" t="s">
        <v>407</v>
      </c>
      <c r="C2723" s="856" t="s">
        <v>2709</v>
      </c>
      <c r="D2723" s="855" t="s">
        <v>2710</v>
      </c>
      <c r="E2723" s="855">
        <v>2</v>
      </c>
      <c r="F2723" s="855" t="s">
        <v>389</v>
      </c>
      <c r="G2723" s="855" t="s">
        <v>29</v>
      </c>
      <c r="H2723" s="606"/>
      <c r="I2723" s="608"/>
    </row>
    <row r="2724" spans="2:9" hidden="1" x14ac:dyDescent="0.3">
      <c r="B2724" s="855" t="s">
        <v>407</v>
      </c>
      <c r="C2724" s="856" t="s">
        <v>2709</v>
      </c>
      <c r="D2724" s="855" t="s">
        <v>2710</v>
      </c>
      <c r="E2724" s="855">
        <v>3</v>
      </c>
      <c r="F2724" s="855" t="s">
        <v>394</v>
      </c>
      <c r="G2724" s="855" t="s">
        <v>3635</v>
      </c>
      <c r="H2724" s="606"/>
      <c r="I2724" s="608"/>
    </row>
    <row r="2725" spans="2:9" hidden="1" x14ac:dyDescent="0.3">
      <c r="B2725" s="855" t="s">
        <v>407</v>
      </c>
      <c r="C2725" s="856" t="s">
        <v>2709</v>
      </c>
      <c r="D2725" s="855" t="s">
        <v>2710</v>
      </c>
      <c r="E2725" s="855">
        <v>4</v>
      </c>
      <c r="F2725" s="855" t="s">
        <v>128</v>
      </c>
      <c r="G2725" s="855"/>
      <c r="H2725" s="606"/>
      <c r="I2725" s="608"/>
    </row>
    <row r="2726" spans="2:9" hidden="1" x14ac:dyDescent="0.3">
      <c r="B2726" s="855" t="s">
        <v>407</v>
      </c>
      <c r="C2726" s="856" t="s">
        <v>2709</v>
      </c>
      <c r="D2726" s="855" t="s">
        <v>2710</v>
      </c>
      <c r="E2726" s="855">
        <v>5</v>
      </c>
      <c r="F2726" s="855" t="s">
        <v>541</v>
      </c>
      <c r="G2726" s="855" t="s">
        <v>670</v>
      </c>
      <c r="H2726" s="606"/>
      <c r="I2726" s="608"/>
    </row>
    <row r="2727" spans="2:9" hidden="1" x14ac:dyDescent="0.3">
      <c r="B2727" s="855" t="s">
        <v>407</v>
      </c>
      <c r="C2727" s="856" t="s">
        <v>2709</v>
      </c>
      <c r="D2727" s="855" t="s">
        <v>2710</v>
      </c>
      <c r="E2727" s="855">
        <v>6</v>
      </c>
      <c r="F2727" s="855" t="s">
        <v>931</v>
      </c>
      <c r="G2727" s="855" t="s">
        <v>949</v>
      </c>
      <c r="H2727" s="606"/>
      <c r="I2727" s="608"/>
    </row>
    <row r="2728" spans="2:9" hidden="1" x14ac:dyDescent="0.3">
      <c r="B2728" s="855" t="s">
        <v>407</v>
      </c>
      <c r="C2728" s="856" t="s">
        <v>2709</v>
      </c>
      <c r="D2728" s="855" t="s">
        <v>2710</v>
      </c>
      <c r="E2728" s="855">
        <v>7</v>
      </c>
      <c r="F2728" s="855" t="s">
        <v>932</v>
      </c>
      <c r="G2728" s="855" t="s">
        <v>750</v>
      </c>
      <c r="H2728" s="606"/>
      <c r="I2728" s="608"/>
    </row>
    <row r="2729" spans="2:9" x14ac:dyDescent="0.3">
      <c r="B2729" s="855" t="s">
        <v>407</v>
      </c>
      <c r="C2729" s="856" t="s">
        <v>2709</v>
      </c>
      <c r="D2729" s="855" t="s">
        <v>2710</v>
      </c>
      <c r="E2729" s="855">
        <v>1</v>
      </c>
      <c r="F2729" s="855" t="s">
        <v>388</v>
      </c>
      <c r="G2729" s="855" t="s">
        <v>3636</v>
      </c>
      <c r="H2729" s="606"/>
      <c r="I2729" s="608"/>
    </row>
    <row r="2730" spans="2:9" hidden="1" x14ac:dyDescent="0.3">
      <c r="B2730" s="855" t="s">
        <v>407</v>
      </c>
      <c r="C2730" s="856" t="s">
        <v>2709</v>
      </c>
      <c r="D2730" s="855" t="s">
        <v>2710</v>
      </c>
      <c r="E2730" s="855">
        <v>2</v>
      </c>
      <c r="F2730" s="855" t="s">
        <v>389</v>
      </c>
      <c r="G2730" s="855" t="s">
        <v>29</v>
      </c>
      <c r="H2730" s="606"/>
      <c r="I2730" s="608"/>
    </row>
    <row r="2731" spans="2:9" hidden="1" x14ac:dyDescent="0.3">
      <c r="B2731" s="855" t="s">
        <v>407</v>
      </c>
      <c r="C2731" s="856" t="s">
        <v>2709</v>
      </c>
      <c r="D2731" s="855" t="s">
        <v>2710</v>
      </c>
      <c r="E2731" s="855">
        <v>3</v>
      </c>
      <c r="F2731" s="855" t="s">
        <v>394</v>
      </c>
      <c r="G2731" s="855" t="s">
        <v>3637</v>
      </c>
      <c r="H2731" s="606"/>
      <c r="I2731" s="608"/>
    </row>
    <row r="2732" spans="2:9" hidden="1" x14ac:dyDescent="0.3">
      <c r="B2732" s="855" t="s">
        <v>407</v>
      </c>
      <c r="C2732" s="856" t="s">
        <v>2709</v>
      </c>
      <c r="D2732" s="855" t="s">
        <v>2710</v>
      </c>
      <c r="E2732" s="855">
        <v>4</v>
      </c>
      <c r="F2732" s="855" t="s">
        <v>128</v>
      </c>
      <c r="G2732" s="855"/>
      <c r="H2732" s="606"/>
      <c r="I2732" s="608"/>
    </row>
    <row r="2733" spans="2:9" hidden="1" x14ac:dyDescent="0.3">
      <c r="B2733" s="855" t="s">
        <v>407</v>
      </c>
      <c r="C2733" s="856" t="s">
        <v>2709</v>
      </c>
      <c r="D2733" s="855" t="s">
        <v>2710</v>
      </c>
      <c r="E2733" s="855">
        <v>5</v>
      </c>
      <c r="F2733" s="855" t="s">
        <v>541</v>
      </c>
      <c r="G2733" s="855" t="s">
        <v>670</v>
      </c>
      <c r="H2733" s="606"/>
      <c r="I2733" s="608"/>
    </row>
    <row r="2734" spans="2:9" hidden="1" x14ac:dyDescent="0.3">
      <c r="B2734" s="855" t="s">
        <v>407</v>
      </c>
      <c r="C2734" s="856" t="s">
        <v>2709</v>
      </c>
      <c r="D2734" s="855" t="s">
        <v>2710</v>
      </c>
      <c r="E2734" s="855">
        <v>6</v>
      </c>
      <c r="F2734" s="855" t="s">
        <v>931</v>
      </c>
      <c r="G2734" s="855" t="s">
        <v>949</v>
      </c>
      <c r="H2734" s="606"/>
      <c r="I2734" s="608"/>
    </row>
    <row r="2735" spans="2:9" hidden="1" x14ac:dyDescent="0.3">
      <c r="B2735" s="855" t="s">
        <v>407</v>
      </c>
      <c r="C2735" s="856" t="s">
        <v>2709</v>
      </c>
      <c r="D2735" s="855" t="s">
        <v>2710</v>
      </c>
      <c r="E2735" s="855">
        <v>7</v>
      </c>
      <c r="F2735" s="855" t="s">
        <v>932</v>
      </c>
      <c r="G2735" s="855" t="s">
        <v>750</v>
      </c>
      <c r="H2735" s="606"/>
      <c r="I2735" s="608"/>
    </row>
    <row r="2736" spans="2:9" x14ac:dyDescent="0.3">
      <c r="B2736" s="855" t="s">
        <v>407</v>
      </c>
      <c r="C2736" s="856" t="s">
        <v>2709</v>
      </c>
      <c r="D2736" s="855" t="s">
        <v>2710</v>
      </c>
      <c r="E2736" s="855">
        <v>1</v>
      </c>
      <c r="F2736" s="855" t="s">
        <v>388</v>
      </c>
      <c r="G2736" s="855" t="s">
        <v>3638</v>
      </c>
      <c r="H2736" s="606"/>
      <c r="I2736" s="608"/>
    </row>
    <row r="2737" spans="2:9" hidden="1" x14ac:dyDescent="0.3">
      <c r="B2737" s="855" t="s">
        <v>407</v>
      </c>
      <c r="C2737" s="856" t="s">
        <v>2709</v>
      </c>
      <c r="D2737" s="855" t="s">
        <v>2710</v>
      </c>
      <c r="E2737" s="855">
        <v>2</v>
      </c>
      <c r="F2737" s="855" t="s">
        <v>389</v>
      </c>
      <c r="G2737" s="855" t="s">
        <v>29</v>
      </c>
      <c r="H2737" s="606"/>
      <c r="I2737" s="608"/>
    </row>
    <row r="2738" spans="2:9" hidden="1" x14ac:dyDescent="0.3">
      <c r="B2738" s="855" t="s">
        <v>407</v>
      </c>
      <c r="C2738" s="856" t="s">
        <v>2709</v>
      </c>
      <c r="D2738" s="855" t="s">
        <v>2710</v>
      </c>
      <c r="E2738" s="855">
        <v>3</v>
      </c>
      <c r="F2738" s="855" t="s">
        <v>394</v>
      </c>
      <c r="G2738" s="855" t="s">
        <v>3639</v>
      </c>
      <c r="H2738" s="606"/>
      <c r="I2738" s="608"/>
    </row>
    <row r="2739" spans="2:9" hidden="1" x14ac:dyDescent="0.3">
      <c r="B2739" s="855" t="s">
        <v>407</v>
      </c>
      <c r="C2739" s="856" t="s">
        <v>2709</v>
      </c>
      <c r="D2739" s="855" t="s">
        <v>2710</v>
      </c>
      <c r="E2739" s="855">
        <v>4</v>
      </c>
      <c r="F2739" s="855" t="s">
        <v>128</v>
      </c>
      <c r="G2739" s="855"/>
      <c r="H2739" s="606"/>
      <c r="I2739" s="608"/>
    </row>
    <row r="2740" spans="2:9" hidden="1" x14ac:dyDescent="0.3">
      <c r="B2740" s="855" t="s">
        <v>407</v>
      </c>
      <c r="C2740" s="856" t="s">
        <v>2709</v>
      </c>
      <c r="D2740" s="855" t="s">
        <v>2710</v>
      </c>
      <c r="E2740" s="855">
        <v>5</v>
      </c>
      <c r="F2740" s="855" t="s">
        <v>541</v>
      </c>
      <c r="G2740" s="855" t="s">
        <v>670</v>
      </c>
      <c r="H2740" s="606"/>
      <c r="I2740" s="608"/>
    </row>
    <row r="2741" spans="2:9" hidden="1" x14ac:dyDescent="0.3">
      <c r="B2741" s="855" t="s">
        <v>407</v>
      </c>
      <c r="C2741" s="856" t="s">
        <v>2709</v>
      </c>
      <c r="D2741" s="855" t="s">
        <v>2710</v>
      </c>
      <c r="E2741" s="855">
        <v>6</v>
      </c>
      <c r="F2741" s="855" t="s">
        <v>931</v>
      </c>
      <c r="G2741" s="855" t="s">
        <v>949</v>
      </c>
      <c r="H2741" s="606"/>
      <c r="I2741" s="608"/>
    </row>
    <row r="2742" spans="2:9" hidden="1" x14ac:dyDescent="0.3">
      <c r="B2742" s="855" t="s">
        <v>407</v>
      </c>
      <c r="C2742" s="856" t="s">
        <v>2709</v>
      </c>
      <c r="D2742" s="855" t="s">
        <v>2710</v>
      </c>
      <c r="E2742" s="855">
        <v>7</v>
      </c>
      <c r="F2742" s="855" t="s">
        <v>932</v>
      </c>
      <c r="G2742" s="855" t="s">
        <v>750</v>
      </c>
      <c r="H2742" s="606"/>
      <c r="I2742" s="608"/>
    </row>
    <row r="2743" spans="2:9" x14ac:dyDescent="0.3">
      <c r="B2743" s="855" t="s">
        <v>407</v>
      </c>
      <c r="C2743" s="856" t="s">
        <v>2709</v>
      </c>
      <c r="D2743" s="855" t="s">
        <v>2710</v>
      </c>
      <c r="E2743" s="855">
        <v>1</v>
      </c>
      <c r="F2743" s="855" t="s">
        <v>388</v>
      </c>
      <c r="G2743" s="855" t="s">
        <v>3640</v>
      </c>
      <c r="H2743" s="606"/>
      <c r="I2743" s="608"/>
    </row>
    <row r="2744" spans="2:9" hidden="1" x14ac:dyDescent="0.3">
      <c r="B2744" s="855" t="s">
        <v>407</v>
      </c>
      <c r="C2744" s="856" t="s">
        <v>2709</v>
      </c>
      <c r="D2744" s="855" t="s">
        <v>2710</v>
      </c>
      <c r="E2744" s="855">
        <v>2</v>
      </c>
      <c r="F2744" s="855" t="s">
        <v>389</v>
      </c>
      <c r="G2744" s="855" t="s">
        <v>29</v>
      </c>
      <c r="H2744" s="606"/>
      <c r="I2744" s="608"/>
    </row>
    <row r="2745" spans="2:9" hidden="1" x14ac:dyDescent="0.3">
      <c r="B2745" s="855" t="s">
        <v>407</v>
      </c>
      <c r="C2745" s="856" t="s">
        <v>2709</v>
      </c>
      <c r="D2745" s="855" t="s">
        <v>2710</v>
      </c>
      <c r="E2745" s="855">
        <v>3</v>
      </c>
      <c r="F2745" s="855" t="s">
        <v>394</v>
      </c>
      <c r="G2745" s="855" t="s">
        <v>3641</v>
      </c>
      <c r="H2745" s="606"/>
      <c r="I2745" s="608"/>
    </row>
    <row r="2746" spans="2:9" hidden="1" x14ac:dyDescent="0.3">
      <c r="B2746" s="855" t="s">
        <v>407</v>
      </c>
      <c r="C2746" s="856" t="s">
        <v>2709</v>
      </c>
      <c r="D2746" s="855" t="s">
        <v>2710</v>
      </c>
      <c r="E2746" s="855">
        <v>4</v>
      </c>
      <c r="F2746" s="855" t="s">
        <v>128</v>
      </c>
      <c r="G2746" s="855"/>
      <c r="H2746" s="606"/>
      <c r="I2746" s="608"/>
    </row>
    <row r="2747" spans="2:9" hidden="1" x14ac:dyDescent="0.3">
      <c r="B2747" s="855" t="s">
        <v>407</v>
      </c>
      <c r="C2747" s="856" t="s">
        <v>2709</v>
      </c>
      <c r="D2747" s="855" t="s">
        <v>2710</v>
      </c>
      <c r="E2747" s="855">
        <v>5</v>
      </c>
      <c r="F2747" s="855" t="s">
        <v>541</v>
      </c>
      <c r="G2747" s="855" t="s">
        <v>670</v>
      </c>
      <c r="H2747" s="606"/>
      <c r="I2747" s="608"/>
    </row>
    <row r="2748" spans="2:9" hidden="1" x14ac:dyDescent="0.3">
      <c r="B2748" s="855" t="s">
        <v>407</v>
      </c>
      <c r="C2748" s="856" t="s">
        <v>2709</v>
      </c>
      <c r="D2748" s="855" t="s">
        <v>2710</v>
      </c>
      <c r="E2748" s="855">
        <v>6</v>
      </c>
      <c r="F2748" s="855" t="s">
        <v>931</v>
      </c>
      <c r="G2748" s="855" t="s">
        <v>949</v>
      </c>
      <c r="H2748" s="606"/>
      <c r="I2748" s="608"/>
    </row>
    <row r="2749" spans="2:9" hidden="1" x14ac:dyDescent="0.3">
      <c r="B2749" s="855" t="s">
        <v>407</v>
      </c>
      <c r="C2749" s="856" t="s">
        <v>2709</v>
      </c>
      <c r="D2749" s="855" t="s">
        <v>2710</v>
      </c>
      <c r="E2749" s="855">
        <v>7</v>
      </c>
      <c r="F2749" s="855" t="s">
        <v>932</v>
      </c>
      <c r="G2749" s="855" t="s">
        <v>750</v>
      </c>
      <c r="H2749" s="606"/>
      <c r="I2749" s="608"/>
    </row>
    <row r="2750" spans="2:9" x14ac:dyDescent="0.3">
      <c r="B2750" s="855" t="s">
        <v>407</v>
      </c>
      <c r="C2750" s="856" t="s">
        <v>2709</v>
      </c>
      <c r="D2750" s="855" t="s">
        <v>2710</v>
      </c>
      <c r="E2750" s="855">
        <v>1</v>
      </c>
      <c r="F2750" s="855" t="s">
        <v>388</v>
      </c>
      <c r="G2750" s="855" t="s">
        <v>3642</v>
      </c>
      <c r="H2750" s="606"/>
      <c r="I2750" s="608"/>
    </row>
    <row r="2751" spans="2:9" hidden="1" x14ac:dyDescent="0.3">
      <c r="B2751" s="855" t="s">
        <v>407</v>
      </c>
      <c r="C2751" s="856" t="s">
        <v>2709</v>
      </c>
      <c r="D2751" s="855" t="s">
        <v>2710</v>
      </c>
      <c r="E2751" s="855">
        <v>2</v>
      </c>
      <c r="F2751" s="855" t="s">
        <v>389</v>
      </c>
      <c r="G2751" s="855" t="s">
        <v>29</v>
      </c>
      <c r="H2751" s="606"/>
      <c r="I2751" s="608"/>
    </row>
    <row r="2752" spans="2:9" hidden="1" x14ac:dyDescent="0.3">
      <c r="B2752" s="855" t="s">
        <v>407</v>
      </c>
      <c r="C2752" s="856" t="s">
        <v>2709</v>
      </c>
      <c r="D2752" s="855" t="s">
        <v>2710</v>
      </c>
      <c r="E2752" s="855">
        <v>3</v>
      </c>
      <c r="F2752" s="855" t="s">
        <v>394</v>
      </c>
      <c r="G2752" s="855" t="s">
        <v>3643</v>
      </c>
      <c r="H2752" s="606"/>
      <c r="I2752" s="608"/>
    </row>
    <row r="2753" spans="2:9" hidden="1" x14ac:dyDescent="0.3">
      <c r="B2753" s="855" t="s">
        <v>407</v>
      </c>
      <c r="C2753" s="856" t="s">
        <v>2709</v>
      </c>
      <c r="D2753" s="855" t="s">
        <v>2710</v>
      </c>
      <c r="E2753" s="855">
        <v>4</v>
      </c>
      <c r="F2753" s="855" t="s">
        <v>128</v>
      </c>
      <c r="G2753" s="855"/>
      <c r="H2753" s="606"/>
      <c r="I2753" s="608"/>
    </row>
    <row r="2754" spans="2:9" hidden="1" x14ac:dyDescent="0.3">
      <c r="B2754" s="855" t="s">
        <v>407</v>
      </c>
      <c r="C2754" s="856" t="s">
        <v>2709</v>
      </c>
      <c r="D2754" s="855" t="s">
        <v>2710</v>
      </c>
      <c r="E2754" s="855">
        <v>5</v>
      </c>
      <c r="F2754" s="855" t="s">
        <v>541</v>
      </c>
      <c r="G2754" s="855" t="s">
        <v>670</v>
      </c>
      <c r="H2754" s="606"/>
      <c r="I2754" s="608"/>
    </row>
    <row r="2755" spans="2:9" hidden="1" x14ac:dyDescent="0.3">
      <c r="B2755" s="855" t="s">
        <v>407</v>
      </c>
      <c r="C2755" s="856" t="s">
        <v>2709</v>
      </c>
      <c r="D2755" s="855" t="s">
        <v>2710</v>
      </c>
      <c r="E2755" s="855">
        <v>6</v>
      </c>
      <c r="F2755" s="855" t="s">
        <v>931</v>
      </c>
      <c r="G2755" s="855" t="s">
        <v>949</v>
      </c>
      <c r="H2755" s="606"/>
      <c r="I2755" s="608"/>
    </row>
    <row r="2756" spans="2:9" hidden="1" x14ac:dyDescent="0.3">
      <c r="B2756" s="855" t="s">
        <v>407</v>
      </c>
      <c r="C2756" s="856" t="s">
        <v>2709</v>
      </c>
      <c r="D2756" s="855" t="s">
        <v>2710</v>
      </c>
      <c r="E2756" s="855">
        <v>7</v>
      </c>
      <c r="F2756" s="855" t="s">
        <v>932</v>
      </c>
      <c r="G2756" s="855" t="s">
        <v>750</v>
      </c>
      <c r="H2756" s="606"/>
      <c r="I2756" s="608"/>
    </row>
    <row r="2757" spans="2:9" x14ac:dyDescent="0.3">
      <c r="B2757" s="855" t="s">
        <v>407</v>
      </c>
      <c r="C2757" s="856" t="s">
        <v>2709</v>
      </c>
      <c r="D2757" s="855" t="s">
        <v>2710</v>
      </c>
      <c r="E2757" s="855">
        <v>1</v>
      </c>
      <c r="F2757" s="855" t="s">
        <v>388</v>
      </c>
      <c r="G2757" s="855" t="s">
        <v>3644</v>
      </c>
      <c r="H2757" s="606"/>
      <c r="I2757" s="608"/>
    </row>
    <row r="2758" spans="2:9" hidden="1" x14ac:dyDescent="0.3">
      <c r="B2758" s="855" t="s">
        <v>407</v>
      </c>
      <c r="C2758" s="856" t="s">
        <v>2709</v>
      </c>
      <c r="D2758" s="855" t="s">
        <v>2710</v>
      </c>
      <c r="E2758" s="855">
        <v>2</v>
      </c>
      <c r="F2758" s="855" t="s">
        <v>389</v>
      </c>
      <c r="G2758" s="855" t="s">
        <v>29</v>
      </c>
      <c r="H2758" s="606"/>
      <c r="I2758" s="608"/>
    </row>
    <row r="2759" spans="2:9" hidden="1" x14ac:dyDescent="0.3">
      <c r="B2759" s="855" t="s">
        <v>407</v>
      </c>
      <c r="C2759" s="856" t="s">
        <v>2709</v>
      </c>
      <c r="D2759" s="855" t="s">
        <v>2710</v>
      </c>
      <c r="E2759" s="855">
        <v>3</v>
      </c>
      <c r="F2759" s="855" t="s">
        <v>394</v>
      </c>
      <c r="G2759" s="855" t="s">
        <v>3645</v>
      </c>
      <c r="H2759" s="606"/>
      <c r="I2759" s="608"/>
    </row>
    <row r="2760" spans="2:9" hidden="1" x14ac:dyDescent="0.3">
      <c r="B2760" s="855" t="s">
        <v>407</v>
      </c>
      <c r="C2760" s="856" t="s">
        <v>2709</v>
      </c>
      <c r="D2760" s="855" t="s">
        <v>2710</v>
      </c>
      <c r="E2760" s="855">
        <v>4</v>
      </c>
      <c r="F2760" s="855" t="s">
        <v>128</v>
      </c>
      <c r="G2760" s="855"/>
      <c r="H2760" s="606"/>
      <c r="I2760" s="608"/>
    </row>
    <row r="2761" spans="2:9" hidden="1" x14ac:dyDescent="0.3">
      <c r="B2761" s="855" t="s">
        <v>407</v>
      </c>
      <c r="C2761" s="856" t="s">
        <v>2709</v>
      </c>
      <c r="D2761" s="855" t="s">
        <v>2710</v>
      </c>
      <c r="E2761" s="855">
        <v>5</v>
      </c>
      <c r="F2761" s="855" t="s">
        <v>541</v>
      </c>
      <c r="G2761" s="855" t="s">
        <v>670</v>
      </c>
      <c r="H2761" s="606"/>
      <c r="I2761" s="608"/>
    </row>
    <row r="2762" spans="2:9" hidden="1" x14ac:dyDescent="0.3">
      <c r="B2762" s="855" t="s">
        <v>407</v>
      </c>
      <c r="C2762" s="856" t="s">
        <v>2709</v>
      </c>
      <c r="D2762" s="855" t="s">
        <v>2710</v>
      </c>
      <c r="E2762" s="855">
        <v>6</v>
      </c>
      <c r="F2762" s="855" t="s">
        <v>931</v>
      </c>
      <c r="G2762" s="855" t="s">
        <v>949</v>
      </c>
      <c r="H2762" s="606"/>
      <c r="I2762" s="608"/>
    </row>
    <row r="2763" spans="2:9" hidden="1" x14ac:dyDescent="0.3">
      <c r="B2763" s="855" t="s">
        <v>407</v>
      </c>
      <c r="C2763" s="856" t="s">
        <v>2709</v>
      </c>
      <c r="D2763" s="855" t="s">
        <v>2710</v>
      </c>
      <c r="E2763" s="855">
        <v>7</v>
      </c>
      <c r="F2763" s="855" t="s">
        <v>932</v>
      </c>
      <c r="G2763" s="855" t="s">
        <v>750</v>
      </c>
      <c r="H2763" s="606"/>
      <c r="I2763" s="608"/>
    </row>
    <row r="2764" spans="2:9" x14ac:dyDescent="0.3">
      <c r="B2764" s="855" t="s">
        <v>407</v>
      </c>
      <c r="C2764" s="856" t="s">
        <v>2709</v>
      </c>
      <c r="D2764" s="855" t="s">
        <v>2710</v>
      </c>
      <c r="E2764" s="855">
        <v>1</v>
      </c>
      <c r="F2764" s="855" t="s">
        <v>388</v>
      </c>
      <c r="G2764" s="855" t="s">
        <v>3646</v>
      </c>
      <c r="H2764" s="606"/>
      <c r="I2764" s="608"/>
    </row>
    <row r="2765" spans="2:9" hidden="1" x14ac:dyDescent="0.3">
      <c r="B2765" s="855" t="s">
        <v>407</v>
      </c>
      <c r="C2765" s="856" t="s">
        <v>2709</v>
      </c>
      <c r="D2765" s="855" t="s">
        <v>2710</v>
      </c>
      <c r="E2765" s="855">
        <v>2</v>
      </c>
      <c r="F2765" s="855" t="s">
        <v>389</v>
      </c>
      <c r="G2765" s="855" t="s">
        <v>29</v>
      </c>
      <c r="H2765" s="606"/>
      <c r="I2765" s="608"/>
    </row>
    <row r="2766" spans="2:9" hidden="1" x14ac:dyDescent="0.3">
      <c r="B2766" s="855" t="s">
        <v>407</v>
      </c>
      <c r="C2766" s="856" t="s">
        <v>2709</v>
      </c>
      <c r="D2766" s="855" t="s">
        <v>2710</v>
      </c>
      <c r="E2766" s="855">
        <v>3</v>
      </c>
      <c r="F2766" s="855" t="s">
        <v>394</v>
      </c>
      <c r="G2766" s="855" t="s">
        <v>3647</v>
      </c>
      <c r="H2766" s="606"/>
      <c r="I2766" s="608"/>
    </row>
    <row r="2767" spans="2:9" hidden="1" x14ac:dyDescent="0.3">
      <c r="B2767" s="855" t="s">
        <v>407</v>
      </c>
      <c r="C2767" s="856" t="s">
        <v>2709</v>
      </c>
      <c r="D2767" s="855" t="s">
        <v>2710</v>
      </c>
      <c r="E2767" s="855">
        <v>4</v>
      </c>
      <c r="F2767" s="855" t="s">
        <v>128</v>
      </c>
      <c r="G2767" s="855"/>
      <c r="H2767" s="606"/>
      <c r="I2767" s="608"/>
    </row>
    <row r="2768" spans="2:9" hidden="1" x14ac:dyDescent="0.3">
      <c r="B2768" s="855" t="s">
        <v>407</v>
      </c>
      <c r="C2768" s="856" t="s">
        <v>2709</v>
      </c>
      <c r="D2768" s="855" t="s">
        <v>2710</v>
      </c>
      <c r="E2768" s="855">
        <v>5</v>
      </c>
      <c r="F2768" s="855" t="s">
        <v>541</v>
      </c>
      <c r="G2768" s="855" t="s">
        <v>670</v>
      </c>
      <c r="H2768" s="606"/>
      <c r="I2768" s="608"/>
    </row>
    <row r="2769" spans="2:9" hidden="1" x14ac:dyDescent="0.3">
      <c r="B2769" s="855" t="s">
        <v>407</v>
      </c>
      <c r="C2769" s="856" t="s">
        <v>2709</v>
      </c>
      <c r="D2769" s="855" t="s">
        <v>2710</v>
      </c>
      <c r="E2769" s="855">
        <v>6</v>
      </c>
      <c r="F2769" s="855" t="s">
        <v>931</v>
      </c>
      <c r="G2769" s="855" t="s">
        <v>949</v>
      </c>
      <c r="H2769" s="606"/>
      <c r="I2769" s="608"/>
    </row>
    <row r="2770" spans="2:9" hidden="1" x14ac:dyDescent="0.3">
      <c r="B2770" s="855" t="s">
        <v>407</v>
      </c>
      <c r="C2770" s="856" t="s">
        <v>2709</v>
      </c>
      <c r="D2770" s="855" t="s">
        <v>2710</v>
      </c>
      <c r="E2770" s="855">
        <v>7</v>
      </c>
      <c r="F2770" s="855" t="s">
        <v>932</v>
      </c>
      <c r="G2770" s="855" t="s">
        <v>750</v>
      </c>
      <c r="H2770" s="606"/>
      <c r="I2770" s="608"/>
    </row>
    <row r="2771" spans="2:9" x14ac:dyDescent="0.3">
      <c r="B2771" s="855" t="s">
        <v>407</v>
      </c>
      <c r="C2771" s="856" t="s">
        <v>2709</v>
      </c>
      <c r="D2771" s="855" t="s">
        <v>2710</v>
      </c>
      <c r="E2771" s="855">
        <v>1</v>
      </c>
      <c r="F2771" s="855" t="s">
        <v>388</v>
      </c>
      <c r="G2771" s="855" t="s">
        <v>3648</v>
      </c>
      <c r="H2771" s="606"/>
      <c r="I2771" s="608"/>
    </row>
    <row r="2772" spans="2:9" hidden="1" x14ac:dyDescent="0.3">
      <c r="B2772" s="855" t="s">
        <v>407</v>
      </c>
      <c r="C2772" s="856" t="s">
        <v>2709</v>
      </c>
      <c r="D2772" s="855" t="s">
        <v>2710</v>
      </c>
      <c r="E2772" s="855">
        <v>2</v>
      </c>
      <c r="F2772" s="855" t="s">
        <v>389</v>
      </c>
      <c r="G2772" s="855" t="s">
        <v>29</v>
      </c>
      <c r="H2772" s="606"/>
      <c r="I2772" s="608"/>
    </row>
    <row r="2773" spans="2:9" hidden="1" x14ac:dyDescent="0.3">
      <c r="B2773" s="855" t="s">
        <v>407</v>
      </c>
      <c r="C2773" s="856" t="s">
        <v>2709</v>
      </c>
      <c r="D2773" s="855" t="s">
        <v>2710</v>
      </c>
      <c r="E2773" s="855">
        <v>3</v>
      </c>
      <c r="F2773" s="855" t="s">
        <v>394</v>
      </c>
      <c r="G2773" s="855" t="s">
        <v>3649</v>
      </c>
      <c r="H2773" s="606"/>
      <c r="I2773" s="608"/>
    </row>
    <row r="2774" spans="2:9" hidden="1" x14ac:dyDescent="0.3">
      <c r="B2774" s="855" t="s">
        <v>407</v>
      </c>
      <c r="C2774" s="856" t="s">
        <v>2709</v>
      </c>
      <c r="D2774" s="855" t="s">
        <v>2710</v>
      </c>
      <c r="E2774" s="855">
        <v>4</v>
      </c>
      <c r="F2774" s="855" t="s">
        <v>128</v>
      </c>
      <c r="G2774" s="855"/>
      <c r="H2774" s="606"/>
      <c r="I2774" s="608"/>
    </row>
    <row r="2775" spans="2:9" hidden="1" x14ac:dyDescent="0.3">
      <c r="B2775" s="855" t="s">
        <v>407</v>
      </c>
      <c r="C2775" s="856" t="s">
        <v>2709</v>
      </c>
      <c r="D2775" s="855" t="s">
        <v>2710</v>
      </c>
      <c r="E2775" s="855">
        <v>5</v>
      </c>
      <c r="F2775" s="855" t="s">
        <v>541</v>
      </c>
      <c r="G2775" s="855" t="s">
        <v>670</v>
      </c>
      <c r="H2775" s="606"/>
      <c r="I2775" s="608"/>
    </row>
    <row r="2776" spans="2:9" hidden="1" x14ac:dyDescent="0.3">
      <c r="B2776" s="855" t="s">
        <v>407</v>
      </c>
      <c r="C2776" s="856" t="s">
        <v>2709</v>
      </c>
      <c r="D2776" s="855" t="s">
        <v>2710</v>
      </c>
      <c r="E2776" s="855">
        <v>6</v>
      </c>
      <c r="F2776" s="855" t="s">
        <v>931</v>
      </c>
      <c r="G2776" s="855" t="s">
        <v>949</v>
      </c>
      <c r="H2776" s="606"/>
      <c r="I2776" s="608"/>
    </row>
    <row r="2777" spans="2:9" hidden="1" x14ac:dyDescent="0.3">
      <c r="B2777" s="855" t="s">
        <v>407</v>
      </c>
      <c r="C2777" s="856" t="s">
        <v>2709</v>
      </c>
      <c r="D2777" s="855" t="s">
        <v>2710</v>
      </c>
      <c r="E2777" s="855">
        <v>7</v>
      </c>
      <c r="F2777" s="855" t="s">
        <v>932</v>
      </c>
      <c r="G2777" s="855" t="s">
        <v>750</v>
      </c>
      <c r="H2777" s="606"/>
      <c r="I2777" s="608"/>
    </row>
    <row r="2778" spans="2:9" x14ac:dyDescent="0.3">
      <c r="B2778" s="855" t="s">
        <v>407</v>
      </c>
      <c r="C2778" s="856" t="s">
        <v>2709</v>
      </c>
      <c r="D2778" s="855" t="s">
        <v>2710</v>
      </c>
      <c r="E2778" s="855">
        <v>1</v>
      </c>
      <c r="F2778" s="855" t="s">
        <v>388</v>
      </c>
      <c r="G2778" s="855" t="s">
        <v>3650</v>
      </c>
      <c r="H2778" s="606"/>
      <c r="I2778" s="608"/>
    </row>
    <row r="2779" spans="2:9" hidden="1" x14ac:dyDescent="0.3">
      <c r="B2779" s="855" t="s">
        <v>407</v>
      </c>
      <c r="C2779" s="856" t="s">
        <v>2709</v>
      </c>
      <c r="D2779" s="855" t="s">
        <v>2710</v>
      </c>
      <c r="E2779" s="855">
        <v>2</v>
      </c>
      <c r="F2779" s="855" t="s">
        <v>389</v>
      </c>
      <c r="G2779" s="855" t="s">
        <v>29</v>
      </c>
      <c r="H2779" s="606"/>
      <c r="I2779" s="608"/>
    </row>
    <row r="2780" spans="2:9" hidden="1" x14ac:dyDescent="0.3">
      <c r="B2780" s="855" t="s">
        <v>407</v>
      </c>
      <c r="C2780" s="856" t="s">
        <v>2709</v>
      </c>
      <c r="D2780" s="855" t="s">
        <v>2710</v>
      </c>
      <c r="E2780" s="855">
        <v>3</v>
      </c>
      <c r="F2780" s="855" t="s">
        <v>394</v>
      </c>
      <c r="G2780" s="855" t="s">
        <v>3651</v>
      </c>
      <c r="H2780" s="606"/>
      <c r="I2780" s="608"/>
    </row>
    <row r="2781" spans="2:9" hidden="1" x14ac:dyDescent="0.3">
      <c r="B2781" s="855" t="s">
        <v>407</v>
      </c>
      <c r="C2781" s="856" t="s">
        <v>2709</v>
      </c>
      <c r="D2781" s="855" t="s">
        <v>2710</v>
      </c>
      <c r="E2781" s="855">
        <v>4</v>
      </c>
      <c r="F2781" s="855" t="s">
        <v>128</v>
      </c>
      <c r="G2781" s="855"/>
      <c r="H2781" s="606"/>
      <c r="I2781" s="608"/>
    </row>
    <row r="2782" spans="2:9" hidden="1" x14ac:dyDescent="0.3">
      <c r="B2782" s="855" t="s">
        <v>407</v>
      </c>
      <c r="C2782" s="856" t="s">
        <v>2709</v>
      </c>
      <c r="D2782" s="855" t="s">
        <v>2710</v>
      </c>
      <c r="E2782" s="855">
        <v>5</v>
      </c>
      <c r="F2782" s="855" t="s">
        <v>541</v>
      </c>
      <c r="G2782" s="855" t="s">
        <v>670</v>
      </c>
      <c r="H2782" s="606"/>
      <c r="I2782" s="608"/>
    </row>
    <row r="2783" spans="2:9" hidden="1" x14ac:dyDescent="0.3">
      <c r="B2783" s="855" t="s">
        <v>407</v>
      </c>
      <c r="C2783" s="856" t="s">
        <v>2709</v>
      </c>
      <c r="D2783" s="855" t="s">
        <v>2710</v>
      </c>
      <c r="E2783" s="855">
        <v>6</v>
      </c>
      <c r="F2783" s="855" t="s">
        <v>931</v>
      </c>
      <c r="G2783" s="855" t="s">
        <v>949</v>
      </c>
      <c r="H2783" s="606"/>
      <c r="I2783" s="608"/>
    </row>
    <row r="2784" spans="2:9" hidden="1" x14ac:dyDescent="0.3">
      <c r="B2784" s="855" t="s">
        <v>407</v>
      </c>
      <c r="C2784" s="856" t="s">
        <v>2709</v>
      </c>
      <c r="D2784" s="855" t="s">
        <v>2710</v>
      </c>
      <c r="E2784" s="855">
        <v>7</v>
      </c>
      <c r="F2784" s="855" t="s">
        <v>932</v>
      </c>
      <c r="G2784" s="855" t="s">
        <v>750</v>
      </c>
      <c r="H2784" s="606"/>
      <c r="I2784" s="608"/>
    </row>
    <row r="2785" spans="2:9" x14ac:dyDescent="0.3">
      <c r="B2785" s="855" t="s">
        <v>407</v>
      </c>
      <c r="C2785" s="856" t="s">
        <v>2709</v>
      </c>
      <c r="D2785" s="855" t="s">
        <v>2710</v>
      </c>
      <c r="E2785" s="855">
        <v>1</v>
      </c>
      <c r="F2785" s="855" t="s">
        <v>388</v>
      </c>
      <c r="G2785" s="855" t="s">
        <v>3652</v>
      </c>
      <c r="H2785" s="606"/>
      <c r="I2785" s="608"/>
    </row>
    <row r="2786" spans="2:9" hidden="1" x14ac:dyDescent="0.3">
      <c r="B2786" s="855" t="s">
        <v>407</v>
      </c>
      <c r="C2786" s="856" t="s">
        <v>2709</v>
      </c>
      <c r="D2786" s="855" t="s">
        <v>2710</v>
      </c>
      <c r="E2786" s="855">
        <v>2</v>
      </c>
      <c r="F2786" s="855" t="s">
        <v>389</v>
      </c>
      <c r="G2786" s="855" t="s">
        <v>29</v>
      </c>
      <c r="H2786" s="606"/>
      <c r="I2786" s="608"/>
    </row>
    <row r="2787" spans="2:9" hidden="1" x14ac:dyDescent="0.3">
      <c r="B2787" s="855" t="s">
        <v>407</v>
      </c>
      <c r="C2787" s="856" t="s">
        <v>2709</v>
      </c>
      <c r="D2787" s="855" t="s">
        <v>2710</v>
      </c>
      <c r="E2787" s="855">
        <v>3</v>
      </c>
      <c r="F2787" s="855" t="s">
        <v>394</v>
      </c>
      <c r="G2787" s="855" t="s">
        <v>3653</v>
      </c>
      <c r="H2787" s="606"/>
      <c r="I2787" s="608"/>
    </row>
    <row r="2788" spans="2:9" hidden="1" x14ac:dyDescent="0.3">
      <c r="B2788" s="855" t="s">
        <v>407</v>
      </c>
      <c r="C2788" s="856" t="s">
        <v>2709</v>
      </c>
      <c r="D2788" s="855" t="s">
        <v>2710</v>
      </c>
      <c r="E2788" s="855">
        <v>4</v>
      </c>
      <c r="F2788" s="855" t="s">
        <v>128</v>
      </c>
      <c r="G2788" s="855"/>
      <c r="H2788" s="606"/>
      <c r="I2788" s="608"/>
    </row>
    <row r="2789" spans="2:9" hidden="1" x14ac:dyDescent="0.3">
      <c r="B2789" s="855" t="s">
        <v>407</v>
      </c>
      <c r="C2789" s="856" t="s">
        <v>2709</v>
      </c>
      <c r="D2789" s="855" t="s">
        <v>2710</v>
      </c>
      <c r="E2789" s="855">
        <v>5</v>
      </c>
      <c r="F2789" s="855" t="s">
        <v>541</v>
      </c>
      <c r="G2789" s="855" t="s">
        <v>670</v>
      </c>
      <c r="H2789" s="606"/>
      <c r="I2789" s="608"/>
    </row>
    <row r="2790" spans="2:9" hidden="1" x14ac:dyDescent="0.3">
      <c r="B2790" s="855" t="s">
        <v>407</v>
      </c>
      <c r="C2790" s="856" t="s">
        <v>2709</v>
      </c>
      <c r="D2790" s="855" t="s">
        <v>2710</v>
      </c>
      <c r="E2790" s="855">
        <v>6</v>
      </c>
      <c r="F2790" s="855" t="s">
        <v>931</v>
      </c>
      <c r="G2790" s="855" t="s">
        <v>949</v>
      </c>
      <c r="H2790" s="606"/>
      <c r="I2790" s="608"/>
    </row>
    <row r="2791" spans="2:9" hidden="1" x14ac:dyDescent="0.3">
      <c r="B2791" s="855" t="s">
        <v>407</v>
      </c>
      <c r="C2791" s="856" t="s">
        <v>2709</v>
      </c>
      <c r="D2791" s="855" t="s">
        <v>2710</v>
      </c>
      <c r="E2791" s="855">
        <v>7</v>
      </c>
      <c r="F2791" s="855" t="s">
        <v>932</v>
      </c>
      <c r="G2791" s="855" t="s">
        <v>750</v>
      </c>
      <c r="H2791" s="606"/>
      <c r="I2791" s="608"/>
    </row>
    <row r="2792" spans="2:9" x14ac:dyDescent="0.3">
      <c r="B2792" s="855" t="s">
        <v>407</v>
      </c>
      <c r="C2792" s="856" t="s">
        <v>2709</v>
      </c>
      <c r="D2792" s="855" t="s">
        <v>2710</v>
      </c>
      <c r="E2792" s="855">
        <v>1</v>
      </c>
      <c r="F2792" s="855" t="s">
        <v>388</v>
      </c>
      <c r="G2792" s="855" t="s">
        <v>3654</v>
      </c>
      <c r="H2792" s="606"/>
      <c r="I2792" s="608"/>
    </row>
    <row r="2793" spans="2:9" hidden="1" x14ac:dyDescent="0.3">
      <c r="B2793" s="855" t="s">
        <v>407</v>
      </c>
      <c r="C2793" s="856" t="s">
        <v>2709</v>
      </c>
      <c r="D2793" s="855" t="s">
        <v>2710</v>
      </c>
      <c r="E2793" s="855">
        <v>2</v>
      </c>
      <c r="F2793" s="855" t="s">
        <v>389</v>
      </c>
      <c r="G2793" s="855" t="s">
        <v>29</v>
      </c>
      <c r="H2793" s="606"/>
      <c r="I2793" s="608"/>
    </row>
    <row r="2794" spans="2:9" hidden="1" x14ac:dyDescent="0.3">
      <c r="B2794" s="855" t="s">
        <v>407</v>
      </c>
      <c r="C2794" s="856" t="s">
        <v>2709</v>
      </c>
      <c r="D2794" s="855" t="s">
        <v>2710</v>
      </c>
      <c r="E2794" s="855">
        <v>3</v>
      </c>
      <c r="F2794" s="855" t="s">
        <v>394</v>
      </c>
      <c r="G2794" s="855" t="s">
        <v>3655</v>
      </c>
      <c r="H2794" s="606"/>
      <c r="I2794" s="608"/>
    </row>
    <row r="2795" spans="2:9" hidden="1" x14ac:dyDescent="0.3">
      <c r="B2795" s="855" t="s">
        <v>407</v>
      </c>
      <c r="C2795" s="856" t="s">
        <v>2709</v>
      </c>
      <c r="D2795" s="855" t="s">
        <v>2710</v>
      </c>
      <c r="E2795" s="855">
        <v>4</v>
      </c>
      <c r="F2795" s="855" t="s">
        <v>128</v>
      </c>
      <c r="G2795" s="855"/>
      <c r="H2795" s="606"/>
      <c r="I2795" s="608"/>
    </row>
    <row r="2796" spans="2:9" hidden="1" x14ac:dyDescent="0.3">
      <c r="B2796" s="855" t="s">
        <v>407</v>
      </c>
      <c r="C2796" s="856" t="s">
        <v>2709</v>
      </c>
      <c r="D2796" s="855" t="s">
        <v>2710</v>
      </c>
      <c r="E2796" s="855">
        <v>5</v>
      </c>
      <c r="F2796" s="855" t="s">
        <v>541</v>
      </c>
      <c r="G2796" s="855" t="s">
        <v>670</v>
      </c>
      <c r="H2796" s="606"/>
      <c r="I2796" s="608"/>
    </row>
    <row r="2797" spans="2:9" hidden="1" x14ac:dyDescent="0.3">
      <c r="B2797" s="855" t="s">
        <v>407</v>
      </c>
      <c r="C2797" s="856" t="s">
        <v>2709</v>
      </c>
      <c r="D2797" s="855" t="s">
        <v>2710</v>
      </c>
      <c r="E2797" s="855">
        <v>6</v>
      </c>
      <c r="F2797" s="855" t="s">
        <v>931</v>
      </c>
      <c r="G2797" s="855" t="s">
        <v>949</v>
      </c>
      <c r="H2797" s="606"/>
      <c r="I2797" s="608"/>
    </row>
    <row r="2798" spans="2:9" hidden="1" x14ac:dyDescent="0.3">
      <c r="B2798" s="855" t="s">
        <v>407</v>
      </c>
      <c r="C2798" s="856" t="s">
        <v>2709</v>
      </c>
      <c r="D2798" s="855" t="s">
        <v>2710</v>
      </c>
      <c r="E2798" s="855">
        <v>7</v>
      </c>
      <c r="F2798" s="855" t="s">
        <v>932</v>
      </c>
      <c r="G2798" s="855" t="s">
        <v>750</v>
      </c>
      <c r="H2798" s="606"/>
      <c r="I2798" s="608"/>
    </row>
    <row r="2799" spans="2:9" x14ac:dyDescent="0.3">
      <c r="B2799" s="855" t="s">
        <v>407</v>
      </c>
      <c r="C2799" s="856" t="s">
        <v>2709</v>
      </c>
      <c r="D2799" s="855" t="s">
        <v>2710</v>
      </c>
      <c r="E2799" s="855">
        <v>1</v>
      </c>
      <c r="F2799" s="855" t="s">
        <v>388</v>
      </c>
      <c r="G2799" s="855" t="s">
        <v>3656</v>
      </c>
      <c r="H2799" s="606"/>
      <c r="I2799" s="608"/>
    </row>
    <row r="2800" spans="2:9" hidden="1" x14ac:dyDescent="0.3">
      <c r="B2800" s="855" t="s">
        <v>407</v>
      </c>
      <c r="C2800" s="856" t="s">
        <v>2709</v>
      </c>
      <c r="D2800" s="855" t="s">
        <v>2710</v>
      </c>
      <c r="E2800" s="855">
        <v>2</v>
      </c>
      <c r="F2800" s="855" t="s">
        <v>389</v>
      </c>
      <c r="G2800" s="855" t="s">
        <v>29</v>
      </c>
      <c r="H2800" s="606"/>
      <c r="I2800" s="608"/>
    </row>
    <row r="2801" spans="2:9" hidden="1" x14ac:dyDescent="0.3">
      <c r="B2801" s="855" t="s">
        <v>407</v>
      </c>
      <c r="C2801" s="856" t="s">
        <v>2709</v>
      </c>
      <c r="D2801" s="855" t="s">
        <v>2710</v>
      </c>
      <c r="E2801" s="855">
        <v>3</v>
      </c>
      <c r="F2801" s="855" t="s">
        <v>394</v>
      </c>
      <c r="G2801" s="855" t="s">
        <v>3657</v>
      </c>
      <c r="H2801" s="606"/>
      <c r="I2801" s="608"/>
    </row>
    <row r="2802" spans="2:9" hidden="1" x14ac:dyDescent="0.3">
      <c r="B2802" s="855" t="s">
        <v>407</v>
      </c>
      <c r="C2802" s="856" t="s">
        <v>2709</v>
      </c>
      <c r="D2802" s="855" t="s">
        <v>2710</v>
      </c>
      <c r="E2802" s="855">
        <v>4</v>
      </c>
      <c r="F2802" s="855" t="s">
        <v>128</v>
      </c>
      <c r="G2802" s="855"/>
      <c r="H2802" s="606"/>
      <c r="I2802" s="608"/>
    </row>
    <row r="2803" spans="2:9" hidden="1" x14ac:dyDescent="0.3">
      <c r="B2803" s="855" t="s">
        <v>407</v>
      </c>
      <c r="C2803" s="856" t="s">
        <v>2709</v>
      </c>
      <c r="D2803" s="855" t="s">
        <v>2710</v>
      </c>
      <c r="E2803" s="855">
        <v>5</v>
      </c>
      <c r="F2803" s="855" t="s">
        <v>541</v>
      </c>
      <c r="G2803" s="855" t="s">
        <v>670</v>
      </c>
      <c r="H2803" s="606"/>
      <c r="I2803" s="608"/>
    </row>
    <row r="2804" spans="2:9" hidden="1" x14ac:dyDescent="0.3">
      <c r="B2804" s="855" t="s">
        <v>407</v>
      </c>
      <c r="C2804" s="856" t="s">
        <v>2709</v>
      </c>
      <c r="D2804" s="855" t="s">
        <v>2710</v>
      </c>
      <c r="E2804" s="855">
        <v>6</v>
      </c>
      <c r="F2804" s="855" t="s">
        <v>931</v>
      </c>
      <c r="G2804" s="855" t="s">
        <v>949</v>
      </c>
      <c r="H2804" s="606"/>
      <c r="I2804" s="608"/>
    </row>
    <row r="2805" spans="2:9" hidden="1" x14ac:dyDescent="0.3">
      <c r="B2805" s="855" t="s">
        <v>407</v>
      </c>
      <c r="C2805" s="856" t="s">
        <v>2709</v>
      </c>
      <c r="D2805" s="855" t="s">
        <v>2710</v>
      </c>
      <c r="E2805" s="855">
        <v>7</v>
      </c>
      <c r="F2805" s="855" t="s">
        <v>932</v>
      </c>
      <c r="G2805" s="855" t="s">
        <v>750</v>
      </c>
      <c r="H2805" s="606"/>
      <c r="I2805" s="608"/>
    </row>
    <row r="2806" spans="2:9" x14ac:dyDescent="0.3">
      <c r="B2806" s="855" t="s">
        <v>407</v>
      </c>
      <c r="C2806" s="856" t="s">
        <v>2709</v>
      </c>
      <c r="D2806" s="855" t="s">
        <v>2710</v>
      </c>
      <c r="E2806" s="855">
        <v>1</v>
      </c>
      <c r="F2806" s="855" t="s">
        <v>388</v>
      </c>
      <c r="G2806" s="855" t="s">
        <v>3658</v>
      </c>
      <c r="H2806" s="606"/>
      <c r="I2806" s="608"/>
    </row>
    <row r="2807" spans="2:9" hidden="1" x14ac:dyDescent="0.3">
      <c r="B2807" s="855" t="s">
        <v>407</v>
      </c>
      <c r="C2807" s="856" t="s">
        <v>2709</v>
      </c>
      <c r="D2807" s="855" t="s">
        <v>2710</v>
      </c>
      <c r="E2807" s="855">
        <v>2</v>
      </c>
      <c r="F2807" s="855" t="s">
        <v>389</v>
      </c>
      <c r="G2807" s="855" t="s">
        <v>29</v>
      </c>
      <c r="H2807" s="606"/>
      <c r="I2807" s="608"/>
    </row>
    <row r="2808" spans="2:9" hidden="1" x14ac:dyDescent="0.3">
      <c r="B2808" s="855" t="s">
        <v>407</v>
      </c>
      <c r="C2808" s="856" t="s">
        <v>2709</v>
      </c>
      <c r="D2808" s="855" t="s">
        <v>2710</v>
      </c>
      <c r="E2808" s="855">
        <v>3</v>
      </c>
      <c r="F2808" s="855" t="s">
        <v>394</v>
      </c>
      <c r="G2808" s="855" t="s">
        <v>3659</v>
      </c>
      <c r="H2808" s="606"/>
      <c r="I2808" s="608"/>
    </row>
    <row r="2809" spans="2:9" hidden="1" x14ac:dyDescent="0.3">
      <c r="B2809" s="855" t="s">
        <v>407</v>
      </c>
      <c r="C2809" s="856" t="s">
        <v>2709</v>
      </c>
      <c r="D2809" s="855" t="s">
        <v>2710</v>
      </c>
      <c r="E2809" s="855">
        <v>4</v>
      </c>
      <c r="F2809" s="855" t="s">
        <v>128</v>
      </c>
      <c r="G2809" s="855"/>
      <c r="H2809" s="606"/>
      <c r="I2809" s="608"/>
    </row>
    <row r="2810" spans="2:9" hidden="1" x14ac:dyDescent="0.3">
      <c r="B2810" s="855" t="s">
        <v>407</v>
      </c>
      <c r="C2810" s="856" t="s">
        <v>2709</v>
      </c>
      <c r="D2810" s="855" t="s">
        <v>2710</v>
      </c>
      <c r="E2810" s="855">
        <v>5</v>
      </c>
      <c r="F2810" s="855" t="s">
        <v>541</v>
      </c>
      <c r="G2810" s="855" t="s">
        <v>670</v>
      </c>
      <c r="H2810" s="606"/>
      <c r="I2810" s="608"/>
    </row>
    <row r="2811" spans="2:9" hidden="1" x14ac:dyDescent="0.3">
      <c r="B2811" s="855" t="s">
        <v>407</v>
      </c>
      <c r="C2811" s="856" t="s">
        <v>2709</v>
      </c>
      <c r="D2811" s="855" t="s">
        <v>2710</v>
      </c>
      <c r="E2811" s="855">
        <v>6</v>
      </c>
      <c r="F2811" s="855" t="s">
        <v>931</v>
      </c>
      <c r="G2811" s="855" t="s">
        <v>949</v>
      </c>
      <c r="H2811" s="606"/>
      <c r="I2811" s="608"/>
    </row>
    <row r="2812" spans="2:9" hidden="1" x14ac:dyDescent="0.3">
      <c r="B2812" s="855" t="s">
        <v>407</v>
      </c>
      <c r="C2812" s="856" t="s">
        <v>2709</v>
      </c>
      <c r="D2812" s="855" t="s">
        <v>2710</v>
      </c>
      <c r="E2812" s="855">
        <v>7</v>
      </c>
      <c r="F2812" s="855" t="s">
        <v>932</v>
      </c>
      <c r="G2812" s="855" t="s">
        <v>750</v>
      </c>
      <c r="H2812" s="606"/>
      <c r="I2812" s="608"/>
    </row>
    <row r="2813" spans="2:9" x14ac:dyDescent="0.3">
      <c r="B2813" s="855" t="s">
        <v>407</v>
      </c>
      <c r="C2813" s="856" t="s">
        <v>2709</v>
      </c>
      <c r="D2813" s="855" t="s">
        <v>2710</v>
      </c>
      <c r="E2813" s="855">
        <v>1</v>
      </c>
      <c r="F2813" s="855" t="s">
        <v>388</v>
      </c>
      <c r="G2813" s="855" t="s">
        <v>3660</v>
      </c>
      <c r="H2813" s="606"/>
      <c r="I2813" s="608"/>
    </row>
    <row r="2814" spans="2:9" hidden="1" x14ac:dyDescent="0.3">
      <c r="B2814" s="855" t="s">
        <v>407</v>
      </c>
      <c r="C2814" s="856" t="s">
        <v>2709</v>
      </c>
      <c r="D2814" s="855" t="s">
        <v>2710</v>
      </c>
      <c r="E2814" s="855">
        <v>2</v>
      </c>
      <c r="F2814" s="855" t="s">
        <v>389</v>
      </c>
      <c r="G2814" s="855" t="s">
        <v>29</v>
      </c>
      <c r="H2814" s="606"/>
      <c r="I2814" s="608"/>
    </row>
    <row r="2815" spans="2:9" hidden="1" x14ac:dyDescent="0.3">
      <c r="B2815" s="855" t="s">
        <v>407</v>
      </c>
      <c r="C2815" s="856" t="s">
        <v>2709</v>
      </c>
      <c r="D2815" s="855" t="s">
        <v>2710</v>
      </c>
      <c r="E2815" s="855">
        <v>3</v>
      </c>
      <c r="F2815" s="855" t="s">
        <v>394</v>
      </c>
      <c r="G2815" s="855" t="s">
        <v>3661</v>
      </c>
      <c r="H2815" s="606"/>
      <c r="I2815" s="608"/>
    </row>
    <row r="2816" spans="2:9" hidden="1" x14ac:dyDescent="0.3">
      <c r="B2816" s="855" t="s">
        <v>407</v>
      </c>
      <c r="C2816" s="856" t="s">
        <v>2709</v>
      </c>
      <c r="D2816" s="855" t="s">
        <v>2710</v>
      </c>
      <c r="E2816" s="855">
        <v>4</v>
      </c>
      <c r="F2816" s="855" t="s">
        <v>128</v>
      </c>
      <c r="G2816" s="855"/>
      <c r="H2816" s="606"/>
      <c r="I2816" s="608"/>
    </row>
    <row r="2817" spans="2:9" hidden="1" x14ac:dyDescent="0.3">
      <c r="B2817" s="855" t="s">
        <v>407</v>
      </c>
      <c r="C2817" s="856" t="s">
        <v>2709</v>
      </c>
      <c r="D2817" s="855" t="s">
        <v>2710</v>
      </c>
      <c r="E2817" s="855">
        <v>5</v>
      </c>
      <c r="F2817" s="855" t="s">
        <v>541</v>
      </c>
      <c r="G2817" s="855" t="s">
        <v>670</v>
      </c>
      <c r="H2817" s="606"/>
      <c r="I2817" s="608"/>
    </row>
    <row r="2818" spans="2:9" hidden="1" x14ac:dyDescent="0.3">
      <c r="B2818" s="855" t="s">
        <v>407</v>
      </c>
      <c r="C2818" s="856" t="s">
        <v>2709</v>
      </c>
      <c r="D2818" s="855" t="s">
        <v>2710</v>
      </c>
      <c r="E2818" s="855">
        <v>6</v>
      </c>
      <c r="F2818" s="855" t="s">
        <v>931</v>
      </c>
      <c r="G2818" s="855" t="s">
        <v>949</v>
      </c>
      <c r="H2818" s="606"/>
      <c r="I2818" s="608"/>
    </row>
    <row r="2819" spans="2:9" hidden="1" x14ac:dyDescent="0.3">
      <c r="B2819" s="855" t="s">
        <v>407</v>
      </c>
      <c r="C2819" s="856" t="s">
        <v>2709</v>
      </c>
      <c r="D2819" s="855" t="s">
        <v>2710</v>
      </c>
      <c r="E2819" s="855">
        <v>7</v>
      </c>
      <c r="F2819" s="855" t="s">
        <v>932</v>
      </c>
      <c r="G2819" s="855" t="s">
        <v>750</v>
      </c>
      <c r="H2819" s="606"/>
      <c r="I2819" s="608"/>
    </row>
    <row r="2820" spans="2:9" x14ac:dyDescent="0.3">
      <c r="B2820" s="855" t="s">
        <v>407</v>
      </c>
      <c r="C2820" s="856" t="s">
        <v>2709</v>
      </c>
      <c r="D2820" s="855" t="s">
        <v>2710</v>
      </c>
      <c r="E2820" s="855">
        <v>1</v>
      </c>
      <c r="F2820" s="855" t="s">
        <v>388</v>
      </c>
      <c r="G2820" s="855" t="s">
        <v>3662</v>
      </c>
      <c r="H2820" s="606"/>
      <c r="I2820" s="608"/>
    </row>
    <row r="2821" spans="2:9" hidden="1" x14ac:dyDescent="0.3">
      <c r="B2821" s="855" t="s">
        <v>407</v>
      </c>
      <c r="C2821" s="856" t="s">
        <v>2709</v>
      </c>
      <c r="D2821" s="855" t="s">
        <v>2710</v>
      </c>
      <c r="E2821" s="855">
        <v>2</v>
      </c>
      <c r="F2821" s="855" t="s">
        <v>389</v>
      </c>
      <c r="G2821" s="855" t="s">
        <v>29</v>
      </c>
      <c r="H2821" s="606"/>
      <c r="I2821" s="608"/>
    </row>
    <row r="2822" spans="2:9" hidden="1" x14ac:dyDescent="0.3">
      <c r="B2822" s="855" t="s">
        <v>407</v>
      </c>
      <c r="C2822" s="856" t="s">
        <v>2709</v>
      </c>
      <c r="D2822" s="855" t="s">
        <v>2710</v>
      </c>
      <c r="E2822" s="855">
        <v>3</v>
      </c>
      <c r="F2822" s="855" t="s">
        <v>394</v>
      </c>
      <c r="G2822" s="855" t="s">
        <v>3663</v>
      </c>
      <c r="H2822" s="606"/>
      <c r="I2822" s="608"/>
    </row>
    <row r="2823" spans="2:9" hidden="1" x14ac:dyDescent="0.3">
      <c r="B2823" s="855" t="s">
        <v>407</v>
      </c>
      <c r="C2823" s="856" t="s">
        <v>2709</v>
      </c>
      <c r="D2823" s="855" t="s">
        <v>2710</v>
      </c>
      <c r="E2823" s="855">
        <v>4</v>
      </c>
      <c r="F2823" s="855" t="s">
        <v>128</v>
      </c>
      <c r="G2823" s="855"/>
      <c r="H2823" s="606"/>
      <c r="I2823" s="608"/>
    </row>
    <row r="2824" spans="2:9" hidden="1" x14ac:dyDescent="0.3">
      <c r="B2824" s="855" t="s">
        <v>407</v>
      </c>
      <c r="C2824" s="856" t="s">
        <v>2709</v>
      </c>
      <c r="D2824" s="855" t="s">
        <v>2710</v>
      </c>
      <c r="E2824" s="855">
        <v>5</v>
      </c>
      <c r="F2824" s="855" t="s">
        <v>541</v>
      </c>
      <c r="G2824" s="855" t="s">
        <v>670</v>
      </c>
      <c r="H2824" s="606"/>
      <c r="I2824" s="608"/>
    </row>
    <row r="2825" spans="2:9" hidden="1" x14ac:dyDescent="0.3">
      <c r="B2825" s="855" t="s">
        <v>407</v>
      </c>
      <c r="C2825" s="856" t="s">
        <v>2709</v>
      </c>
      <c r="D2825" s="855" t="s">
        <v>2710</v>
      </c>
      <c r="E2825" s="855">
        <v>6</v>
      </c>
      <c r="F2825" s="855" t="s">
        <v>931</v>
      </c>
      <c r="G2825" s="855" t="s">
        <v>949</v>
      </c>
      <c r="H2825" s="606"/>
      <c r="I2825" s="608"/>
    </row>
    <row r="2826" spans="2:9" hidden="1" x14ac:dyDescent="0.3">
      <c r="B2826" s="855" t="s">
        <v>407</v>
      </c>
      <c r="C2826" s="856" t="s">
        <v>2709</v>
      </c>
      <c r="D2826" s="855" t="s">
        <v>2710</v>
      </c>
      <c r="E2826" s="855">
        <v>7</v>
      </c>
      <c r="F2826" s="855" t="s">
        <v>932</v>
      </c>
      <c r="G2826" s="855" t="s">
        <v>750</v>
      </c>
      <c r="H2826" s="606"/>
      <c r="I2826" s="608"/>
    </row>
    <row r="2827" spans="2:9" x14ac:dyDescent="0.3">
      <c r="B2827" s="855" t="s">
        <v>407</v>
      </c>
      <c r="C2827" s="856" t="s">
        <v>2709</v>
      </c>
      <c r="D2827" s="855" t="s">
        <v>2710</v>
      </c>
      <c r="E2827" s="855">
        <v>1</v>
      </c>
      <c r="F2827" s="855" t="s">
        <v>388</v>
      </c>
      <c r="G2827" s="855" t="s">
        <v>3664</v>
      </c>
      <c r="H2827" s="606"/>
      <c r="I2827" s="608"/>
    </row>
    <row r="2828" spans="2:9" hidden="1" x14ac:dyDescent="0.3">
      <c r="B2828" s="855" t="s">
        <v>407</v>
      </c>
      <c r="C2828" s="856" t="s">
        <v>2709</v>
      </c>
      <c r="D2828" s="855" t="s">
        <v>2710</v>
      </c>
      <c r="E2828" s="855">
        <v>2</v>
      </c>
      <c r="F2828" s="855" t="s">
        <v>389</v>
      </c>
      <c r="G2828" s="855" t="s">
        <v>29</v>
      </c>
      <c r="H2828" s="606"/>
      <c r="I2828" s="608"/>
    </row>
    <row r="2829" spans="2:9" hidden="1" x14ac:dyDescent="0.3">
      <c r="B2829" s="855" t="s">
        <v>407</v>
      </c>
      <c r="C2829" s="856" t="s">
        <v>2709</v>
      </c>
      <c r="D2829" s="855" t="s">
        <v>2710</v>
      </c>
      <c r="E2829" s="855">
        <v>3</v>
      </c>
      <c r="F2829" s="855" t="s">
        <v>394</v>
      </c>
      <c r="G2829" s="855" t="s">
        <v>3665</v>
      </c>
      <c r="H2829" s="606"/>
      <c r="I2829" s="608"/>
    </row>
    <row r="2830" spans="2:9" hidden="1" x14ac:dyDescent="0.3">
      <c r="B2830" s="855" t="s">
        <v>407</v>
      </c>
      <c r="C2830" s="856" t="s">
        <v>2709</v>
      </c>
      <c r="D2830" s="855" t="s">
        <v>2710</v>
      </c>
      <c r="E2830" s="855">
        <v>4</v>
      </c>
      <c r="F2830" s="855" t="s">
        <v>128</v>
      </c>
      <c r="G2830" s="855"/>
      <c r="H2830" s="606"/>
      <c r="I2830" s="608"/>
    </row>
    <row r="2831" spans="2:9" hidden="1" x14ac:dyDescent="0.3">
      <c r="B2831" s="855" t="s">
        <v>407</v>
      </c>
      <c r="C2831" s="856" t="s">
        <v>2709</v>
      </c>
      <c r="D2831" s="855" t="s">
        <v>2710</v>
      </c>
      <c r="E2831" s="855">
        <v>5</v>
      </c>
      <c r="F2831" s="855" t="s">
        <v>541</v>
      </c>
      <c r="G2831" s="855" t="s">
        <v>670</v>
      </c>
      <c r="H2831" s="606"/>
      <c r="I2831" s="608"/>
    </row>
    <row r="2832" spans="2:9" hidden="1" x14ac:dyDescent="0.3">
      <c r="B2832" s="855" t="s">
        <v>407</v>
      </c>
      <c r="C2832" s="856" t="s">
        <v>2709</v>
      </c>
      <c r="D2832" s="855" t="s">
        <v>2710</v>
      </c>
      <c r="E2832" s="855">
        <v>6</v>
      </c>
      <c r="F2832" s="855" t="s">
        <v>931</v>
      </c>
      <c r="G2832" s="855" t="s">
        <v>949</v>
      </c>
      <c r="H2832" s="606"/>
      <c r="I2832" s="608"/>
    </row>
    <row r="2833" spans="2:9" hidden="1" x14ac:dyDescent="0.3">
      <c r="B2833" s="855" t="s">
        <v>407</v>
      </c>
      <c r="C2833" s="856" t="s">
        <v>2709</v>
      </c>
      <c r="D2833" s="855" t="s">
        <v>2710</v>
      </c>
      <c r="E2833" s="855">
        <v>7</v>
      </c>
      <c r="F2833" s="855" t="s">
        <v>932</v>
      </c>
      <c r="G2833" s="855" t="s">
        <v>750</v>
      </c>
      <c r="H2833" s="606"/>
      <c r="I2833" s="608"/>
    </row>
    <row r="2834" spans="2:9" x14ac:dyDescent="0.3">
      <c r="B2834" s="855" t="s">
        <v>407</v>
      </c>
      <c r="C2834" s="856" t="s">
        <v>2709</v>
      </c>
      <c r="D2834" s="855" t="s">
        <v>2710</v>
      </c>
      <c r="E2834" s="855">
        <v>1</v>
      </c>
      <c r="F2834" s="855" t="s">
        <v>388</v>
      </c>
      <c r="G2834" s="855" t="s">
        <v>3666</v>
      </c>
      <c r="H2834" s="606"/>
      <c r="I2834" s="608"/>
    </row>
    <row r="2835" spans="2:9" hidden="1" x14ac:dyDescent="0.3">
      <c r="B2835" s="855" t="s">
        <v>407</v>
      </c>
      <c r="C2835" s="856" t="s">
        <v>2709</v>
      </c>
      <c r="D2835" s="855" t="s">
        <v>2710</v>
      </c>
      <c r="E2835" s="855">
        <v>2</v>
      </c>
      <c r="F2835" s="855" t="s">
        <v>389</v>
      </c>
      <c r="G2835" s="855" t="s">
        <v>29</v>
      </c>
      <c r="H2835" s="606"/>
      <c r="I2835" s="608"/>
    </row>
    <row r="2836" spans="2:9" hidden="1" x14ac:dyDescent="0.3">
      <c r="B2836" s="855" t="s">
        <v>407</v>
      </c>
      <c r="C2836" s="856" t="s">
        <v>2709</v>
      </c>
      <c r="D2836" s="855" t="s">
        <v>2710</v>
      </c>
      <c r="E2836" s="855">
        <v>3</v>
      </c>
      <c r="F2836" s="855" t="s">
        <v>394</v>
      </c>
      <c r="G2836" s="855" t="s">
        <v>3667</v>
      </c>
      <c r="H2836" s="606"/>
      <c r="I2836" s="608"/>
    </row>
    <row r="2837" spans="2:9" hidden="1" x14ac:dyDescent="0.3">
      <c r="B2837" s="855" t="s">
        <v>407</v>
      </c>
      <c r="C2837" s="856" t="s">
        <v>2709</v>
      </c>
      <c r="D2837" s="855" t="s">
        <v>2710</v>
      </c>
      <c r="E2837" s="855">
        <v>4</v>
      </c>
      <c r="F2837" s="855" t="s">
        <v>128</v>
      </c>
      <c r="G2837" s="855"/>
      <c r="H2837" s="606"/>
      <c r="I2837" s="608"/>
    </row>
    <row r="2838" spans="2:9" hidden="1" x14ac:dyDescent="0.3">
      <c r="B2838" s="855" t="s">
        <v>407</v>
      </c>
      <c r="C2838" s="856" t="s">
        <v>2709</v>
      </c>
      <c r="D2838" s="855" t="s">
        <v>2710</v>
      </c>
      <c r="E2838" s="855">
        <v>5</v>
      </c>
      <c r="F2838" s="855" t="s">
        <v>541</v>
      </c>
      <c r="G2838" s="855" t="s">
        <v>670</v>
      </c>
      <c r="H2838" s="606"/>
      <c r="I2838" s="608"/>
    </row>
    <row r="2839" spans="2:9" hidden="1" x14ac:dyDescent="0.3">
      <c r="B2839" s="855" t="s">
        <v>407</v>
      </c>
      <c r="C2839" s="856" t="s">
        <v>2709</v>
      </c>
      <c r="D2839" s="855" t="s">
        <v>2710</v>
      </c>
      <c r="E2839" s="855">
        <v>6</v>
      </c>
      <c r="F2839" s="855" t="s">
        <v>931</v>
      </c>
      <c r="G2839" s="855" t="s">
        <v>949</v>
      </c>
      <c r="H2839" s="606"/>
      <c r="I2839" s="608"/>
    </row>
    <row r="2840" spans="2:9" hidden="1" x14ac:dyDescent="0.3">
      <c r="B2840" s="855" t="s">
        <v>407</v>
      </c>
      <c r="C2840" s="856" t="s">
        <v>2709</v>
      </c>
      <c r="D2840" s="855" t="s">
        <v>2710</v>
      </c>
      <c r="E2840" s="855">
        <v>7</v>
      </c>
      <c r="F2840" s="855" t="s">
        <v>932</v>
      </c>
      <c r="G2840" s="855" t="s">
        <v>750</v>
      </c>
      <c r="H2840" s="606"/>
      <c r="I2840" s="608"/>
    </row>
    <row r="2841" spans="2:9" x14ac:dyDescent="0.3">
      <c r="B2841" s="855" t="s">
        <v>407</v>
      </c>
      <c r="C2841" s="856" t="s">
        <v>2709</v>
      </c>
      <c r="D2841" s="855" t="s">
        <v>2710</v>
      </c>
      <c r="E2841" s="855">
        <v>1</v>
      </c>
      <c r="F2841" s="855" t="s">
        <v>388</v>
      </c>
      <c r="G2841" s="855" t="s">
        <v>3668</v>
      </c>
      <c r="H2841" s="606"/>
      <c r="I2841" s="608"/>
    </row>
    <row r="2842" spans="2:9" hidden="1" x14ac:dyDescent="0.3">
      <c r="B2842" s="855" t="s">
        <v>407</v>
      </c>
      <c r="C2842" s="856" t="s">
        <v>2709</v>
      </c>
      <c r="D2842" s="855" t="s">
        <v>2710</v>
      </c>
      <c r="E2842" s="855">
        <v>2</v>
      </c>
      <c r="F2842" s="855" t="s">
        <v>389</v>
      </c>
      <c r="G2842" s="855" t="s">
        <v>29</v>
      </c>
      <c r="H2842" s="606"/>
      <c r="I2842" s="608"/>
    </row>
    <row r="2843" spans="2:9" hidden="1" x14ac:dyDescent="0.3">
      <c r="B2843" s="855" t="s">
        <v>407</v>
      </c>
      <c r="C2843" s="856" t="s">
        <v>2709</v>
      </c>
      <c r="D2843" s="855" t="s">
        <v>2710</v>
      </c>
      <c r="E2843" s="855">
        <v>3</v>
      </c>
      <c r="F2843" s="855" t="s">
        <v>394</v>
      </c>
      <c r="G2843" s="855" t="s">
        <v>3669</v>
      </c>
      <c r="H2843" s="606"/>
      <c r="I2843" s="608"/>
    </row>
    <row r="2844" spans="2:9" hidden="1" x14ac:dyDescent="0.3">
      <c r="B2844" s="855" t="s">
        <v>407</v>
      </c>
      <c r="C2844" s="856" t="s">
        <v>2709</v>
      </c>
      <c r="D2844" s="855" t="s">
        <v>2710</v>
      </c>
      <c r="E2844" s="855">
        <v>4</v>
      </c>
      <c r="F2844" s="855" t="s">
        <v>128</v>
      </c>
      <c r="G2844" s="855"/>
      <c r="H2844" s="606"/>
      <c r="I2844" s="608"/>
    </row>
    <row r="2845" spans="2:9" hidden="1" x14ac:dyDescent="0.3">
      <c r="B2845" s="855" t="s">
        <v>407</v>
      </c>
      <c r="C2845" s="856" t="s">
        <v>2709</v>
      </c>
      <c r="D2845" s="855" t="s">
        <v>2710</v>
      </c>
      <c r="E2845" s="855">
        <v>5</v>
      </c>
      <c r="F2845" s="855" t="s">
        <v>541</v>
      </c>
      <c r="G2845" s="855" t="s">
        <v>670</v>
      </c>
      <c r="H2845" s="606"/>
      <c r="I2845" s="608"/>
    </row>
    <row r="2846" spans="2:9" hidden="1" x14ac:dyDescent="0.3">
      <c r="B2846" s="855" t="s">
        <v>407</v>
      </c>
      <c r="C2846" s="856" t="s">
        <v>2709</v>
      </c>
      <c r="D2846" s="855" t="s">
        <v>2710</v>
      </c>
      <c r="E2846" s="855">
        <v>6</v>
      </c>
      <c r="F2846" s="855" t="s">
        <v>931</v>
      </c>
      <c r="G2846" s="855" t="s">
        <v>949</v>
      </c>
      <c r="H2846" s="606"/>
      <c r="I2846" s="608"/>
    </row>
    <row r="2847" spans="2:9" hidden="1" x14ac:dyDescent="0.3">
      <c r="B2847" s="855" t="s">
        <v>407</v>
      </c>
      <c r="C2847" s="856" t="s">
        <v>2709</v>
      </c>
      <c r="D2847" s="855" t="s">
        <v>2710</v>
      </c>
      <c r="E2847" s="855">
        <v>7</v>
      </c>
      <c r="F2847" s="855" t="s">
        <v>932</v>
      </c>
      <c r="G2847" s="855" t="s">
        <v>750</v>
      </c>
      <c r="H2847" s="606"/>
      <c r="I2847" s="608"/>
    </row>
    <row r="2848" spans="2:9" x14ac:dyDescent="0.3">
      <c r="B2848" s="855" t="s">
        <v>407</v>
      </c>
      <c r="C2848" s="856" t="s">
        <v>2709</v>
      </c>
      <c r="D2848" s="855" t="s">
        <v>2710</v>
      </c>
      <c r="E2848" s="855">
        <v>1</v>
      </c>
      <c r="F2848" s="855" t="s">
        <v>388</v>
      </c>
      <c r="G2848" s="855" t="s">
        <v>3670</v>
      </c>
      <c r="H2848" s="606"/>
      <c r="I2848" s="608"/>
    </row>
    <row r="2849" spans="2:9" hidden="1" x14ac:dyDescent="0.3">
      <c r="B2849" s="855" t="s">
        <v>407</v>
      </c>
      <c r="C2849" s="856" t="s">
        <v>2709</v>
      </c>
      <c r="D2849" s="855" t="s">
        <v>2710</v>
      </c>
      <c r="E2849" s="855">
        <v>2</v>
      </c>
      <c r="F2849" s="855" t="s">
        <v>389</v>
      </c>
      <c r="G2849" s="855" t="s">
        <v>29</v>
      </c>
      <c r="H2849" s="606"/>
      <c r="I2849" s="608"/>
    </row>
    <row r="2850" spans="2:9" hidden="1" x14ac:dyDescent="0.3">
      <c r="B2850" s="855" t="s">
        <v>407</v>
      </c>
      <c r="C2850" s="856" t="s">
        <v>2709</v>
      </c>
      <c r="D2850" s="855" t="s">
        <v>2710</v>
      </c>
      <c r="E2850" s="855">
        <v>3</v>
      </c>
      <c r="F2850" s="855" t="s">
        <v>394</v>
      </c>
      <c r="G2850" s="855" t="s">
        <v>3671</v>
      </c>
      <c r="H2850" s="606"/>
      <c r="I2850" s="608"/>
    </row>
    <row r="2851" spans="2:9" hidden="1" x14ac:dyDescent="0.3">
      <c r="B2851" s="855" t="s">
        <v>407</v>
      </c>
      <c r="C2851" s="856" t="s">
        <v>2709</v>
      </c>
      <c r="D2851" s="855" t="s">
        <v>2710</v>
      </c>
      <c r="E2851" s="855">
        <v>4</v>
      </c>
      <c r="F2851" s="855" t="s">
        <v>128</v>
      </c>
      <c r="G2851" s="855"/>
      <c r="H2851" s="606"/>
      <c r="I2851" s="608"/>
    </row>
    <row r="2852" spans="2:9" hidden="1" x14ac:dyDescent="0.3">
      <c r="B2852" s="855" t="s">
        <v>407</v>
      </c>
      <c r="C2852" s="856" t="s">
        <v>2709</v>
      </c>
      <c r="D2852" s="855" t="s">
        <v>2710</v>
      </c>
      <c r="E2852" s="855">
        <v>5</v>
      </c>
      <c r="F2852" s="855" t="s">
        <v>541</v>
      </c>
      <c r="G2852" s="855" t="s">
        <v>670</v>
      </c>
      <c r="H2852" s="606"/>
      <c r="I2852" s="608"/>
    </row>
    <row r="2853" spans="2:9" hidden="1" x14ac:dyDescent="0.3">
      <c r="B2853" s="855" t="s">
        <v>407</v>
      </c>
      <c r="C2853" s="856" t="s">
        <v>2709</v>
      </c>
      <c r="D2853" s="855" t="s">
        <v>2710</v>
      </c>
      <c r="E2853" s="855">
        <v>6</v>
      </c>
      <c r="F2853" s="855" t="s">
        <v>931</v>
      </c>
      <c r="G2853" s="855" t="s">
        <v>949</v>
      </c>
      <c r="H2853" s="606"/>
      <c r="I2853" s="608"/>
    </row>
    <row r="2854" spans="2:9" hidden="1" x14ac:dyDescent="0.3">
      <c r="B2854" s="855" t="s">
        <v>407</v>
      </c>
      <c r="C2854" s="856" t="s">
        <v>2709</v>
      </c>
      <c r="D2854" s="855" t="s">
        <v>2710</v>
      </c>
      <c r="E2854" s="855">
        <v>7</v>
      </c>
      <c r="F2854" s="855" t="s">
        <v>932</v>
      </c>
      <c r="G2854" s="855" t="s">
        <v>750</v>
      </c>
      <c r="H2854" s="606"/>
      <c r="I2854" s="608"/>
    </row>
    <row r="2855" spans="2:9" x14ac:dyDescent="0.3">
      <c r="B2855" s="855" t="s">
        <v>407</v>
      </c>
      <c r="C2855" s="856" t="s">
        <v>2709</v>
      </c>
      <c r="D2855" s="855" t="s">
        <v>2710</v>
      </c>
      <c r="E2855" s="855">
        <v>1</v>
      </c>
      <c r="F2855" s="855" t="s">
        <v>388</v>
      </c>
      <c r="G2855" s="855" t="s">
        <v>3672</v>
      </c>
      <c r="H2855" s="606"/>
      <c r="I2855" s="608"/>
    </row>
    <row r="2856" spans="2:9" hidden="1" x14ac:dyDescent="0.3">
      <c r="B2856" s="855" t="s">
        <v>407</v>
      </c>
      <c r="C2856" s="856" t="s">
        <v>2709</v>
      </c>
      <c r="D2856" s="855" t="s">
        <v>2710</v>
      </c>
      <c r="E2856" s="855">
        <v>2</v>
      </c>
      <c r="F2856" s="855" t="s">
        <v>389</v>
      </c>
      <c r="G2856" s="855" t="s">
        <v>29</v>
      </c>
      <c r="H2856" s="606"/>
      <c r="I2856" s="608"/>
    </row>
    <row r="2857" spans="2:9" hidden="1" x14ac:dyDescent="0.3">
      <c r="B2857" s="855" t="s">
        <v>407</v>
      </c>
      <c r="C2857" s="856" t="s">
        <v>2709</v>
      </c>
      <c r="D2857" s="855" t="s">
        <v>2710</v>
      </c>
      <c r="E2857" s="855">
        <v>3</v>
      </c>
      <c r="F2857" s="855" t="s">
        <v>394</v>
      </c>
      <c r="G2857" s="855" t="s">
        <v>3671</v>
      </c>
      <c r="H2857" s="606"/>
      <c r="I2857" s="608"/>
    </row>
    <row r="2858" spans="2:9" hidden="1" x14ac:dyDescent="0.3">
      <c r="B2858" s="855" t="s">
        <v>407</v>
      </c>
      <c r="C2858" s="856" t="s">
        <v>2709</v>
      </c>
      <c r="D2858" s="855" t="s">
        <v>2710</v>
      </c>
      <c r="E2858" s="855">
        <v>4</v>
      </c>
      <c r="F2858" s="855" t="s">
        <v>128</v>
      </c>
      <c r="G2858" s="855"/>
      <c r="H2858" s="606"/>
      <c r="I2858" s="608"/>
    </row>
    <row r="2859" spans="2:9" hidden="1" x14ac:dyDescent="0.3">
      <c r="B2859" s="855" t="s">
        <v>407</v>
      </c>
      <c r="C2859" s="856" t="s">
        <v>2709</v>
      </c>
      <c r="D2859" s="855" t="s">
        <v>2710</v>
      </c>
      <c r="E2859" s="855">
        <v>5</v>
      </c>
      <c r="F2859" s="855" t="s">
        <v>541</v>
      </c>
      <c r="G2859" s="855" t="s">
        <v>670</v>
      </c>
      <c r="H2859" s="606"/>
      <c r="I2859" s="608"/>
    </row>
    <row r="2860" spans="2:9" hidden="1" x14ac:dyDescent="0.3">
      <c r="B2860" s="855" t="s">
        <v>407</v>
      </c>
      <c r="C2860" s="856" t="s">
        <v>2709</v>
      </c>
      <c r="D2860" s="855" t="s">
        <v>2710</v>
      </c>
      <c r="E2860" s="855">
        <v>6</v>
      </c>
      <c r="F2860" s="855" t="s">
        <v>931</v>
      </c>
      <c r="G2860" s="855" t="s">
        <v>949</v>
      </c>
      <c r="H2860" s="606"/>
      <c r="I2860" s="608"/>
    </row>
    <row r="2861" spans="2:9" hidden="1" x14ac:dyDescent="0.3">
      <c r="B2861" s="855" t="s">
        <v>407</v>
      </c>
      <c r="C2861" s="856" t="s">
        <v>2709</v>
      </c>
      <c r="D2861" s="855" t="s">
        <v>2710</v>
      </c>
      <c r="E2861" s="855">
        <v>7</v>
      </c>
      <c r="F2861" s="855" t="s">
        <v>932</v>
      </c>
      <c r="G2861" s="855" t="s">
        <v>750</v>
      </c>
      <c r="H2861" s="606"/>
      <c r="I2861" s="608"/>
    </row>
    <row r="2862" spans="2:9" x14ac:dyDescent="0.3">
      <c r="B2862" s="855" t="s">
        <v>407</v>
      </c>
      <c r="C2862" s="856" t="s">
        <v>2709</v>
      </c>
      <c r="D2862" s="855" t="s">
        <v>2710</v>
      </c>
      <c r="E2862" s="855">
        <v>1</v>
      </c>
      <c r="F2862" s="855" t="s">
        <v>388</v>
      </c>
      <c r="G2862" s="855" t="s">
        <v>3673</v>
      </c>
      <c r="H2862" s="606"/>
      <c r="I2862" s="608"/>
    </row>
    <row r="2863" spans="2:9" hidden="1" x14ac:dyDescent="0.3">
      <c r="B2863" s="855" t="s">
        <v>407</v>
      </c>
      <c r="C2863" s="856" t="s">
        <v>2709</v>
      </c>
      <c r="D2863" s="855" t="s">
        <v>2710</v>
      </c>
      <c r="E2863" s="855">
        <v>2</v>
      </c>
      <c r="F2863" s="855" t="s">
        <v>389</v>
      </c>
      <c r="G2863" s="855" t="s">
        <v>29</v>
      </c>
      <c r="H2863" s="606"/>
      <c r="I2863" s="608"/>
    </row>
    <row r="2864" spans="2:9" hidden="1" x14ac:dyDescent="0.3">
      <c r="B2864" s="855" t="s">
        <v>407</v>
      </c>
      <c r="C2864" s="856" t="s">
        <v>2709</v>
      </c>
      <c r="D2864" s="855" t="s">
        <v>2710</v>
      </c>
      <c r="E2864" s="855">
        <v>3</v>
      </c>
      <c r="F2864" s="855" t="s">
        <v>394</v>
      </c>
      <c r="G2864" s="855" t="s">
        <v>3674</v>
      </c>
      <c r="H2864" s="606"/>
      <c r="I2864" s="608"/>
    </row>
    <row r="2865" spans="2:9" hidden="1" x14ac:dyDescent="0.3">
      <c r="B2865" s="855" t="s">
        <v>407</v>
      </c>
      <c r="C2865" s="856" t="s">
        <v>2709</v>
      </c>
      <c r="D2865" s="855" t="s">
        <v>2710</v>
      </c>
      <c r="E2865" s="855">
        <v>4</v>
      </c>
      <c r="F2865" s="855" t="s">
        <v>128</v>
      </c>
      <c r="G2865" s="855"/>
      <c r="H2865" s="606"/>
      <c r="I2865" s="608"/>
    </row>
    <row r="2866" spans="2:9" hidden="1" x14ac:dyDescent="0.3">
      <c r="B2866" s="855" t="s">
        <v>407</v>
      </c>
      <c r="C2866" s="856" t="s">
        <v>2709</v>
      </c>
      <c r="D2866" s="855" t="s">
        <v>2710</v>
      </c>
      <c r="E2866" s="855">
        <v>5</v>
      </c>
      <c r="F2866" s="855" t="s">
        <v>541</v>
      </c>
      <c r="G2866" s="855" t="s">
        <v>670</v>
      </c>
      <c r="H2866" s="606"/>
      <c r="I2866" s="608"/>
    </row>
    <row r="2867" spans="2:9" hidden="1" x14ac:dyDescent="0.3">
      <c r="B2867" s="855" t="s">
        <v>407</v>
      </c>
      <c r="C2867" s="856" t="s">
        <v>2709</v>
      </c>
      <c r="D2867" s="855" t="s">
        <v>2710</v>
      </c>
      <c r="E2867" s="855">
        <v>6</v>
      </c>
      <c r="F2867" s="855" t="s">
        <v>931</v>
      </c>
      <c r="G2867" s="855" t="s">
        <v>949</v>
      </c>
      <c r="H2867" s="606"/>
      <c r="I2867" s="608"/>
    </row>
    <row r="2868" spans="2:9" hidden="1" x14ac:dyDescent="0.3">
      <c r="B2868" s="855" t="s">
        <v>407</v>
      </c>
      <c r="C2868" s="856" t="s">
        <v>2709</v>
      </c>
      <c r="D2868" s="855" t="s">
        <v>2710</v>
      </c>
      <c r="E2868" s="855">
        <v>7</v>
      </c>
      <c r="F2868" s="855" t="s">
        <v>932</v>
      </c>
      <c r="G2868" s="855" t="s">
        <v>750</v>
      </c>
      <c r="H2868" s="606"/>
      <c r="I2868" s="608"/>
    </row>
    <row r="2869" spans="2:9" x14ac:dyDescent="0.3">
      <c r="B2869" s="855" t="s">
        <v>407</v>
      </c>
      <c r="C2869" s="856" t="s">
        <v>2709</v>
      </c>
      <c r="D2869" s="855" t="s">
        <v>2710</v>
      </c>
      <c r="E2869" s="855">
        <v>1</v>
      </c>
      <c r="F2869" s="855" t="s">
        <v>388</v>
      </c>
      <c r="G2869" s="855" t="s">
        <v>3675</v>
      </c>
      <c r="H2869" s="606"/>
      <c r="I2869" s="608"/>
    </row>
    <row r="2870" spans="2:9" hidden="1" x14ac:dyDescent="0.3">
      <c r="B2870" s="855" t="s">
        <v>407</v>
      </c>
      <c r="C2870" s="856" t="s">
        <v>2709</v>
      </c>
      <c r="D2870" s="855" t="s">
        <v>2710</v>
      </c>
      <c r="E2870" s="855">
        <v>2</v>
      </c>
      <c r="F2870" s="855" t="s">
        <v>389</v>
      </c>
      <c r="G2870" s="855" t="s">
        <v>29</v>
      </c>
      <c r="H2870" s="606"/>
      <c r="I2870" s="608"/>
    </row>
    <row r="2871" spans="2:9" hidden="1" x14ac:dyDescent="0.3">
      <c r="B2871" s="855" t="s">
        <v>407</v>
      </c>
      <c r="C2871" s="856" t="s">
        <v>2709</v>
      </c>
      <c r="D2871" s="855" t="s">
        <v>2710</v>
      </c>
      <c r="E2871" s="855">
        <v>3</v>
      </c>
      <c r="F2871" s="855" t="s">
        <v>394</v>
      </c>
      <c r="G2871" s="855" t="s">
        <v>3671</v>
      </c>
      <c r="H2871" s="606"/>
      <c r="I2871" s="608"/>
    </row>
    <row r="2872" spans="2:9" hidden="1" x14ac:dyDescent="0.3">
      <c r="B2872" s="855" t="s">
        <v>407</v>
      </c>
      <c r="C2872" s="856" t="s">
        <v>2709</v>
      </c>
      <c r="D2872" s="855" t="s">
        <v>2710</v>
      </c>
      <c r="E2872" s="855">
        <v>4</v>
      </c>
      <c r="F2872" s="855" t="s">
        <v>128</v>
      </c>
      <c r="G2872" s="855"/>
      <c r="H2872" s="606"/>
      <c r="I2872" s="608"/>
    </row>
    <row r="2873" spans="2:9" hidden="1" x14ac:dyDescent="0.3">
      <c r="B2873" s="855" t="s">
        <v>407</v>
      </c>
      <c r="C2873" s="856" t="s">
        <v>2709</v>
      </c>
      <c r="D2873" s="855" t="s">
        <v>2710</v>
      </c>
      <c r="E2873" s="855">
        <v>5</v>
      </c>
      <c r="F2873" s="855" t="s">
        <v>541</v>
      </c>
      <c r="G2873" s="855" t="s">
        <v>670</v>
      </c>
      <c r="H2873" s="606"/>
      <c r="I2873" s="608"/>
    </row>
    <row r="2874" spans="2:9" hidden="1" x14ac:dyDescent="0.3">
      <c r="B2874" s="855" t="s">
        <v>407</v>
      </c>
      <c r="C2874" s="856" t="s">
        <v>2709</v>
      </c>
      <c r="D2874" s="855" t="s">
        <v>2710</v>
      </c>
      <c r="E2874" s="855">
        <v>6</v>
      </c>
      <c r="F2874" s="855" t="s">
        <v>931</v>
      </c>
      <c r="G2874" s="855" t="s">
        <v>949</v>
      </c>
      <c r="H2874" s="606"/>
      <c r="I2874" s="608"/>
    </row>
    <row r="2875" spans="2:9" hidden="1" x14ac:dyDescent="0.3">
      <c r="B2875" s="855" t="s">
        <v>407</v>
      </c>
      <c r="C2875" s="856" t="s">
        <v>2709</v>
      </c>
      <c r="D2875" s="855" t="s">
        <v>2710</v>
      </c>
      <c r="E2875" s="855">
        <v>7</v>
      </c>
      <c r="F2875" s="855" t="s">
        <v>932</v>
      </c>
      <c r="G2875" s="855" t="s">
        <v>750</v>
      </c>
      <c r="H2875" s="606"/>
      <c r="I2875" s="608"/>
    </row>
    <row r="2876" spans="2:9" x14ac:dyDescent="0.3">
      <c r="B2876" s="855" t="s">
        <v>407</v>
      </c>
      <c r="C2876" s="856" t="s">
        <v>2709</v>
      </c>
      <c r="D2876" s="855" t="s">
        <v>2710</v>
      </c>
      <c r="E2876" s="855">
        <v>1</v>
      </c>
      <c r="F2876" s="855" t="s">
        <v>388</v>
      </c>
      <c r="G2876" s="855" t="s">
        <v>3676</v>
      </c>
      <c r="H2876" s="606"/>
      <c r="I2876" s="608"/>
    </row>
    <row r="2877" spans="2:9" hidden="1" x14ac:dyDescent="0.3">
      <c r="B2877" s="855" t="s">
        <v>407</v>
      </c>
      <c r="C2877" s="856" t="s">
        <v>2709</v>
      </c>
      <c r="D2877" s="855" t="s">
        <v>2710</v>
      </c>
      <c r="E2877" s="855">
        <v>2</v>
      </c>
      <c r="F2877" s="855" t="s">
        <v>389</v>
      </c>
      <c r="G2877" s="855" t="s">
        <v>29</v>
      </c>
      <c r="H2877" s="606"/>
      <c r="I2877" s="608"/>
    </row>
    <row r="2878" spans="2:9" hidden="1" x14ac:dyDescent="0.3">
      <c r="B2878" s="855" t="s">
        <v>407</v>
      </c>
      <c r="C2878" s="856" t="s">
        <v>2709</v>
      </c>
      <c r="D2878" s="855" t="s">
        <v>2710</v>
      </c>
      <c r="E2878" s="855">
        <v>3</v>
      </c>
      <c r="F2878" s="855" t="s">
        <v>394</v>
      </c>
      <c r="G2878" s="855" t="s">
        <v>3677</v>
      </c>
      <c r="H2878" s="606"/>
      <c r="I2878" s="608"/>
    </row>
    <row r="2879" spans="2:9" hidden="1" x14ac:dyDescent="0.3">
      <c r="B2879" s="855" t="s">
        <v>407</v>
      </c>
      <c r="C2879" s="856" t="s">
        <v>2709</v>
      </c>
      <c r="D2879" s="855" t="s">
        <v>2710</v>
      </c>
      <c r="E2879" s="855">
        <v>4</v>
      </c>
      <c r="F2879" s="855" t="s">
        <v>128</v>
      </c>
      <c r="G2879" s="855"/>
      <c r="H2879" s="606"/>
      <c r="I2879" s="608"/>
    </row>
    <row r="2880" spans="2:9" hidden="1" x14ac:dyDescent="0.3">
      <c r="B2880" s="855" t="s">
        <v>407</v>
      </c>
      <c r="C2880" s="856" t="s">
        <v>2709</v>
      </c>
      <c r="D2880" s="855" t="s">
        <v>2710</v>
      </c>
      <c r="E2880" s="855">
        <v>5</v>
      </c>
      <c r="F2880" s="855" t="s">
        <v>541</v>
      </c>
      <c r="G2880" s="855" t="s">
        <v>670</v>
      </c>
      <c r="H2880" s="606"/>
      <c r="I2880" s="608"/>
    </row>
    <row r="2881" spans="2:9" hidden="1" x14ac:dyDescent="0.3">
      <c r="B2881" s="855" t="s">
        <v>407</v>
      </c>
      <c r="C2881" s="856" t="s">
        <v>2709</v>
      </c>
      <c r="D2881" s="855" t="s">
        <v>2710</v>
      </c>
      <c r="E2881" s="855">
        <v>6</v>
      </c>
      <c r="F2881" s="855" t="s">
        <v>931</v>
      </c>
      <c r="G2881" s="855" t="s">
        <v>949</v>
      </c>
      <c r="H2881" s="606"/>
      <c r="I2881" s="608"/>
    </row>
    <row r="2882" spans="2:9" hidden="1" x14ac:dyDescent="0.3">
      <c r="B2882" s="855" t="s">
        <v>407</v>
      </c>
      <c r="C2882" s="856" t="s">
        <v>2709</v>
      </c>
      <c r="D2882" s="855" t="s">
        <v>2710</v>
      </c>
      <c r="E2882" s="855">
        <v>7</v>
      </c>
      <c r="F2882" s="855" t="s">
        <v>932</v>
      </c>
      <c r="G2882" s="855" t="s">
        <v>750</v>
      </c>
      <c r="H2882" s="606"/>
      <c r="I2882" s="608"/>
    </row>
    <row r="2883" spans="2:9" x14ac:dyDescent="0.3">
      <c r="B2883" s="855" t="s">
        <v>407</v>
      </c>
      <c r="C2883" s="856" t="s">
        <v>2709</v>
      </c>
      <c r="D2883" s="855" t="s">
        <v>2710</v>
      </c>
      <c r="E2883" s="855">
        <v>1</v>
      </c>
      <c r="F2883" s="855" t="s">
        <v>388</v>
      </c>
      <c r="G2883" s="855" t="s">
        <v>3678</v>
      </c>
      <c r="H2883" s="606"/>
      <c r="I2883" s="608"/>
    </row>
    <row r="2884" spans="2:9" hidden="1" x14ac:dyDescent="0.3">
      <c r="B2884" s="855" t="s">
        <v>407</v>
      </c>
      <c r="C2884" s="856" t="s">
        <v>2709</v>
      </c>
      <c r="D2884" s="855" t="s">
        <v>2710</v>
      </c>
      <c r="E2884" s="855">
        <v>2</v>
      </c>
      <c r="F2884" s="855" t="s">
        <v>389</v>
      </c>
      <c r="G2884" s="855" t="s">
        <v>29</v>
      </c>
      <c r="H2884" s="606"/>
      <c r="I2884" s="608"/>
    </row>
    <row r="2885" spans="2:9" hidden="1" x14ac:dyDescent="0.3">
      <c r="B2885" s="855" t="s">
        <v>407</v>
      </c>
      <c r="C2885" s="856" t="s">
        <v>2709</v>
      </c>
      <c r="D2885" s="855" t="s">
        <v>2710</v>
      </c>
      <c r="E2885" s="855">
        <v>3</v>
      </c>
      <c r="F2885" s="855" t="s">
        <v>394</v>
      </c>
      <c r="G2885" s="855" t="s">
        <v>3679</v>
      </c>
      <c r="H2885" s="606"/>
      <c r="I2885" s="608"/>
    </row>
    <row r="2886" spans="2:9" hidden="1" x14ac:dyDescent="0.3">
      <c r="B2886" s="855" t="s">
        <v>407</v>
      </c>
      <c r="C2886" s="856" t="s">
        <v>2709</v>
      </c>
      <c r="D2886" s="855" t="s">
        <v>2710</v>
      </c>
      <c r="E2886" s="855">
        <v>4</v>
      </c>
      <c r="F2886" s="855" t="s">
        <v>128</v>
      </c>
      <c r="G2886" s="855"/>
      <c r="H2886" s="606"/>
      <c r="I2886" s="608"/>
    </row>
    <row r="2887" spans="2:9" hidden="1" x14ac:dyDescent="0.3">
      <c r="B2887" s="855" t="s">
        <v>407</v>
      </c>
      <c r="C2887" s="856" t="s">
        <v>2709</v>
      </c>
      <c r="D2887" s="855" t="s">
        <v>2710</v>
      </c>
      <c r="E2887" s="855">
        <v>5</v>
      </c>
      <c r="F2887" s="855" t="s">
        <v>541</v>
      </c>
      <c r="G2887" s="855" t="s">
        <v>670</v>
      </c>
      <c r="H2887" s="606"/>
      <c r="I2887" s="608"/>
    </row>
    <row r="2888" spans="2:9" hidden="1" x14ac:dyDescent="0.3">
      <c r="B2888" s="855" t="s">
        <v>407</v>
      </c>
      <c r="C2888" s="856" t="s">
        <v>2709</v>
      </c>
      <c r="D2888" s="855" t="s">
        <v>2710</v>
      </c>
      <c r="E2888" s="855">
        <v>6</v>
      </c>
      <c r="F2888" s="855" t="s">
        <v>931</v>
      </c>
      <c r="G2888" s="855" t="s">
        <v>949</v>
      </c>
      <c r="H2888" s="606"/>
      <c r="I2888" s="608"/>
    </row>
    <row r="2889" spans="2:9" hidden="1" x14ac:dyDescent="0.3">
      <c r="B2889" s="855" t="s">
        <v>407</v>
      </c>
      <c r="C2889" s="856" t="s">
        <v>2709</v>
      </c>
      <c r="D2889" s="855" t="s">
        <v>2710</v>
      </c>
      <c r="E2889" s="855">
        <v>7</v>
      </c>
      <c r="F2889" s="855" t="s">
        <v>932</v>
      </c>
      <c r="G2889" s="855" t="s">
        <v>750</v>
      </c>
      <c r="H2889" s="606"/>
      <c r="I2889" s="608"/>
    </row>
    <row r="2890" spans="2:9" x14ac:dyDescent="0.3">
      <c r="B2890" s="855" t="s">
        <v>407</v>
      </c>
      <c r="C2890" s="856" t="s">
        <v>2709</v>
      </c>
      <c r="D2890" s="855" t="s">
        <v>2710</v>
      </c>
      <c r="E2890" s="855">
        <v>1</v>
      </c>
      <c r="F2890" s="855" t="s">
        <v>388</v>
      </c>
      <c r="G2890" s="855" t="s">
        <v>3680</v>
      </c>
      <c r="H2890" s="606"/>
      <c r="I2890" s="608"/>
    </row>
    <row r="2891" spans="2:9" hidden="1" x14ac:dyDescent="0.3">
      <c r="B2891" s="855" t="s">
        <v>407</v>
      </c>
      <c r="C2891" s="856" t="s">
        <v>2709</v>
      </c>
      <c r="D2891" s="855" t="s">
        <v>2710</v>
      </c>
      <c r="E2891" s="855">
        <v>2</v>
      </c>
      <c r="F2891" s="855" t="s">
        <v>389</v>
      </c>
      <c r="G2891" s="855" t="s">
        <v>29</v>
      </c>
      <c r="H2891" s="606"/>
      <c r="I2891" s="608"/>
    </row>
    <row r="2892" spans="2:9" hidden="1" x14ac:dyDescent="0.3">
      <c r="B2892" s="855" t="s">
        <v>407</v>
      </c>
      <c r="C2892" s="856" t="s">
        <v>2709</v>
      </c>
      <c r="D2892" s="855" t="s">
        <v>2710</v>
      </c>
      <c r="E2892" s="855">
        <v>3</v>
      </c>
      <c r="F2892" s="855" t="s">
        <v>394</v>
      </c>
      <c r="G2892" s="855" t="s">
        <v>3681</v>
      </c>
      <c r="H2892" s="606"/>
      <c r="I2892" s="608"/>
    </row>
    <row r="2893" spans="2:9" hidden="1" x14ac:dyDescent="0.3">
      <c r="B2893" s="855" t="s">
        <v>407</v>
      </c>
      <c r="C2893" s="856" t="s">
        <v>2709</v>
      </c>
      <c r="D2893" s="855" t="s">
        <v>2710</v>
      </c>
      <c r="E2893" s="855">
        <v>4</v>
      </c>
      <c r="F2893" s="855" t="s">
        <v>128</v>
      </c>
      <c r="G2893" s="855"/>
      <c r="H2893" s="606"/>
      <c r="I2893" s="608"/>
    </row>
    <row r="2894" spans="2:9" hidden="1" x14ac:dyDescent="0.3">
      <c r="B2894" s="855" t="s">
        <v>407</v>
      </c>
      <c r="C2894" s="856" t="s">
        <v>2709</v>
      </c>
      <c r="D2894" s="855" t="s">
        <v>2710</v>
      </c>
      <c r="E2894" s="855">
        <v>5</v>
      </c>
      <c r="F2894" s="855" t="s">
        <v>541</v>
      </c>
      <c r="G2894" s="855" t="s">
        <v>670</v>
      </c>
      <c r="H2894" s="606"/>
      <c r="I2894" s="608"/>
    </row>
    <row r="2895" spans="2:9" hidden="1" x14ac:dyDescent="0.3">
      <c r="B2895" s="855" t="s">
        <v>407</v>
      </c>
      <c r="C2895" s="856" t="s">
        <v>2709</v>
      </c>
      <c r="D2895" s="855" t="s">
        <v>2710</v>
      </c>
      <c r="E2895" s="855">
        <v>6</v>
      </c>
      <c r="F2895" s="855" t="s">
        <v>931</v>
      </c>
      <c r="G2895" s="855" t="s">
        <v>949</v>
      </c>
      <c r="H2895" s="606"/>
      <c r="I2895" s="608"/>
    </row>
    <row r="2896" spans="2:9" hidden="1" x14ac:dyDescent="0.3">
      <c r="B2896" s="855" t="s">
        <v>407</v>
      </c>
      <c r="C2896" s="856" t="s">
        <v>2709</v>
      </c>
      <c r="D2896" s="855" t="s">
        <v>2710</v>
      </c>
      <c r="E2896" s="855">
        <v>7</v>
      </c>
      <c r="F2896" s="855" t="s">
        <v>932</v>
      </c>
      <c r="G2896" s="855" t="s">
        <v>750</v>
      </c>
      <c r="H2896" s="606"/>
      <c r="I2896" s="608"/>
    </row>
    <row r="2897" spans="2:9" x14ac:dyDescent="0.3">
      <c r="B2897" s="855" t="s">
        <v>407</v>
      </c>
      <c r="C2897" s="856" t="s">
        <v>2709</v>
      </c>
      <c r="D2897" s="855" t="s">
        <v>2710</v>
      </c>
      <c r="E2897" s="855">
        <v>1</v>
      </c>
      <c r="F2897" s="855" t="s">
        <v>388</v>
      </c>
      <c r="G2897" s="855" t="s">
        <v>3682</v>
      </c>
      <c r="H2897" s="606"/>
      <c r="I2897" s="608"/>
    </row>
    <row r="2898" spans="2:9" hidden="1" x14ac:dyDescent="0.3">
      <c r="B2898" s="855" t="s">
        <v>407</v>
      </c>
      <c r="C2898" s="856" t="s">
        <v>2709</v>
      </c>
      <c r="D2898" s="855" t="s">
        <v>2710</v>
      </c>
      <c r="E2898" s="855">
        <v>2</v>
      </c>
      <c r="F2898" s="855" t="s">
        <v>389</v>
      </c>
      <c r="G2898" s="855" t="s">
        <v>29</v>
      </c>
      <c r="H2898" s="606"/>
      <c r="I2898" s="608"/>
    </row>
    <row r="2899" spans="2:9" hidden="1" x14ac:dyDescent="0.3">
      <c r="B2899" s="855" t="s">
        <v>407</v>
      </c>
      <c r="C2899" s="856" t="s">
        <v>2709</v>
      </c>
      <c r="D2899" s="855" t="s">
        <v>2710</v>
      </c>
      <c r="E2899" s="855">
        <v>3</v>
      </c>
      <c r="F2899" s="855" t="s">
        <v>394</v>
      </c>
      <c r="G2899" s="855" t="s">
        <v>3683</v>
      </c>
      <c r="H2899" s="606"/>
      <c r="I2899" s="608"/>
    </row>
    <row r="2900" spans="2:9" hidden="1" x14ac:dyDescent="0.3">
      <c r="B2900" s="855" t="s">
        <v>407</v>
      </c>
      <c r="C2900" s="856" t="s">
        <v>2709</v>
      </c>
      <c r="D2900" s="855" t="s">
        <v>2710</v>
      </c>
      <c r="E2900" s="855">
        <v>4</v>
      </c>
      <c r="F2900" s="855" t="s">
        <v>128</v>
      </c>
      <c r="G2900" s="855"/>
      <c r="H2900" s="606"/>
      <c r="I2900" s="608"/>
    </row>
    <row r="2901" spans="2:9" hidden="1" x14ac:dyDescent="0.3">
      <c r="B2901" s="855" t="s">
        <v>407</v>
      </c>
      <c r="C2901" s="856" t="s">
        <v>2709</v>
      </c>
      <c r="D2901" s="855" t="s">
        <v>2710</v>
      </c>
      <c r="E2901" s="855">
        <v>5</v>
      </c>
      <c r="F2901" s="855" t="s">
        <v>541</v>
      </c>
      <c r="G2901" s="855" t="s">
        <v>670</v>
      </c>
      <c r="H2901" s="606"/>
      <c r="I2901" s="608"/>
    </row>
    <row r="2902" spans="2:9" hidden="1" x14ac:dyDescent="0.3">
      <c r="B2902" s="855" t="s">
        <v>407</v>
      </c>
      <c r="C2902" s="856" t="s">
        <v>2709</v>
      </c>
      <c r="D2902" s="855" t="s">
        <v>2710</v>
      </c>
      <c r="E2902" s="855">
        <v>6</v>
      </c>
      <c r="F2902" s="855" t="s">
        <v>931</v>
      </c>
      <c r="G2902" s="855" t="s">
        <v>949</v>
      </c>
      <c r="H2902" s="606"/>
      <c r="I2902" s="608"/>
    </row>
    <row r="2903" spans="2:9" hidden="1" x14ac:dyDescent="0.3">
      <c r="B2903" s="855" t="s">
        <v>407</v>
      </c>
      <c r="C2903" s="856" t="s">
        <v>2709</v>
      </c>
      <c r="D2903" s="855" t="s">
        <v>2710</v>
      </c>
      <c r="E2903" s="855">
        <v>7</v>
      </c>
      <c r="F2903" s="855" t="s">
        <v>932</v>
      </c>
      <c r="G2903" s="855" t="s">
        <v>750</v>
      </c>
      <c r="H2903" s="606"/>
      <c r="I2903" s="608"/>
    </row>
    <row r="2904" spans="2:9" x14ac:dyDescent="0.3">
      <c r="B2904" s="855" t="s">
        <v>407</v>
      </c>
      <c r="C2904" s="856" t="s">
        <v>2709</v>
      </c>
      <c r="D2904" s="855" t="s">
        <v>2710</v>
      </c>
      <c r="E2904" s="855">
        <v>1</v>
      </c>
      <c r="F2904" s="855" t="s">
        <v>388</v>
      </c>
      <c r="G2904" s="855" t="s">
        <v>3684</v>
      </c>
      <c r="H2904" s="606"/>
      <c r="I2904" s="608"/>
    </row>
    <row r="2905" spans="2:9" hidden="1" x14ac:dyDescent="0.3">
      <c r="B2905" s="855" t="s">
        <v>407</v>
      </c>
      <c r="C2905" s="856" t="s">
        <v>2709</v>
      </c>
      <c r="D2905" s="855" t="s">
        <v>2710</v>
      </c>
      <c r="E2905" s="855">
        <v>2</v>
      </c>
      <c r="F2905" s="855" t="s">
        <v>389</v>
      </c>
      <c r="G2905" s="855" t="s">
        <v>29</v>
      </c>
      <c r="H2905" s="606"/>
      <c r="I2905" s="608"/>
    </row>
    <row r="2906" spans="2:9" hidden="1" x14ac:dyDescent="0.3">
      <c r="B2906" s="855" t="s">
        <v>407</v>
      </c>
      <c r="C2906" s="856" t="s">
        <v>2709</v>
      </c>
      <c r="D2906" s="855" t="s">
        <v>2710</v>
      </c>
      <c r="E2906" s="855">
        <v>3</v>
      </c>
      <c r="F2906" s="855" t="s">
        <v>394</v>
      </c>
      <c r="G2906" s="855" t="s">
        <v>3685</v>
      </c>
      <c r="H2906" s="606"/>
      <c r="I2906" s="608"/>
    </row>
    <row r="2907" spans="2:9" hidden="1" x14ac:dyDescent="0.3">
      <c r="B2907" s="855" t="s">
        <v>407</v>
      </c>
      <c r="C2907" s="856" t="s">
        <v>2709</v>
      </c>
      <c r="D2907" s="855" t="s">
        <v>2710</v>
      </c>
      <c r="E2907" s="855">
        <v>4</v>
      </c>
      <c r="F2907" s="855" t="s">
        <v>128</v>
      </c>
      <c r="G2907" s="855"/>
      <c r="H2907" s="606"/>
      <c r="I2907" s="608"/>
    </row>
    <row r="2908" spans="2:9" hidden="1" x14ac:dyDescent="0.3">
      <c r="B2908" s="855" t="s">
        <v>407</v>
      </c>
      <c r="C2908" s="856" t="s">
        <v>2709</v>
      </c>
      <c r="D2908" s="855" t="s">
        <v>2710</v>
      </c>
      <c r="E2908" s="855">
        <v>5</v>
      </c>
      <c r="F2908" s="855" t="s">
        <v>541</v>
      </c>
      <c r="G2908" s="855" t="s">
        <v>670</v>
      </c>
      <c r="H2908" s="606"/>
      <c r="I2908" s="608"/>
    </row>
    <row r="2909" spans="2:9" hidden="1" x14ac:dyDescent="0.3">
      <c r="B2909" s="855" t="s">
        <v>407</v>
      </c>
      <c r="C2909" s="856" t="s">
        <v>2709</v>
      </c>
      <c r="D2909" s="855" t="s">
        <v>2710</v>
      </c>
      <c r="E2909" s="855">
        <v>6</v>
      </c>
      <c r="F2909" s="855" t="s">
        <v>931</v>
      </c>
      <c r="G2909" s="855" t="s">
        <v>949</v>
      </c>
      <c r="H2909" s="606"/>
      <c r="I2909" s="608"/>
    </row>
    <row r="2910" spans="2:9" hidden="1" x14ac:dyDescent="0.3">
      <c r="B2910" s="855" t="s">
        <v>407</v>
      </c>
      <c r="C2910" s="856" t="s">
        <v>2709</v>
      </c>
      <c r="D2910" s="855" t="s">
        <v>2710</v>
      </c>
      <c r="E2910" s="855">
        <v>7</v>
      </c>
      <c r="F2910" s="855" t="s">
        <v>932</v>
      </c>
      <c r="G2910" s="855" t="s">
        <v>750</v>
      </c>
      <c r="H2910" s="606"/>
      <c r="I2910" s="608"/>
    </row>
    <row r="2911" spans="2:9" x14ac:dyDescent="0.3">
      <c r="B2911" s="855" t="s">
        <v>407</v>
      </c>
      <c r="C2911" s="856" t="s">
        <v>2709</v>
      </c>
      <c r="D2911" s="855" t="s">
        <v>2710</v>
      </c>
      <c r="E2911" s="855">
        <v>1</v>
      </c>
      <c r="F2911" s="855" t="s">
        <v>388</v>
      </c>
      <c r="G2911" s="855" t="s">
        <v>3686</v>
      </c>
      <c r="H2911" s="606"/>
      <c r="I2911" s="608"/>
    </row>
    <row r="2912" spans="2:9" hidden="1" x14ac:dyDescent="0.3">
      <c r="B2912" s="855" t="s">
        <v>407</v>
      </c>
      <c r="C2912" s="856" t="s">
        <v>2709</v>
      </c>
      <c r="D2912" s="855" t="s">
        <v>2710</v>
      </c>
      <c r="E2912" s="855">
        <v>2</v>
      </c>
      <c r="F2912" s="855" t="s">
        <v>389</v>
      </c>
      <c r="G2912" s="855" t="s">
        <v>29</v>
      </c>
      <c r="H2912" s="606"/>
      <c r="I2912" s="608"/>
    </row>
    <row r="2913" spans="2:9" hidden="1" x14ac:dyDescent="0.3">
      <c r="B2913" s="855" t="s">
        <v>407</v>
      </c>
      <c r="C2913" s="856" t="s">
        <v>2709</v>
      </c>
      <c r="D2913" s="855" t="s">
        <v>2710</v>
      </c>
      <c r="E2913" s="855">
        <v>3</v>
      </c>
      <c r="F2913" s="855" t="s">
        <v>394</v>
      </c>
      <c r="G2913" s="855" t="s">
        <v>3687</v>
      </c>
      <c r="H2913" s="606"/>
      <c r="I2913" s="608"/>
    </row>
    <row r="2914" spans="2:9" hidden="1" x14ac:dyDescent="0.3">
      <c r="B2914" s="855" t="s">
        <v>407</v>
      </c>
      <c r="C2914" s="856" t="s">
        <v>2709</v>
      </c>
      <c r="D2914" s="855" t="s">
        <v>2710</v>
      </c>
      <c r="E2914" s="855">
        <v>4</v>
      </c>
      <c r="F2914" s="855" t="s">
        <v>128</v>
      </c>
      <c r="G2914" s="855"/>
      <c r="H2914" s="606"/>
      <c r="I2914" s="608"/>
    </row>
    <row r="2915" spans="2:9" hidden="1" x14ac:dyDescent="0.3">
      <c r="B2915" s="855" t="s">
        <v>407</v>
      </c>
      <c r="C2915" s="856" t="s">
        <v>2709</v>
      </c>
      <c r="D2915" s="855" t="s">
        <v>2710</v>
      </c>
      <c r="E2915" s="855">
        <v>5</v>
      </c>
      <c r="F2915" s="855" t="s">
        <v>541</v>
      </c>
      <c r="G2915" s="855" t="s">
        <v>670</v>
      </c>
      <c r="H2915" s="606"/>
      <c r="I2915" s="608"/>
    </row>
    <row r="2916" spans="2:9" hidden="1" x14ac:dyDescent="0.3">
      <c r="B2916" s="855" t="s">
        <v>407</v>
      </c>
      <c r="C2916" s="856" t="s">
        <v>2709</v>
      </c>
      <c r="D2916" s="855" t="s">
        <v>2710</v>
      </c>
      <c r="E2916" s="855">
        <v>6</v>
      </c>
      <c r="F2916" s="855" t="s">
        <v>931</v>
      </c>
      <c r="G2916" s="855" t="s">
        <v>949</v>
      </c>
      <c r="H2916" s="606"/>
      <c r="I2916" s="608"/>
    </row>
    <row r="2917" spans="2:9" hidden="1" x14ac:dyDescent="0.3">
      <c r="B2917" s="855" t="s">
        <v>407</v>
      </c>
      <c r="C2917" s="856" t="s">
        <v>2709</v>
      </c>
      <c r="D2917" s="855" t="s">
        <v>2710</v>
      </c>
      <c r="E2917" s="855">
        <v>7</v>
      </c>
      <c r="F2917" s="855" t="s">
        <v>932</v>
      </c>
      <c r="G2917" s="855" t="s">
        <v>750</v>
      </c>
      <c r="H2917" s="606"/>
      <c r="I2917" s="608"/>
    </row>
    <row r="2918" spans="2:9" x14ac:dyDescent="0.3">
      <c r="B2918" s="855" t="s">
        <v>407</v>
      </c>
      <c r="C2918" s="856" t="s">
        <v>2709</v>
      </c>
      <c r="D2918" s="855" t="s">
        <v>2710</v>
      </c>
      <c r="E2918" s="855">
        <v>1</v>
      </c>
      <c r="F2918" s="855" t="s">
        <v>388</v>
      </c>
      <c r="G2918" s="855" t="s">
        <v>3688</v>
      </c>
      <c r="H2918" s="606"/>
      <c r="I2918" s="608"/>
    </row>
    <row r="2919" spans="2:9" hidden="1" x14ac:dyDescent="0.3">
      <c r="B2919" s="855" t="s">
        <v>407</v>
      </c>
      <c r="C2919" s="856" t="s">
        <v>2709</v>
      </c>
      <c r="D2919" s="855" t="s">
        <v>2710</v>
      </c>
      <c r="E2919" s="855">
        <v>2</v>
      </c>
      <c r="F2919" s="855" t="s">
        <v>389</v>
      </c>
      <c r="G2919" s="855" t="s">
        <v>29</v>
      </c>
      <c r="H2919" s="606"/>
      <c r="I2919" s="608"/>
    </row>
    <row r="2920" spans="2:9" hidden="1" x14ac:dyDescent="0.3">
      <c r="B2920" s="855" t="s">
        <v>407</v>
      </c>
      <c r="C2920" s="856" t="s">
        <v>2709</v>
      </c>
      <c r="D2920" s="855" t="s">
        <v>2710</v>
      </c>
      <c r="E2920" s="855">
        <v>3</v>
      </c>
      <c r="F2920" s="855" t="s">
        <v>394</v>
      </c>
      <c r="G2920" s="855" t="s">
        <v>3689</v>
      </c>
      <c r="H2920" s="606"/>
      <c r="I2920" s="608"/>
    </row>
    <row r="2921" spans="2:9" hidden="1" x14ac:dyDescent="0.3">
      <c r="B2921" s="855" t="s">
        <v>407</v>
      </c>
      <c r="C2921" s="856" t="s">
        <v>2709</v>
      </c>
      <c r="D2921" s="855" t="s">
        <v>2710</v>
      </c>
      <c r="E2921" s="855">
        <v>4</v>
      </c>
      <c r="F2921" s="855" t="s">
        <v>128</v>
      </c>
      <c r="G2921" s="855"/>
      <c r="H2921" s="606"/>
      <c r="I2921" s="608"/>
    </row>
    <row r="2922" spans="2:9" hidden="1" x14ac:dyDescent="0.3">
      <c r="B2922" s="855" t="s">
        <v>407</v>
      </c>
      <c r="C2922" s="856" t="s">
        <v>2709</v>
      </c>
      <c r="D2922" s="855" t="s">
        <v>2710</v>
      </c>
      <c r="E2922" s="855">
        <v>5</v>
      </c>
      <c r="F2922" s="855" t="s">
        <v>541</v>
      </c>
      <c r="G2922" s="855" t="s">
        <v>670</v>
      </c>
      <c r="H2922" s="606"/>
      <c r="I2922" s="608"/>
    </row>
    <row r="2923" spans="2:9" hidden="1" x14ac:dyDescent="0.3">
      <c r="B2923" s="855" t="s">
        <v>407</v>
      </c>
      <c r="C2923" s="856" t="s">
        <v>2709</v>
      </c>
      <c r="D2923" s="855" t="s">
        <v>2710</v>
      </c>
      <c r="E2923" s="855">
        <v>6</v>
      </c>
      <c r="F2923" s="855" t="s">
        <v>931</v>
      </c>
      <c r="G2923" s="855" t="s">
        <v>949</v>
      </c>
      <c r="H2923" s="606"/>
      <c r="I2923" s="608"/>
    </row>
    <row r="2924" spans="2:9" hidden="1" x14ac:dyDescent="0.3">
      <c r="B2924" s="855" t="s">
        <v>407</v>
      </c>
      <c r="C2924" s="856" t="s">
        <v>2709</v>
      </c>
      <c r="D2924" s="855" t="s">
        <v>2710</v>
      </c>
      <c r="E2924" s="855">
        <v>7</v>
      </c>
      <c r="F2924" s="855" t="s">
        <v>932</v>
      </c>
      <c r="G2924" s="855" t="s">
        <v>750</v>
      </c>
      <c r="H2924" s="606"/>
      <c r="I2924" s="608"/>
    </row>
    <row r="2925" spans="2:9" x14ac:dyDescent="0.3">
      <c r="B2925" s="855" t="s">
        <v>407</v>
      </c>
      <c r="C2925" s="856" t="s">
        <v>2709</v>
      </c>
      <c r="D2925" s="855" t="s">
        <v>2710</v>
      </c>
      <c r="E2925" s="855">
        <v>1</v>
      </c>
      <c r="F2925" s="855" t="s">
        <v>388</v>
      </c>
      <c r="G2925" s="855" t="s">
        <v>3690</v>
      </c>
      <c r="H2925" s="606"/>
      <c r="I2925" s="608"/>
    </row>
    <row r="2926" spans="2:9" hidden="1" x14ac:dyDescent="0.3">
      <c r="B2926" s="855" t="s">
        <v>407</v>
      </c>
      <c r="C2926" s="856" t="s">
        <v>2709</v>
      </c>
      <c r="D2926" s="855" t="s">
        <v>2710</v>
      </c>
      <c r="E2926" s="855">
        <v>2</v>
      </c>
      <c r="F2926" s="855" t="s">
        <v>389</v>
      </c>
      <c r="G2926" s="855" t="s">
        <v>29</v>
      </c>
      <c r="H2926" s="606"/>
      <c r="I2926" s="608"/>
    </row>
    <row r="2927" spans="2:9" hidden="1" x14ac:dyDescent="0.3">
      <c r="B2927" s="855" t="s">
        <v>407</v>
      </c>
      <c r="C2927" s="856" t="s">
        <v>2709</v>
      </c>
      <c r="D2927" s="855" t="s">
        <v>2710</v>
      </c>
      <c r="E2927" s="855">
        <v>3</v>
      </c>
      <c r="F2927" s="855" t="s">
        <v>394</v>
      </c>
      <c r="G2927" s="855" t="s">
        <v>3691</v>
      </c>
      <c r="H2927" s="606"/>
      <c r="I2927" s="608"/>
    </row>
    <row r="2928" spans="2:9" hidden="1" x14ac:dyDescent="0.3">
      <c r="B2928" s="855" t="s">
        <v>407</v>
      </c>
      <c r="C2928" s="856" t="s">
        <v>2709</v>
      </c>
      <c r="D2928" s="855" t="s">
        <v>2710</v>
      </c>
      <c r="E2928" s="855">
        <v>4</v>
      </c>
      <c r="F2928" s="855" t="s">
        <v>128</v>
      </c>
      <c r="G2928" s="855"/>
      <c r="H2928" s="606"/>
      <c r="I2928" s="608"/>
    </row>
    <row r="2929" spans="2:9" hidden="1" x14ac:dyDescent="0.3">
      <c r="B2929" s="855" t="s">
        <v>407</v>
      </c>
      <c r="C2929" s="856" t="s">
        <v>2709</v>
      </c>
      <c r="D2929" s="855" t="s">
        <v>2710</v>
      </c>
      <c r="E2929" s="855">
        <v>5</v>
      </c>
      <c r="F2929" s="855" t="s">
        <v>541</v>
      </c>
      <c r="G2929" s="855" t="s">
        <v>670</v>
      </c>
      <c r="H2929" s="606"/>
      <c r="I2929" s="608"/>
    </row>
    <row r="2930" spans="2:9" hidden="1" x14ac:dyDescent="0.3">
      <c r="B2930" s="855" t="s">
        <v>407</v>
      </c>
      <c r="C2930" s="856" t="s">
        <v>2709</v>
      </c>
      <c r="D2930" s="855" t="s">
        <v>2710</v>
      </c>
      <c r="E2930" s="855">
        <v>6</v>
      </c>
      <c r="F2930" s="855" t="s">
        <v>931</v>
      </c>
      <c r="G2930" s="855" t="s">
        <v>949</v>
      </c>
      <c r="H2930" s="606"/>
      <c r="I2930" s="608"/>
    </row>
    <row r="2931" spans="2:9" hidden="1" x14ac:dyDescent="0.3">
      <c r="B2931" s="855" t="s">
        <v>407</v>
      </c>
      <c r="C2931" s="856" t="s">
        <v>2709</v>
      </c>
      <c r="D2931" s="855" t="s">
        <v>2710</v>
      </c>
      <c r="E2931" s="855">
        <v>7</v>
      </c>
      <c r="F2931" s="855" t="s">
        <v>932</v>
      </c>
      <c r="G2931" s="855" t="s">
        <v>750</v>
      </c>
      <c r="H2931" s="606"/>
      <c r="I2931" s="608"/>
    </row>
    <row r="2932" spans="2:9" x14ac:dyDescent="0.3">
      <c r="B2932" s="855" t="s">
        <v>407</v>
      </c>
      <c r="C2932" s="856" t="s">
        <v>2709</v>
      </c>
      <c r="D2932" s="855" t="s">
        <v>2710</v>
      </c>
      <c r="E2932" s="855">
        <v>1</v>
      </c>
      <c r="F2932" s="855" t="s">
        <v>388</v>
      </c>
      <c r="G2932" s="855" t="s">
        <v>3692</v>
      </c>
      <c r="H2932" s="606"/>
      <c r="I2932" s="608"/>
    </row>
    <row r="2933" spans="2:9" hidden="1" x14ac:dyDescent="0.3">
      <c r="B2933" s="855" t="s">
        <v>407</v>
      </c>
      <c r="C2933" s="856" t="s">
        <v>2709</v>
      </c>
      <c r="D2933" s="855" t="s">
        <v>2710</v>
      </c>
      <c r="E2933" s="855">
        <v>2</v>
      </c>
      <c r="F2933" s="855" t="s">
        <v>389</v>
      </c>
      <c r="G2933" s="855" t="s">
        <v>29</v>
      </c>
      <c r="H2933" s="606"/>
      <c r="I2933" s="608"/>
    </row>
    <row r="2934" spans="2:9" hidden="1" x14ac:dyDescent="0.3">
      <c r="B2934" s="855" t="s">
        <v>407</v>
      </c>
      <c r="C2934" s="856" t="s">
        <v>2709</v>
      </c>
      <c r="D2934" s="855" t="s">
        <v>2710</v>
      </c>
      <c r="E2934" s="855">
        <v>3</v>
      </c>
      <c r="F2934" s="855" t="s">
        <v>394</v>
      </c>
      <c r="G2934" s="855" t="s">
        <v>3691</v>
      </c>
      <c r="H2934" s="606"/>
      <c r="I2934" s="608"/>
    </row>
    <row r="2935" spans="2:9" hidden="1" x14ac:dyDescent="0.3">
      <c r="B2935" s="855" t="s">
        <v>407</v>
      </c>
      <c r="C2935" s="856" t="s">
        <v>2709</v>
      </c>
      <c r="D2935" s="855" t="s">
        <v>2710</v>
      </c>
      <c r="E2935" s="855">
        <v>4</v>
      </c>
      <c r="F2935" s="855" t="s">
        <v>128</v>
      </c>
      <c r="G2935" s="855"/>
      <c r="H2935" s="606"/>
      <c r="I2935" s="608"/>
    </row>
    <row r="2936" spans="2:9" hidden="1" x14ac:dyDescent="0.3">
      <c r="B2936" s="855" t="s">
        <v>407</v>
      </c>
      <c r="C2936" s="856" t="s">
        <v>2709</v>
      </c>
      <c r="D2936" s="855" t="s">
        <v>2710</v>
      </c>
      <c r="E2936" s="855">
        <v>5</v>
      </c>
      <c r="F2936" s="855" t="s">
        <v>541</v>
      </c>
      <c r="G2936" s="855" t="s">
        <v>670</v>
      </c>
      <c r="H2936" s="606"/>
      <c r="I2936" s="608"/>
    </row>
    <row r="2937" spans="2:9" hidden="1" x14ac:dyDescent="0.3">
      <c r="B2937" s="855" t="s">
        <v>407</v>
      </c>
      <c r="C2937" s="856" t="s">
        <v>2709</v>
      </c>
      <c r="D2937" s="855" t="s">
        <v>2710</v>
      </c>
      <c r="E2937" s="855">
        <v>6</v>
      </c>
      <c r="F2937" s="855" t="s">
        <v>931</v>
      </c>
      <c r="G2937" s="855" t="s">
        <v>949</v>
      </c>
      <c r="H2937" s="606"/>
      <c r="I2937" s="608"/>
    </row>
    <row r="2938" spans="2:9" hidden="1" x14ac:dyDescent="0.3">
      <c r="B2938" s="855" t="s">
        <v>407</v>
      </c>
      <c r="C2938" s="856" t="s">
        <v>2709</v>
      </c>
      <c r="D2938" s="855" t="s">
        <v>2710</v>
      </c>
      <c r="E2938" s="855">
        <v>7</v>
      </c>
      <c r="F2938" s="855" t="s">
        <v>932</v>
      </c>
      <c r="G2938" s="855" t="s">
        <v>750</v>
      </c>
      <c r="H2938" s="606"/>
      <c r="I2938" s="608"/>
    </row>
    <row r="2939" spans="2:9" x14ac:dyDescent="0.3">
      <c r="B2939" s="855" t="s">
        <v>407</v>
      </c>
      <c r="C2939" s="856" t="s">
        <v>2709</v>
      </c>
      <c r="D2939" s="855" t="s">
        <v>2710</v>
      </c>
      <c r="E2939" s="855">
        <v>1</v>
      </c>
      <c r="F2939" s="855" t="s">
        <v>388</v>
      </c>
      <c r="G2939" s="855" t="s">
        <v>3693</v>
      </c>
      <c r="H2939" s="606"/>
      <c r="I2939" s="608"/>
    </row>
    <row r="2940" spans="2:9" hidden="1" x14ac:dyDescent="0.3">
      <c r="B2940" s="855" t="s">
        <v>407</v>
      </c>
      <c r="C2940" s="856" t="s">
        <v>2709</v>
      </c>
      <c r="D2940" s="855" t="s">
        <v>2710</v>
      </c>
      <c r="E2940" s="855">
        <v>2</v>
      </c>
      <c r="F2940" s="855" t="s">
        <v>389</v>
      </c>
      <c r="G2940" s="855" t="s">
        <v>29</v>
      </c>
      <c r="H2940" s="606"/>
      <c r="I2940" s="608"/>
    </row>
    <row r="2941" spans="2:9" hidden="1" x14ac:dyDescent="0.3">
      <c r="B2941" s="855" t="s">
        <v>407</v>
      </c>
      <c r="C2941" s="856" t="s">
        <v>2709</v>
      </c>
      <c r="D2941" s="855" t="s">
        <v>2710</v>
      </c>
      <c r="E2941" s="855">
        <v>3</v>
      </c>
      <c r="F2941" s="855" t="s">
        <v>394</v>
      </c>
      <c r="G2941" s="855" t="s">
        <v>3694</v>
      </c>
      <c r="H2941" s="606"/>
      <c r="I2941" s="608"/>
    </row>
    <row r="2942" spans="2:9" hidden="1" x14ac:dyDescent="0.3">
      <c r="B2942" s="855" t="s">
        <v>407</v>
      </c>
      <c r="C2942" s="856" t="s">
        <v>2709</v>
      </c>
      <c r="D2942" s="855" t="s">
        <v>2710</v>
      </c>
      <c r="E2942" s="855">
        <v>4</v>
      </c>
      <c r="F2942" s="855" t="s">
        <v>128</v>
      </c>
      <c r="G2942" s="855"/>
      <c r="H2942" s="606"/>
      <c r="I2942" s="608"/>
    </row>
    <row r="2943" spans="2:9" hidden="1" x14ac:dyDescent="0.3">
      <c r="B2943" s="855" t="s">
        <v>407</v>
      </c>
      <c r="C2943" s="856" t="s">
        <v>2709</v>
      </c>
      <c r="D2943" s="855" t="s">
        <v>2710</v>
      </c>
      <c r="E2943" s="855">
        <v>5</v>
      </c>
      <c r="F2943" s="855" t="s">
        <v>541</v>
      </c>
      <c r="G2943" s="855" t="s">
        <v>670</v>
      </c>
      <c r="H2943" s="606"/>
      <c r="I2943" s="608"/>
    </row>
    <row r="2944" spans="2:9" hidden="1" x14ac:dyDescent="0.3">
      <c r="B2944" s="855" t="s">
        <v>407</v>
      </c>
      <c r="C2944" s="856" t="s">
        <v>2709</v>
      </c>
      <c r="D2944" s="855" t="s">
        <v>2710</v>
      </c>
      <c r="E2944" s="855">
        <v>6</v>
      </c>
      <c r="F2944" s="855" t="s">
        <v>931</v>
      </c>
      <c r="G2944" s="855" t="s">
        <v>949</v>
      </c>
      <c r="H2944" s="606"/>
      <c r="I2944" s="608"/>
    </row>
    <row r="2945" spans="2:9" hidden="1" x14ac:dyDescent="0.3">
      <c r="B2945" s="855" t="s">
        <v>407</v>
      </c>
      <c r="C2945" s="856" t="s">
        <v>2709</v>
      </c>
      <c r="D2945" s="855" t="s">
        <v>2710</v>
      </c>
      <c r="E2945" s="855">
        <v>7</v>
      </c>
      <c r="F2945" s="855" t="s">
        <v>932</v>
      </c>
      <c r="G2945" s="855" t="s">
        <v>750</v>
      </c>
      <c r="H2945" s="606"/>
      <c r="I2945" s="608"/>
    </row>
    <row r="2946" spans="2:9" x14ac:dyDescent="0.3">
      <c r="B2946" s="855" t="s">
        <v>407</v>
      </c>
      <c r="C2946" s="856" t="s">
        <v>2709</v>
      </c>
      <c r="D2946" s="855" t="s">
        <v>2710</v>
      </c>
      <c r="E2946" s="855">
        <v>1</v>
      </c>
      <c r="F2946" s="855" t="s">
        <v>388</v>
      </c>
      <c r="G2946" s="855" t="s">
        <v>3695</v>
      </c>
      <c r="H2946" s="606"/>
      <c r="I2946" s="608"/>
    </row>
    <row r="2947" spans="2:9" hidden="1" x14ac:dyDescent="0.3">
      <c r="B2947" s="855" t="s">
        <v>407</v>
      </c>
      <c r="C2947" s="856" t="s">
        <v>2709</v>
      </c>
      <c r="D2947" s="855" t="s">
        <v>2710</v>
      </c>
      <c r="E2947" s="855">
        <v>2</v>
      </c>
      <c r="F2947" s="855" t="s">
        <v>389</v>
      </c>
      <c r="G2947" s="855" t="s">
        <v>29</v>
      </c>
      <c r="H2947" s="606"/>
      <c r="I2947" s="608"/>
    </row>
    <row r="2948" spans="2:9" hidden="1" x14ac:dyDescent="0.3">
      <c r="B2948" s="855" t="s">
        <v>407</v>
      </c>
      <c r="C2948" s="856" t="s">
        <v>2709</v>
      </c>
      <c r="D2948" s="855" t="s">
        <v>2710</v>
      </c>
      <c r="E2948" s="855">
        <v>3</v>
      </c>
      <c r="F2948" s="855" t="s">
        <v>394</v>
      </c>
      <c r="G2948" s="855" t="s">
        <v>3696</v>
      </c>
      <c r="H2948" s="606"/>
      <c r="I2948" s="608"/>
    </row>
    <row r="2949" spans="2:9" hidden="1" x14ac:dyDescent="0.3">
      <c r="B2949" s="855" t="s">
        <v>407</v>
      </c>
      <c r="C2949" s="856" t="s">
        <v>2709</v>
      </c>
      <c r="D2949" s="855" t="s">
        <v>2710</v>
      </c>
      <c r="E2949" s="855">
        <v>4</v>
      </c>
      <c r="F2949" s="855" t="s">
        <v>128</v>
      </c>
      <c r="G2949" s="855"/>
      <c r="H2949" s="606"/>
      <c r="I2949" s="608"/>
    </row>
    <row r="2950" spans="2:9" hidden="1" x14ac:dyDescent="0.3">
      <c r="B2950" s="855" t="s">
        <v>407</v>
      </c>
      <c r="C2950" s="856" t="s">
        <v>2709</v>
      </c>
      <c r="D2950" s="855" t="s">
        <v>2710</v>
      </c>
      <c r="E2950" s="855">
        <v>5</v>
      </c>
      <c r="F2950" s="855" t="s">
        <v>541</v>
      </c>
      <c r="G2950" s="855" t="s">
        <v>670</v>
      </c>
      <c r="H2950" s="606"/>
      <c r="I2950" s="608"/>
    </row>
    <row r="2951" spans="2:9" hidden="1" x14ac:dyDescent="0.3">
      <c r="B2951" s="855" t="s">
        <v>407</v>
      </c>
      <c r="C2951" s="856" t="s">
        <v>2709</v>
      </c>
      <c r="D2951" s="855" t="s">
        <v>2710</v>
      </c>
      <c r="E2951" s="855">
        <v>6</v>
      </c>
      <c r="F2951" s="855" t="s">
        <v>931</v>
      </c>
      <c r="G2951" s="855" t="s">
        <v>949</v>
      </c>
      <c r="H2951" s="606"/>
      <c r="I2951" s="608"/>
    </row>
    <row r="2952" spans="2:9" hidden="1" x14ac:dyDescent="0.3">
      <c r="B2952" s="855" t="s">
        <v>407</v>
      </c>
      <c r="C2952" s="856" t="s">
        <v>2709</v>
      </c>
      <c r="D2952" s="855" t="s">
        <v>2710</v>
      </c>
      <c r="E2952" s="855">
        <v>7</v>
      </c>
      <c r="F2952" s="855" t="s">
        <v>932</v>
      </c>
      <c r="G2952" s="855" t="s">
        <v>750</v>
      </c>
      <c r="H2952" s="606"/>
      <c r="I2952" s="608"/>
    </row>
    <row r="2953" spans="2:9" x14ac:dyDescent="0.3">
      <c r="B2953" s="855" t="s">
        <v>407</v>
      </c>
      <c r="C2953" s="856" t="s">
        <v>2709</v>
      </c>
      <c r="D2953" s="855" t="s">
        <v>2710</v>
      </c>
      <c r="E2953" s="855">
        <v>1</v>
      </c>
      <c r="F2953" s="855" t="s">
        <v>388</v>
      </c>
      <c r="G2953" s="855" t="s">
        <v>3697</v>
      </c>
      <c r="H2953" s="606"/>
      <c r="I2953" s="608"/>
    </row>
    <row r="2954" spans="2:9" hidden="1" x14ac:dyDescent="0.3">
      <c r="B2954" s="855" t="s">
        <v>407</v>
      </c>
      <c r="C2954" s="856" t="s">
        <v>2709</v>
      </c>
      <c r="D2954" s="855" t="s">
        <v>2710</v>
      </c>
      <c r="E2954" s="855">
        <v>2</v>
      </c>
      <c r="F2954" s="855" t="s">
        <v>389</v>
      </c>
      <c r="G2954" s="855" t="s">
        <v>29</v>
      </c>
      <c r="H2954" s="606"/>
      <c r="I2954" s="608"/>
    </row>
    <row r="2955" spans="2:9" hidden="1" x14ac:dyDescent="0.3">
      <c r="B2955" s="855" t="s">
        <v>407</v>
      </c>
      <c r="C2955" s="856" t="s">
        <v>2709</v>
      </c>
      <c r="D2955" s="855" t="s">
        <v>2710</v>
      </c>
      <c r="E2955" s="855">
        <v>3</v>
      </c>
      <c r="F2955" s="855" t="s">
        <v>394</v>
      </c>
      <c r="G2955" s="855" t="s">
        <v>3698</v>
      </c>
      <c r="H2955" s="606"/>
      <c r="I2955" s="608"/>
    </row>
    <row r="2956" spans="2:9" hidden="1" x14ac:dyDescent="0.3">
      <c r="B2956" s="855" t="s">
        <v>407</v>
      </c>
      <c r="C2956" s="856" t="s">
        <v>2709</v>
      </c>
      <c r="D2956" s="855" t="s">
        <v>2710</v>
      </c>
      <c r="E2956" s="855">
        <v>4</v>
      </c>
      <c r="F2956" s="855" t="s">
        <v>128</v>
      </c>
      <c r="G2956" s="855"/>
      <c r="H2956" s="606"/>
      <c r="I2956" s="608"/>
    </row>
    <row r="2957" spans="2:9" hidden="1" x14ac:dyDescent="0.3">
      <c r="B2957" s="855" t="s">
        <v>407</v>
      </c>
      <c r="C2957" s="856" t="s">
        <v>2709</v>
      </c>
      <c r="D2957" s="855" t="s">
        <v>2710</v>
      </c>
      <c r="E2957" s="855">
        <v>5</v>
      </c>
      <c r="F2957" s="855" t="s">
        <v>541</v>
      </c>
      <c r="G2957" s="855" t="s">
        <v>670</v>
      </c>
      <c r="H2957" s="606"/>
      <c r="I2957" s="608"/>
    </row>
    <row r="2958" spans="2:9" hidden="1" x14ac:dyDescent="0.3">
      <c r="B2958" s="855" t="s">
        <v>407</v>
      </c>
      <c r="C2958" s="856" t="s">
        <v>2709</v>
      </c>
      <c r="D2958" s="855" t="s">
        <v>2710</v>
      </c>
      <c r="E2958" s="855">
        <v>6</v>
      </c>
      <c r="F2958" s="855" t="s">
        <v>931</v>
      </c>
      <c r="G2958" s="855" t="s">
        <v>949</v>
      </c>
      <c r="H2958" s="606"/>
      <c r="I2958" s="608"/>
    </row>
    <row r="2959" spans="2:9" hidden="1" x14ac:dyDescent="0.3">
      <c r="B2959" s="855" t="s">
        <v>407</v>
      </c>
      <c r="C2959" s="856" t="s">
        <v>2709</v>
      </c>
      <c r="D2959" s="855" t="s">
        <v>2710</v>
      </c>
      <c r="E2959" s="855">
        <v>7</v>
      </c>
      <c r="F2959" s="855" t="s">
        <v>932</v>
      </c>
      <c r="G2959" s="855" t="s">
        <v>750</v>
      </c>
      <c r="H2959" s="606"/>
      <c r="I2959" s="608"/>
    </row>
    <row r="2960" spans="2:9" x14ac:dyDescent="0.3">
      <c r="B2960" s="855" t="s">
        <v>407</v>
      </c>
      <c r="C2960" s="856" t="s">
        <v>2709</v>
      </c>
      <c r="D2960" s="855" t="s">
        <v>2710</v>
      </c>
      <c r="E2960" s="855">
        <v>1</v>
      </c>
      <c r="F2960" s="855" t="s">
        <v>388</v>
      </c>
      <c r="G2960" s="855" t="s">
        <v>3699</v>
      </c>
      <c r="H2960" s="606"/>
      <c r="I2960" s="608"/>
    </row>
    <row r="2961" spans="2:9" hidden="1" x14ac:dyDescent="0.3">
      <c r="B2961" s="855" t="s">
        <v>407</v>
      </c>
      <c r="C2961" s="856" t="s">
        <v>2709</v>
      </c>
      <c r="D2961" s="855" t="s">
        <v>2710</v>
      </c>
      <c r="E2961" s="855">
        <v>2</v>
      </c>
      <c r="F2961" s="855" t="s">
        <v>389</v>
      </c>
      <c r="G2961" s="855" t="s">
        <v>29</v>
      </c>
      <c r="H2961" s="606"/>
      <c r="I2961" s="608"/>
    </row>
    <row r="2962" spans="2:9" hidden="1" x14ac:dyDescent="0.3">
      <c r="B2962" s="855" t="s">
        <v>407</v>
      </c>
      <c r="C2962" s="856" t="s">
        <v>2709</v>
      </c>
      <c r="D2962" s="855" t="s">
        <v>2710</v>
      </c>
      <c r="E2962" s="855">
        <v>3</v>
      </c>
      <c r="F2962" s="855" t="s">
        <v>394</v>
      </c>
      <c r="G2962" s="855" t="s">
        <v>3700</v>
      </c>
      <c r="H2962" s="606"/>
      <c r="I2962" s="608"/>
    </row>
    <row r="2963" spans="2:9" hidden="1" x14ac:dyDescent="0.3">
      <c r="B2963" s="855" t="s">
        <v>407</v>
      </c>
      <c r="C2963" s="856" t="s">
        <v>2709</v>
      </c>
      <c r="D2963" s="855" t="s">
        <v>2710</v>
      </c>
      <c r="E2963" s="855">
        <v>4</v>
      </c>
      <c r="F2963" s="855" t="s">
        <v>128</v>
      </c>
      <c r="G2963" s="855"/>
      <c r="H2963" s="606"/>
      <c r="I2963" s="608"/>
    </row>
    <row r="2964" spans="2:9" hidden="1" x14ac:dyDescent="0.3">
      <c r="B2964" s="855" t="s">
        <v>407</v>
      </c>
      <c r="C2964" s="856" t="s">
        <v>2709</v>
      </c>
      <c r="D2964" s="855" t="s">
        <v>2710</v>
      </c>
      <c r="E2964" s="855">
        <v>5</v>
      </c>
      <c r="F2964" s="855" t="s">
        <v>541</v>
      </c>
      <c r="G2964" s="855" t="s">
        <v>670</v>
      </c>
      <c r="H2964" s="606"/>
      <c r="I2964" s="608"/>
    </row>
    <row r="2965" spans="2:9" hidden="1" x14ac:dyDescent="0.3">
      <c r="B2965" s="855" t="s">
        <v>407</v>
      </c>
      <c r="C2965" s="856" t="s">
        <v>2709</v>
      </c>
      <c r="D2965" s="855" t="s">
        <v>2710</v>
      </c>
      <c r="E2965" s="855">
        <v>6</v>
      </c>
      <c r="F2965" s="855" t="s">
        <v>931</v>
      </c>
      <c r="G2965" s="855" t="s">
        <v>949</v>
      </c>
      <c r="H2965" s="606"/>
      <c r="I2965" s="608"/>
    </row>
    <row r="2966" spans="2:9" hidden="1" x14ac:dyDescent="0.3">
      <c r="B2966" s="855" t="s">
        <v>407</v>
      </c>
      <c r="C2966" s="856" t="s">
        <v>2709</v>
      </c>
      <c r="D2966" s="855" t="s">
        <v>2710</v>
      </c>
      <c r="E2966" s="855">
        <v>7</v>
      </c>
      <c r="F2966" s="855" t="s">
        <v>932</v>
      </c>
      <c r="G2966" s="855" t="s">
        <v>750</v>
      </c>
      <c r="H2966" s="606"/>
      <c r="I2966" s="608"/>
    </row>
    <row r="2967" spans="2:9" x14ac:dyDescent="0.3">
      <c r="B2967" s="855" t="s">
        <v>407</v>
      </c>
      <c r="C2967" s="856" t="s">
        <v>2709</v>
      </c>
      <c r="D2967" s="855" t="s">
        <v>2710</v>
      </c>
      <c r="E2967" s="855">
        <v>1</v>
      </c>
      <c r="F2967" s="855" t="s">
        <v>388</v>
      </c>
      <c r="G2967" s="855" t="s">
        <v>3701</v>
      </c>
      <c r="H2967" s="606"/>
      <c r="I2967" s="608"/>
    </row>
    <row r="2968" spans="2:9" hidden="1" x14ac:dyDescent="0.3">
      <c r="B2968" s="855" t="s">
        <v>407</v>
      </c>
      <c r="C2968" s="856" t="s">
        <v>2709</v>
      </c>
      <c r="D2968" s="855" t="s">
        <v>2710</v>
      </c>
      <c r="E2968" s="855">
        <v>2</v>
      </c>
      <c r="F2968" s="855" t="s">
        <v>389</v>
      </c>
      <c r="G2968" s="855" t="s">
        <v>29</v>
      </c>
      <c r="H2968" s="606"/>
      <c r="I2968" s="608"/>
    </row>
    <row r="2969" spans="2:9" hidden="1" x14ac:dyDescent="0.3">
      <c r="B2969" s="855" t="s">
        <v>407</v>
      </c>
      <c r="C2969" s="856" t="s">
        <v>2709</v>
      </c>
      <c r="D2969" s="855" t="s">
        <v>2710</v>
      </c>
      <c r="E2969" s="855">
        <v>3</v>
      </c>
      <c r="F2969" s="855" t="s">
        <v>394</v>
      </c>
      <c r="G2969" s="855" t="s">
        <v>3702</v>
      </c>
      <c r="H2969" s="606"/>
      <c r="I2969" s="608"/>
    </row>
    <row r="2970" spans="2:9" hidden="1" x14ac:dyDescent="0.3">
      <c r="B2970" s="855" t="s">
        <v>407</v>
      </c>
      <c r="C2970" s="856" t="s">
        <v>2709</v>
      </c>
      <c r="D2970" s="855" t="s">
        <v>2710</v>
      </c>
      <c r="E2970" s="855">
        <v>4</v>
      </c>
      <c r="F2970" s="855" t="s">
        <v>128</v>
      </c>
      <c r="G2970" s="855"/>
      <c r="H2970" s="606"/>
      <c r="I2970" s="608"/>
    </row>
    <row r="2971" spans="2:9" hidden="1" x14ac:dyDescent="0.3">
      <c r="B2971" s="855" t="s">
        <v>407</v>
      </c>
      <c r="C2971" s="856" t="s">
        <v>2709</v>
      </c>
      <c r="D2971" s="855" t="s">
        <v>2710</v>
      </c>
      <c r="E2971" s="855">
        <v>5</v>
      </c>
      <c r="F2971" s="855" t="s">
        <v>541</v>
      </c>
      <c r="G2971" s="855" t="s">
        <v>670</v>
      </c>
      <c r="H2971" s="606"/>
      <c r="I2971" s="608"/>
    </row>
    <row r="2972" spans="2:9" hidden="1" x14ac:dyDescent="0.3">
      <c r="B2972" s="855" t="s">
        <v>407</v>
      </c>
      <c r="C2972" s="856" t="s">
        <v>2709</v>
      </c>
      <c r="D2972" s="855" t="s">
        <v>2710</v>
      </c>
      <c r="E2972" s="855">
        <v>6</v>
      </c>
      <c r="F2972" s="855" t="s">
        <v>931</v>
      </c>
      <c r="G2972" s="855" t="s">
        <v>949</v>
      </c>
      <c r="H2972" s="606"/>
      <c r="I2972" s="608"/>
    </row>
    <row r="2973" spans="2:9" hidden="1" x14ac:dyDescent="0.3">
      <c r="B2973" s="855" t="s">
        <v>407</v>
      </c>
      <c r="C2973" s="856" t="s">
        <v>2709</v>
      </c>
      <c r="D2973" s="855" t="s">
        <v>2710</v>
      </c>
      <c r="E2973" s="855">
        <v>7</v>
      </c>
      <c r="F2973" s="855" t="s">
        <v>932</v>
      </c>
      <c r="G2973" s="855" t="s">
        <v>750</v>
      </c>
      <c r="H2973" s="606"/>
      <c r="I2973" s="608"/>
    </row>
    <row r="2974" spans="2:9" x14ac:dyDescent="0.3">
      <c r="B2974" s="855" t="s">
        <v>351</v>
      </c>
      <c r="C2974" s="856" t="s">
        <v>2709</v>
      </c>
      <c r="D2974" s="855" t="s">
        <v>2710</v>
      </c>
      <c r="E2974" s="855">
        <v>1</v>
      </c>
      <c r="F2974" s="855" t="s">
        <v>388</v>
      </c>
      <c r="G2974" s="855" t="s">
        <v>3703</v>
      </c>
      <c r="H2974" s="606"/>
      <c r="I2974" s="608"/>
    </row>
    <row r="2975" spans="2:9" hidden="1" x14ac:dyDescent="0.3">
      <c r="B2975" s="855" t="s">
        <v>351</v>
      </c>
      <c r="C2975" s="856" t="s">
        <v>2709</v>
      </c>
      <c r="D2975" s="855" t="s">
        <v>2710</v>
      </c>
      <c r="E2975" s="855">
        <v>2</v>
      </c>
      <c r="F2975" s="855" t="s">
        <v>389</v>
      </c>
      <c r="G2975" s="855" t="s">
        <v>29</v>
      </c>
      <c r="H2975" s="606"/>
      <c r="I2975" s="608"/>
    </row>
    <row r="2976" spans="2:9" hidden="1" x14ac:dyDescent="0.3">
      <c r="B2976" s="855" t="s">
        <v>351</v>
      </c>
      <c r="C2976" s="856" t="s">
        <v>2709</v>
      </c>
      <c r="D2976" s="855" t="s">
        <v>2710</v>
      </c>
      <c r="E2976" s="855">
        <v>3</v>
      </c>
      <c r="F2976" s="855" t="s">
        <v>394</v>
      </c>
      <c r="G2976" s="855" t="s">
        <v>3704</v>
      </c>
      <c r="H2976" s="606"/>
      <c r="I2976" s="608"/>
    </row>
    <row r="2977" spans="2:9" hidden="1" x14ac:dyDescent="0.3">
      <c r="B2977" s="855" t="s">
        <v>351</v>
      </c>
      <c r="C2977" s="856" t="s">
        <v>2709</v>
      </c>
      <c r="D2977" s="855" t="s">
        <v>2710</v>
      </c>
      <c r="E2977" s="855">
        <v>4</v>
      </c>
      <c r="F2977" s="855" t="s">
        <v>3</v>
      </c>
      <c r="G2977" s="855" t="s">
        <v>1876</v>
      </c>
      <c r="H2977" s="606"/>
      <c r="I2977" s="608"/>
    </row>
    <row r="2978" spans="2:9" hidden="1" x14ac:dyDescent="0.3">
      <c r="B2978" s="855" t="s">
        <v>351</v>
      </c>
      <c r="C2978" s="856" t="s">
        <v>2709</v>
      </c>
      <c r="D2978" s="855" t="s">
        <v>2710</v>
      </c>
      <c r="E2978" s="855">
        <v>5</v>
      </c>
      <c r="F2978" s="855" t="s">
        <v>128</v>
      </c>
      <c r="G2978" s="855" t="s">
        <v>3705</v>
      </c>
      <c r="H2978" s="606"/>
      <c r="I2978" s="608"/>
    </row>
    <row r="2979" spans="2:9" hidden="1" x14ac:dyDescent="0.3">
      <c r="B2979" s="855" t="s">
        <v>351</v>
      </c>
      <c r="C2979" s="856" t="s">
        <v>2709</v>
      </c>
      <c r="D2979" s="855" t="s">
        <v>2710</v>
      </c>
      <c r="E2979" s="855">
        <v>6</v>
      </c>
      <c r="F2979" s="855" t="s">
        <v>3195</v>
      </c>
      <c r="G2979" s="855" t="s">
        <v>2</v>
      </c>
      <c r="H2979" s="606"/>
      <c r="I2979" s="608"/>
    </row>
    <row r="2980" spans="2:9" hidden="1" x14ac:dyDescent="0.3">
      <c r="B2980" s="855" t="s">
        <v>351</v>
      </c>
      <c r="C2980" s="856" t="s">
        <v>2709</v>
      </c>
      <c r="D2980" s="855" t="s">
        <v>2710</v>
      </c>
      <c r="E2980" s="855">
        <v>7</v>
      </c>
      <c r="F2980" s="855" t="s">
        <v>3196</v>
      </c>
      <c r="G2980" s="855" t="s">
        <v>3706</v>
      </c>
      <c r="H2980" s="606"/>
      <c r="I2980" s="608"/>
    </row>
    <row r="2981" spans="2:9" hidden="1" x14ac:dyDescent="0.3">
      <c r="B2981" s="855" t="s">
        <v>351</v>
      </c>
      <c r="C2981" s="856" t="s">
        <v>2709</v>
      </c>
      <c r="D2981" s="855" t="s">
        <v>2710</v>
      </c>
      <c r="E2981" s="855">
        <v>8</v>
      </c>
      <c r="F2981" s="855" t="s">
        <v>6</v>
      </c>
      <c r="G2981" s="855" t="s">
        <v>10</v>
      </c>
      <c r="H2981" s="606"/>
      <c r="I2981" s="608"/>
    </row>
    <row r="2982" spans="2:9" hidden="1" x14ac:dyDescent="0.3">
      <c r="B2982" s="855" t="s">
        <v>351</v>
      </c>
      <c r="C2982" s="856" t="s">
        <v>2709</v>
      </c>
      <c r="D2982" s="855" t="s">
        <v>2710</v>
      </c>
      <c r="E2982" s="855">
        <v>9</v>
      </c>
      <c r="F2982" s="855" t="s">
        <v>11</v>
      </c>
      <c r="G2982" s="855" t="s">
        <v>750</v>
      </c>
      <c r="H2982" s="606"/>
      <c r="I2982" s="608"/>
    </row>
    <row r="2983" spans="2:9" hidden="1" x14ac:dyDescent="0.3">
      <c r="B2983" s="855" t="s">
        <v>351</v>
      </c>
      <c r="C2983" s="856" t="s">
        <v>2709</v>
      </c>
      <c r="D2983" s="855" t="s">
        <v>2710</v>
      </c>
      <c r="E2983" s="855">
        <v>10</v>
      </c>
      <c r="F2983" s="855" t="s">
        <v>129</v>
      </c>
      <c r="G2983" s="855"/>
      <c r="H2983" s="606"/>
      <c r="I2983" s="608"/>
    </row>
    <row r="2984" spans="2:9" hidden="1" x14ac:dyDescent="0.3">
      <c r="B2984" s="855" t="s">
        <v>351</v>
      </c>
      <c r="C2984" s="856" t="s">
        <v>2709</v>
      </c>
      <c r="D2984" s="855" t="s">
        <v>2710</v>
      </c>
      <c r="E2984" s="855">
        <v>11</v>
      </c>
      <c r="F2984" s="855" t="s">
        <v>931</v>
      </c>
      <c r="G2984" s="855" t="s">
        <v>949</v>
      </c>
      <c r="H2984" s="606"/>
      <c r="I2984" s="608"/>
    </row>
    <row r="2985" spans="2:9" hidden="1" x14ac:dyDescent="0.3">
      <c r="B2985" s="855" t="s">
        <v>351</v>
      </c>
      <c r="C2985" s="856" t="s">
        <v>2709</v>
      </c>
      <c r="D2985" s="855" t="s">
        <v>2710</v>
      </c>
      <c r="E2985" s="855">
        <v>12</v>
      </c>
      <c r="F2985" s="855" t="s">
        <v>932</v>
      </c>
      <c r="G2985" s="855" t="s">
        <v>750</v>
      </c>
      <c r="H2985" s="606"/>
      <c r="I2985" s="608"/>
    </row>
    <row r="2986" spans="2:9" x14ac:dyDescent="0.3">
      <c r="B2986" s="855" t="s">
        <v>351</v>
      </c>
      <c r="C2986" s="856" t="s">
        <v>2709</v>
      </c>
      <c r="D2986" s="855" t="s">
        <v>2710</v>
      </c>
      <c r="E2986" s="855">
        <v>1</v>
      </c>
      <c r="F2986" s="855" t="s">
        <v>388</v>
      </c>
      <c r="G2986" s="855" t="s">
        <v>3707</v>
      </c>
      <c r="H2986" s="606"/>
      <c r="I2986" s="608"/>
    </row>
    <row r="2987" spans="2:9" hidden="1" x14ac:dyDescent="0.3">
      <c r="B2987" s="855" t="s">
        <v>351</v>
      </c>
      <c r="C2987" s="856" t="s">
        <v>2709</v>
      </c>
      <c r="D2987" s="855" t="s">
        <v>2710</v>
      </c>
      <c r="E2987" s="855">
        <v>2</v>
      </c>
      <c r="F2987" s="855" t="s">
        <v>389</v>
      </c>
      <c r="G2987" s="855" t="s">
        <v>29</v>
      </c>
      <c r="H2987" s="606"/>
      <c r="I2987" s="608"/>
    </row>
    <row r="2988" spans="2:9" hidden="1" x14ac:dyDescent="0.3">
      <c r="B2988" s="855" t="s">
        <v>351</v>
      </c>
      <c r="C2988" s="856" t="s">
        <v>2709</v>
      </c>
      <c r="D2988" s="855" t="s">
        <v>2710</v>
      </c>
      <c r="E2988" s="855">
        <v>3</v>
      </c>
      <c r="F2988" s="855" t="s">
        <v>394</v>
      </c>
      <c r="G2988" s="855" t="s">
        <v>3708</v>
      </c>
      <c r="H2988" s="606"/>
      <c r="I2988" s="608"/>
    </row>
    <row r="2989" spans="2:9" hidden="1" x14ac:dyDescent="0.3">
      <c r="B2989" s="855" t="s">
        <v>351</v>
      </c>
      <c r="C2989" s="856" t="s">
        <v>2709</v>
      </c>
      <c r="D2989" s="855" t="s">
        <v>2710</v>
      </c>
      <c r="E2989" s="855">
        <v>4</v>
      </c>
      <c r="F2989" s="855" t="s">
        <v>3</v>
      </c>
      <c r="G2989" s="855" t="s">
        <v>1876</v>
      </c>
      <c r="H2989" s="606"/>
      <c r="I2989" s="608"/>
    </row>
    <row r="2990" spans="2:9" hidden="1" x14ac:dyDescent="0.3">
      <c r="B2990" s="855" t="s">
        <v>351</v>
      </c>
      <c r="C2990" s="856" t="s">
        <v>2709</v>
      </c>
      <c r="D2990" s="855" t="s">
        <v>2710</v>
      </c>
      <c r="E2990" s="855">
        <v>5</v>
      </c>
      <c r="F2990" s="855" t="s">
        <v>128</v>
      </c>
      <c r="G2990" s="855" t="s">
        <v>3709</v>
      </c>
      <c r="H2990" s="606"/>
      <c r="I2990" s="608"/>
    </row>
    <row r="2991" spans="2:9" hidden="1" x14ac:dyDescent="0.3">
      <c r="B2991" s="855" t="s">
        <v>351</v>
      </c>
      <c r="C2991" s="856" t="s">
        <v>2709</v>
      </c>
      <c r="D2991" s="855" t="s">
        <v>2710</v>
      </c>
      <c r="E2991" s="855">
        <v>6</v>
      </c>
      <c r="F2991" s="855" t="s">
        <v>3195</v>
      </c>
      <c r="G2991" s="855" t="s">
        <v>2</v>
      </c>
      <c r="H2991" s="606"/>
      <c r="I2991" s="608"/>
    </row>
    <row r="2992" spans="2:9" hidden="1" x14ac:dyDescent="0.3">
      <c r="B2992" s="855" t="s">
        <v>351</v>
      </c>
      <c r="C2992" s="856" t="s">
        <v>2709</v>
      </c>
      <c r="D2992" s="855" t="s">
        <v>2710</v>
      </c>
      <c r="E2992" s="855">
        <v>7</v>
      </c>
      <c r="F2992" s="855" t="s">
        <v>3196</v>
      </c>
      <c r="G2992" s="855" t="s">
        <v>3710</v>
      </c>
      <c r="H2992" s="606"/>
      <c r="I2992" s="608"/>
    </row>
    <row r="2993" spans="2:9" hidden="1" x14ac:dyDescent="0.3">
      <c r="B2993" s="855" t="s">
        <v>351</v>
      </c>
      <c r="C2993" s="856" t="s">
        <v>2709</v>
      </c>
      <c r="D2993" s="855" t="s">
        <v>2710</v>
      </c>
      <c r="E2993" s="855">
        <v>8</v>
      </c>
      <c r="F2993" s="855" t="s">
        <v>6</v>
      </c>
      <c r="G2993" s="855" t="s">
        <v>10</v>
      </c>
      <c r="H2993" s="606"/>
      <c r="I2993" s="608"/>
    </row>
    <row r="2994" spans="2:9" hidden="1" x14ac:dyDescent="0.3">
      <c r="B2994" s="855" t="s">
        <v>351</v>
      </c>
      <c r="C2994" s="856" t="s">
        <v>2709</v>
      </c>
      <c r="D2994" s="855" t="s">
        <v>2710</v>
      </c>
      <c r="E2994" s="855">
        <v>9</v>
      </c>
      <c r="F2994" s="855" t="s">
        <v>11</v>
      </c>
      <c r="G2994" s="855" t="s">
        <v>750</v>
      </c>
      <c r="H2994" s="606"/>
      <c r="I2994" s="608"/>
    </row>
    <row r="2995" spans="2:9" hidden="1" x14ac:dyDescent="0.3">
      <c r="B2995" s="855" t="s">
        <v>351</v>
      </c>
      <c r="C2995" s="856" t="s">
        <v>2709</v>
      </c>
      <c r="D2995" s="855" t="s">
        <v>2710</v>
      </c>
      <c r="E2995" s="855">
        <v>10</v>
      </c>
      <c r="F2995" s="855" t="s">
        <v>129</v>
      </c>
      <c r="G2995" s="855"/>
      <c r="H2995" s="606"/>
      <c r="I2995" s="608"/>
    </row>
    <row r="2996" spans="2:9" hidden="1" x14ac:dyDescent="0.3">
      <c r="B2996" s="855" t="s">
        <v>351</v>
      </c>
      <c r="C2996" s="856" t="s">
        <v>2709</v>
      </c>
      <c r="D2996" s="855" t="s">
        <v>2710</v>
      </c>
      <c r="E2996" s="855">
        <v>11</v>
      </c>
      <c r="F2996" s="855" t="s">
        <v>931</v>
      </c>
      <c r="G2996" s="855" t="s">
        <v>949</v>
      </c>
      <c r="H2996" s="606"/>
      <c r="I2996" s="608"/>
    </row>
    <row r="2997" spans="2:9" hidden="1" x14ac:dyDescent="0.3">
      <c r="B2997" s="855" t="s">
        <v>351</v>
      </c>
      <c r="C2997" s="856" t="s">
        <v>2709</v>
      </c>
      <c r="D2997" s="855" t="s">
        <v>2710</v>
      </c>
      <c r="E2997" s="855">
        <v>12</v>
      </c>
      <c r="F2997" s="855" t="s">
        <v>932</v>
      </c>
      <c r="G2997" s="855" t="s">
        <v>750</v>
      </c>
      <c r="H2997" s="606"/>
      <c r="I2997" s="608"/>
    </row>
    <row r="2998" spans="2:9" x14ac:dyDescent="0.3">
      <c r="B2998" s="855" t="s">
        <v>351</v>
      </c>
      <c r="C2998" s="856" t="s">
        <v>2709</v>
      </c>
      <c r="D2998" s="855" t="s">
        <v>2710</v>
      </c>
      <c r="E2998" s="855">
        <v>1</v>
      </c>
      <c r="F2998" s="855" t="s">
        <v>388</v>
      </c>
      <c r="G2998" s="855" t="s">
        <v>3711</v>
      </c>
      <c r="H2998" s="606"/>
      <c r="I2998" s="608"/>
    </row>
    <row r="2999" spans="2:9" hidden="1" x14ac:dyDescent="0.3">
      <c r="B2999" s="855" t="s">
        <v>351</v>
      </c>
      <c r="C2999" s="856" t="s">
        <v>2709</v>
      </c>
      <c r="D2999" s="855" t="s">
        <v>2710</v>
      </c>
      <c r="E2999" s="855">
        <v>2</v>
      </c>
      <c r="F2999" s="855" t="s">
        <v>389</v>
      </c>
      <c r="G2999" s="855" t="s">
        <v>29</v>
      </c>
      <c r="H2999" s="606"/>
      <c r="I2999" s="608"/>
    </row>
    <row r="3000" spans="2:9" hidden="1" x14ac:dyDescent="0.3">
      <c r="B3000" s="855" t="s">
        <v>351</v>
      </c>
      <c r="C3000" s="856" t="s">
        <v>2709</v>
      </c>
      <c r="D3000" s="855" t="s">
        <v>2710</v>
      </c>
      <c r="E3000" s="855">
        <v>3</v>
      </c>
      <c r="F3000" s="855" t="s">
        <v>394</v>
      </c>
      <c r="G3000" s="855" t="s">
        <v>3712</v>
      </c>
      <c r="H3000" s="606"/>
      <c r="I3000" s="608"/>
    </row>
    <row r="3001" spans="2:9" hidden="1" x14ac:dyDescent="0.3">
      <c r="B3001" s="855" t="s">
        <v>351</v>
      </c>
      <c r="C3001" s="856" t="s">
        <v>2709</v>
      </c>
      <c r="D3001" s="855" t="s">
        <v>2710</v>
      </c>
      <c r="E3001" s="855">
        <v>4</v>
      </c>
      <c r="F3001" s="855" t="s">
        <v>3</v>
      </c>
      <c r="G3001" s="855" t="s">
        <v>3713</v>
      </c>
      <c r="H3001" s="606"/>
      <c r="I3001" s="608"/>
    </row>
    <row r="3002" spans="2:9" hidden="1" x14ac:dyDescent="0.3">
      <c r="B3002" s="855" t="s">
        <v>351</v>
      </c>
      <c r="C3002" s="856" t="s">
        <v>2709</v>
      </c>
      <c r="D3002" s="855" t="s">
        <v>2710</v>
      </c>
      <c r="E3002" s="855">
        <v>5</v>
      </c>
      <c r="F3002" s="855" t="s">
        <v>128</v>
      </c>
      <c r="G3002" s="855" t="s">
        <v>3714</v>
      </c>
      <c r="H3002" s="606"/>
      <c r="I3002" s="608"/>
    </row>
    <row r="3003" spans="2:9" hidden="1" x14ac:dyDescent="0.3">
      <c r="B3003" s="855" t="s">
        <v>351</v>
      </c>
      <c r="C3003" s="856" t="s">
        <v>2709</v>
      </c>
      <c r="D3003" s="855" t="s">
        <v>2710</v>
      </c>
      <c r="E3003" s="855">
        <v>6</v>
      </c>
      <c r="F3003" s="855" t="s">
        <v>3195</v>
      </c>
      <c r="G3003" s="855" t="s">
        <v>236</v>
      </c>
      <c r="H3003" s="606"/>
      <c r="I3003" s="608"/>
    </row>
    <row r="3004" spans="2:9" hidden="1" x14ac:dyDescent="0.3">
      <c r="B3004" s="855" t="s">
        <v>351</v>
      </c>
      <c r="C3004" s="856" t="s">
        <v>2709</v>
      </c>
      <c r="D3004" s="855" t="s">
        <v>2710</v>
      </c>
      <c r="E3004" s="855">
        <v>7</v>
      </c>
      <c r="F3004" s="855" t="s">
        <v>3196</v>
      </c>
      <c r="G3004" s="855" t="s">
        <v>3715</v>
      </c>
      <c r="H3004" s="606"/>
      <c r="I3004" s="608"/>
    </row>
    <row r="3005" spans="2:9" hidden="1" x14ac:dyDescent="0.3">
      <c r="B3005" s="855" t="s">
        <v>351</v>
      </c>
      <c r="C3005" s="856" t="s">
        <v>2709</v>
      </c>
      <c r="D3005" s="855" t="s">
        <v>2710</v>
      </c>
      <c r="E3005" s="855">
        <v>8</v>
      </c>
      <c r="F3005" s="855" t="s">
        <v>6</v>
      </c>
      <c r="G3005" s="855" t="s">
        <v>9</v>
      </c>
      <c r="H3005" s="606"/>
      <c r="I3005" s="608"/>
    </row>
    <row r="3006" spans="2:9" hidden="1" x14ac:dyDescent="0.3">
      <c r="B3006" s="855" t="s">
        <v>351</v>
      </c>
      <c r="C3006" s="856" t="s">
        <v>2709</v>
      </c>
      <c r="D3006" s="855" t="s">
        <v>2710</v>
      </c>
      <c r="E3006" s="855">
        <v>9</v>
      </c>
      <c r="F3006" s="855" t="s">
        <v>11</v>
      </c>
      <c r="G3006" s="855" t="s">
        <v>12</v>
      </c>
      <c r="H3006" s="606"/>
      <c r="I3006" s="608"/>
    </row>
    <row r="3007" spans="2:9" hidden="1" x14ac:dyDescent="0.3">
      <c r="B3007" s="855" t="s">
        <v>351</v>
      </c>
      <c r="C3007" s="856" t="s">
        <v>2709</v>
      </c>
      <c r="D3007" s="855" t="s">
        <v>2710</v>
      </c>
      <c r="E3007" s="855">
        <v>10</v>
      </c>
      <c r="F3007" s="855" t="s">
        <v>129</v>
      </c>
      <c r="G3007" s="855"/>
      <c r="H3007" s="606"/>
      <c r="I3007" s="608"/>
    </row>
    <row r="3008" spans="2:9" hidden="1" x14ac:dyDescent="0.3">
      <c r="B3008" s="855" t="s">
        <v>351</v>
      </c>
      <c r="C3008" s="856" t="s">
        <v>2709</v>
      </c>
      <c r="D3008" s="855" t="s">
        <v>2710</v>
      </c>
      <c r="E3008" s="855">
        <v>11</v>
      </c>
      <c r="F3008" s="855" t="s">
        <v>931</v>
      </c>
      <c r="G3008" s="855" t="s">
        <v>949</v>
      </c>
      <c r="H3008" s="606"/>
      <c r="I3008" s="608"/>
    </row>
    <row r="3009" spans="2:9" hidden="1" x14ac:dyDescent="0.3">
      <c r="B3009" s="855" t="s">
        <v>351</v>
      </c>
      <c r="C3009" s="856" t="s">
        <v>2709</v>
      </c>
      <c r="D3009" s="855" t="s">
        <v>2710</v>
      </c>
      <c r="E3009" s="855">
        <v>12</v>
      </c>
      <c r="F3009" s="855" t="s">
        <v>932</v>
      </c>
      <c r="G3009" s="855" t="s">
        <v>750</v>
      </c>
      <c r="H3009" s="606"/>
      <c r="I3009" s="608"/>
    </row>
    <row r="3010" spans="2:9" x14ac:dyDescent="0.3">
      <c r="B3010" s="855" t="s">
        <v>351</v>
      </c>
      <c r="C3010" s="856" t="s">
        <v>2709</v>
      </c>
      <c r="D3010" s="855" t="s">
        <v>2710</v>
      </c>
      <c r="E3010" s="855">
        <v>1</v>
      </c>
      <c r="F3010" s="855" t="s">
        <v>388</v>
      </c>
      <c r="G3010" s="855" t="s">
        <v>3716</v>
      </c>
      <c r="H3010" s="606"/>
      <c r="I3010" s="608"/>
    </row>
    <row r="3011" spans="2:9" hidden="1" x14ac:dyDescent="0.3">
      <c r="B3011" s="855" t="s">
        <v>351</v>
      </c>
      <c r="C3011" s="856" t="s">
        <v>2709</v>
      </c>
      <c r="D3011" s="855" t="s">
        <v>2710</v>
      </c>
      <c r="E3011" s="855">
        <v>2</v>
      </c>
      <c r="F3011" s="855" t="s">
        <v>389</v>
      </c>
      <c r="G3011" s="855" t="s">
        <v>29</v>
      </c>
      <c r="H3011" s="606"/>
      <c r="I3011" s="608"/>
    </row>
    <row r="3012" spans="2:9" hidden="1" x14ac:dyDescent="0.3">
      <c r="B3012" s="855" t="s">
        <v>351</v>
      </c>
      <c r="C3012" s="856" t="s">
        <v>2709</v>
      </c>
      <c r="D3012" s="855" t="s">
        <v>2710</v>
      </c>
      <c r="E3012" s="855">
        <v>3</v>
      </c>
      <c r="F3012" s="855" t="s">
        <v>394</v>
      </c>
      <c r="G3012" s="855" t="s">
        <v>3717</v>
      </c>
      <c r="H3012" s="606"/>
      <c r="I3012" s="608"/>
    </row>
    <row r="3013" spans="2:9" hidden="1" x14ac:dyDescent="0.3">
      <c r="B3013" s="855" t="s">
        <v>351</v>
      </c>
      <c r="C3013" s="856" t="s">
        <v>2709</v>
      </c>
      <c r="D3013" s="855" t="s">
        <v>2710</v>
      </c>
      <c r="E3013" s="855">
        <v>4</v>
      </c>
      <c r="F3013" s="855" t="s">
        <v>3</v>
      </c>
      <c r="G3013" s="855" t="s">
        <v>3281</v>
      </c>
      <c r="H3013" s="606"/>
      <c r="I3013" s="608"/>
    </row>
    <row r="3014" spans="2:9" hidden="1" x14ac:dyDescent="0.3">
      <c r="B3014" s="855" t="s">
        <v>351</v>
      </c>
      <c r="C3014" s="856" t="s">
        <v>2709</v>
      </c>
      <c r="D3014" s="855" t="s">
        <v>2710</v>
      </c>
      <c r="E3014" s="855">
        <v>5</v>
      </c>
      <c r="F3014" s="855" t="s">
        <v>128</v>
      </c>
      <c r="G3014" s="855" t="s">
        <v>3718</v>
      </c>
      <c r="H3014" s="606"/>
      <c r="I3014" s="608"/>
    </row>
    <row r="3015" spans="2:9" hidden="1" x14ac:dyDescent="0.3">
      <c r="B3015" s="855" t="s">
        <v>351</v>
      </c>
      <c r="C3015" s="856" t="s">
        <v>2709</v>
      </c>
      <c r="D3015" s="855" t="s">
        <v>2710</v>
      </c>
      <c r="E3015" s="855">
        <v>6</v>
      </c>
      <c r="F3015" s="855" t="s">
        <v>3195</v>
      </c>
      <c r="G3015" s="855" t="s">
        <v>236</v>
      </c>
      <c r="H3015" s="606"/>
      <c r="I3015" s="608"/>
    </row>
    <row r="3016" spans="2:9" hidden="1" x14ac:dyDescent="0.3">
      <c r="B3016" s="855" t="s">
        <v>351</v>
      </c>
      <c r="C3016" s="856" t="s">
        <v>2709</v>
      </c>
      <c r="D3016" s="855" t="s">
        <v>2710</v>
      </c>
      <c r="E3016" s="855">
        <v>7</v>
      </c>
      <c r="F3016" s="855" t="s">
        <v>3196</v>
      </c>
      <c r="G3016" s="855" t="s">
        <v>3719</v>
      </c>
      <c r="H3016" s="606"/>
      <c r="I3016" s="608"/>
    </row>
    <row r="3017" spans="2:9" hidden="1" x14ac:dyDescent="0.3">
      <c r="B3017" s="855" t="s">
        <v>351</v>
      </c>
      <c r="C3017" s="856" t="s">
        <v>2709</v>
      </c>
      <c r="D3017" s="855" t="s">
        <v>2710</v>
      </c>
      <c r="E3017" s="855">
        <v>8</v>
      </c>
      <c r="F3017" s="855" t="s">
        <v>6</v>
      </c>
      <c r="G3017" s="855" t="s">
        <v>10</v>
      </c>
      <c r="H3017" s="606"/>
      <c r="I3017" s="608"/>
    </row>
    <row r="3018" spans="2:9" hidden="1" x14ac:dyDescent="0.3">
      <c r="B3018" s="855" t="s">
        <v>351</v>
      </c>
      <c r="C3018" s="856" t="s">
        <v>2709</v>
      </c>
      <c r="D3018" s="855" t="s">
        <v>2710</v>
      </c>
      <c r="E3018" s="855">
        <v>9</v>
      </c>
      <c r="F3018" s="855" t="s">
        <v>11</v>
      </c>
      <c r="G3018" s="855" t="s">
        <v>750</v>
      </c>
      <c r="H3018" s="606"/>
      <c r="I3018" s="608"/>
    </row>
    <row r="3019" spans="2:9" hidden="1" x14ac:dyDescent="0.3">
      <c r="B3019" s="855" t="s">
        <v>351</v>
      </c>
      <c r="C3019" s="856" t="s">
        <v>2709</v>
      </c>
      <c r="D3019" s="855" t="s">
        <v>2710</v>
      </c>
      <c r="E3019" s="855">
        <v>10</v>
      </c>
      <c r="F3019" s="855" t="s">
        <v>129</v>
      </c>
      <c r="G3019" s="855"/>
      <c r="H3019" s="606"/>
      <c r="I3019" s="608"/>
    </row>
    <row r="3020" spans="2:9" hidden="1" x14ac:dyDescent="0.3">
      <c r="B3020" s="855" t="s">
        <v>351</v>
      </c>
      <c r="C3020" s="856" t="s">
        <v>2709</v>
      </c>
      <c r="D3020" s="855" t="s">
        <v>2710</v>
      </c>
      <c r="E3020" s="855">
        <v>11</v>
      </c>
      <c r="F3020" s="855" t="s">
        <v>931</v>
      </c>
      <c r="G3020" s="855" t="s">
        <v>949</v>
      </c>
      <c r="H3020" s="606"/>
      <c r="I3020" s="608"/>
    </row>
    <row r="3021" spans="2:9" hidden="1" x14ac:dyDescent="0.3">
      <c r="B3021" s="855" t="s">
        <v>351</v>
      </c>
      <c r="C3021" s="856" t="s">
        <v>2709</v>
      </c>
      <c r="D3021" s="855" t="s">
        <v>2710</v>
      </c>
      <c r="E3021" s="855">
        <v>12</v>
      </c>
      <c r="F3021" s="855" t="s">
        <v>932</v>
      </c>
      <c r="G3021" s="855" t="s">
        <v>750</v>
      </c>
      <c r="H3021" s="606"/>
      <c r="I3021" s="608"/>
    </row>
    <row r="3022" spans="2:9" x14ac:dyDescent="0.3">
      <c r="B3022" s="855" t="s">
        <v>351</v>
      </c>
      <c r="C3022" s="856" t="s">
        <v>2709</v>
      </c>
      <c r="D3022" s="855" t="s">
        <v>2710</v>
      </c>
      <c r="E3022" s="855">
        <v>1</v>
      </c>
      <c r="F3022" s="855" t="s">
        <v>388</v>
      </c>
      <c r="G3022" s="855" t="s">
        <v>3720</v>
      </c>
      <c r="H3022" s="606"/>
      <c r="I3022" s="608"/>
    </row>
    <row r="3023" spans="2:9" hidden="1" x14ac:dyDescent="0.3">
      <c r="B3023" s="855" t="s">
        <v>351</v>
      </c>
      <c r="C3023" s="856" t="s">
        <v>2709</v>
      </c>
      <c r="D3023" s="855" t="s">
        <v>2710</v>
      </c>
      <c r="E3023" s="855">
        <v>2</v>
      </c>
      <c r="F3023" s="855" t="s">
        <v>389</v>
      </c>
      <c r="G3023" s="855" t="s">
        <v>29</v>
      </c>
      <c r="H3023" s="606"/>
      <c r="I3023" s="608"/>
    </row>
    <row r="3024" spans="2:9" hidden="1" x14ac:dyDescent="0.3">
      <c r="B3024" s="855" t="s">
        <v>351</v>
      </c>
      <c r="C3024" s="856" t="s">
        <v>2709</v>
      </c>
      <c r="D3024" s="855" t="s">
        <v>2710</v>
      </c>
      <c r="E3024" s="855">
        <v>3</v>
      </c>
      <c r="F3024" s="855" t="s">
        <v>394</v>
      </c>
      <c r="G3024" s="855" t="s">
        <v>3721</v>
      </c>
      <c r="H3024" s="606"/>
      <c r="I3024" s="608"/>
    </row>
    <row r="3025" spans="2:9" hidden="1" x14ac:dyDescent="0.3">
      <c r="B3025" s="855" t="s">
        <v>351</v>
      </c>
      <c r="C3025" s="856" t="s">
        <v>2709</v>
      </c>
      <c r="D3025" s="855" t="s">
        <v>2710</v>
      </c>
      <c r="E3025" s="855">
        <v>4</v>
      </c>
      <c r="F3025" s="855" t="s">
        <v>3</v>
      </c>
      <c r="G3025" s="855" t="s">
        <v>2679</v>
      </c>
      <c r="H3025" s="606"/>
      <c r="I3025" s="608"/>
    </row>
    <row r="3026" spans="2:9" hidden="1" x14ac:dyDescent="0.3">
      <c r="B3026" s="855" t="s">
        <v>351</v>
      </c>
      <c r="C3026" s="856" t="s">
        <v>2709</v>
      </c>
      <c r="D3026" s="855" t="s">
        <v>2710</v>
      </c>
      <c r="E3026" s="855">
        <v>5</v>
      </c>
      <c r="F3026" s="855" t="s">
        <v>128</v>
      </c>
      <c r="G3026" s="855"/>
      <c r="H3026" s="606"/>
      <c r="I3026" s="608"/>
    </row>
    <row r="3027" spans="2:9" hidden="1" x14ac:dyDescent="0.3">
      <c r="B3027" s="855" t="s">
        <v>351</v>
      </c>
      <c r="C3027" s="856" t="s">
        <v>2709</v>
      </c>
      <c r="D3027" s="855" t="s">
        <v>2710</v>
      </c>
      <c r="E3027" s="855">
        <v>6</v>
      </c>
      <c r="F3027" s="855" t="s">
        <v>3195</v>
      </c>
      <c r="G3027" s="855" t="s">
        <v>236</v>
      </c>
      <c r="H3027" s="606"/>
      <c r="I3027" s="608"/>
    </row>
    <row r="3028" spans="2:9" hidden="1" x14ac:dyDescent="0.3">
      <c r="B3028" s="855" t="s">
        <v>351</v>
      </c>
      <c r="C3028" s="856" t="s">
        <v>2709</v>
      </c>
      <c r="D3028" s="855" t="s">
        <v>2710</v>
      </c>
      <c r="E3028" s="855">
        <v>7</v>
      </c>
      <c r="F3028" s="855" t="s">
        <v>3196</v>
      </c>
      <c r="G3028" s="855" t="s">
        <v>3722</v>
      </c>
      <c r="H3028" s="606"/>
      <c r="I3028" s="608"/>
    </row>
    <row r="3029" spans="2:9" hidden="1" x14ac:dyDescent="0.3">
      <c r="B3029" s="855" t="s">
        <v>351</v>
      </c>
      <c r="C3029" s="856" t="s">
        <v>2709</v>
      </c>
      <c r="D3029" s="855" t="s">
        <v>2710</v>
      </c>
      <c r="E3029" s="855">
        <v>8</v>
      </c>
      <c r="F3029" s="855" t="s">
        <v>6</v>
      </c>
      <c r="G3029" s="855" t="s">
        <v>8</v>
      </c>
      <c r="H3029" s="606"/>
      <c r="I3029" s="608"/>
    </row>
    <row r="3030" spans="2:9" hidden="1" x14ac:dyDescent="0.3">
      <c r="B3030" s="855" t="s">
        <v>351</v>
      </c>
      <c r="C3030" s="856" t="s">
        <v>2709</v>
      </c>
      <c r="D3030" s="855" t="s">
        <v>2710</v>
      </c>
      <c r="E3030" s="855">
        <v>9</v>
      </c>
      <c r="F3030" s="855" t="s">
        <v>11</v>
      </c>
      <c r="G3030" s="855" t="s">
        <v>750</v>
      </c>
      <c r="H3030" s="606"/>
      <c r="I3030" s="608"/>
    </row>
    <row r="3031" spans="2:9" hidden="1" x14ac:dyDescent="0.3">
      <c r="B3031" s="855" t="s">
        <v>351</v>
      </c>
      <c r="C3031" s="856" t="s">
        <v>2709</v>
      </c>
      <c r="D3031" s="855" t="s">
        <v>2710</v>
      </c>
      <c r="E3031" s="855">
        <v>10</v>
      </c>
      <c r="F3031" s="855" t="s">
        <v>129</v>
      </c>
      <c r="G3031" s="855"/>
      <c r="H3031" s="606"/>
      <c r="I3031" s="608"/>
    </row>
    <row r="3032" spans="2:9" hidden="1" x14ac:dyDescent="0.3">
      <c r="B3032" s="855" t="s">
        <v>351</v>
      </c>
      <c r="C3032" s="856" t="s">
        <v>2709</v>
      </c>
      <c r="D3032" s="855" t="s">
        <v>2710</v>
      </c>
      <c r="E3032" s="855">
        <v>11</v>
      </c>
      <c r="F3032" s="855" t="s">
        <v>931</v>
      </c>
      <c r="G3032" s="855" t="s">
        <v>949</v>
      </c>
      <c r="H3032" s="606"/>
      <c r="I3032" s="608"/>
    </row>
    <row r="3033" spans="2:9" hidden="1" x14ac:dyDescent="0.3">
      <c r="B3033" s="855" t="s">
        <v>351</v>
      </c>
      <c r="C3033" s="856" t="s">
        <v>2709</v>
      </c>
      <c r="D3033" s="855" t="s">
        <v>2710</v>
      </c>
      <c r="E3033" s="855">
        <v>12</v>
      </c>
      <c r="F3033" s="855" t="s">
        <v>932</v>
      </c>
      <c r="G3033" s="855" t="s">
        <v>750</v>
      </c>
      <c r="H3033" s="606"/>
      <c r="I3033" s="608"/>
    </row>
    <row r="3034" spans="2:9" x14ac:dyDescent="0.3">
      <c r="B3034" s="855" t="s">
        <v>351</v>
      </c>
      <c r="C3034" s="856" t="s">
        <v>2709</v>
      </c>
      <c r="D3034" s="855" t="s">
        <v>2710</v>
      </c>
      <c r="E3034" s="855">
        <v>1</v>
      </c>
      <c r="F3034" s="855" t="s">
        <v>388</v>
      </c>
      <c r="G3034" s="855" t="s">
        <v>3723</v>
      </c>
      <c r="H3034" s="606"/>
      <c r="I3034" s="608"/>
    </row>
    <row r="3035" spans="2:9" hidden="1" x14ac:dyDescent="0.3">
      <c r="B3035" s="855" t="s">
        <v>351</v>
      </c>
      <c r="C3035" s="856" t="s">
        <v>2709</v>
      </c>
      <c r="D3035" s="855" t="s">
        <v>2710</v>
      </c>
      <c r="E3035" s="855">
        <v>2</v>
      </c>
      <c r="F3035" s="855" t="s">
        <v>389</v>
      </c>
      <c r="G3035" s="855" t="s">
        <v>29</v>
      </c>
      <c r="H3035" s="606"/>
      <c r="I3035" s="608"/>
    </row>
    <row r="3036" spans="2:9" hidden="1" x14ac:dyDescent="0.3">
      <c r="B3036" s="855" t="s">
        <v>351</v>
      </c>
      <c r="C3036" s="856" t="s">
        <v>2709</v>
      </c>
      <c r="D3036" s="855" t="s">
        <v>2710</v>
      </c>
      <c r="E3036" s="855">
        <v>3</v>
      </c>
      <c r="F3036" s="855" t="s">
        <v>394</v>
      </c>
      <c r="G3036" s="855" t="s">
        <v>3724</v>
      </c>
      <c r="H3036" s="606"/>
      <c r="I3036" s="608"/>
    </row>
    <row r="3037" spans="2:9" hidden="1" x14ac:dyDescent="0.3">
      <c r="B3037" s="855" t="s">
        <v>351</v>
      </c>
      <c r="C3037" s="856" t="s">
        <v>2709</v>
      </c>
      <c r="D3037" s="855" t="s">
        <v>2710</v>
      </c>
      <c r="E3037" s="855">
        <v>4</v>
      </c>
      <c r="F3037" s="855" t="s">
        <v>3</v>
      </c>
      <c r="G3037" s="855" t="s">
        <v>2679</v>
      </c>
      <c r="H3037" s="606"/>
      <c r="I3037" s="608"/>
    </row>
    <row r="3038" spans="2:9" hidden="1" x14ac:dyDescent="0.3">
      <c r="B3038" s="855" t="s">
        <v>351</v>
      </c>
      <c r="C3038" s="856" t="s">
        <v>2709</v>
      </c>
      <c r="D3038" s="855" t="s">
        <v>2710</v>
      </c>
      <c r="E3038" s="855">
        <v>5</v>
      </c>
      <c r="F3038" s="855" t="s">
        <v>128</v>
      </c>
      <c r="G3038" s="855" t="s">
        <v>3725</v>
      </c>
      <c r="H3038" s="606"/>
      <c r="I3038" s="608"/>
    </row>
    <row r="3039" spans="2:9" hidden="1" x14ac:dyDescent="0.3">
      <c r="B3039" s="855" t="s">
        <v>351</v>
      </c>
      <c r="C3039" s="856" t="s">
        <v>2709</v>
      </c>
      <c r="D3039" s="855" t="s">
        <v>2710</v>
      </c>
      <c r="E3039" s="855">
        <v>6</v>
      </c>
      <c r="F3039" s="855" t="s">
        <v>3195</v>
      </c>
      <c r="G3039" s="855" t="s">
        <v>236</v>
      </c>
      <c r="H3039" s="606"/>
      <c r="I3039" s="608"/>
    </row>
    <row r="3040" spans="2:9" hidden="1" x14ac:dyDescent="0.3">
      <c r="B3040" s="855" t="s">
        <v>351</v>
      </c>
      <c r="C3040" s="856" t="s">
        <v>2709</v>
      </c>
      <c r="D3040" s="855" t="s">
        <v>2710</v>
      </c>
      <c r="E3040" s="855">
        <v>7</v>
      </c>
      <c r="F3040" s="855" t="s">
        <v>3196</v>
      </c>
      <c r="G3040" s="855" t="s">
        <v>3726</v>
      </c>
      <c r="H3040" s="606"/>
      <c r="I3040" s="608"/>
    </row>
    <row r="3041" spans="2:9" hidden="1" x14ac:dyDescent="0.3">
      <c r="B3041" s="855" t="s">
        <v>351</v>
      </c>
      <c r="C3041" s="856" t="s">
        <v>2709</v>
      </c>
      <c r="D3041" s="855" t="s">
        <v>2710</v>
      </c>
      <c r="E3041" s="855">
        <v>8</v>
      </c>
      <c r="F3041" s="855" t="s">
        <v>6</v>
      </c>
      <c r="G3041" s="855" t="s">
        <v>10</v>
      </c>
      <c r="H3041" s="606"/>
      <c r="I3041" s="608"/>
    </row>
    <row r="3042" spans="2:9" hidden="1" x14ac:dyDescent="0.3">
      <c r="B3042" s="855" t="s">
        <v>351</v>
      </c>
      <c r="C3042" s="856" t="s">
        <v>2709</v>
      </c>
      <c r="D3042" s="855" t="s">
        <v>2710</v>
      </c>
      <c r="E3042" s="855">
        <v>9</v>
      </c>
      <c r="F3042" s="855" t="s">
        <v>11</v>
      </c>
      <c r="G3042" s="855" t="s">
        <v>750</v>
      </c>
      <c r="H3042" s="606"/>
      <c r="I3042" s="608"/>
    </row>
    <row r="3043" spans="2:9" hidden="1" x14ac:dyDescent="0.3">
      <c r="B3043" s="855" t="s">
        <v>351</v>
      </c>
      <c r="C3043" s="856" t="s">
        <v>2709</v>
      </c>
      <c r="D3043" s="855" t="s">
        <v>2710</v>
      </c>
      <c r="E3043" s="855">
        <v>10</v>
      </c>
      <c r="F3043" s="855" t="s">
        <v>129</v>
      </c>
      <c r="G3043" s="855"/>
      <c r="H3043" s="606"/>
      <c r="I3043" s="608"/>
    </row>
    <row r="3044" spans="2:9" hidden="1" x14ac:dyDescent="0.3">
      <c r="B3044" s="855" t="s">
        <v>351</v>
      </c>
      <c r="C3044" s="856" t="s">
        <v>2709</v>
      </c>
      <c r="D3044" s="855" t="s">
        <v>2710</v>
      </c>
      <c r="E3044" s="855">
        <v>11</v>
      </c>
      <c r="F3044" s="855" t="s">
        <v>931</v>
      </c>
      <c r="G3044" s="855" t="s">
        <v>949</v>
      </c>
      <c r="H3044" s="606"/>
      <c r="I3044" s="608"/>
    </row>
    <row r="3045" spans="2:9" hidden="1" x14ac:dyDescent="0.3">
      <c r="B3045" s="855" t="s">
        <v>351</v>
      </c>
      <c r="C3045" s="856" t="s">
        <v>2709</v>
      </c>
      <c r="D3045" s="855" t="s">
        <v>2710</v>
      </c>
      <c r="E3045" s="855">
        <v>12</v>
      </c>
      <c r="F3045" s="855" t="s">
        <v>932</v>
      </c>
      <c r="G3045" s="855" t="s">
        <v>750</v>
      </c>
      <c r="H3045" s="606"/>
      <c r="I3045" s="608"/>
    </row>
    <row r="3046" spans="2:9" x14ac:dyDescent="0.3">
      <c r="B3046" s="855" t="s">
        <v>743</v>
      </c>
      <c r="C3046" s="856" t="s">
        <v>2709</v>
      </c>
      <c r="D3046" s="855" t="s">
        <v>2710</v>
      </c>
      <c r="E3046" s="855">
        <v>1</v>
      </c>
      <c r="F3046" s="855" t="s">
        <v>1891</v>
      </c>
      <c r="G3046" s="855" t="s">
        <v>2694</v>
      </c>
      <c r="H3046" s="606"/>
      <c r="I3046" s="608"/>
    </row>
    <row r="3047" spans="2:9" hidden="1" x14ac:dyDescent="0.3">
      <c r="B3047" s="855" t="s">
        <v>743</v>
      </c>
      <c r="C3047" s="856" t="s">
        <v>2709</v>
      </c>
      <c r="D3047" s="855" t="s">
        <v>2710</v>
      </c>
      <c r="E3047" s="855">
        <v>2</v>
      </c>
      <c r="F3047" s="855" t="s">
        <v>389</v>
      </c>
      <c r="G3047" s="855" t="s">
        <v>29</v>
      </c>
      <c r="H3047" s="606"/>
      <c r="I3047" s="608"/>
    </row>
    <row r="3048" spans="2:9" hidden="1" x14ac:dyDescent="0.3">
      <c r="B3048" s="855" t="s">
        <v>743</v>
      </c>
      <c r="C3048" s="856" t="s">
        <v>2709</v>
      </c>
      <c r="D3048" s="855" t="s">
        <v>2710</v>
      </c>
      <c r="E3048" s="855">
        <v>3</v>
      </c>
      <c r="F3048" s="855" t="s">
        <v>896</v>
      </c>
      <c r="G3048" s="855" t="s">
        <v>3092</v>
      </c>
      <c r="H3048" s="606"/>
      <c r="I3048" s="608"/>
    </row>
    <row r="3049" spans="2:9" hidden="1" x14ac:dyDescent="0.3">
      <c r="B3049" s="855" t="s">
        <v>743</v>
      </c>
      <c r="C3049" s="856" t="s">
        <v>2709</v>
      </c>
      <c r="D3049" s="855" t="s">
        <v>2710</v>
      </c>
      <c r="E3049" s="855">
        <v>4</v>
      </c>
      <c r="F3049" s="855" t="s">
        <v>391</v>
      </c>
      <c r="G3049" s="855" t="s">
        <v>3727</v>
      </c>
      <c r="H3049" s="606"/>
      <c r="I3049" s="608"/>
    </row>
    <row r="3050" spans="2:9" hidden="1" x14ac:dyDescent="0.3">
      <c r="B3050" s="855" t="s">
        <v>743</v>
      </c>
      <c r="C3050" s="856" t="s">
        <v>2709</v>
      </c>
      <c r="D3050" s="855" t="s">
        <v>2710</v>
      </c>
      <c r="E3050" s="855">
        <v>5</v>
      </c>
      <c r="F3050" s="855" t="s">
        <v>392</v>
      </c>
      <c r="G3050" s="855" t="s">
        <v>3728</v>
      </c>
      <c r="H3050" s="606"/>
      <c r="I3050" s="608"/>
    </row>
    <row r="3051" spans="2:9" hidden="1" x14ac:dyDescent="0.3">
      <c r="B3051" s="855" t="s">
        <v>743</v>
      </c>
      <c r="C3051" s="856" t="s">
        <v>2709</v>
      </c>
      <c r="D3051" s="855" t="s">
        <v>2710</v>
      </c>
      <c r="E3051" s="855">
        <v>6</v>
      </c>
      <c r="F3051" s="855" t="s">
        <v>393</v>
      </c>
      <c r="G3051" s="855" t="s">
        <v>3729</v>
      </c>
      <c r="H3051" s="606"/>
      <c r="I3051" s="608"/>
    </row>
    <row r="3052" spans="2:9" hidden="1" x14ac:dyDescent="0.3">
      <c r="B3052" s="855" t="s">
        <v>743</v>
      </c>
      <c r="C3052" s="856" t="s">
        <v>2709</v>
      </c>
      <c r="D3052" s="855" t="s">
        <v>2710</v>
      </c>
      <c r="E3052" s="855">
        <v>7</v>
      </c>
      <c r="F3052" s="855" t="s">
        <v>394</v>
      </c>
      <c r="G3052" s="855" t="s">
        <v>3730</v>
      </c>
      <c r="H3052" s="606"/>
      <c r="I3052" s="608"/>
    </row>
    <row r="3053" spans="2:9" hidden="1" x14ac:dyDescent="0.3">
      <c r="B3053" s="855" t="s">
        <v>743</v>
      </c>
      <c r="C3053" s="856" t="s">
        <v>2709</v>
      </c>
      <c r="D3053" s="855" t="s">
        <v>2710</v>
      </c>
      <c r="E3053" s="855">
        <v>8</v>
      </c>
      <c r="F3053" s="855" t="s">
        <v>3</v>
      </c>
      <c r="G3053" s="855" t="s">
        <v>2649</v>
      </c>
      <c r="H3053" s="606"/>
      <c r="I3053" s="608"/>
    </row>
    <row r="3054" spans="2:9" hidden="1" x14ac:dyDescent="0.3">
      <c r="B3054" s="855" t="s">
        <v>743</v>
      </c>
      <c r="C3054" s="856" t="s">
        <v>2709</v>
      </c>
      <c r="D3054" s="855" t="s">
        <v>2710</v>
      </c>
      <c r="E3054" s="855">
        <v>9</v>
      </c>
      <c r="F3054" s="855" t="s">
        <v>128</v>
      </c>
      <c r="G3054" s="855"/>
      <c r="H3054" s="606"/>
      <c r="I3054" s="608"/>
    </row>
    <row r="3055" spans="2:9" hidden="1" x14ac:dyDescent="0.3">
      <c r="B3055" s="855" t="s">
        <v>743</v>
      </c>
      <c r="C3055" s="856" t="s">
        <v>2709</v>
      </c>
      <c r="D3055" s="855" t="s">
        <v>2710</v>
      </c>
      <c r="E3055" s="855">
        <v>10</v>
      </c>
      <c r="F3055" s="855" t="s">
        <v>388</v>
      </c>
      <c r="G3055" s="855" t="s">
        <v>3731</v>
      </c>
      <c r="H3055" s="606"/>
      <c r="I3055" s="608"/>
    </row>
    <row r="3056" spans="2:9" hidden="1" x14ac:dyDescent="0.3">
      <c r="B3056" s="855" t="s">
        <v>743</v>
      </c>
      <c r="C3056" s="856" t="s">
        <v>2709</v>
      </c>
      <c r="D3056" s="855" t="s">
        <v>2710</v>
      </c>
      <c r="E3056" s="855">
        <v>11</v>
      </c>
      <c r="F3056" s="855" t="s">
        <v>157</v>
      </c>
      <c r="G3056" s="855" t="s">
        <v>1585</v>
      </c>
      <c r="H3056" s="606"/>
      <c r="I3056" s="608"/>
    </row>
    <row r="3057" spans="2:9" hidden="1" x14ac:dyDescent="0.3">
      <c r="B3057" s="855" t="s">
        <v>743</v>
      </c>
      <c r="C3057" s="856" t="s">
        <v>2709</v>
      </c>
      <c r="D3057" s="855" t="s">
        <v>2710</v>
      </c>
      <c r="E3057" s="855">
        <v>12</v>
      </c>
      <c r="F3057" s="855" t="s">
        <v>1196</v>
      </c>
      <c r="G3057" s="855" t="s">
        <v>750</v>
      </c>
      <c r="H3057" s="606"/>
      <c r="I3057" s="608"/>
    </row>
    <row r="3058" spans="2:9" hidden="1" x14ac:dyDescent="0.3">
      <c r="B3058" s="855" t="s">
        <v>743</v>
      </c>
      <c r="C3058" s="856" t="s">
        <v>2709</v>
      </c>
      <c r="D3058" s="855" t="s">
        <v>2710</v>
      </c>
      <c r="E3058" s="855">
        <v>13</v>
      </c>
      <c r="F3058" s="855" t="s">
        <v>1892</v>
      </c>
      <c r="G3058" s="855" t="s">
        <v>29</v>
      </c>
      <c r="H3058" s="606"/>
      <c r="I3058" s="608"/>
    </row>
    <row r="3059" spans="2:9" hidden="1" x14ac:dyDescent="0.3">
      <c r="B3059" s="855" t="s">
        <v>743</v>
      </c>
      <c r="C3059" s="856" t="s">
        <v>2709</v>
      </c>
      <c r="D3059" s="855" t="s">
        <v>2710</v>
      </c>
      <c r="E3059" s="855">
        <v>14</v>
      </c>
      <c r="F3059" s="855" t="s">
        <v>1198</v>
      </c>
      <c r="G3059" s="855" t="s">
        <v>3731</v>
      </c>
      <c r="H3059" s="606"/>
      <c r="I3059" s="608"/>
    </row>
    <row r="3060" spans="2:9" hidden="1" x14ac:dyDescent="0.3">
      <c r="B3060" s="855" t="s">
        <v>743</v>
      </c>
      <c r="C3060" s="856" t="s">
        <v>2709</v>
      </c>
      <c r="D3060" s="855" t="s">
        <v>2710</v>
      </c>
      <c r="E3060" s="855">
        <v>15</v>
      </c>
      <c r="F3060" s="855" t="s">
        <v>1199</v>
      </c>
      <c r="G3060" s="855" t="s">
        <v>1893</v>
      </c>
      <c r="H3060" s="606"/>
      <c r="I3060" s="608"/>
    </row>
    <row r="3061" spans="2:9" hidden="1" x14ac:dyDescent="0.3">
      <c r="B3061" s="855" t="s">
        <v>743</v>
      </c>
      <c r="C3061" s="856" t="s">
        <v>2709</v>
      </c>
      <c r="D3061" s="855" t="s">
        <v>2710</v>
      </c>
      <c r="E3061" s="855">
        <v>16</v>
      </c>
      <c r="F3061" s="855" t="s">
        <v>741</v>
      </c>
      <c r="G3061" s="855" t="s">
        <v>750</v>
      </c>
      <c r="H3061" s="606"/>
      <c r="I3061" s="608"/>
    </row>
    <row r="3062" spans="2:9" hidden="1" x14ac:dyDescent="0.3">
      <c r="B3062" s="855" t="s">
        <v>743</v>
      </c>
      <c r="C3062" s="856" t="s">
        <v>2709</v>
      </c>
      <c r="D3062" s="855" t="s">
        <v>2710</v>
      </c>
      <c r="E3062" s="855">
        <v>17</v>
      </c>
      <c r="F3062" s="855" t="s">
        <v>1894</v>
      </c>
      <c r="G3062" s="855"/>
      <c r="H3062" s="606"/>
      <c r="I3062" s="608"/>
    </row>
    <row r="3063" spans="2:9" hidden="1" x14ac:dyDescent="0.3">
      <c r="B3063" s="855" t="s">
        <v>743</v>
      </c>
      <c r="C3063" s="856" t="s">
        <v>2709</v>
      </c>
      <c r="D3063" s="855" t="s">
        <v>2710</v>
      </c>
      <c r="E3063" s="855">
        <v>18</v>
      </c>
      <c r="F3063" s="855" t="s">
        <v>1895</v>
      </c>
      <c r="G3063" s="855" t="s">
        <v>3074</v>
      </c>
      <c r="H3063" s="606"/>
      <c r="I3063" s="608"/>
    </row>
    <row r="3064" spans="2:9" hidden="1" x14ac:dyDescent="0.3">
      <c r="B3064" s="855" t="s">
        <v>743</v>
      </c>
      <c r="C3064" s="856" t="s">
        <v>2709</v>
      </c>
      <c r="D3064" s="855" t="s">
        <v>2710</v>
      </c>
      <c r="E3064" s="855">
        <v>19</v>
      </c>
      <c r="F3064" s="855" t="s">
        <v>1896</v>
      </c>
      <c r="G3064" s="855" t="s">
        <v>1897</v>
      </c>
      <c r="H3064" s="606"/>
      <c r="I3064" s="608"/>
    </row>
    <row r="3065" spans="2:9" hidden="1" x14ac:dyDescent="0.3">
      <c r="B3065" s="855" t="s">
        <v>743</v>
      </c>
      <c r="C3065" s="856" t="s">
        <v>2709</v>
      </c>
      <c r="D3065" s="855" t="s">
        <v>2710</v>
      </c>
      <c r="E3065" s="855">
        <v>20</v>
      </c>
      <c r="F3065" s="855" t="s">
        <v>742</v>
      </c>
      <c r="G3065" s="855" t="s">
        <v>750</v>
      </c>
      <c r="H3065" s="606"/>
      <c r="I3065" s="608"/>
    </row>
    <row r="3066" spans="2:9" hidden="1" x14ac:dyDescent="0.3">
      <c r="B3066" s="855" t="s">
        <v>743</v>
      </c>
      <c r="C3066" s="856" t="s">
        <v>2709</v>
      </c>
      <c r="D3066" s="855" t="s">
        <v>2710</v>
      </c>
      <c r="E3066" s="855">
        <v>21</v>
      </c>
      <c r="F3066" s="855" t="s">
        <v>1203</v>
      </c>
      <c r="G3066" s="855" t="s">
        <v>1898</v>
      </c>
      <c r="H3066" s="606"/>
      <c r="I3066" s="608"/>
    </row>
    <row r="3067" spans="2:9" hidden="1" x14ac:dyDescent="0.3">
      <c r="B3067" s="855" t="s">
        <v>743</v>
      </c>
      <c r="C3067" s="856" t="s">
        <v>2709</v>
      </c>
      <c r="D3067" s="855" t="s">
        <v>2710</v>
      </c>
      <c r="E3067" s="855">
        <v>22</v>
      </c>
      <c r="F3067" s="855" t="s">
        <v>1204</v>
      </c>
      <c r="G3067" s="855" t="s">
        <v>1207</v>
      </c>
      <c r="H3067" s="606"/>
      <c r="I3067" s="608"/>
    </row>
    <row r="3068" spans="2:9" hidden="1" x14ac:dyDescent="0.3">
      <c r="B3068" s="855" t="s">
        <v>743</v>
      </c>
      <c r="C3068" s="856" t="s">
        <v>2709</v>
      </c>
      <c r="D3068" s="855" t="s">
        <v>2710</v>
      </c>
      <c r="E3068" s="855">
        <v>23</v>
      </c>
      <c r="F3068" s="855" t="s">
        <v>931</v>
      </c>
      <c r="G3068" s="855" t="s">
        <v>949</v>
      </c>
      <c r="H3068" s="606"/>
      <c r="I3068" s="608"/>
    </row>
    <row r="3069" spans="2:9" hidden="1" x14ac:dyDescent="0.3">
      <c r="B3069" s="855" t="s">
        <v>743</v>
      </c>
      <c r="C3069" s="856" t="s">
        <v>2709</v>
      </c>
      <c r="D3069" s="855" t="s">
        <v>2710</v>
      </c>
      <c r="E3069" s="855">
        <v>24</v>
      </c>
      <c r="F3069" s="855" t="s">
        <v>932</v>
      </c>
      <c r="G3069" s="855" t="s">
        <v>750</v>
      </c>
      <c r="H3069" s="606"/>
      <c r="I3069" s="608"/>
    </row>
    <row r="3070" spans="2:9" x14ac:dyDescent="0.3">
      <c r="B3070" s="855" t="s">
        <v>743</v>
      </c>
      <c r="C3070" s="856" t="s">
        <v>2709</v>
      </c>
      <c r="D3070" s="855" t="s">
        <v>2710</v>
      </c>
      <c r="E3070" s="855">
        <v>1</v>
      </c>
      <c r="F3070" s="855" t="s">
        <v>1891</v>
      </c>
      <c r="G3070" s="855" t="s">
        <v>33</v>
      </c>
      <c r="H3070" s="606"/>
      <c r="I3070" s="608"/>
    </row>
    <row r="3071" spans="2:9" hidden="1" x14ac:dyDescent="0.3">
      <c r="B3071" s="855" t="s">
        <v>743</v>
      </c>
      <c r="C3071" s="856" t="s">
        <v>2709</v>
      </c>
      <c r="D3071" s="855" t="s">
        <v>2710</v>
      </c>
      <c r="E3071" s="855">
        <v>2</v>
      </c>
      <c r="F3071" s="855" t="s">
        <v>389</v>
      </c>
      <c r="G3071" s="855" t="s">
        <v>29</v>
      </c>
      <c r="H3071" s="606"/>
      <c r="I3071" s="608"/>
    </row>
    <row r="3072" spans="2:9" hidden="1" x14ac:dyDescent="0.3">
      <c r="B3072" s="855" t="s">
        <v>743</v>
      </c>
      <c r="C3072" s="856" t="s">
        <v>2709</v>
      </c>
      <c r="D3072" s="855" t="s">
        <v>2710</v>
      </c>
      <c r="E3072" s="855">
        <v>3</v>
      </c>
      <c r="F3072" s="855" t="s">
        <v>896</v>
      </c>
      <c r="G3072" s="855" t="s">
        <v>3025</v>
      </c>
      <c r="H3072" s="606"/>
      <c r="I3072" s="608"/>
    </row>
    <row r="3073" spans="2:9" hidden="1" x14ac:dyDescent="0.3">
      <c r="B3073" s="855" t="s">
        <v>743</v>
      </c>
      <c r="C3073" s="856" t="s">
        <v>2709</v>
      </c>
      <c r="D3073" s="855" t="s">
        <v>2710</v>
      </c>
      <c r="E3073" s="855">
        <v>4</v>
      </c>
      <c r="F3073" s="855" t="s">
        <v>391</v>
      </c>
      <c r="G3073" s="855" t="s">
        <v>3732</v>
      </c>
      <c r="H3073" s="606"/>
      <c r="I3073" s="608"/>
    </row>
    <row r="3074" spans="2:9" hidden="1" x14ac:dyDescent="0.3">
      <c r="B3074" s="855" t="s">
        <v>743</v>
      </c>
      <c r="C3074" s="856" t="s">
        <v>2709</v>
      </c>
      <c r="D3074" s="855" t="s">
        <v>2710</v>
      </c>
      <c r="E3074" s="855">
        <v>5</v>
      </c>
      <c r="F3074" s="855" t="s">
        <v>392</v>
      </c>
      <c r="G3074" s="855" t="s">
        <v>3733</v>
      </c>
      <c r="H3074" s="606"/>
      <c r="I3074" s="608"/>
    </row>
    <row r="3075" spans="2:9" hidden="1" x14ac:dyDescent="0.3">
      <c r="B3075" s="855" t="s">
        <v>743</v>
      </c>
      <c r="C3075" s="856" t="s">
        <v>2709</v>
      </c>
      <c r="D3075" s="855" t="s">
        <v>2710</v>
      </c>
      <c r="E3075" s="855">
        <v>6</v>
      </c>
      <c r="F3075" s="855" t="s">
        <v>393</v>
      </c>
      <c r="G3075" s="855" t="s">
        <v>3731</v>
      </c>
      <c r="H3075" s="606"/>
      <c r="I3075" s="608"/>
    </row>
    <row r="3076" spans="2:9" hidden="1" x14ac:dyDescent="0.3">
      <c r="B3076" s="855" t="s">
        <v>743</v>
      </c>
      <c r="C3076" s="856" t="s">
        <v>2709</v>
      </c>
      <c r="D3076" s="855" t="s">
        <v>2710</v>
      </c>
      <c r="E3076" s="855">
        <v>7</v>
      </c>
      <c r="F3076" s="855" t="s">
        <v>394</v>
      </c>
      <c r="G3076" s="855" t="s">
        <v>3734</v>
      </c>
      <c r="H3076" s="606"/>
      <c r="I3076" s="608"/>
    </row>
    <row r="3077" spans="2:9" hidden="1" x14ac:dyDescent="0.3">
      <c r="B3077" s="855" t="s">
        <v>743</v>
      </c>
      <c r="C3077" s="856" t="s">
        <v>2709</v>
      </c>
      <c r="D3077" s="855" t="s">
        <v>2710</v>
      </c>
      <c r="E3077" s="855">
        <v>8</v>
      </c>
      <c r="F3077" s="855" t="s">
        <v>3</v>
      </c>
      <c r="G3077" s="855" t="s">
        <v>2665</v>
      </c>
      <c r="H3077" s="606"/>
      <c r="I3077" s="608"/>
    </row>
    <row r="3078" spans="2:9" hidden="1" x14ac:dyDescent="0.3">
      <c r="B3078" s="855" t="s">
        <v>743</v>
      </c>
      <c r="C3078" s="856" t="s">
        <v>2709</v>
      </c>
      <c r="D3078" s="855" t="s">
        <v>2710</v>
      </c>
      <c r="E3078" s="855">
        <v>9</v>
      </c>
      <c r="F3078" s="855" t="s">
        <v>128</v>
      </c>
      <c r="G3078" s="855" t="s">
        <v>3735</v>
      </c>
      <c r="H3078" s="606"/>
      <c r="I3078" s="608"/>
    </row>
    <row r="3079" spans="2:9" hidden="1" x14ac:dyDescent="0.3">
      <c r="B3079" s="855" t="s">
        <v>743</v>
      </c>
      <c r="C3079" s="856" t="s">
        <v>2709</v>
      </c>
      <c r="D3079" s="855" t="s">
        <v>2710</v>
      </c>
      <c r="E3079" s="855">
        <v>10</v>
      </c>
      <c r="F3079" s="855" t="s">
        <v>388</v>
      </c>
      <c r="G3079" s="855" t="s">
        <v>3736</v>
      </c>
      <c r="H3079" s="606"/>
      <c r="I3079" s="608"/>
    </row>
    <row r="3080" spans="2:9" hidden="1" x14ac:dyDescent="0.3">
      <c r="B3080" s="855" t="s">
        <v>743</v>
      </c>
      <c r="C3080" s="856" t="s">
        <v>2709</v>
      </c>
      <c r="D3080" s="855" t="s">
        <v>2710</v>
      </c>
      <c r="E3080" s="855">
        <v>11</v>
      </c>
      <c r="F3080" s="855" t="s">
        <v>157</v>
      </c>
      <c r="G3080" s="855" t="s">
        <v>1585</v>
      </c>
      <c r="H3080" s="606"/>
      <c r="I3080" s="608"/>
    </row>
    <row r="3081" spans="2:9" hidden="1" x14ac:dyDescent="0.3">
      <c r="B3081" s="855" t="s">
        <v>743</v>
      </c>
      <c r="C3081" s="856" t="s">
        <v>2709</v>
      </c>
      <c r="D3081" s="855" t="s">
        <v>2710</v>
      </c>
      <c r="E3081" s="855">
        <v>12</v>
      </c>
      <c r="F3081" s="855" t="s">
        <v>1196</v>
      </c>
      <c r="G3081" s="855" t="s">
        <v>750</v>
      </c>
      <c r="H3081" s="606"/>
      <c r="I3081" s="608"/>
    </row>
    <row r="3082" spans="2:9" hidden="1" x14ac:dyDescent="0.3">
      <c r="B3082" s="855" t="s">
        <v>743</v>
      </c>
      <c r="C3082" s="856" t="s">
        <v>2709</v>
      </c>
      <c r="D3082" s="855" t="s">
        <v>2710</v>
      </c>
      <c r="E3082" s="855">
        <v>13</v>
      </c>
      <c r="F3082" s="855" t="s">
        <v>1892</v>
      </c>
      <c r="G3082" s="855" t="s">
        <v>29</v>
      </c>
      <c r="H3082" s="606"/>
      <c r="I3082" s="608"/>
    </row>
    <row r="3083" spans="2:9" hidden="1" x14ac:dyDescent="0.3">
      <c r="B3083" s="855" t="s">
        <v>743</v>
      </c>
      <c r="C3083" s="856" t="s">
        <v>2709</v>
      </c>
      <c r="D3083" s="855" t="s">
        <v>2710</v>
      </c>
      <c r="E3083" s="855">
        <v>14</v>
      </c>
      <c r="F3083" s="855" t="s">
        <v>1198</v>
      </c>
      <c r="G3083" s="855" t="s">
        <v>3736</v>
      </c>
      <c r="H3083" s="606"/>
      <c r="I3083" s="608"/>
    </row>
    <row r="3084" spans="2:9" hidden="1" x14ac:dyDescent="0.3">
      <c r="B3084" s="855" t="s">
        <v>743</v>
      </c>
      <c r="C3084" s="856" t="s">
        <v>2709</v>
      </c>
      <c r="D3084" s="855" t="s">
        <v>2710</v>
      </c>
      <c r="E3084" s="855">
        <v>15</v>
      </c>
      <c r="F3084" s="855" t="s">
        <v>1199</v>
      </c>
      <c r="G3084" s="855" t="s">
        <v>1893</v>
      </c>
      <c r="H3084" s="606"/>
      <c r="I3084" s="608"/>
    </row>
    <row r="3085" spans="2:9" hidden="1" x14ac:dyDescent="0.3">
      <c r="B3085" s="855" t="s">
        <v>743</v>
      </c>
      <c r="C3085" s="856" t="s">
        <v>2709</v>
      </c>
      <c r="D3085" s="855" t="s">
        <v>2710</v>
      </c>
      <c r="E3085" s="855">
        <v>16</v>
      </c>
      <c r="F3085" s="855" t="s">
        <v>741</v>
      </c>
      <c r="G3085" s="855" t="s">
        <v>750</v>
      </c>
      <c r="H3085" s="606"/>
      <c r="I3085" s="608"/>
    </row>
    <row r="3086" spans="2:9" hidden="1" x14ac:dyDescent="0.3">
      <c r="B3086" s="855" t="s">
        <v>743</v>
      </c>
      <c r="C3086" s="856" t="s">
        <v>2709</v>
      </c>
      <c r="D3086" s="855" t="s">
        <v>2710</v>
      </c>
      <c r="E3086" s="855">
        <v>17</v>
      </c>
      <c r="F3086" s="855" t="s">
        <v>1894</v>
      </c>
      <c r="G3086" s="855"/>
      <c r="H3086" s="606"/>
      <c r="I3086" s="608"/>
    </row>
    <row r="3087" spans="2:9" hidden="1" x14ac:dyDescent="0.3">
      <c r="B3087" s="855" t="s">
        <v>743</v>
      </c>
      <c r="C3087" s="856" t="s">
        <v>2709</v>
      </c>
      <c r="D3087" s="855" t="s">
        <v>2710</v>
      </c>
      <c r="E3087" s="855">
        <v>18</v>
      </c>
      <c r="F3087" s="855" t="s">
        <v>1895</v>
      </c>
      <c r="G3087" s="855" t="s">
        <v>3049</v>
      </c>
      <c r="H3087" s="606"/>
      <c r="I3087" s="608"/>
    </row>
    <row r="3088" spans="2:9" hidden="1" x14ac:dyDescent="0.3">
      <c r="B3088" s="855" t="s">
        <v>743</v>
      </c>
      <c r="C3088" s="856" t="s">
        <v>2709</v>
      </c>
      <c r="D3088" s="855" t="s">
        <v>2710</v>
      </c>
      <c r="E3088" s="855">
        <v>19</v>
      </c>
      <c r="F3088" s="855" t="s">
        <v>1896</v>
      </c>
      <c r="G3088" s="855" t="s">
        <v>1897</v>
      </c>
      <c r="H3088" s="606"/>
      <c r="I3088" s="608"/>
    </row>
    <row r="3089" spans="2:9" hidden="1" x14ac:dyDescent="0.3">
      <c r="B3089" s="855" t="s">
        <v>743</v>
      </c>
      <c r="C3089" s="856" t="s">
        <v>2709</v>
      </c>
      <c r="D3089" s="855" t="s">
        <v>2710</v>
      </c>
      <c r="E3089" s="855">
        <v>20</v>
      </c>
      <c r="F3089" s="855" t="s">
        <v>742</v>
      </c>
      <c r="G3089" s="855" t="s">
        <v>750</v>
      </c>
      <c r="H3089" s="606"/>
      <c r="I3089" s="608"/>
    </row>
    <row r="3090" spans="2:9" hidden="1" x14ac:dyDescent="0.3">
      <c r="B3090" s="855" t="s">
        <v>743</v>
      </c>
      <c r="C3090" s="856" t="s">
        <v>2709</v>
      </c>
      <c r="D3090" s="855" t="s">
        <v>2710</v>
      </c>
      <c r="E3090" s="855">
        <v>21</v>
      </c>
      <c r="F3090" s="855" t="s">
        <v>1203</v>
      </c>
      <c r="G3090" s="855" t="s">
        <v>1898</v>
      </c>
      <c r="H3090" s="606"/>
      <c r="I3090" s="608"/>
    </row>
    <row r="3091" spans="2:9" hidden="1" x14ac:dyDescent="0.3">
      <c r="B3091" s="855" t="s">
        <v>743</v>
      </c>
      <c r="C3091" s="856" t="s">
        <v>2709</v>
      </c>
      <c r="D3091" s="855" t="s">
        <v>2710</v>
      </c>
      <c r="E3091" s="855">
        <v>22</v>
      </c>
      <c r="F3091" s="855" t="s">
        <v>1204</v>
      </c>
      <c r="G3091" s="855" t="s">
        <v>1207</v>
      </c>
      <c r="H3091" s="606"/>
      <c r="I3091" s="608"/>
    </row>
    <row r="3092" spans="2:9" hidden="1" x14ac:dyDescent="0.3">
      <c r="B3092" s="855" t="s">
        <v>743</v>
      </c>
      <c r="C3092" s="856" t="s">
        <v>2709</v>
      </c>
      <c r="D3092" s="855" t="s">
        <v>2710</v>
      </c>
      <c r="E3092" s="855">
        <v>23</v>
      </c>
      <c r="F3092" s="855" t="s">
        <v>931</v>
      </c>
      <c r="G3092" s="855" t="s">
        <v>949</v>
      </c>
      <c r="H3092" s="606"/>
      <c r="I3092" s="608"/>
    </row>
    <row r="3093" spans="2:9" hidden="1" x14ac:dyDescent="0.3">
      <c r="B3093" s="855" t="s">
        <v>743</v>
      </c>
      <c r="C3093" s="856" t="s">
        <v>2709</v>
      </c>
      <c r="D3093" s="855" t="s">
        <v>2710</v>
      </c>
      <c r="E3093" s="855">
        <v>24</v>
      </c>
      <c r="F3093" s="855" t="s">
        <v>932</v>
      </c>
      <c r="G3093" s="855" t="s">
        <v>750</v>
      </c>
      <c r="H3093" s="606"/>
      <c r="I3093" s="608"/>
    </row>
    <row r="3094" spans="2:9" x14ac:dyDescent="0.3">
      <c r="B3094" s="855" t="s">
        <v>743</v>
      </c>
      <c r="C3094" s="856" t="s">
        <v>2709</v>
      </c>
      <c r="D3094" s="855" t="s">
        <v>2710</v>
      </c>
      <c r="E3094" s="855">
        <v>1</v>
      </c>
      <c r="F3094" s="855" t="s">
        <v>1891</v>
      </c>
      <c r="G3094" s="855" t="s">
        <v>2691</v>
      </c>
      <c r="H3094" s="606"/>
      <c r="I3094" s="608"/>
    </row>
    <row r="3095" spans="2:9" hidden="1" x14ac:dyDescent="0.3">
      <c r="B3095" s="855" t="s">
        <v>743</v>
      </c>
      <c r="C3095" s="856" t="s">
        <v>2709</v>
      </c>
      <c r="D3095" s="855" t="s">
        <v>2710</v>
      </c>
      <c r="E3095" s="855">
        <v>2</v>
      </c>
      <c r="F3095" s="855" t="s">
        <v>389</v>
      </c>
      <c r="G3095" s="855" t="s">
        <v>29</v>
      </c>
      <c r="H3095" s="606"/>
      <c r="I3095" s="608"/>
    </row>
    <row r="3096" spans="2:9" hidden="1" x14ac:dyDescent="0.3">
      <c r="B3096" s="855" t="s">
        <v>743</v>
      </c>
      <c r="C3096" s="856" t="s">
        <v>2709</v>
      </c>
      <c r="D3096" s="855" t="s">
        <v>2710</v>
      </c>
      <c r="E3096" s="855">
        <v>3</v>
      </c>
      <c r="F3096" s="855" t="s">
        <v>896</v>
      </c>
      <c r="G3096" s="855" t="s">
        <v>3092</v>
      </c>
      <c r="H3096" s="606"/>
      <c r="I3096" s="608"/>
    </row>
    <row r="3097" spans="2:9" hidden="1" x14ac:dyDescent="0.3">
      <c r="B3097" s="855" t="s">
        <v>743</v>
      </c>
      <c r="C3097" s="856" t="s">
        <v>2709</v>
      </c>
      <c r="D3097" s="855" t="s">
        <v>2710</v>
      </c>
      <c r="E3097" s="855">
        <v>4</v>
      </c>
      <c r="F3097" s="855" t="s">
        <v>391</v>
      </c>
      <c r="G3097" s="855" t="s">
        <v>3101</v>
      </c>
      <c r="H3097" s="606"/>
      <c r="I3097" s="608"/>
    </row>
    <row r="3098" spans="2:9" hidden="1" x14ac:dyDescent="0.3">
      <c r="B3098" s="855" t="s">
        <v>743</v>
      </c>
      <c r="C3098" s="856" t="s">
        <v>2709</v>
      </c>
      <c r="D3098" s="855" t="s">
        <v>2710</v>
      </c>
      <c r="E3098" s="855">
        <v>5</v>
      </c>
      <c r="F3098" s="855" t="s">
        <v>392</v>
      </c>
      <c r="G3098" s="855" t="s">
        <v>3737</v>
      </c>
      <c r="H3098" s="606"/>
      <c r="I3098" s="608"/>
    </row>
    <row r="3099" spans="2:9" hidden="1" x14ac:dyDescent="0.3">
      <c r="B3099" s="855" t="s">
        <v>743</v>
      </c>
      <c r="C3099" s="856" t="s">
        <v>2709</v>
      </c>
      <c r="D3099" s="855" t="s">
        <v>2710</v>
      </c>
      <c r="E3099" s="855">
        <v>6</v>
      </c>
      <c r="F3099" s="855" t="s">
        <v>393</v>
      </c>
      <c r="G3099" s="855" t="s">
        <v>3738</v>
      </c>
      <c r="H3099" s="606"/>
      <c r="I3099" s="608"/>
    </row>
    <row r="3100" spans="2:9" hidden="1" x14ac:dyDescent="0.3">
      <c r="B3100" s="855" t="s">
        <v>743</v>
      </c>
      <c r="C3100" s="856" t="s">
        <v>2709</v>
      </c>
      <c r="D3100" s="855" t="s">
        <v>2710</v>
      </c>
      <c r="E3100" s="855">
        <v>7</v>
      </c>
      <c r="F3100" s="855" t="s">
        <v>394</v>
      </c>
      <c r="G3100" s="855" t="s">
        <v>3739</v>
      </c>
      <c r="H3100" s="606"/>
      <c r="I3100" s="608"/>
    </row>
    <row r="3101" spans="2:9" hidden="1" x14ac:dyDescent="0.3">
      <c r="B3101" s="855" t="s">
        <v>743</v>
      </c>
      <c r="C3101" s="856" t="s">
        <v>2709</v>
      </c>
      <c r="D3101" s="855" t="s">
        <v>2710</v>
      </c>
      <c r="E3101" s="855">
        <v>8</v>
      </c>
      <c r="F3101" s="855" t="s">
        <v>3</v>
      </c>
      <c r="G3101" s="855" t="s">
        <v>2649</v>
      </c>
      <c r="H3101" s="606"/>
      <c r="I3101" s="608"/>
    </row>
    <row r="3102" spans="2:9" hidden="1" x14ac:dyDescent="0.3">
      <c r="B3102" s="855" t="s">
        <v>743</v>
      </c>
      <c r="C3102" s="856" t="s">
        <v>2709</v>
      </c>
      <c r="D3102" s="855" t="s">
        <v>2710</v>
      </c>
      <c r="E3102" s="855">
        <v>9</v>
      </c>
      <c r="F3102" s="855" t="s">
        <v>128</v>
      </c>
      <c r="G3102" s="855"/>
      <c r="H3102" s="606"/>
      <c r="I3102" s="608"/>
    </row>
    <row r="3103" spans="2:9" hidden="1" x14ac:dyDescent="0.3">
      <c r="B3103" s="855" t="s">
        <v>743</v>
      </c>
      <c r="C3103" s="856" t="s">
        <v>2709</v>
      </c>
      <c r="D3103" s="855" t="s">
        <v>2710</v>
      </c>
      <c r="E3103" s="855">
        <v>10</v>
      </c>
      <c r="F3103" s="855" t="s">
        <v>388</v>
      </c>
      <c r="G3103" s="855" t="s">
        <v>3740</v>
      </c>
      <c r="H3103" s="606"/>
      <c r="I3103" s="608"/>
    </row>
    <row r="3104" spans="2:9" hidden="1" x14ac:dyDescent="0.3">
      <c r="B3104" s="855" t="s">
        <v>743</v>
      </c>
      <c r="C3104" s="856" t="s">
        <v>2709</v>
      </c>
      <c r="D3104" s="855" t="s">
        <v>2710</v>
      </c>
      <c r="E3104" s="855">
        <v>11</v>
      </c>
      <c r="F3104" s="855" t="s">
        <v>157</v>
      </c>
      <c r="G3104" s="855" t="s">
        <v>1582</v>
      </c>
      <c r="H3104" s="606"/>
      <c r="I3104" s="608"/>
    </row>
    <row r="3105" spans="2:9" hidden="1" x14ac:dyDescent="0.3">
      <c r="B3105" s="855" t="s">
        <v>743</v>
      </c>
      <c r="C3105" s="856" t="s">
        <v>2709</v>
      </c>
      <c r="D3105" s="855" t="s">
        <v>2710</v>
      </c>
      <c r="E3105" s="855">
        <v>12</v>
      </c>
      <c r="F3105" s="855" t="s">
        <v>1196</v>
      </c>
      <c r="G3105" s="855" t="s">
        <v>12</v>
      </c>
      <c r="H3105" s="606"/>
      <c r="I3105" s="608"/>
    </row>
    <row r="3106" spans="2:9" hidden="1" x14ac:dyDescent="0.3">
      <c r="B3106" s="855" t="s">
        <v>743</v>
      </c>
      <c r="C3106" s="856" t="s">
        <v>2709</v>
      </c>
      <c r="D3106" s="855" t="s">
        <v>2710</v>
      </c>
      <c r="E3106" s="855">
        <v>13</v>
      </c>
      <c r="F3106" s="855" t="s">
        <v>1892</v>
      </c>
      <c r="G3106" s="855" t="s">
        <v>33</v>
      </c>
      <c r="H3106" s="606"/>
      <c r="I3106" s="608"/>
    </row>
    <row r="3107" spans="2:9" hidden="1" x14ac:dyDescent="0.3">
      <c r="B3107" s="855" t="s">
        <v>743</v>
      </c>
      <c r="C3107" s="856" t="s">
        <v>2709</v>
      </c>
      <c r="D3107" s="855" t="s">
        <v>2710</v>
      </c>
      <c r="E3107" s="855">
        <v>14</v>
      </c>
      <c r="F3107" s="855" t="s">
        <v>1198</v>
      </c>
      <c r="G3107" s="855" t="s">
        <v>3741</v>
      </c>
      <c r="H3107" s="606"/>
      <c r="I3107" s="608"/>
    </row>
    <row r="3108" spans="2:9" hidden="1" x14ac:dyDescent="0.3">
      <c r="B3108" s="855" t="s">
        <v>743</v>
      </c>
      <c r="C3108" s="856" t="s">
        <v>2709</v>
      </c>
      <c r="D3108" s="855" t="s">
        <v>2710</v>
      </c>
      <c r="E3108" s="855">
        <v>15</v>
      </c>
      <c r="F3108" s="855" t="s">
        <v>1199</v>
      </c>
      <c r="G3108" s="855" t="s">
        <v>1893</v>
      </c>
      <c r="H3108" s="606"/>
      <c r="I3108" s="608"/>
    </row>
    <row r="3109" spans="2:9" hidden="1" x14ac:dyDescent="0.3">
      <c r="B3109" s="855" t="s">
        <v>743</v>
      </c>
      <c r="C3109" s="856" t="s">
        <v>2709</v>
      </c>
      <c r="D3109" s="855" t="s">
        <v>2710</v>
      </c>
      <c r="E3109" s="855">
        <v>16</v>
      </c>
      <c r="F3109" s="855" t="s">
        <v>741</v>
      </c>
      <c r="G3109" s="855" t="s">
        <v>750</v>
      </c>
      <c r="H3109" s="606"/>
      <c r="I3109" s="608"/>
    </row>
    <row r="3110" spans="2:9" hidden="1" x14ac:dyDescent="0.3">
      <c r="B3110" s="855" t="s">
        <v>743</v>
      </c>
      <c r="C3110" s="856" t="s">
        <v>2709</v>
      </c>
      <c r="D3110" s="855" t="s">
        <v>2710</v>
      </c>
      <c r="E3110" s="855">
        <v>17</v>
      </c>
      <c r="F3110" s="855" t="s">
        <v>1894</v>
      </c>
      <c r="G3110" s="855" t="s">
        <v>33</v>
      </c>
      <c r="H3110" s="606"/>
      <c r="I3110" s="608"/>
    </row>
    <row r="3111" spans="2:9" hidden="1" x14ac:dyDescent="0.3">
      <c r="B3111" s="855" t="s">
        <v>743</v>
      </c>
      <c r="C3111" s="856" t="s">
        <v>2709</v>
      </c>
      <c r="D3111" s="855" t="s">
        <v>2710</v>
      </c>
      <c r="E3111" s="855">
        <v>18</v>
      </c>
      <c r="F3111" s="855" t="s">
        <v>1895</v>
      </c>
      <c r="G3111" s="855" t="s">
        <v>3099</v>
      </c>
      <c r="H3111" s="606"/>
      <c r="I3111" s="608"/>
    </row>
    <row r="3112" spans="2:9" hidden="1" x14ac:dyDescent="0.3">
      <c r="B3112" s="855" t="s">
        <v>743</v>
      </c>
      <c r="C3112" s="856" t="s">
        <v>2709</v>
      </c>
      <c r="D3112" s="855" t="s">
        <v>2710</v>
      </c>
      <c r="E3112" s="855">
        <v>19</v>
      </c>
      <c r="F3112" s="855" t="s">
        <v>1896</v>
      </c>
      <c r="G3112" s="855" t="s">
        <v>1897</v>
      </c>
      <c r="H3112" s="606"/>
      <c r="I3112" s="608"/>
    </row>
    <row r="3113" spans="2:9" hidden="1" x14ac:dyDescent="0.3">
      <c r="B3113" s="855" t="s">
        <v>743</v>
      </c>
      <c r="C3113" s="856" t="s">
        <v>2709</v>
      </c>
      <c r="D3113" s="855" t="s">
        <v>2710</v>
      </c>
      <c r="E3113" s="855">
        <v>20</v>
      </c>
      <c r="F3113" s="855" t="s">
        <v>742</v>
      </c>
      <c r="G3113" s="855" t="s">
        <v>750</v>
      </c>
      <c r="H3113" s="606"/>
      <c r="I3113" s="608"/>
    </row>
    <row r="3114" spans="2:9" hidden="1" x14ac:dyDescent="0.3">
      <c r="B3114" s="855" t="s">
        <v>743</v>
      </c>
      <c r="C3114" s="856" t="s">
        <v>2709</v>
      </c>
      <c r="D3114" s="855" t="s">
        <v>2710</v>
      </c>
      <c r="E3114" s="855">
        <v>21</v>
      </c>
      <c r="F3114" s="855" t="s">
        <v>1203</v>
      </c>
      <c r="G3114" s="855" t="s">
        <v>1898</v>
      </c>
      <c r="H3114" s="606"/>
      <c r="I3114" s="608"/>
    </row>
    <row r="3115" spans="2:9" hidden="1" x14ac:dyDescent="0.3">
      <c r="B3115" s="855" t="s">
        <v>743</v>
      </c>
      <c r="C3115" s="856" t="s">
        <v>2709</v>
      </c>
      <c r="D3115" s="855" t="s">
        <v>2710</v>
      </c>
      <c r="E3115" s="855">
        <v>22</v>
      </c>
      <c r="F3115" s="855" t="s">
        <v>1204</v>
      </c>
      <c r="G3115" s="855" t="s">
        <v>1206</v>
      </c>
      <c r="H3115" s="606"/>
      <c r="I3115" s="608"/>
    </row>
    <row r="3116" spans="2:9" hidden="1" x14ac:dyDescent="0.3">
      <c r="B3116" s="855" t="s">
        <v>743</v>
      </c>
      <c r="C3116" s="856" t="s">
        <v>2709</v>
      </c>
      <c r="D3116" s="855" t="s">
        <v>2710</v>
      </c>
      <c r="E3116" s="855">
        <v>23</v>
      </c>
      <c r="F3116" s="855" t="s">
        <v>931</v>
      </c>
      <c r="G3116" s="855" t="s">
        <v>949</v>
      </c>
      <c r="H3116" s="606"/>
      <c r="I3116" s="608"/>
    </row>
    <row r="3117" spans="2:9" hidden="1" x14ac:dyDescent="0.3">
      <c r="B3117" s="855" t="s">
        <v>743</v>
      </c>
      <c r="C3117" s="856" t="s">
        <v>2709</v>
      </c>
      <c r="D3117" s="855" t="s">
        <v>2710</v>
      </c>
      <c r="E3117" s="855">
        <v>24</v>
      </c>
      <c r="F3117" s="855" t="s">
        <v>932</v>
      </c>
      <c r="G3117" s="855" t="s">
        <v>750</v>
      </c>
      <c r="H3117" s="606"/>
      <c r="I3117" s="608"/>
    </row>
    <row r="3118" spans="2:9" x14ac:dyDescent="0.3">
      <c r="B3118" s="855" t="s">
        <v>743</v>
      </c>
      <c r="C3118" s="856" t="s">
        <v>2709</v>
      </c>
      <c r="D3118" s="855" t="s">
        <v>2710</v>
      </c>
      <c r="E3118" s="855">
        <v>1</v>
      </c>
      <c r="F3118" s="855" t="s">
        <v>1891</v>
      </c>
      <c r="G3118" s="855" t="s">
        <v>44</v>
      </c>
      <c r="H3118" s="606"/>
      <c r="I3118" s="608"/>
    </row>
    <row r="3119" spans="2:9" hidden="1" x14ac:dyDescent="0.3">
      <c r="B3119" s="855" t="s">
        <v>743</v>
      </c>
      <c r="C3119" s="856" t="s">
        <v>2709</v>
      </c>
      <c r="D3119" s="855" t="s">
        <v>2710</v>
      </c>
      <c r="E3119" s="855">
        <v>2</v>
      </c>
      <c r="F3119" s="855" t="s">
        <v>389</v>
      </c>
      <c r="G3119" s="855" t="s">
        <v>29</v>
      </c>
      <c r="H3119" s="606"/>
      <c r="I3119" s="608"/>
    </row>
    <row r="3120" spans="2:9" hidden="1" x14ac:dyDescent="0.3">
      <c r="B3120" s="855" t="s">
        <v>743</v>
      </c>
      <c r="C3120" s="856" t="s">
        <v>2709</v>
      </c>
      <c r="D3120" s="855" t="s">
        <v>2710</v>
      </c>
      <c r="E3120" s="855">
        <v>3</v>
      </c>
      <c r="F3120" s="855" t="s">
        <v>896</v>
      </c>
      <c r="G3120" s="855" t="s">
        <v>3025</v>
      </c>
      <c r="H3120" s="606"/>
      <c r="I3120" s="608"/>
    </row>
    <row r="3121" spans="2:9" hidden="1" x14ac:dyDescent="0.3">
      <c r="B3121" s="855" t="s">
        <v>743</v>
      </c>
      <c r="C3121" s="856" t="s">
        <v>2709</v>
      </c>
      <c r="D3121" s="855" t="s">
        <v>2710</v>
      </c>
      <c r="E3121" s="855">
        <v>4</v>
      </c>
      <c r="F3121" s="855" t="s">
        <v>391</v>
      </c>
      <c r="G3121" s="855" t="s">
        <v>3742</v>
      </c>
      <c r="H3121" s="606"/>
      <c r="I3121" s="608"/>
    </row>
    <row r="3122" spans="2:9" hidden="1" x14ac:dyDescent="0.3">
      <c r="B3122" s="855" t="s">
        <v>743</v>
      </c>
      <c r="C3122" s="856" t="s">
        <v>2709</v>
      </c>
      <c r="D3122" s="855" t="s">
        <v>2710</v>
      </c>
      <c r="E3122" s="855">
        <v>5</v>
      </c>
      <c r="F3122" s="855" t="s">
        <v>392</v>
      </c>
      <c r="G3122" s="855" t="s">
        <v>3743</v>
      </c>
      <c r="H3122" s="606"/>
      <c r="I3122" s="608"/>
    </row>
    <row r="3123" spans="2:9" hidden="1" x14ac:dyDescent="0.3">
      <c r="B3123" s="855" t="s">
        <v>743</v>
      </c>
      <c r="C3123" s="856" t="s">
        <v>2709</v>
      </c>
      <c r="D3123" s="855" t="s">
        <v>2710</v>
      </c>
      <c r="E3123" s="855">
        <v>6</v>
      </c>
      <c r="F3123" s="855" t="s">
        <v>393</v>
      </c>
      <c r="G3123" s="855" t="s">
        <v>3744</v>
      </c>
      <c r="H3123" s="606"/>
      <c r="I3123" s="608"/>
    </row>
    <row r="3124" spans="2:9" hidden="1" x14ac:dyDescent="0.3">
      <c r="B3124" s="855" t="s">
        <v>743</v>
      </c>
      <c r="C3124" s="856" t="s">
        <v>2709</v>
      </c>
      <c r="D3124" s="855" t="s">
        <v>2710</v>
      </c>
      <c r="E3124" s="855">
        <v>7</v>
      </c>
      <c r="F3124" s="855" t="s">
        <v>394</v>
      </c>
      <c r="G3124" s="855" t="s">
        <v>3745</v>
      </c>
      <c r="H3124" s="606"/>
      <c r="I3124" s="608"/>
    </row>
    <row r="3125" spans="2:9" hidden="1" x14ac:dyDescent="0.3">
      <c r="B3125" s="855" t="s">
        <v>743</v>
      </c>
      <c r="C3125" s="856" t="s">
        <v>2709</v>
      </c>
      <c r="D3125" s="855" t="s">
        <v>2710</v>
      </c>
      <c r="E3125" s="855">
        <v>8</v>
      </c>
      <c r="F3125" s="855" t="s">
        <v>3</v>
      </c>
      <c r="G3125" s="855" t="s">
        <v>1878</v>
      </c>
      <c r="H3125" s="606"/>
      <c r="I3125" s="608"/>
    </row>
    <row r="3126" spans="2:9" hidden="1" x14ac:dyDescent="0.3">
      <c r="B3126" s="855" t="s">
        <v>743</v>
      </c>
      <c r="C3126" s="856" t="s">
        <v>2709</v>
      </c>
      <c r="D3126" s="855" t="s">
        <v>2710</v>
      </c>
      <c r="E3126" s="855">
        <v>9</v>
      </c>
      <c r="F3126" s="855" t="s">
        <v>128</v>
      </c>
      <c r="G3126" s="855"/>
      <c r="H3126" s="606"/>
      <c r="I3126" s="608"/>
    </row>
    <row r="3127" spans="2:9" hidden="1" x14ac:dyDescent="0.3">
      <c r="B3127" s="855" t="s">
        <v>743</v>
      </c>
      <c r="C3127" s="856" t="s">
        <v>2709</v>
      </c>
      <c r="D3127" s="855" t="s">
        <v>2710</v>
      </c>
      <c r="E3127" s="855">
        <v>10</v>
      </c>
      <c r="F3127" s="855" t="s">
        <v>388</v>
      </c>
      <c r="G3127" s="855" t="s">
        <v>3746</v>
      </c>
      <c r="H3127" s="606"/>
      <c r="I3127" s="608"/>
    </row>
    <row r="3128" spans="2:9" hidden="1" x14ac:dyDescent="0.3">
      <c r="B3128" s="855" t="s">
        <v>743</v>
      </c>
      <c r="C3128" s="856" t="s">
        <v>2709</v>
      </c>
      <c r="D3128" s="855" t="s">
        <v>2710</v>
      </c>
      <c r="E3128" s="855">
        <v>11</v>
      </c>
      <c r="F3128" s="855" t="s">
        <v>157</v>
      </c>
      <c r="G3128" s="855" t="s">
        <v>1585</v>
      </c>
      <c r="H3128" s="606"/>
      <c r="I3128" s="608"/>
    </row>
    <row r="3129" spans="2:9" hidden="1" x14ac:dyDescent="0.3">
      <c r="B3129" s="855" t="s">
        <v>743</v>
      </c>
      <c r="C3129" s="856" t="s">
        <v>2709</v>
      </c>
      <c r="D3129" s="855" t="s">
        <v>2710</v>
      </c>
      <c r="E3129" s="855">
        <v>12</v>
      </c>
      <c r="F3129" s="855" t="s">
        <v>1196</v>
      </c>
      <c r="G3129" s="855" t="s">
        <v>750</v>
      </c>
      <c r="H3129" s="606"/>
      <c r="I3129" s="608"/>
    </row>
    <row r="3130" spans="2:9" hidden="1" x14ac:dyDescent="0.3">
      <c r="B3130" s="855" t="s">
        <v>743</v>
      </c>
      <c r="C3130" s="856" t="s">
        <v>2709</v>
      </c>
      <c r="D3130" s="855" t="s">
        <v>2710</v>
      </c>
      <c r="E3130" s="855">
        <v>13</v>
      </c>
      <c r="F3130" s="855" t="s">
        <v>1892</v>
      </c>
      <c r="G3130" s="855" t="s">
        <v>29</v>
      </c>
      <c r="H3130" s="606"/>
      <c r="I3130" s="608"/>
    </row>
    <row r="3131" spans="2:9" hidden="1" x14ac:dyDescent="0.3">
      <c r="B3131" s="855" t="s">
        <v>743</v>
      </c>
      <c r="C3131" s="856" t="s">
        <v>2709</v>
      </c>
      <c r="D3131" s="855" t="s">
        <v>2710</v>
      </c>
      <c r="E3131" s="855">
        <v>14</v>
      </c>
      <c r="F3131" s="855" t="s">
        <v>1198</v>
      </c>
      <c r="G3131" s="855" t="s">
        <v>3746</v>
      </c>
      <c r="H3131" s="606"/>
      <c r="I3131" s="608"/>
    </row>
    <row r="3132" spans="2:9" hidden="1" x14ac:dyDescent="0.3">
      <c r="B3132" s="855" t="s">
        <v>743</v>
      </c>
      <c r="C3132" s="856" t="s">
        <v>2709</v>
      </c>
      <c r="D3132" s="855" t="s">
        <v>2710</v>
      </c>
      <c r="E3132" s="855">
        <v>15</v>
      </c>
      <c r="F3132" s="855" t="s">
        <v>1199</v>
      </c>
      <c r="G3132" s="855" t="s">
        <v>1893</v>
      </c>
      <c r="H3132" s="606"/>
      <c r="I3132" s="608"/>
    </row>
    <row r="3133" spans="2:9" hidden="1" x14ac:dyDescent="0.3">
      <c r="B3133" s="855" t="s">
        <v>743</v>
      </c>
      <c r="C3133" s="856" t="s">
        <v>2709</v>
      </c>
      <c r="D3133" s="855" t="s">
        <v>2710</v>
      </c>
      <c r="E3133" s="855">
        <v>16</v>
      </c>
      <c r="F3133" s="855" t="s">
        <v>741</v>
      </c>
      <c r="G3133" s="855" t="s">
        <v>750</v>
      </c>
      <c r="H3133" s="606"/>
      <c r="I3133" s="608"/>
    </row>
    <row r="3134" spans="2:9" hidden="1" x14ac:dyDescent="0.3">
      <c r="B3134" s="855" t="s">
        <v>743</v>
      </c>
      <c r="C3134" s="856" t="s">
        <v>2709</v>
      </c>
      <c r="D3134" s="855" t="s">
        <v>2710</v>
      </c>
      <c r="E3134" s="855">
        <v>17</v>
      </c>
      <c r="F3134" s="855" t="s">
        <v>1894</v>
      </c>
      <c r="G3134" s="855" t="s">
        <v>47</v>
      </c>
      <c r="H3134" s="606"/>
      <c r="I3134" s="608"/>
    </row>
    <row r="3135" spans="2:9" hidden="1" x14ac:dyDescent="0.3">
      <c r="B3135" s="855" t="s">
        <v>743</v>
      </c>
      <c r="C3135" s="856" t="s">
        <v>2709</v>
      </c>
      <c r="D3135" s="855" t="s">
        <v>2710</v>
      </c>
      <c r="E3135" s="855">
        <v>18</v>
      </c>
      <c r="F3135" s="855" t="s">
        <v>1895</v>
      </c>
      <c r="G3135" s="855" t="s">
        <v>3032</v>
      </c>
      <c r="H3135" s="606"/>
      <c r="I3135" s="608"/>
    </row>
    <row r="3136" spans="2:9" hidden="1" x14ac:dyDescent="0.3">
      <c r="B3136" s="855" t="s">
        <v>743</v>
      </c>
      <c r="C3136" s="856" t="s">
        <v>2709</v>
      </c>
      <c r="D3136" s="855" t="s">
        <v>2710</v>
      </c>
      <c r="E3136" s="855">
        <v>19</v>
      </c>
      <c r="F3136" s="855" t="s">
        <v>1896</v>
      </c>
      <c r="G3136" s="855" t="s">
        <v>1897</v>
      </c>
      <c r="H3136" s="606"/>
      <c r="I3136" s="608"/>
    </row>
    <row r="3137" spans="2:9" hidden="1" x14ac:dyDescent="0.3">
      <c r="B3137" s="855" t="s">
        <v>743</v>
      </c>
      <c r="C3137" s="856" t="s">
        <v>2709</v>
      </c>
      <c r="D3137" s="855" t="s">
        <v>2710</v>
      </c>
      <c r="E3137" s="855">
        <v>20</v>
      </c>
      <c r="F3137" s="855" t="s">
        <v>742</v>
      </c>
      <c r="G3137" s="855" t="s">
        <v>750</v>
      </c>
      <c r="H3137" s="606"/>
      <c r="I3137" s="608"/>
    </row>
    <row r="3138" spans="2:9" hidden="1" x14ac:dyDescent="0.3">
      <c r="B3138" s="855" t="s">
        <v>743</v>
      </c>
      <c r="C3138" s="856" t="s">
        <v>2709</v>
      </c>
      <c r="D3138" s="855" t="s">
        <v>2710</v>
      </c>
      <c r="E3138" s="855">
        <v>21</v>
      </c>
      <c r="F3138" s="855" t="s">
        <v>1203</v>
      </c>
      <c r="G3138" s="855" t="s">
        <v>1898</v>
      </c>
      <c r="H3138" s="606"/>
      <c r="I3138" s="608"/>
    </row>
    <row r="3139" spans="2:9" hidden="1" x14ac:dyDescent="0.3">
      <c r="B3139" s="855" t="s">
        <v>743</v>
      </c>
      <c r="C3139" s="856" t="s">
        <v>2709</v>
      </c>
      <c r="D3139" s="855" t="s">
        <v>2710</v>
      </c>
      <c r="E3139" s="855">
        <v>22</v>
      </c>
      <c r="F3139" s="855" t="s">
        <v>1204</v>
      </c>
      <c r="G3139" s="855" t="s">
        <v>1207</v>
      </c>
      <c r="H3139" s="606"/>
      <c r="I3139" s="608"/>
    </row>
    <row r="3140" spans="2:9" hidden="1" x14ac:dyDescent="0.3">
      <c r="B3140" s="855" t="s">
        <v>743</v>
      </c>
      <c r="C3140" s="856" t="s">
        <v>2709</v>
      </c>
      <c r="D3140" s="855" t="s">
        <v>2710</v>
      </c>
      <c r="E3140" s="855">
        <v>23</v>
      </c>
      <c r="F3140" s="855" t="s">
        <v>931</v>
      </c>
      <c r="G3140" s="855" t="s">
        <v>949</v>
      </c>
      <c r="H3140" s="606"/>
      <c r="I3140" s="608"/>
    </row>
    <row r="3141" spans="2:9" hidden="1" x14ac:dyDescent="0.3">
      <c r="B3141" s="855" t="s">
        <v>743</v>
      </c>
      <c r="C3141" s="856" t="s">
        <v>2709</v>
      </c>
      <c r="D3141" s="855" t="s">
        <v>2710</v>
      </c>
      <c r="E3141" s="855">
        <v>24</v>
      </c>
      <c r="F3141" s="855" t="s">
        <v>932</v>
      </c>
      <c r="G3141" s="855" t="s">
        <v>750</v>
      </c>
      <c r="H3141" s="606"/>
      <c r="I3141" s="608"/>
    </row>
    <row r="3142" spans="2:9" x14ac:dyDescent="0.3">
      <c r="B3142" s="855" t="s">
        <v>795</v>
      </c>
      <c r="C3142" s="856" t="s">
        <v>2709</v>
      </c>
      <c r="D3142" s="855" t="s">
        <v>2710</v>
      </c>
      <c r="E3142" s="855">
        <v>1</v>
      </c>
      <c r="F3142" s="855" t="s">
        <v>388</v>
      </c>
      <c r="G3142" s="855" t="s">
        <v>3747</v>
      </c>
      <c r="H3142" s="606"/>
      <c r="I3142" s="608"/>
    </row>
    <row r="3143" spans="2:9" hidden="1" x14ac:dyDescent="0.3">
      <c r="B3143" s="855" t="s">
        <v>795</v>
      </c>
      <c r="C3143" s="856" t="s">
        <v>2709</v>
      </c>
      <c r="D3143" s="855" t="s">
        <v>2710</v>
      </c>
      <c r="E3143" s="855">
        <v>2</v>
      </c>
      <c r="F3143" s="855" t="s">
        <v>389</v>
      </c>
      <c r="G3143" s="855" t="s">
        <v>29</v>
      </c>
      <c r="H3143" s="606"/>
      <c r="I3143" s="608"/>
    </row>
    <row r="3144" spans="2:9" hidden="1" x14ac:dyDescent="0.3">
      <c r="B3144" s="855" t="s">
        <v>795</v>
      </c>
      <c r="C3144" s="856" t="s">
        <v>2709</v>
      </c>
      <c r="D3144" s="855" t="s">
        <v>2710</v>
      </c>
      <c r="E3144" s="855">
        <v>3</v>
      </c>
      <c r="F3144" s="855" t="s">
        <v>896</v>
      </c>
      <c r="G3144" s="855" t="s">
        <v>1877</v>
      </c>
      <c r="H3144" s="606"/>
      <c r="I3144" s="608"/>
    </row>
    <row r="3145" spans="2:9" hidden="1" x14ac:dyDescent="0.3">
      <c r="B3145" s="855" t="s">
        <v>795</v>
      </c>
      <c r="C3145" s="856" t="s">
        <v>2709</v>
      </c>
      <c r="D3145" s="855" t="s">
        <v>2710</v>
      </c>
      <c r="E3145" s="855">
        <v>4</v>
      </c>
      <c r="F3145" s="855" t="s">
        <v>391</v>
      </c>
      <c r="G3145" s="855"/>
      <c r="H3145" s="606"/>
      <c r="I3145" s="608"/>
    </row>
    <row r="3146" spans="2:9" hidden="1" x14ac:dyDescent="0.3">
      <c r="B3146" s="855" t="s">
        <v>795</v>
      </c>
      <c r="C3146" s="856" t="s">
        <v>2709</v>
      </c>
      <c r="D3146" s="855" t="s">
        <v>2710</v>
      </c>
      <c r="E3146" s="855">
        <v>5</v>
      </c>
      <c r="F3146" s="855" t="s">
        <v>394</v>
      </c>
      <c r="G3146" s="855" t="s">
        <v>3096</v>
      </c>
      <c r="H3146" s="606"/>
      <c r="I3146" s="608"/>
    </row>
    <row r="3147" spans="2:9" hidden="1" x14ac:dyDescent="0.3">
      <c r="B3147" s="855" t="s">
        <v>795</v>
      </c>
      <c r="C3147" s="856" t="s">
        <v>2709</v>
      </c>
      <c r="D3147" s="855" t="s">
        <v>2710</v>
      </c>
      <c r="E3147" s="855">
        <v>6</v>
      </c>
      <c r="F3147" s="855" t="s">
        <v>3</v>
      </c>
      <c r="G3147" s="855" t="s">
        <v>1876</v>
      </c>
      <c r="H3147" s="606"/>
      <c r="I3147" s="608"/>
    </row>
    <row r="3148" spans="2:9" hidden="1" x14ac:dyDescent="0.3">
      <c r="B3148" s="855" t="s">
        <v>795</v>
      </c>
      <c r="C3148" s="856" t="s">
        <v>2709</v>
      </c>
      <c r="D3148" s="855" t="s">
        <v>2710</v>
      </c>
      <c r="E3148" s="855">
        <v>7</v>
      </c>
      <c r="F3148" s="855" t="s">
        <v>128</v>
      </c>
      <c r="G3148" s="855"/>
      <c r="H3148" s="606"/>
      <c r="I3148" s="608"/>
    </row>
    <row r="3149" spans="2:9" hidden="1" x14ac:dyDescent="0.3">
      <c r="B3149" s="855" t="s">
        <v>795</v>
      </c>
      <c r="C3149" s="856" t="s">
        <v>2709</v>
      </c>
      <c r="D3149" s="855" t="s">
        <v>2710</v>
      </c>
      <c r="E3149" s="855">
        <v>8</v>
      </c>
      <c r="F3149" s="855" t="s">
        <v>899</v>
      </c>
      <c r="G3149" s="855"/>
      <c r="H3149" s="606"/>
      <c r="I3149" s="608"/>
    </row>
    <row r="3150" spans="2:9" hidden="1" x14ac:dyDescent="0.3">
      <c r="B3150" s="855" t="s">
        <v>795</v>
      </c>
      <c r="C3150" s="856" t="s">
        <v>2709</v>
      </c>
      <c r="D3150" s="855" t="s">
        <v>2710</v>
      </c>
      <c r="E3150" s="855">
        <v>9</v>
      </c>
      <c r="F3150" s="855" t="s">
        <v>2175</v>
      </c>
      <c r="G3150" s="855" t="s">
        <v>778</v>
      </c>
      <c r="H3150" s="606"/>
      <c r="I3150" s="608"/>
    </row>
    <row r="3151" spans="2:9" hidden="1" x14ac:dyDescent="0.3">
      <c r="B3151" s="855" t="s">
        <v>795</v>
      </c>
      <c r="C3151" s="856" t="s">
        <v>2709</v>
      </c>
      <c r="D3151" s="855" t="s">
        <v>2710</v>
      </c>
      <c r="E3151" s="855">
        <v>10</v>
      </c>
      <c r="F3151" s="855" t="s">
        <v>931</v>
      </c>
      <c r="G3151" s="855" t="s">
        <v>949</v>
      </c>
      <c r="H3151" s="606"/>
      <c r="I3151" s="608"/>
    </row>
    <row r="3152" spans="2:9" hidden="1" x14ac:dyDescent="0.3">
      <c r="B3152" s="855" t="s">
        <v>795</v>
      </c>
      <c r="C3152" s="856" t="s">
        <v>2709</v>
      </c>
      <c r="D3152" s="855" t="s">
        <v>2710</v>
      </c>
      <c r="E3152" s="855">
        <v>11</v>
      </c>
      <c r="F3152" s="855" t="s">
        <v>932</v>
      </c>
      <c r="G3152" s="855" t="s">
        <v>750</v>
      </c>
      <c r="H3152" s="606"/>
      <c r="I3152" s="608"/>
    </row>
    <row r="3153" spans="2:9" x14ac:dyDescent="0.3">
      <c r="B3153" s="855" t="s">
        <v>795</v>
      </c>
      <c r="C3153" s="856" t="s">
        <v>2709</v>
      </c>
      <c r="D3153" s="855" t="s">
        <v>2710</v>
      </c>
      <c r="E3153" s="855">
        <v>1</v>
      </c>
      <c r="F3153" s="855" t="s">
        <v>388</v>
      </c>
      <c r="G3153" s="855" t="s">
        <v>3748</v>
      </c>
      <c r="H3153" s="606"/>
      <c r="I3153" s="608"/>
    </row>
    <row r="3154" spans="2:9" hidden="1" x14ac:dyDescent="0.3">
      <c r="B3154" s="855" t="s">
        <v>795</v>
      </c>
      <c r="C3154" s="856" t="s">
        <v>2709</v>
      </c>
      <c r="D3154" s="855" t="s">
        <v>2710</v>
      </c>
      <c r="E3154" s="855">
        <v>2</v>
      </c>
      <c r="F3154" s="855" t="s">
        <v>389</v>
      </c>
      <c r="G3154" s="855" t="s">
        <v>29</v>
      </c>
      <c r="H3154" s="606"/>
      <c r="I3154" s="608"/>
    </row>
    <row r="3155" spans="2:9" hidden="1" x14ac:dyDescent="0.3">
      <c r="B3155" s="855" t="s">
        <v>795</v>
      </c>
      <c r="C3155" s="856" t="s">
        <v>2709</v>
      </c>
      <c r="D3155" s="855" t="s">
        <v>2710</v>
      </c>
      <c r="E3155" s="855">
        <v>3</v>
      </c>
      <c r="F3155" s="855" t="s">
        <v>896</v>
      </c>
      <c r="G3155" s="855" t="s">
        <v>3749</v>
      </c>
      <c r="H3155" s="606"/>
      <c r="I3155" s="608"/>
    </row>
    <row r="3156" spans="2:9" hidden="1" x14ac:dyDescent="0.3">
      <c r="B3156" s="855" t="s">
        <v>795</v>
      </c>
      <c r="C3156" s="856" t="s">
        <v>2709</v>
      </c>
      <c r="D3156" s="855" t="s">
        <v>2710</v>
      </c>
      <c r="E3156" s="855">
        <v>4</v>
      </c>
      <c r="F3156" s="855" t="s">
        <v>391</v>
      </c>
      <c r="G3156" s="855"/>
      <c r="H3156" s="606"/>
      <c r="I3156" s="608"/>
    </row>
    <row r="3157" spans="2:9" hidden="1" x14ac:dyDescent="0.3">
      <c r="B3157" s="855" t="s">
        <v>795</v>
      </c>
      <c r="C3157" s="856" t="s">
        <v>2709</v>
      </c>
      <c r="D3157" s="855" t="s">
        <v>2710</v>
      </c>
      <c r="E3157" s="855">
        <v>5</v>
      </c>
      <c r="F3157" s="855" t="s">
        <v>394</v>
      </c>
      <c r="G3157" s="855"/>
      <c r="H3157" s="606"/>
      <c r="I3157" s="608"/>
    </row>
    <row r="3158" spans="2:9" hidden="1" x14ac:dyDescent="0.3">
      <c r="B3158" s="855" t="s">
        <v>795</v>
      </c>
      <c r="C3158" s="856" t="s">
        <v>2709</v>
      </c>
      <c r="D3158" s="855" t="s">
        <v>2710</v>
      </c>
      <c r="E3158" s="855">
        <v>6</v>
      </c>
      <c r="F3158" s="855" t="s">
        <v>3</v>
      </c>
      <c r="G3158" s="855" t="s">
        <v>1876</v>
      </c>
      <c r="H3158" s="606"/>
      <c r="I3158" s="608"/>
    </row>
    <row r="3159" spans="2:9" hidden="1" x14ac:dyDescent="0.3">
      <c r="B3159" s="855" t="s">
        <v>795</v>
      </c>
      <c r="C3159" s="856" t="s">
        <v>2709</v>
      </c>
      <c r="D3159" s="855" t="s">
        <v>2710</v>
      </c>
      <c r="E3159" s="855">
        <v>7</v>
      </c>
      <c r="F3159" s="855" t="s">
        <v>128</v>
      </c>
      <c r="G3159" s="855" t="s">
        <v>3750</v>
      </c>
      <c r="H3159" s="606"/>
      <c r="I3159" s="608"/>
    </row>
    <row r="3160" spans="2:9" hidden="1" x14ac:dyDescent="0.3">
      <c r="B3160" s="855" t="s">
        <v>795</v>
      </c>
      <c r="C3160" s="856" t="s">
        <v>2709</v>
      </c>
      <c r="D3160" s="855" t="s">
        <v>2710</v>
      </c>
      <c r="E3160" s="855">
        <v>8</v>
      </c>
      <c r="F3160" s="855" t="s">
        <v>899</v>
      </c>
      <c r="G3160" s="855"/>
      <c r="H3160" s="606"/>
      <c r="I3160" s="608"/>
    </row>
    <row r="3161" spans="2:9" hidden="1" x14ac:dyDescent="0.3">
      <c r="B3161" s="855" t="s">
        <v>795</v>
      </c>
      <c r="C3161" s="856" t="s">
        <v>2709</v>
      </c>
      <c r="D3161" s="855" t="s">
        <v>2710</v>
      </c>
      <c r="E3161" s="855">
        <v>9</v>
      </c>
      <c r="F3161" s="855" t="s">
        <v>2175</v>
      </c>
      <c r="G3161" s="855" t="s">
        <v>298</v>
      </c>
      <c r="H3161" s="606"/>
      <c r="I3161" s="608"/>
    </row>
    <row r="3162" spans="2:9" hidden="1" x14ac:dyDescent="0.3">
      <c r="B3162" s="855" t="s">
        <v>795</v>
      </c>
      <c r="C3162" s="856" t="s">
        <v>2709</v>
      </c>
      <c r="D3162" s="855" t="s">
        <v>2710</v>
      </c>
      <c r="E3162" s="855">
        <v>10</v>
      </c>
      <c r="F3162" s="855" t="s">
        <v>931</v>
      </c>
      <c r="G3162" s="855" t="s">
        <v>949</v>
      </c>
      <c r="H3162" s="606"/>
      <c r="I3162" s="608"/>
    </row>
    <row r="3163" spans="2:9" hidden="1" x14ac:dyDescent="0.3">
      <c r="B3163" s="855" t="s">
        <v>795</v>
      </c>
      <c r="C3163" s="856" t="s">
        <v>2709</v>
      </c>
      <c r="D3163" s="855" t="s">
        <v>2710</v>
      </c>
      <c r="E3163" s="855">
        <v>11</v>
      </c>
      <c r="F3163" s="855" t="s">
        <v>932</v>
      </c>
      <c r="G3163" s="855" t="s">
        <v>750</v>
      </c>
      <c r="H3163" s="606"/>
      <c r="I3163" s="608"/>
    </row>
    <row r="3164" spans="2:9" x14ac:dyDescent="0.3">
      <c r="B3164" s="855" t="s">
        <v>791</v>
      </c>
      <c r="C3164" s="856" t="s">
        <v>2709</v>
      </c>
      <c r="D3164" s="855" t="s">
        <v>2710</v>
      </c>
      <c r="E3164" s="855">
        <v>1</v>
      </c>
      <c r="F3164" s="855" t="s">
        <v>388</v>
      </c>
      <c r="G3164" s="855" t="s">
        <v>3751</v>
      </c>
      <c r="H3164" s="606"/>
      <c r="I3164" s="608"/>
    </row>
    <row r="3165" spans="2:9" hidden="1" x14ac:dyDescent="0.3">
      <c r="B3165" s="855" t="s">
        <v>791</v>
      </c>
      <c r="C3165" s="856" t="s">
        <v>2709</v>
      </c>
      <c r="D3165" s="855" t="s">
        <v>2710</v>
      </c>
      <c r="E3165" s="855">
        <v>2</v>
      </c>
      <c r="F3165" s="855" t="s">
        <v>389</v>
      </c>
      <c r="G3165" s="855" t="s">
        <v>29</v>
      </c>
      <c r="H3165" s="606"/>
      <c r="I3165" s="608"/>
    </row>
    <row r="3166" spans="2:9" hidden="1" x14ac:dyDescent="0.3">
      <c r="B3166" s="855" t="s">
        <v>791</v>
      </c>
      <c r="C3166" s="856" t="s">
        <v>2709</v>
      </c>
      <c r="D3166" s="855" t="s">
        <v>2710</v>
      </c>
      <c r="E3166" s="855">
        <v>3</v>
      </c>
      <c r="F3166" s="855" t="s">
        <v>896</v>
      </c>
      <c r="G3166" s="855" t="s">
        <v>3142</v>
      </c>
      <c r="H3166" s="606"/>
      <c r="I3166" s="608"/>
    </row>
    <row r="3167" spans="2:9" hidden="1" x14ac:dyDescent="0.3">
      <c r="B3167" s="855" t="s">
        <v>791</v>
      </c>
      <c r="C3167" s="856" t="s">
        <v>2709</v>
      </c>
      <c r="D3167" s="855" t="s">
        <v>2710</v>
      </c>
      <c r="E3167" s="855">
        <v>4</v>
      </c>
      <c r="F3167" s="855" t="s">
        <v>391</v>
      </c>
      <c r="G3167" s="855"/>
      <c r="H3167" s="606"/>
      <c r="I3167" s="608"/>
    </row>
    <row r="3168" spans="2:9" hidden="1" x14ac:dyDescent="0.3">
      <c r="B3168" s="855" t="s">
        <v>791</v>
      </c>
      <c r="C3168" s="856" t="s">
        <v>2709</v>
      </c>
      <c r="D3168" s="855" t="s">
        <v>2710</v>
      </c>
      <c r="E3168" s="855">
        <v>5</v>
      </c>
      <c r="F3168" s="855" t="s">
        <v>394</v>
      </c>
      <c r="G3168" s="855" t="s">
        <v>3287</v>
      </c>
      <c r="H3168" s="606"/>
      <c r="I3168" s="608"/>
    </row>
    <row r="3169" spans="2:9" hidden="1" x14ac:dyDescent="0.3">
      <c r="B3169" s="855" t="s">
        <v>791</v>
      </c>
      <c r="C3169" s="856" t="s">
        <v>2709</v>
      </c>
      <c r="D3169" s="855" t="s">
        <v>2710</v>
      </c>
      <c r="E3169" s="855">
        <v>6</v>
      </c>
      <c r="F3169" s="855" t="s">
        <v>3</v>
      </c>
      <c r="G3169" s="855" t="s">
        <v>1876</v>
      </c>
      <c r="H3169" s="606"/>
      <c r="I3169" s="608"/>
    </row>
    <row r="3170" spans="2:9" hidden="1" x14ac:dyDescent="0.3">
      <c r="B3170" s="855" t="s">
        <v>791</v>
      </c>
      <c r="C3170" s="856" t="s">
        <v>2709</v>
      </c>
      <c r="D3170" s="855" t="s">
        <v>2710</v>
      </c>
      <c r="E3170" s="855">
        <v>7</v>
      </c>
      <c r="F3170" s="855" t="s">
        <v>128</v>
      </c>
      <c r="G3170" s="855"/>
      <c r="H3170" s="606"/>
      <c r="I3170" s="608"/>
    </row>
    <row r="3171" spans="2:9" hidden="1" x14ac:dyDescent="0.3">
      <c r="B3171" s="855" t="s">
        <v>791</v>
      </c>
      <c r="C3171" s="856" t="s">
        <v>2709</v>
      </c>
      <c r="D3171" s="855" t="s">
        <v>2710</v>
      </c>
      <c r="E3171" s="855">
        <v>8</v>
      </c>
      <c r="F3171" s="855" t="s">
        <v>899</v>
      </c>
      <c r="G3171" s="855" t="s">
        <v>3274</v>
      </c>
      <c r="H3171" s="606"/>
      <c r="I3171" s="608"/>
    </row>
    <row r="3172" spans="2:9" hidden="1" x14ac:dyDescent="0.3">
      <c r="B3172" s="855" t="s">
        <v>791</v>
      </c>
      <c r="C3172" s="856" t="s">
        <v>2709</v>
      </c>
      <c r="D3172" s="855" t="s">
        <v>2710</v>
      </c>
      <c r="E3172" s="855">
        <v>9</v>
      </c>
      <c r="F3172" s="855" t="s">
        <v>3752</v>
      </c>
      <c r="G3172" s="855" t="s">
        <v>297</v>
      </c>
      <c r="H3172" s="606"/>
      <c r="I3172" s="608"/>
    </row>
    <row r="3173" spans="2:9" hidden="1" x14ac:dyDescent="0.3">
      <c r="B3173" s="855" t="s">
        <v>791</v>
      </c>
      <c r="C3173" s="856" t="s">
        <v>2709</v>
      </c>
      <c r="D3173" s="855" t="s">
        <v>2710</v>
      </c>
      <c r="E3173" s="855">
        <v>10</v>
      </c>
      <c r="F3173" s="855" t="s">
        <v>931</v>
      </c>
      <c r="G3173" s="855" t="s">
        <v>949</v>
      </c>
      <c r="H3173" s="606"/>
      <c r="I3173" s="608"/>
    </row>
    <row r="3174" spans="2:9" hidden="1" x14ac:dyDescent="0.3">
      <c r="B3174" s="855" t="s">
        <v>791</v>
      </c>
      <c r="C3174" s="856" t="s">
        <v>2709</v>
      </c>
      <c r="D3174" s="855" t="s">
        <v>2710</v>
      </c>
      <c r="E3174" s="855">
        <v>11</v>
      </c>
      <c r="F3174" s="855" t="s">
        <v>932</v>
      </c>
      <c r="G3174" s="855" t="s">
        <v>750</v>
      </c>
      <c r="H3174" s="606"/>
      <c r="I3174" s="608"/>
    </row>
    <row r="3175" spans="2:9" x14ac:dyDescent="0.3">
      <c r="B3175" s="855" t="s">
        <v>791</v>
      </c>
      <c r="C3175" s="856" t="s">
        <v>2709</v>
      </c>
      <c r="D3175" s="855" t="s">
        <v>2710</v>
      </c>
      <c r="E3175" s="855">
        <v>1</v>
      </c>
      <c r="F3175" s="855" t="s">
        <v>388</v>
      </c>
      <c r="G3175" s="855" t="s">
        <v>3753</v>
      </c>
      <c r="H3175" s="606"/>
      <c r="I3175" s="608"/>
    </row>
    <row r="3176" spans="2:9" hidden="1" x14ac:dyDescent="0.3">
      <c r="B3176" s="855" t="s">
        <v>791</v>
      </c>
      <c r="C3176" s="856" t="s">
        <v>2709</v>
      </c>
      <c r="D3176" s="855" t="s">
        <v>2710</v>
      </c>
      <c r="E3176" s="855">
        <v>2</v>
      </c>
      <c r="F3176" s="855" t="s">
        <v>389</v>
      </c>
      <c r="G3176" s="855" t="s">
        <v>29</v>
      </c>
      <c r="H3176" s="606"/>
      <c r="I3176" s="608"/>
    </row>
    <row r="3177" spans="2:9" hidden="1" x14ac:dyDescent="0.3">
      <c r="B3177" s="855" t="s">
        <v>791</v>
      </c>
      <c r="C3177" s="856" t="s">
        <v>2709</v>
      </c>
      <c r="D3177" s="855" t="s">
        <v>2710</v>
      </c>
      <c r="E3177" s="855">
        <v>3</v>
      </c>
      <c r="F3177" s="855" t="s">
        <v>896</v>
      </c>
      <c r="G3177" s="855" t="s">
        <v>3148</v>
      </c>
      <c r="H3177" s="606"/>
      <c r="I3177" s="608"/>
    </row>
    <row r="3178" spans="2:9" hidden="1" x14ac:dyDescent="0.3">
      <c r="B3178" s="855" t="s">
        <v>791</v>
      </c>
      <c r="C3178" s="856" t="s">
        <v>2709</v>
      </c>
      <c r="D3178" s="855" t="s">
        <v>2710</v>
      </c>
      <c r="E3178" s="855">
        <v>4</v>
      </c>
      <c r="F3178" s="855" t="s">
        <v>391</v>
      </c>
      <c r="G3178" s="855"/>
      <c r="H3178" s="606"/>
      <c r="I3178" s="608"/>
    </row>
    <row r="3179" spans="2:9" hidden="1" x14ac:dyDescent="0.3">
      <c r="B3179" s="855" t="s">
        <v>791</v>
      </c>
      <c r="C3179" s="856" t="s">
        <v>2709</v>
      </c>
      <c r="D3179" s="855" t="s">
        <v>2710</v>
      </c>
      <c r="E3179" s="855">
        <v>5</v>
      </c>
      <c r="F3179" s="855" t="s">
        <v>394</v>
      </c>
      <c r="G3179" s="855" t="s">
        <v>3290</v>
      </c>
      <c r="H3179" s="606"/>
      <c r="I3179" s="608"/>
    </row>
    <row r="3180" spans="2:9" hidden="1" x14ac:dyDescent="0.3">
      <c r="B3180" s="855" t="s">
        <v>791</v>
      </c>
      <c r="C3180" s="856" t="s">
        <v>2709</v>
      </c>
      <c r="D3180" s="855" t="s">
        <v>2710</v>
      </c>
      <c r="E3180" s="855">
        <v>6</v>
      </c>
      <c r="F3180" s="855" t="s">
        <v>3</v>
      </c>
      <c r="G3180" s="855" t="s">
        <v>1876</v>
      </c>
      <c r="H3180" s="606"/>
      <c r="I3180" s="608"/>
    </row>
    <row r="3181" spans="2:9" hidden="1" x14ac:dyDescent="0.3">
      <c r="B3181" s="855" t="s">
        <v>791</v>
      </c>
      <c r="C3181" s="856" t="s">
        <v>2709</v>
      </c>
      <c r="D3181" s="855" t="s">
        <v>2710</v>
      </c>
      <c r="E3181" s="855">
        <v>7</v>
      </c>
      <c r="F3181" s="855" t="s">
        <v>128</v>
      </c>
      <c r="G3181" s="855"/>
      <c r="H3181" s="606"/>
      <c r="I3181" s="608"/>
    </row>
    <row r="3182" spans="2:9" hidden="1" x14ac:dyDescent="0.3">
      <c r="B3182" s="855" t="s">
        <v>791</v>
      </c>
      <c r="C3182" s="856" t="s">
        <v>2709</v>
      </c>
      <c r="D3182" s="855" t="s">
        <v>2710</v>
      </c>
      <c r="E3182" s="855">
        <v>8</v>
      </c>
      <c r="F3182" s="855" t="s">
        <v>899</v>
      </c>
      <c r="G3182" s="855" t="s">
        <v>1172</v>
      </c>
      <c r="H3182" s="606"/>
      <c r="I3182" s="608"/>
    </row>
    <row r="3183" spans="2:9" hidden="1" x14ac:dyDescent="0.3">
      <c r="B3183" s="855" t="s">
        <v>791</v>
      </c>
      <c r="C3183" s="856" t="s">
        <v>2709</v>
      </c>
      <c r="D3183" s="855" t="s">
        <v>2710</v>
      </c>
      <c r="E3183" s="855">
        <v>9</v>
      </c>
      <c r="F3183" s="855" t="s">
        <v>3752</v>
      </c>
      <c r="G3183" s="855" t="s">
        <v>297</v>
      </c>
      <c r="H3183" s="606"/>
      <c r="I3183" s="608"/>
    </row>
    <row r="3184" spans="2:9" hidden="1" x14ac:dyDescent="0.3">
      <c r="B3184" s="855" t="s">
        <v>791</v>
      </c>
      <c r="C3184" s="856" t="s">
        <v>2709</v>
      </c>
      <c r="D3184" s="855" t="s">
        <v>2710</v>
      </c>
      <c r="E3184" s="855">
        <v>10</v>
      </c>
      <c r="F3184" s="855" t="s">
        <v>931</v>
      </c>
      <c r="G3184" s="855" t="s">
        <v>949</v>
      </c>
      <c r="H3184" s="606"/>
      <c r="I3184" s="608"/>
    </row>
    <row r="3185" spans="2:9" hidden="1" x14ac:dyDescent="0.3">
      <c r="B3185" s="855" t="s">
        <v>791</v>
      </c>
      <c r="C3185" s="856" t="s">
        <v>2709</v>
      </c>
      <c r="D3185" s="855" t="s">
        <v>2710</v>
      </c>
      <c r="E3185" s="855">
        <v>11</v>
      </c>
      <c r="F3185" s="855" t="s">
        <v>932</v>
      </c>
      <c r="G3185" s="855" t="s">
        <v>750</v>
      </c>
      <c r="H3185" s="606"/>
      <c r="I3185" s="608"/>
    </row>
    <row r="3186" spans="2:9" x14ac:dyDescent="0.3">
      <c r="B3186" s="855" t="s">
        <v>791</v>
      </c>
      <c r="C3186" s="856" t="s">
        <v>2709</v>
      </c>
      <c r="D3186" s="855" t="s">
        <v>2710</v>
      </c>
      <c r="E3186" s="855">
        <v>1</v>
      </c>
      <c r="F3186" s="855" t="s">
        <v>388</v>
      </c>
      <c r="G3186" s="855" t="s">
        <v>3754</v>
      </c>
      <c r="H3186" s="606"/>
      <c r="I3186" s="608"/>
    </row>
    <row r="3187" spans="2:9" hidden="1" x14ac:dyDescent="0.3">
      <c r="B3187" s="855" t="s">
        <v>791</v>
      </c>
      <c r="C3187" s="856" t="s">
        <v>2709</v>
      </c>
      <c r="D3187" s="855" t="s">
        <v>2710</v>
      </c>
      <c r="E3187" s="855">
        <v>2</v>
      </c>
      <c r="F3187" s="855" t="s">
        <v>389</v>
      </c>
      <c r="G3187" s="855" t="s">
        <v>29</v>
      </c>
      <c r="H3187" s="606"/>
      <c r="I3187" s="608"/>
    </row>
    <row r="3188" spans="2:9" hidden="1" x14ac:dyDescent="0.3">
      <c r="B3188" s="855" t="s">
        <v>791</v>
      </c>
      <c r="C3188" s="856" t="s">
        <v>2709</v>
      </c>
      <c r="D3188" s="855" t="s">
        <v>2710</v>
      </c>
      <c r="E3188" s="855">
        <v>3</v>
      </c>
      <c r="F3188" s="855" t="s">
        <v>896</v>
      </c>
      <c r="G3188" s="855" t="s">
        <v>3142</v>
      </c>
      <c r="H3188" s="606"/>
      <c r="I3188" s="608"/>
    </row>
    <row r="3189" spans="2:9" hidden="1" x14ac:dyDescent="0.3">
      <c r="B3189" s="855" t="s">
        <v>791</v>
      </c>
      <c r="C3189" s="856" t="s">
        <v>2709</v>
      </c>
      <c r="D3189" s="855" t="s">
        <v>2710</v>
      </c>
      <c r="E3189" s="855">
        <v>4</v>
      </c>
      <c r="F3189" s="855" t="s">
        <v>391</v>
      </c>
      <c r="G3189" s="855"/>
      <c r="H3189" s="606"/>
      <c r="I3189" s="608"/>
    </row>
    <row r="3190" spans="2:9" hidden="1" x14ac:dyDescent="0.3">
      <c r="B3190" s="855" t="s">
        <v>791</v>
      </c>
      <c r="C3190" s="856" t="s">
        <v>2709</v>
      </c>
      <c r="D3190" s="855" t="s">
        <v>2710</v>
      </c>
      <c r="E3190" s="855">
        <v>5</v>
      </c>
      <c r="F3190" s="855" t="s">
        <v>394</v>
      </c>
      <c r="G3190" s="855" t="s">
        <v>3256</v>
      </c>
      <c r="H3190" s="606"/>
      <c r="I3190" s="608"/>
    </row>
    <row r="3191" spans="2:9" hidden="1" x14ac:dyDescent="0.3">
      <c r="B3191" s="855" t="s">
        <v>791</v>
      </c>
      <c r="C3191" s="856" t="s">
        <v>2709</v>
      </c>
      <c r="D3191" s="855" t="s">
        <v>2710</v>
      </c>
      <c r="E3191" s="855">
        <v>6</v>
      </c>
      <c r="F3191" s="855" t="s">
        <v>3</v>
      </c>
      <c r="G3191" s="855" t="s">
        <v>1876</v>
      </c>
      <c r="H3191" s="606"/>
      <c r="I3191" s="608"/>
    </row>
    <row r="3192" spans="2:9" hidden="1" x14ac:dyDescent="0.3">
      <c r="B3192" s="855" t="s">
        <v>791</v>
      </c>
      <c r="C3192" s="856" t="s">
        <v>2709</v>
      </c>
      <c r="D3192" s="855" t="s">
        <v>2710</v>
      </c>
      <c r="E3192" s="855">
        <v>7</v>
      </c>
      <c r="F3192" s="855" t="s">
        <v>128</v>
      </c>
      <c r="G3192" s="855"/>
      <c r="H3192" s="606"/>
      <c r="I3192" s="608"/>
    </row>
    <row r="3193" spans="2:9" hidden="1" x14ac:dyDescent="0.3">
      <c r="B3193" s="855" t="s">
        <v>791</v>
      </c>
      <c r="C3193" s="856" t="s">
        <v>2709</v>
      </c>
      <c r="D3193" s="855" t="s">
        <v>2710</v>
      </c>
      <c r="E3193" s="855">
        <v>8</v>
      </c>
      <c r="F3193" s="855" t="s">
        <v>899</v>
      </c>
      <c r="G3193" s="855" t="s">
        <v>2653</v>
      </c>
      <c r="H3193" s="606"/>
      <c r="I3193" s="608"/>
    </row>
    <row r="3194" spans="2:9" hidden="1" x14ac:dyDescent="0.3">
      <c r="B3194" s="855" t="s">
        <v>791</v>
      </c>
      <c r="C3194" s="856" t="s">
        <v>2709</v>
      </c>
      <c r="D3194" s="855" t="s">
        <v>2710</v>
      </c>
      <c r="E3194" s="855">
        <v>9</v>
      </c>
      <c r="F3194" s="855" t="s">
        <v>3752</v>
      </c>
      <c r="G3194" s="855" t="s">
        <v>297</v>
      </c>
      <c r="H3194" s="606"/>
      <c r="I3194" s="608"/>
    </row>
    <row r="3195" spans="2:9" hidden="1" x14ac:dyDescent="0.3">
      <c r="B3195" s="855" t="s">
        <v>791</v>
      </c>
      <c r="C3195" s="856" t="s">
        <v>2709</v>
      </c>
      <c r="D3195" s="855" t="s">
        <v>2710</v>
      </c>
      <c r="E3195" s="855">
        <v>10</v>
      </c>
      <c r="F3195" s="855" t="s">
        <v>931</v>
      </c>
      <c r="G3195" s="855" t="s">
        <v>949</v>
      </c>
      <c r="H3195" s="606"/>
      <c r="I3195" s="608"/>
    </row>
    <row r="3196" spans="2:9" hidden="1" x14ac:dyDescent="0.3">
      <c r="B3196" s="855" t="s">
        <v>791</v>
      </c>
      <c r="C3196" s="856" t="s">
        <v>2709</v>
      </c>
      <c r="D3196" s="855" t="s">
        <v>2710</v>
      </c>
      <c r="E3196" s="855">
        <v>11</v>
      </c>
      <c r="F3196" s="855" t="s">
        <v>932</v>
      </c>
      <c r="G3196" s="855" t="s">
        <v>750</v>
      </c>
      <c r="H3196" s="606"/>
      <c r="I3196" s="608"/>
    </row>
    <row r="3197" spans="2:9" x14ac:dyDescent="0.3">
      <c r="B3197" s="855" t="s">
        <v>791</v>
      </c>
      <c r="C3197" s="856" t="s">
        <v>2709</v>
      </c>
      <c r="D3197" s="855" t="s">
        <v>2710</v>
      </c>
      <c r="E3197" s="855">
        <v>1</v>
      </c>
      <c r="F3197" s="855" t="s">
        <v>388</v>
      </c>
      <c r="G3197" s="855" t="s">
        <v>3755</v>
      </c>
      <c r="H3197" s="606"/>
      <c r="I3197" s="608"/>
    </row>
    <row r="3198" spans="2:9" hidden="1" x14ac:dyDescent="0.3">
      <c r="B3198" s="855" t="s">
        <v>791</v>
      </c>
      <c r="C3198" s="856" t="s">
        <v>2709</v>
      </c>
      <c r="D3198" s="855" t="s">
        <v>2710</v>
      </c>
      <c r="E3198" s="855">
        <v>2</v>
      </c>
      <c r="F3198" s="855" t="s">
        <v>389</v>
      </c>
      <c r="G3198" s="855" t="s">
        <v>29</v>
      </c>
      <c r="H3198" s="606"/>
      <c r="I3198" s="608"/>
    </row>
    <row r="3199" spans="2:9" hidden="1" x14ac:dyDescent="0.3">
      <c r="B3199" s="855" t="s">
        <v>791</v>
      </c>
      <c r="C3199" s="856" t="s">
        <v>2709</v>
      </c>
      <c r="D3199" s="855" t="s">
        <v>2710</v>
      </c>
      <c r="E3199" s="855">
        <v>3</v>
      </c>
      <c r="F3199" s="855" t="s">
        <v>896</v>
      </c>
      <c r="G3199" s="855" t="s">
        <v>3142</v>
      </c>
      <c r="H3199" s="606"/>
      <c r="I3199" s="608"/>
    </row>
    <row r="3200" spans="2:9" hidden="1" x14ac:dyDescent="0.3">
      <c r="B3200" s="855" t="s">
        <v>791</v>
      </c>
      <c r="C3200" s="856" t="s">
        <v>2709</v>
      </c>
      <c r="D3200" s="855" t="s">
        <v>2710</v>
      </c>
      <c r="E3200" s="855">
        <v>4</v>
      </c>
      <c r="F3200" s="855" t="s">
        <v>391</v>
      </c>
      <c r="G3200" s="855"/>
      <c r="H3200" s="606"/>
      <c r="I3200" s="608"/>
    </row>
    <row r="3201" spans="2:9" hidden="1" x14ac:dyDescent="0.3">
      <c r="B3201" s="855" t="s">
        <v>791</v>
      </c>
      <c r="C3201" s="856" t="s">
        <v>2709</v>
      </c>
      <c r="D3201" s="855" t="s">
        <v>2710</v>
      </c>
      <c r="E3201" s="855">
        <v>5</v>
      </c>
      <c r="F3201" s="855" t="s">
        <v>394</v>
      </c>
      <c r="G3201" s="855"/>
      <c r="H3201" s="606"/>
      <c r="I3201" s="608"/>
    </row>
    <row r="3202" spans="2:9" hidden="1" x14ac:dyDescent="0.3">
      <c r="B3202" s="855" t="s">
        <v>791</v>
      </c>
      <c r="C3202" s="856" t="s">
        <v>2709</v>
      </c>
      <c r="D3202" s="855" t="s">
        <v>2710</v>
      </c>
      <c r="E3202" s="855">
        <v>6</v>
      </c>
      <c r="F3202" s="855" t="s">
        <v>3</v>
      </c>
      <c r="G3202" s="855" t="s">
        <v>1876</v>
      </c>
      <c r="H3202" s="606"/>
      <c r="I3202" s="608"/>
    </row>
    <row r="3203" spans="2:9" hidden="1" x14ac:dyDescent="0.3">
      <c r="B3203" s="855" t="s">
        <v>791</v>
      </c>
      <c r="C3203" s="856" t="s">
        <v>2709</v>
      </c>
      <c r="D3203" s="855" t="s">
        <v>2710</v>
      </c>
      <c r="E3203" s="855">
        <v>7</v>
      </c>
      <c r="F3203" s="855" t="s">
        <v>128</v>
      </c>
      <c r="G3203" s="855"/>
      <c r="H3203" s="606"/>
      <c r="I3203" s="608"/>
    </row>
    <row r="3204" spans="2:9" hidden="1" x14ac:dyDescent="0.3">
      <c r="B3204" s="855" t="s">
        <v>791</v>
      </c>
      <c r="C3204" s="856" t="s">
        <v>2709</v>
      </c>
      <c r="D3204" s="855" t="s">
        <v>2710</v>
      </c>
      <c r="E3204" s="855">
        <v>8</v>
      </c>
      <c r="F3204" s="855" t="s">
        <v>899</v>
      </c>
      <c r="G3204" s="855" t="s">
        <v>3274</v>
      </c>
      <c r="H3204" s="606"/>
      <c r="I3204" s="608"/>
    </row>
    <row r="3205" spans="2:9" hidden="1" x14ac:dyDescent="0.3">
      <c r="B3205" s="855" t="s">
        <v>791</v>
      </c>
      <c r="C3205" s="856" t="s">
        <v>2709</v>
      </c>
      <c r="D3205" s="855" t="s">
        <v>2710</v>
      </c>
      <c r="E3205" s="855">
        <v>9</v>
      </c>
      <c r="F3205" s="855" t="s">
        <v>3752</v>
      </c>
      <c r="G3205" s="855" t="s">
        <v>297</v>
      </c>
      <c r="H3205" s="606"/>
      <c r="I3205" s="608"/>
    </row>
    <row r="3206" spans="2:9" hidden="1" x14ac:dyDescent="0.3">
      <c r="B3206" s="855" t="s">
        <v>791</v>
      </c>
      <c r="C3206" s="856" t="s">
        <v>2709</v>
      </c>
      <c r="D3206" s="855" t="s">
        <v>2710</v>
      </c>
      <c r="E3206" s="855">
        <v>10</v>
      </c>
      <c r="F3206" s="855" t="s">
        <v>931</v>
      </c>
      <c r="G3206" s="855" t="s">
        <v>949</v>
      </c>
      <c r="H3206" s="606"/>
      <c r="I3206" s="608"/>
    </row>
    <row r="3207" spans="2:9" hidden="1" x14ac:dyDescent="0.3">
      <c r="B3207" s="855" t="s">
        <v>791</v>
      </c>
      <c r="C3207" s="856" t="s">
        <v>2709</v>
      </c>
      <c r="D3207" s="855" t="s">
        <v>2710</v>
      </c>
      <c r="E3207" s="855">
        <v>11</v>
      </c>
      <c r="F3207" s="855" t="s">
        <v>932</v>
      </c>
      <c r="G3207" s="855" t="s">
        <v>750</v>
      </c>
      <c r="H3207" s="606"/>
      <c r="I3207" s="608"/>
    </row>
    <row r="3208" spans="2:9" x14ac:dyDescent="0.3">
      <c r="B3208" s="855" t="s">
        <v>795</v>
      </c>
      <c r="C3208" s="856" t="s">
        <v>2709</v>
      </c>
      <c r="D3208" s="855" t="s">
        <v>2710</v>
      </c>
      <c r="E3208" s="855">
        <v>1</v>
      </c>
      <c r="F3208" s="855" t="s">
        <v>388</v>
      </c>
      <c r="G3208" s="855" t="s">
        <v>3756</v>
      </c>
      <c r="H3208" s="606"/>
      <c r="I3208" s="608"/>
    </row>
    <row r="3209" spans="2:9" hidden="1" x14ac:dyDescent="0.3">
      <c r="B3209" s="855" t="s">
        <v>795</v>
      </c>
      <c r="C3209" s="856" t="s">
        <v>2709</v>
      </c>
      <c r="D3209" s="855" t="s">
        <v>2710</v>
      </c>
      <c r="E3209" s="855">
        <v>2</v>
      </c>
      <c r="F3209" s="855" t="s">
        <v>389</v>
      </c>
      <c r="G3209" s="855" t="s">
        <v>29</v>
      </c>
      <c r="H3209" s="606"/>
      <c r="I3209" s="608"/>
    </row>
    <row r="3210" spans="2:9" hidden="1" x14ac:dyDescent="0.3">
      <c r="B3210" s="855" t="s">
        <v>795</v>
      </c>
      <c r="C3210" s="856" t="s">
        <v>2709</v>
      </c>
      <c r="D3210" s="855" t="s">
        <v>2710</v>
      </c>
      <c r="E3210" s="855">
        <v>3</v>
      </c>
      <c r="F3210" s="855" t="s">
        <v>896</v>
      </c>
      <c r="G3210" s="855" t="s">
        <v>3142</v>
      </c>
      <c r="H3210" s="606"/>
      <c r="I3210" s="608"/>
    </row>
    <row r="3211" spans="2:9" hidden="1" x14ac:dyDescent="0.3">
      <c r="B3211" s="855" t="s">
        <v>795</v>
      </c>
      <c r="C3211" s="856" t="s">
        <v>2709</v>
      </c>
      <c r="D3211" s="855" t="s">
        <v>2710</v>
      </c>
      <c r="E3211" s="855">
        <v>4</v>
      </c>
      <c r="F3211" s="855" t="s">
        <v>391</v>
      </c>
      <c r="G3211" s="855"/>
      <c r="H3211" s="606"/>
      <c r="I3211" s="608"/>
    </row>
    <row r="3212" spans="2:9" hidden="1" x14ac:dyDescent="0.3">
      <c r="B3212" s="855" t="s">
        <v>795</v>
      </c>
      <c r="C3212" s="856" t="s">
        <v>2709</v>
      </c>
      <c r="D3212" s="855" t="s">
        <v>2710</v>
      </c>
      <c r="E3212" s="855">
        <v>5</v>
      </c>
      <c r="F3212" s="855" t="s">
        <v>394</v>
      </c>
      <c r="G3212" s="855"/>
      <c r="H3212" s="606"/>
      <c r="I3212" s="608"/>
    </row>
    <row r="3213" spans="2:9" hidden="1" x14ac:dyDescent="0.3">
      <c r="B3213" s="855" t="s">
        <v>795</v>
      </c>
      <c r="C3213" s="856" t="s">
        <v>2709</v>
      </c>
      <c r="D3213" s="855" t="s">
        <v>2710</v>
      </c>
      <c r="E3213" s="855">
        <v>6</v>
      </c>
      <c r="F3213" s="855" t="s">
        <v>3</v>
      </c>
      <c r="G3213" s="855" t="s">
        <v>1876</v>
      </c>
      <c r="H3213" s="606"/>
      <c r="I3213" s="608"/>
    </row>
    <row r="3214" spans="2:9" hidden="1" x14ac:dyDescent="0.3">
      <c r="B3214" s="855" t="s">
        <v>795</v>
      </c>
      <c r="C3214" s="856" t="s">
        <v>2709</v>
      </c>
      <c r="D3214" s="855" t="s">
        <v>2710</v>
      </c>
      <c r="E3214" s="855">
        <v>7</v>
      </c>
      <c r="F3214" s="855" t="s">
        <v>128</v>
      </c>
      <c r="G3214" s="855"/>
      <c r="H3214" s="606"/>
      <c r="I3214" s="608"/>
    </row>
    <row r="3215" spans="2:9" hidden="1" x14ac:dyDescent="0.3">
      <c r="B3215" s="855" t="s">
        <v>795</v>
      </c>
      <c r="C3215" s="856" t="s">
        <v>2709</v>
      </c>
      <c r="D3215" s="855" t="s">
        <v>2710</v>
      </c>
      <c r="E3215" s="855">
        <v>8</v>
      </c>
      <c r="F3215" s="855" t="s">
        <v>899</v>
      </c>
      <c r="G3215" s="855"/>
      <c r="H3215" s="606"/>
      <c r="I3215" s="608"/>
    </row>
    <row r="3216" spans="2:9" hidden="1" x14ac:dyDescent="0.3">
      <c r="B3216" s="855" t="s">
        <v>795</v>
      </c>
      <c r="C3216" s="856" t="s">
        <v>2709</v>
      </c>
      <c r="D3216" s="855" t="s">
        <v>2710</v>
      </c>
      <c r="E3216" s="855">
        <v>9</v>
      </c>
      <c r="F3216" s="855" t="s">
        <v>2175</v>
      </c>
      <c r="G3216" s="855" t="s">
        <v>298</v>
      </c>
      <c r="H3216" s="606"/>
      <c r="I3216" s="608"/>
    </row>
    <row r="3217" spans="2:9" hidden="1" x14ac:dyDescent="0.3">
      <c r="B3217" s="855" t="s">
        <v>795</v>
      </c>
      <c r="C3217" s="856" t="s">
        <v>2709</v>
      </c>
      <c r="D3217" s="855" t="s">
        <v>2710</v>
      </c>
      <c r="E3217" s="855">
        <v>10</v>
      </c>
      <c r="F3217" s="855" t="s">
        <v>931</v>
      </c>
      <c r="G3217" s="855" t="s">
        <v>949</v>
      </c>
      <c r="H3217" s="606"/>
      <c r="I3217" s="608"/>
    </row>
    <row r="3218" spans="2:9" hidden="1" x14ac:dyDescent="0.3">
      <c r="B3218" s="855" t="s">
        <v>795</v>
      </c>
      <c r="C3218" s="856" t="s">
        <v>2709</v>
      </c>
      <c r="D3218" s="855" t="s">
        <v>2710</v>
      </c>
      <c r="E3218" s="855">
        <v>11</v>
      </c>
      <c r="F3218" s="855" t="s">
        <v>932</v>
      </c>
      <c r="G3218" s="855" t="s">
        <v>750</v>
      </c>
      <c r="H3218" s="606"/>
      <c r="I3218" s="608"/>
    </row>
    <row r="3219" spans="2:9" x14ac:dyDescent="0.3">
      <c r="B3219" s="855" t="s">
        <v>795</v>
      </c>
      <c r="C3219" s="856" t="s">
        <v>2709</v>
      </c>
      <c r="D3219" s="855" t="s">
        <v>2710</v>
      </c>
      <c r="E3219" s="855">
        <v>1</v>
      </c>
      <c r="F3219" s="855" t="s">
        <v>388</v>
      </c>
      <c r="G3219" s="855" t="s">
        <v>3757</v>
      </c>
      <c r="H3219" s="606"/>
      <c r="I3219" s="608"/>
    </row>
    <row r="3220" spans="2:9" hidden="1" x14ac:dyDescent="0.3">
      <c r="B3220" s="855" t="s">
        <v>795</v>
      </c>
      <c r="C3220" s="856" t="s">
        <v>2709</v>
      </c>
      <c r="D3220" s="855" t="s">
        <v>2710</v>
      </c>
      <c r="E3220" s="855">
        <v>2</v>
      </c>
      <c r="F3220" s="855" t="s">
        <v>389</v>
      </c>
      <c r="G3220" s="855" t="s">
        <v>29</v>
      </c>
      <c r="H3220" s="606"/>
      <c r="I3220" s="608"/>
    </row>
    <row r="3221" spans="2:9" hidden="1" x14ac:dyDescent="0.3">
      <c r="B3221" s="855" t="s">
        <v>795</v>
      </c>
      <c r="C3221" s="856" t="s">
        <v>2709</v>
      </c>
      <c r="D3221" s="855" t="s">
        <v>2710</v>
      </c>
      <c r="E3221" s="855">
        <v>3</v>
      </c>
      <c r="F3221" s="855" t="s">
        <v>896</v>
      </c>
      <c r="G3221" s="855" t="s">
        <v>3758</v>
      </c>
      <c r="H3221" s="606"/>
      <c r="I3221" s="608"/>
    </row>
    <row r="3222" spans="2:9" hidden="1" x14ac:dyDescent="0.3">
      <c r="B3222" s="855" t="s">
        <v>795</v>
      </c>
      <c r="C3222" s="856" t="s">
        <v>2709</v>
      </c>
      <c r="D3222" s="855" t="s">
        <v>2710</v>
      </c>
      <c r="E3222" s="855">
        <v>4</v>
      </c>
      <c r="F3222" s="855" t="s">
        <v>391</v>
      </c>
      <c r="G3222" s="855"/>
      <c r="H3222" s="606"/>
      <c r="I3222" s="608"/>
    </row>
    <row r="3223" spans="2:9" hidden="1" x14ac:dyDescent="0.3">
      <c r="B3223" s="855" t="s">
        <v>795</v>
      </c>
      <c r="C3223" s="856" t="s">
        <v>2709</v>
      </c>
      <c r="D3223" s="855" t="s">
        <v>2710</v>
      </c>
      <c r="E3223" s="855">
        <v>5</v>
      </c>
      <c r="F3223" s="855" t="s">
        <v>394</v>
      </c>
      <c r="G3223" s="855"/>
      <c r="H3223" s="606"/>
      <c r="I3223" s="608"/>
    </row>
    <row r="3224" spans="2:9" hidden="1" x14ac:dyDescent="0.3">
      <c r="B3224" s="855" t="s">
        <v>795</v>
      </c>
      <c r="C3224" s="856" t="s">
        <v>2709</v>
      </c>
      <c r="D3224" s="855" t="s">
        <v>2710</v>
      </c>
      <c r="E3224" s="855">
        <v>6</v>
      </c>
      <c r="F3224" s="855" t="s">
        <v>3</v>
      </c>
      <c r="G3224" s="855"/>
      <c r="H3224" s="606"/>
      <c r="I3224" s="608"/>
    </row>
    <row r="3225" spans="2:9" hidden="1" x14ac:dyDescent="0.3">
      <c r="B3225" s="855" t="s">
        <v>795</v>
      </c>
      <c r="C3225" s="856" t="s">
        <v>2709</v>
      </c>
      <c r="D3225" s="855" t="s">
        <v>2710</v>
      </c>
      <c r="E3225" s="855">
        <v>7</v>
      </c>
      <c r="F3225" s="855" t="s">
        <v>128</v>
      </c>
      <c r="G3225" s="855" t="s">
        <v>3750</v>
      </c>
      <c r="H3225" s="606"/>
      <c r="I3225" s="608"/>
    </row>
    <row r="3226" spans="2:9" hidden="1" x14ac:dyDescent="0.3">
      <c r="B3226" s="855" t="s">
        <v>795</v>
      </c>
      <c r="C3226" s="856" t="s">
        <v>2709</v>
      </c>
      <c r="D3226" s="855" t="s">
        <v>2710</v>
      </c>
      <c r="E3226" s="855">
        <v>8</v>
      </c>
      <c r="F3226" s="855" t="s">
        <v>899</v>
      </c>
      <c r="G3226" s="855"/>
      <c r="H3226" s="606"/>
      <c r="I3226" s="608"/>
    </row>
    <row r="3227" spans="2:9" hidden="1" x14ac:dyDescent="0.3">
      <c r="B3227" s="855" t="s">
        <v>795</v>
      </c>
      <c r="C3227" s="856" t="s">
        <v>2709</v>
      </c>
      <c r="D3227" s="855" t="s">
        <v>2710</v>
      </c>
      <c r="E3227" s="855">
        <v>9</v>
      </c>
      <c r="F3227" s="855" t="s">
        <v>2175</v>
      </c>
      <c r="G3227" s="855" t="s">
        <v>298</v>
      </c>
      <c r="H3227" s="606"/>
      <c r="I3227" s="608"/>
    </row>
    <row r="3228" spans="2:9" hidden="1" x14ac:dyDescent="0.3">
      <c r="B3228" s="855" t="s">
        <v>795</v>
      </c>
      <c r="C3228" s="856" t="s">
        <v>2709</v>
      </c>
      <c r="D3228" s="855" t="s">
        <v>2710</v>
      </c>
      <c r="E3228" s="855">
        <v>10</v>
      </c>
      <c r="F3228" s="855" t="s">
        <v>931</v>
      </c>
      <c r="G3228" s="855" t="s">
        <v>949</v>
      </c>
      <c r="H3228" s="606"/>
      <c r="I3228" s="608"/>
    </row>
    <row r="3229" spans="2:9" hidden="1" x14ac:dyDescent="0.3">
      <c r="B3229" s="855" t="s">
        <v>795</v>
      </c>
      <c r="C3229" s="856" t="s">
        <v>2709</v>
      </c>
      <c r="D3229" s="855" t="s">
        <v>2710</v>
      </c>
      <c r="E3229" s="855">
        <v>11</v>
      </c>
      <c r="F3229" s="855" t="s">
        <v>932</v>
      </c>
      <c r="G3229" s="855" t="s">
        <v>750</v>
      </c>
      <c r="H3229" s="606"/>
      <c r="I3229" s="608"/>
    </row>
    <row r="3230" spans="2:9" x14ac:dyDescent="0.3">
      <c r="B3230" s="855" t="s">
        <v>748</v>
      </c>
      <c r="C3230" s="856" t="s">
        <v>2709</v>
      </c>
      <c r="D3230" s="855" t="s">
        <v>2710</v>
      </c>
      <c r="E3230" s="855">
        <v>1</v>
      </c>
      <c r="F3230" s="855" t="s">
        <v>388</v>
      </c>
      <c r="G3230" s="855" t="s">
        <v>3759</v>
      </c>
      <c r="H3230" s="606"/>
      <c r="I3230" s="608"/>
    </row>
    <row r="3231" spans="2:9" hidden="1" x14ac:dyDescent="0.3">
      <c r="B3231" s="855" t="s">
        <v>748</v>
      </c>
      <c r="C3231" s="856" t="s">
        <v>2709</v>
      </c>
      <c r="D3231" s="855" t="s">
        <v>2710</v>
      </c>
      <c r="E3231" s="855">
        <v>2</v>
      </c>
      <c r="F3231" s="855" t="s">
        <v>389</v>
      </c>
      <c r="G3231" s="855" t="s">
        <v>29</v>
      </c>
      <c r="H3231" s="606"/>
      <c r="I3231" s="608"/>
    </row>
    <row r="3232" spans="2:9" hidden="1" x14ac:dyDescent="0.3">
      <c r="B3232" s="855" t="s">
        <v>748</v>
      </c>
      <c r="C3232" s="856" t="s">
        <v>2709</v>
      </c>
      <c r="D3232" s="855" t="s">
        <v>2710</v>
      </c>
      <c r="E3232" s="855">
        <v>3</v>
      </c>
      <c r="F3232" s="855" t="s">
        <v>896</v>
      </c>
      <c r="G3232" s="855" t="s">
        <v>3142</v>
      </c>
      <c r="H3232" s="606"/>
      <c r="I3232" s="608"/>
    </row>
    <row r="3233" spans="2:9" hidden="1" x14ac:dyDescent="0.3">
      <c r="B3233" s="855" t="s">
        <v>748</v>
      </c>
      <c r="C3233" s="856" t="s">
        <v>2709</v>
      </c>
      <c r="D3233" s="855" t="s">
        <v>2710</v>
      </c>
      <c r="E3233" s="855">
        <v>4</v>
      </c>
      <c r="F3233" s="855" t="s">
        <v>391</v>
      </c>
      <c r="G3233" s="855"/>
      <c r="H3233" s="606"/>
      <c r="I3233" s="608"/>
    </row>
    <row r="3234" spans="2:9" hidden="1" x14ac:dyDescent="0.3">
      <c r="B3234" s="855" t="s">
        <v>748</v>
      </c>
      <c r="C3234" s="856" t="s">
        <v>2709</v>
      </c>
      <c r="D3234" s="855" t="s">
        <v>2710</v>
      </c>
      <c r="E3234" s="855">
        <v>5</v>
      </c>
      <c r="F3234" s="855" t="s">
        <v>394</v>
      </c>
      <c r="G3234" s="855" t="s">
        <v>3760</v>
      </c>
      <c r="H3234" s="606"/>
      <c r="I3234" s="608"/>
    </row>
    <row r="3235" spans="2:9" hidden="1" x14ac:dyDescent="0.3">
      <c r="B3235" s="855" t="s">
        <v>748</v>
      </c>
      <c r="C3235" s="856" t="s">
        <v>2709</v>
      </c>
      <c r="D3235" s="855" t="s">
        <v>2710</v>
      </c>
      <c r="E3235" s="855">
        <v>6</v>
      </c>
      <c r="F3235" s="855" t="s">
        <v>3</v>
      </c>
      <c r="G3235" s="855" t="s">
        <v>2606</v>
      </c>
      <c r="H3235" s="606"/>
      <c r="I3235" s="608"/>
    </row>
    <row r="3236" spans="2:9" hidden="1" x14ac:dyDescent="0.3">
      <c r="B3236" s="855" t="s">
        <v>748</v>
      </c>
      <c r="C3236" s="856" t="s">
        <v>2709</v>
      </c>
      <c r="D3236" s="855" t="s">
        <v>2710</v>
      </c>
      <c r="E3236" s="855">
        <v>7</v>
      </c>
      <c r="F3236" s="855" t="s">
        <v>128</v>
      </c>
      <c r="G3236" s="855" t="s">
        <v>3761</v>
      </c>
      <c r="H3236" s="606"/>
      <c r="I3236" s="608"/>
    </row>
    <row r="3237" spans="2:9" hidden="1" x14ac:dyDescent="0.3">
      <c r="B3237" s="855" t="s">
        <v>748</v>
      </c>
      <c r="C3237" s="856" t="s">
        <v>2709</v>
      </c>
      <c r="D3237" s="855" t="s">
        <v>2710</v>
      </c>
      <c r="E3237" s="855">
        <v>8</v>
      </c>
      <c r="F3237" s="855" t="s">
        <v>899</v>
      </c>
      <c r="G3237" s="855" t="s">
        <v>1890</v>
      </c>
      <c r="H3237" s="606"/>
      <c r="I3237" s="608"/>
    </row>
    <row r="3238" spans="2:9" hidden="1" x14ac:dyDescent="0.3">
      <c r="B3238" s="855" t="s">
        <v>748</v>
      </c>
      <c r="C3238" s="856" t="s">
        <v>2709</v>
      </c>
      <c r="D3238" s="855" t="s">
        <v>2710</v>
      </c>
      <c r="E3238" s="855">
        <v>9</v>
      </c>
      <c r="F3238" s="855" t="s">
        <v>783</v>
      </c>
      <c r="G3238" s="855" t="s">
        <v>750</v>
      </c>
      <c r="H3238" s="606"/>
      <c r="I3238" s="608"/>
    </row>
    <row r="3239" spans="2:9" hidden="1" x14ac:dyDescent="0.3">
      <c r="B3239" s="855" t="s">
        <v>748</v>
      </c>
      <c r="C3239" s="856" t="s">
        <v>2709</v>
      </c>
      <c r="D3239" s="855" t="s">
        <v>2710</v>
      </c>
      <c r="E3239" s="855">
        <v>10</v>
      </c>
      <c r="F3239" s="855" t="s">
        <v>3239</v>
      </c>
      <c r="G3239" s="855" t="s">
        <v>12</v>
      </c>
      <c r="H3239" s="606"/>
      <c r="I3239" s="608"/>
    </row>
    <row r="3240" spans="2:9" hidden="1" x14ac:dyDescent="0.3">
      <c r="B3240" s="855" t="s">
        <v>748</v>
      </c>
      <c r="C3240" s="856" t="s">
        <v>2709</v>
      </c>
      <c r="D3240" s="855" t="s">
        <v>2710</v>
      </c>
      <c r="E3240" s="855">
        <v>11</v>
      </c>
      <c r="F3240" s="855" t="s">
        <v>925</v>
      </c>
      <c r="G3240" s="855"/>
      <c r="H3240" s="606"/>
      <c r="I3240" s="608"/>
    </row>
    <row r="3241" spans="2:9" hidden="1" x14ac:dyDescent="0.3">
      <c r="B3241" s="855" t="s">
        <v>748</v>
      </c>
      <c r="C3241" s="856" t="s">
        <v>2709</v>
      </c>
      <c r="D3241" s="855" t="s">
        <v>2710</v>
      </c>
      <c r="E3241" s="855">
        <v>12</v>
      </c>
      <c r="F3241" s="855" t="s">
        <v>3241</v>
      </c>
      <c r="G3241" s="855" t="s">
        <v>297</v>
      </c>
      <c r="H3241" s="606"/>
      <c r="I3241" s="608"/>
    </row>
    <row r="3242" spans="2:9" hidden="1" x14ac:dyDescent="0.3">
      <c r="B3242" s="855" t="s">
        <v>748</v>
      </c>
      <c r="C3242" s="856" t="s">
        <v>2709</v>
      </c>
      <c r="D3242" s="855" t="s">
        <v>2710</v>
      </c>
      <c r="E3242" s="855">
        <v>13</v>
      </c>
      <c r="F3242" s="855" t="s">
        <v>3242</v>
      </c>
      <c r="G3242" s="855" t="s">
        <v>2724</v>
      </c>
      <c r="H3242" s="606"/>
      <c r="I3242" s="608"/>
    </row>
    <row r="3243" spans="2:9" hidden="1" x14ac:dyDescent="0.3">
      <c r="B3243" s="855" t="s">
        <v>748</v>
      </c>
      <c r="C3243" s="856" t="s">
        <v>2709</v>
      </c>
      <c r="D3243" s="855" t="s">
        <v>2710</v>
      </c>
      <c r="E3243" s="855">
        <v>14</v>
      </c>
      <c r="F3243" s="855" t="s">
        <v>3243</v>
      </c>
      <c r="G3243" s="855"/>
      <c r="H3243" s="606"/>
      <c r="I3243" s="608"/>
    </row>
    <row r="3244" spans="2:9" hidden="1" x14ac:dyDescent="0.3">
      <c r="B3244" s="855" t="s">
        <v>748</v>
      </c>
      <c r="C3244" s="856" t="s">
        <v>2709</v>
      </c>
      <c r="D3244" s="855" t="s">
        <v>2710</v>
      </c>
      <c r="E3244" s="855">
        <v>15</v>
      </c>
      <c r="F3244" s="855" t="s">
        <v>784</v>
      </c>
      <c r="G3244" s="855" t="s">
        <v>785</v>
      </c>
      <c r="H3244" s="606"/>
      <c r="I3244" s="608"/>
    </row>
    <row r="3245" spans="2:9" hidden="1" x14ac:dyDescent="0.3">
      <c r="B3245" s="855" t="s">
        <v>748</v>
      </c>
      <c r="C3245" s="856" t="s">
        <v>2709</v>
      </c>
      <c r="D3245" s="855" t="s">
        <v>2710</v>
      </c>
      <c r="E3245" s="855">
        <v>16</v>
      </c>
      <c r="F3245" s="855" t="s">
        <v>931</v>
      </c>
      <c r="G3245" s="855" t="s">
        <v>949</v>
      </c>
      <c r="H3245" s="606"/>
      <c r="I3245" s="608"/>
    </row>
    <row r="3246" spans="2:9" hidden="1" x14ac:dyDescent="0.3">
      <c r="B3246" s="855" t="s">
        <v>748</v>
      </c>
      <c r="C3246" s="856" t="s">
        <v>2709</v>
      </c>
      <c r="D3246" s="855" t="s">
        <v>2710</v>
      </c>
      <c r="E3246" s="855">
        <v>17</v>
      </c>
      <c r="F3246" s="855" t="s">
        <v>932</v>
      </c>
      <c r="G3246" s="855" t="s">
        <v>750</v>
      </c>
      <c r="H3246" s="606"/>
      <c r="I3246" s="608"/>
    </row>
    <row r="3247" spans="2:9" x14ac:dyDescent="0.3">
      <c r="B3247" s="855" t="s">
        <v>795</v>
      </c>
      <c r="C3247" s="856" t="s">
        <v>2709</v>
      </c>
      <c r="D3247" s="855" t="s">
        <v>2710</v>
      </c>
      <c r="E3247" s="855">
        <v>1</v>
      </c>
      <c r="F3247" s="855" t="s">
        <v>388</v>
      </c>
      <c r="G3247" s="855" t="s">
        <v>3762</v>
      </c>
      <c r="H3247" s="606"/>
      <c r="I3247" s="608"/>
    </row>
    <row r="3248" spans="2:9" hidden="1" x14ac:dyDescent="0.3">
      <c r="B3248" s="855" t="s">
        <v>795</v>
      </c>
      <c r="C3248" s="856" t="s">
        <v>2709</v>
      </c>
      <c r="D3248" s="855" t="s">
        <v>2710</v>
      </c>
      <c r="E3248" s="855">
        <v>2</v>
      </c>
      <c r="F3248" s="855" t="s">
        <v>389</v>
      </c>
      <c r="G3248" s="855" t="s">
        <v>29</v>
      </c>
      <c r="H3248" s="606"/>
      <c r="I3248" s="608"/>
    </row>
    <row r="3249" spans="2:9" hidden="1" x14ac:dyDescent="0.3">
      <c r="B3249" s="855" t="s">
        <v>795</v>
      </c>
      <c r="C3249" s="856" t="s">
        <v>2709</v>
      </c>
      <c r="D3249" s="855" t="s">
        <v>2710</v>
      </c>
      <c r="E3249" s="855">
        <v>3</v>
      </c>
      <c r="F3249" s="855" t="s">
        <v>896</v>
      </c>
      <c r="G3249" s="855" t="s">
        <v>3763</v>
      </c>
      <c r="H3249" s="606"/>
      <c r="I3249" s="608"/>
    </row>
    <row r="3250" spans="2:9" hidden="1" x14ac:dyDescent="0.3">
      <c r="B3250" s="855" t="s">
        <v>795</v>
      </c>
      <c r="C3250" s="856" t="s">
        <v>2709</v>
      </c>
      <c r="D3250" s="855" t="s">
        <v>2710</v>
      </c>
      <c r="E3250" s="855">
        <v>4</v>
      </c>
      <c r="F3250" s="855" t="s">
        <v>391</v>
      </c>
      <c r="G3250" s="855"/>
      <c r="H3250" s="606"/>
      <c r="I3250" s="608"/>
    </row>
    <row r="3251" spans="2:9" hidden="1" x14ac:dyDescent="0.3">
      <c r="B3251" s="855" t="s">
        <v>795</v>
      </c>
      <c r="C3251" s="856" t="s">
        <v>2709</v>
      </c>
      <c r="D3251" s="855" t="s">
        <v>2710</v>
      </c>
      <c r="E3251" s="855">
        <v>5</v>
      </c>
      <c r="F3251" s="855" t="s">
        <v>394</v>
      </c>
      <c r="G3251" s="855"/>
      <c r="H3251" s="606"/>
      <c r="I3251" s="608"/>
    </row>
    <row r="3252" spans="2:9" hidden="1" x14ac:dyDescent="0.3">
      <c r="B3252" s="855" t="s">
        <v>795</v>
      </c>
      <c r="C3252" s="856" t="s">
        <v>2709</v>
      </c>
      <c r="D3252" s="855" t="s">
        <v>2710</v>
      </c>
      <c r="E3252" s="855">
        <v>6</v>
      </c>
      <c r="F3252" s="855" t="s">
        <v>3</v>
      </c>
      <c r="G3252" s="855" t="s">
        <v>1876</v>
      </c>
      <c r="H3252" s="606"/>
      <c r="I3252" s="608"/>
    </row>
    <row r="3253" spans="2:9" hidden="1" x14ac:dyDescent="0.3">
      <c r="B3253" s="855" t="s">
        <v>795</v>
      </c>
      <c r="C3253" s="856" t="s">
        <v>2709</v>
      </c>
      <c r="D3253" s="855" t="s">
        <v>2710</v>
      </c>
      <c r="E3253" s="855">
        <v>7</v>
      </c>
      <c r="F3253" s="855" t="s">
        <v>128</v>
      </c>
      <c r="G3253" s="855"/>
      <c r="H3253" s="606"/>
      <c r="I3253" s="608"/>
    </row>
    <row r="3254" spans="2:9" hidden="1" x14ac:dyDescent="0.3">
      <c r="B3254" s="855" t="s">
        <v>795</v>
      </c>
      <c r="C3254" s="856" t="s">
        <v>2709</v>
      </c>
      <c r="D3254" s="855" t="s">
        <v>2710</v>
      </c>
      <c r="E3254" s="855">
        <v>8</v>
      </c>
      <c r="F3254" s="855" t="s">
        <v>899</v>
      </c>
      <c r="G3254" s="855"/>
      <c r="H3254" s="606"/>
      <c r="I3254" s="608"/>
    </row>
    <row r="3255" spans="2:9" hidden="1" x14ac:dyDescent="0.3">
      <c r="B3255" s="855" t="s">
        <v>795</v>
      </c>
      <c r="C3255" s="856" t="s">
        <v>2709</v>
      </c>
      <c r="D3255" s="855" t="s">
        <v>2710</v>
      </c>
      <c r="E3255" s="855">
        <v>9</v>
      </c>
      <c r="F3255" s="855" t="s">
        <v>2175</v>
      </c>
      <c r="G3255" s="855" t="s">
        <v>297</v>
      </c>
      <c r="H3255" s="606"/>
      <c r="I3255" s="608"/>
    </row>
    <row r="3256" spans="2:9" hidden="1" x14ac:dyDescent="0.3">
      <c r="B3256" s="855" t="s">
        <v>795</v>
      </c>
      <c r="C3256" s="856" t="s">
        <v>2709</v>
      </c>
      <c r="D3256" s="855" t="s">
        <v>2710</v>
      </c>
      <c r="E3256" s="855">
        <v>10</v>
      </c>
      <c r="F3256" s="855" t="s">
        <v>931</v>
      </c>
      <c r="G3256" s="855" t="s">
        <v>949</v>
      </c>
      <c r="H3256" s="606"/>
      <c r="I3256" s="608"/>
    </row>
    <row r="3257" spans="2:9" hidden="1" x14ac:dyDescent="0.3">
      <c r="B3257" s="855" t="s">
        <v>795</v>
      </c>
      <c r="C3257" s="856" t="s">
        <v>2709</v>
      </c>
      <c r="D3257" s="855" t="s">
        <v>2710</v>
      </c>
      <c r="E3257" s="855">
        <v>11</v>
      </c>
      <c r="F3257" s="855" t="s">
        <v>932</v>
      </c>
      <c r="G3257" s="855" t="s">
        <v>750</v>
      </c>
      <c r="H3257" s="606"/>
      <c r="I3257" s="608"/>
    </row>
    <row r="3258" spans="2:9" x14ac:dyDescent="0.3">
      <c r="B3258" s="855" t="s">
        <v>748</v>
      </c>
      <c r="C3258" s="856" t="s">
        <v>2709</v>
      </c>
      <c r="D3258" s="855" t="s">
        <v>2710</v>
      </c>
      <c r="E3258" s="855">
        <v>1</v>
      </c>
      <c r="F3258" s="855" t="s">
        <v>388</v>
      </c>
      <c r="G3258" s="855" t="s">
        <v>3764</v>
      </c>
      <c r="H3258" s="606"/>
      <c r="I3258" s="608"/>
    </row>
    <row r="3259" spans="2:9" hidden="1" x14ac:dyDescent="0.3">
      <c r="B3259" s="855" t="s">
        <v>748</v>
      </c>
      <c r="C3259" s="856" t="s">
        <v>2709</v>
      </c>
      <c r="D3259" s="855" t="s">
        <v>2710</v>
      </c>
      <c r="E3259" s="855">
        <v>2</v>
      </c>
      <c r="F3259" s="855" t="s">
        <v>389</v>
      </c>
      <c r="G3259" s="855" t="s">
        <v>29</v>
      </c>
      <c r="H3259" s="606"/>
      <c r="I3259" s="608"/>
    </row>
    <row r="3260" spans="2:9" hidden="1" x14ac:dyDescent="0.3">
      <c r="B3260" s="855" t="s">
        <v>748</v>
      </c>
      <c r="C3260" s="856" t="s">
        <v>2709</v>
      </c>
      <c r="D3260" s="855" t="s">
        <v>2710</v>
      </c>
      <c r="E3260" s="855">
        <v>3</v>
      </c>
      <c r="F3260" s="855" t="s">
        <v>896</v>
      </c>
      <c r="G3260" s="855" t="s">
        <v>3142</v>
      </c>
      <c r="H3260" s="606"/>
      <c r="I3260" s="608"/>
    </row>
    <row r="3261" spans="2:9" hidden="1" x14ac:dyDescent="0.3">
      <c r="B3261" s="855" t="s">
        <v>748</v>
      </c>
      <c r="C3261" s="856" t="s">
        <v>2709</v>
      </c>
      <c r="D3261" s="855" t="s">
        <v>2710</v>
      </c>
      <c r="E3261" s="855">
        <v>4</v>
      </c>
      <c r="F3261" s="855" t="s">
        <v>391</v>
      </c>
      <c r="G3261" s="855"/>
      <c r="H3261" s="606"/>
      <c r="I3261" s="608"/>
    </row>
    <row r="3262" spans="2:9" hidden="1" x14ac:dyDescent="0.3">
      <c r="B3262" s="855" t="s">
        <v>748</v>
      </c>
      <c r="C3262" s="856" t="s">
        <v>2709</v>
      </c>
      <c r="D3262" s="855" t="s">
        <v>2710</v>
      </c>
      <c r="E3262" s="855">
        <v>5</v>
      </c>
      <c r="F3262" s="855" t="s">
        <v>394</v>
      </c>
      <c r="G3262" s="855" t="s">
        <v>3765</v>
      </c>
      <c r="H3262" s="606"/>
      <c r="I3262" s="608"/>
    </row>
    <row r="3263" spans="2:9" hidden="1" x14ac:dyDescent="0.3">
      <c r="B3263" s="855" t="s">
        <v>748</v>
      </c>
      <c r="C3263" s="856" t="s">
        <v>2709</v>
      </c>
      <c r="D3263" s="855" t="s">
        <v>2710</v>
      </c>
      <c r="E3263" s="855">
        <v>6</v>
      </c>
      <c r="F3263" s="855" t="s">
        <v>3</v>
      </c>
      <c r="G3263" s="855" t="s">
        <v>1876</v>
      </c>
      <c r="H3263" s="606"/>
      <c r="I3263" s="608"/>
    </row>
    <row r="3264" spans="2:9" hidden="1" x14ac:dyDescent="0.3">
      <c r="B3264" s="855" t="s">
        <v>748</v>
      </c>
      <c r="C3264" s="856" t="s">
        <v>2709</v>
      </c>
      <c r="D3264" s="855" t="s">
        <v>2710</v>
      </c>
      <c r="E3264" s="855">
        <v>7</v>
      </c>
      <c r="F3264" s="855" t="s">
        <v>128</v>
      </c>
      <c r="G3264" s="855" t="s">
        <v>3766</v>
      </c>
      <c r="H3264" s="606"/>
      <c r="I3264" s="608"/>
    </row>
    <row r="3265" spans="2:9" hidden="1" x14ac:dyDescent="0.3">
      <c r="B3265" s="855" t="s">
        <v>748</v>
      </c>
      <c r="C3265" s="856" t="s">
        <v>2709</v>
      </c>
      <c r="D3265" s="855" t="s">
        <v>2710</v>
      </c>
      <c r="E3265" s="855">
        <v>8</v>
      </c>
      <c r="F3265" s="855" t="s">
        <v>899</v>
      </c>
      <c r="G3265" s="855" t="s">
        <v>2695</v>
      </c>
      <c r="H3265" s="606"/>
      <c r="I3265" s="608"/>
    </row>
    <row r="3266" spans="2:9" hidden="1" x14ac:dyDescent="0.3">
      <c r="B3266" s="855" t="s">
        <v>748</v>
      </c>
      <c r="C3266" s="856" t="s">
        <v>2709</v>
      </c>
      <c r="D3266" s="855" t="s">
        <v>2710</v>
      </c>
      <c r="E3266" s="855">
        <v>9</v>
      </c>
      <c r="F3266" s="855" t="s">
        <v>783</v>
      </c>
      <c r="G3266" s="855" t="s">
        <v>750</v>
      </c>
      <c r="H3266" s="606"/>
      <c r="I3266" s="608"/>
    </row>
    <row r="3267" spans="2:9" hidden="1" x14ac:dyDescent="0.3">
      <c r="B3267" s="855" t="s">
        <v>748</v>
      </c>
      <c r="C3267" s="856" t="s">
        <v>2709</v>
      </c>
      <c r="D3267" s="855" t="s">
        <v>2710</v>
      </c>
      <c r="E3267" s="855">
        <v>10</v>
      </c>
      <c r="F3267" s="855" t="s">
        <v>3239</v>
      </c>
      <c r="G3267" s="855" t="s">
        <v>750</v>
      </c>
      <c r="H3267" s="606"/>
      <c r="I3267" s="608"/>
    </row>
    <row r="3268" spans="2:9" hidden="1" x14ac:dyDescent="0.3">
      <c r="B3268" s="855" t="s">
        <v>748</v>
      </c>
      <c r="C3268" s="856" t="s">
        <v>2709</v>
      </c>
      <c r="D3268" s="855" t="s">
        <v>2710</v>
      </c>
      <c r="E3268" s="855">
        <v>11</v>
      </c>
      <c r="F3268" s="855" t="s">
        <v>925</v>
      </c>
      <c r="G3268" s="855"/>
      <c r="H3268" s="606"/>
      <c r="I3268" s="608"/>
    </row>
    <row r="3269" spans="2:9" hidden="1" x14ac:dyDescent="0.3">
      <c r="B3269" s="855" t="s">
        <v>748</v>
      </c>
      <c r="C3269" s="856" t="s">
        <v>2709</v>
      </c>
      <c r="D3269" s="855" t="s">
        <v>2710</v>
      </c>
      <c r="E3269" s="855">
        <v>12</v>
      </c>
      <c r="F3269" s="855" t="s">
        <v>3241</v>
      </c>
      <c r="G3269" s="855" t="s">
        <v>297</v>
      </c>
      <c r="H3269" s="606"/>
      <c r="I3269" s="608"/>
    </row>
    <row r="3270" spans="2:9" hidden="1" x14ac:dyDescent="0.3">
      <c r="B3270" s="855" t="s">
        <v>748</v>
      </c>
      <c r="C3270" s="856" t="s">
        <v>2709</v>
      </c>
      <c r="D3270" s="855" t="s">
        <v>2710</v>
      </c>
      <c r="E3270" s="855">
        <v>13</v>
      </c>
      <c r="F3270" s="855" t="s">
        <v>3242</v>
      </c>
      <c r="G3270" s="855"/>
      <c r="H3270" s="606"/>
      <c r="I3270" s="608"/>
    </row>
    <row r="3271" spans="2:9" hidden="1" x14ac:dyDescent="0.3">
      <c r="B3271" s="855" t="s">
        <v>748</v>
      </c>
      <c r="C3271" s="856" t="s">
        <v>2709</v>
      </c>
      <c r="D3271" s="855" t="s">
        <v>2710</v>
      </c>
      <c r="E3271" s="855">
        <v>14</v>
      </c>
      <c r="F3271" s="855" t="s">
        <v>3243</v>
      </c>
      <c r="G3271" s="855"/>
      <c r="H3271" s="606"/>
      <c r="I3271" s="608"/>
    </row>
    <row r="3272" spans="2:9" hidden="1" x14ac:dyDescent="0.3">
      <c r="B3272" s="855" t="s">
        <v>748</v>
      </c>
      <c r="C3272" s="856" t="s">
        <v>2709</v>
      </c>
      <c r="D3272" s="855" t="s">
        <v>2710</v>
      </c>
      <c r="E3272" s="855">
        <v>15</v>
      </c>
      <c r="F3272" s="855" t="s">
        <v>784</v>
      </c>
      <c r="G3272" s="855" t="s">
        <v>785</v>
      </c>
      <c r="H3272" s="606"/>
      <c r="I3272" s="608"/>
    </row>
    <row r="3273" spans="2:9" hidden="1" x14ac:dyDescent="0.3">
      <c r="B3273" s="855" t="s">
        <v>748</v>
      </c>
      <c r="C3273" s="856" t="s">
        <v>2709</v>
      </c>
      <c r="D3273" s="855" t="s">
        <v>2710</v>
      </c>
      <c r="E3273" s="855">
        <v>16</v>
      </c>
      <c r="F3273" s="855" t="s">
        <v>931</v>
      </c>
      <c r="G3273" s="855" t="s">
        <v>949</v>
      </c>
      <c r="H3273" s="606"/>
      <c r="I3273" s="608"/>
    </row>
    <row r="3274" spans="2:9" hidden="1" x14ac:dyDescent="0.3">
      <c r="B3274" s="855" t="s">
        <v>748</v>
      </c>
      <c r="C3274" s="856" t="s">
        <v>2709</v>
      </c>
      <c r="D3274" s="855" t="s">
        <v>2710</v>
      </c>
      <c r="E3274" s="855">
        <v>17</v>
      </c>
      <c r="F3274" s="855" t="s">
        <v>932</v>
      </c>
      <c r="G3274" s="855" t="s">
        <v>750</v>
      </c>
      <c r="H3274" s="606"/>
      <c r="I3274" s="608"/>
    </row>
    <row r="3275" spans="2:9" x14ac:dyDescent="0.3">
      <c r="B3275" s="855" t="s">
        <v>791</v>
      </c>
      <c r="C3275" s="856" t="s">
        <v>2709</v>
      </c>
      <c r="D3275" s="855" t="s">
        <v>2710</v>
      </c>
      <c r="E3275" s="855">
        <v>1</v>
      </c>
      <c r="F3275" s="855" t="s">
        <v>388</v>
      </c>
      <c r="G3275" s="855" t="s">
        <v>3767</v>
      </c>
      <c r="H3275" s="606"/>
      <c r="I3275" s="608"/>
    </row>
    <row r="3276" spans="2:9" hidden="1" x14ac:dyDescent="0.3">
      <c r="B3276" s="855" t="s">
        <v>791</v>
      </c>
      <c r="C3276" s="856" t="s">
        <v>2709</v>
      </c>
      <c r="D3276" s="855" t="s">
        <v>2710</v>
      </c>
      <c r="E3276" s="855">
        <v>2</v>
      </c>
      <c r="F3276" s="855" t="s">
        <v>389</v>
      </c>
      <c r="G3276" s="855" t="s">
        <v>29</v>
      </c>
      <c r="H3276" s="606"/>
      <c r="I3276" s="608"/>
    </row>
    <row r="3277" spans="2:9" hidden="1" x14ac:dyDescent="0.3">
      <c r="B3277" s="855" t="s">
        <v>791</v>
      </c>
      <c r="C3277" s="856" t="s">
        <v>2709</v>
      </c>
      <c r="D3277" s="855" t="s">
        <v>2710</v>
      </c>
      <c r="E3277" s="855">
        <v>3</v>
      </c>
      <c r="F3277" s="855" t="s">
        <v>896</v>
      </c>
      <c r="G3277" s="855" t="s">
        <v>3142</v>
      </c>
      <c r="H3277" s="606"/>
      <c r="I3277" s="608"/>
    </row>
    <row r="3278" spans="2:9" hidden="1" x14ac:dyDescent="0.3">
      <c r="B3278" s="855" t="s">
        <v>791</v>
      </c>
      <c r="C3278" s="856" t="s">
        <v>2709</v>
      </c>
      <c r="D3278" s="855" t="s">
        <v>2710</v>
      </c>
      <c r="E3278" s="855">
        <v>4</v>
      </c>
      <c r="F3278" s="855" t="s">
        <v>391</v>
      </c>
      <c r="G3278" s="855"/>
      <c r="H3278" s="606"/>
      <c r="I3278" s="608"/>
    </row>
    <row r="3279" spans="2:9" hidden="1" x14ac:dyDescent="0.3">
      <c r="B3279" s="855" t="s">
        <v>791</v>
      </c>
      <c r="C3279" s="856" t="s">
        <v>2709</v>
      </c>
      <c r="D3279" s="855" t="s">
        <v>2710</v>
      </c>
      <c r="E3279" s="855">
        <v>5</v>
      </c>
      <c r="F3279" s="855" t="s">
        <v>394</v>
      </c>
      <c r="G3279" s="855" t="s">
        <v>3765</v>
      </c>
      <c r="H3279" s="606"/>
      <c r="I3279" s="608"/>
    </row>
    <row r="3280" spans="2:9" hidden="1" x14ac:dyDescent="0.3">
      <c r="B3280" s="855" t="s">
        <v>791</v>
      </c>
      <c r="C3280" s="856" t="s">
        <v>2709</v>
      </c>
      <c r="D3280" s="855" t="s">
        <v>2710</v>
      </c>
      <c r="E3280" s="855">
        <v>6</v>
      </c>
      <c r="F3280" s="855" t="s">
        <v>3</v>
      </c>
      <c r="G3280" s="855" t="s">
        <v>1876</v>
      </c>
      <c r="H3280" s="606"/>
      <c r="I3280" s="608"/>
    </row>
    <row r="3281" spans="2:9" hidden="1" x14ac:dyDescent="0.3">
      <c r="B3281" s="855" t="s">
        <v>791</v>
      </c>
      <c r="C3281" s="856" t="s">
        <v>2709</v>
      </c>
      <c r="D3281" s="855" t="s">
        <v>2710</v>
      </c>
      <c r="E3281" s="855">
        <v>7</v>
      </c>
      <c r="F3281" s="855" t="s">
        <v>128</v>
      </c>
      <c r="G3281" s="855" t="s">
        <v>3768</v>
      </c>
      <c r="H3281" s="606"/>
      <c r="I3281" s="608"/>
    </row>
    <row r="3282" spans="2:9" hidden="1" x14ac:dyDescent="0.3">
      <c r="B3282" s="855" t="s">
        <v>791</v>
      </c>
      <c r="C3282" s="856" t="s">
        <v>2709</v>
      </c>
      <c r="D3282" s="855" t="s">
        <v>2710</v>
      </c>
      <c r="E3282" s="855">
        <v>8</v>
      </c>
      <c r="F3282" s="855" t="s">
        <v>899</v>
      </c>
      <c r="G3282" s="855" t="s">
        <v>2725</v>
      </c>
      <c r="H3282" s="606"/>
      <c r="I3282" s="608"/>
    </row>
    <row r="3283" spans="2:9" hidden="1" x14ac:dyDescent="0.3">
      <c r="B3283" s="855" t="s">
        <v>791</v>
      </c>
      <c r="C3283" s="856" t="s">
        <v>2709</v>
      </c>
      <c r="D3283" s="855" t="s">
        <v>2710</v>
      </c>
      <c r="E3283" s="855">
        <v>9</v>
      </c>
      <c r="F3283" s="855" t="s">
        <v>3752</v>
      </c>
      <c r="G3283" s="855" t="s">
        <v>297</v>
      </c>
      <c r="H3283" s="606"/>
      <c r="I3283" s="608"/>
    </row>
    <row r="3284" spans="2:9" hidden="1" x14ac:dyDescent="0.3">
      <c r="B3284" s="855" t="s">
        <v>791</v>
      </c>
      <c r="C3284" s="856" t="s">
        <v>2709</v>
      </c>
      <c r="D3284" s="855" t="s">
        <v>2710</v>
      </c>
      <c r="E3284" s="855">
        <v>10</v>
      </c>
      <c r="F3284" s="855" t="s">
        <v>931</v>
      </c>
      <c r="G3284" s="855" t="s">
        <v>949</v>
      </c>
      <c r="H3284" s="606"/>
      <c r="I3284" s="608"/>
    </row>
    <row r="3285" spans="2:9" hidden="1" x14ac:dyDescent="0.3">
      <c r="B3285" s="855" t="s">
        <v>791</v>
      </c>
      <c r="C3285" s="856" t="s">
        <v>2709</v>
      </c>
      <c r="D3285" s="855" t="s">
        <v>2710</v>
      </c>
      <c r="E3285" s="855">
        <v>11</v>
      </c>
      <c r="F3285" s="855" t="s">
        <v>932</v>
      </c>
      <c r="G3285" s="855" t="s">
        <v>750</v>
      </c>
      <c r="H3285" s="606"/>
      <c r="I3285" s="608"/>
    </row>
    <row r="3286" spans="2:9" x14ac:dyDescent="0.3">
      <c r="B3286" s="855" t="s">
        <v>748</v>
      </c>
      <c r="C3286" s="856" t="s">
        <v>2709</v>
      </c>
      <c r="D3286" s="855" t="s">
        <v>2710</v>
      </c>
      <c r="E3286" s="855">
        <v>1</v>
      </c>
      <c r="F3286" s="855" t="s">
        <v>388</v>
      </c>
      <c r="G3286" s="855" t="s">
        <v>3769</v>
      </c>
      <c r="H3286" s="606"/>
      <c r="I3286" s="608"/>
    </row>
    <row r="3287" spans="2:9" hidden="1" x14ac:dyDescent="0.3">
      <c r="B3287" s="855" t="s">
        <v>748</v>
      </c>
      <c r="C3287" s="856" t="s">
        <v>2709</v>
      </c>
      <c r="D3287" s="855" t="s">
        <v>2710</v>
      </c>
      <c r="E3287" s="855">
        <v>2</v>
      </c>
      <c r="F3287" s="855" t="s">
        <v>389</v>
      </c>
      <c r="G3287" s="855" t="s">
        <v>29</v>
      </c>
      <c r="H3287" s="606"/>
      <c r="I3287" s="608"/>
    </row>
    <row r="3288" spans="2:9" hidden="1" x14ac:dyDescent="0.3">
      <c r="B3288" s="855" t="s">
        <v>748</v>
      </c>
      <c r="C3288" s="856" t="s">
        <v>2709</v>
      </c>
      <c r="D3288" s="855" t="s">
        <v>2710</v>
      </c>
      <c r="E3288" s="855">
        <v>3</v>
      </c>
      <c r="F3288" s="855" t="s">
        <v>896</v>
      </c>
      <c r="G3288" s="855" t="s">
        <v>3142</v>
      </c>
      <c r="H3288" s="606"/>
      <c r="I3288" s="608"/>
    </row>
    <row r="3289" spans="2:9" hidden="1" x14ac:dyDescent="0.3">
      <c r="B3289" s="855" t="s">
        <v>748</v>
      </c>
      <c r="C3289" s="856" t="s">
        <v>2709</v>
      </c>
      <c r="D3289" s="855" t="s">
        <v>2710</v>
      </c>
      <c r="E3289" s="855">
        <v>4</v>
      </c>
      <c r="F3289" s="855" t="s">
        <v>391</v>
      </c>
      <c r="G3289" s="855" t="s">
        <v>3770</v>
      </c>
      <c r="H3289" s="606"/>
      <c r="I3289" s="608"/>
    </row>
    <row r="3290" spans="2:9" hidden="1" x14ac:dyDescent="0.3">
      <c r="B3290" s="855" t="s">
        <v>748</v>
      </c>
      <c r="C3290" s="856" t="s">
        <v>2709</v>
      </c>
      <c r="D3290" s="855" t="s">
        <v>2710</v>
      </c>
      <c r="E3290" s="855">
        <v>5</v>
      </c>
      <c r="F3290" s="855" t="s">
        <v>394</v>
      </c>
      <c r="G3290" s="855" t="s">
        <v>3771</v>
      </c>
      <c r="H3290" s="606"/>
      <c r="I3290" s="608"/>
    </row>
    <row r="3291" spans="2:9" hidden="1" x14ac:dyDescent="0.3">
      <c r="B3291" s="855" t="s">
        <v>748</v>
      </c>
      <c r="C3291" s="856" t="s">
        <v>2709</v>
      </c>
      <c r="D3291" s="855" t="s">
        <v>2710</v>
      </c>
      <c r="E3291" s="855">
        <v>6</v>
      </c>
      <c r="F3291" s="855" t="s">
        <v>3</v>
      </c>
      <c r="G3291" s="855" t="s">
        <v>2606</v>
      </c>
      <c r="H3291" s="606"/>
      <c r="I3291" s="608"/>
    </row>
    <row r="3292" spans="2:9" hidden="1" x14ac:dyDescent="0.3">
      <c r="B3292" s="855" t="s">
        <v>748</v>
      </c>
      <c r="C3292" s="856" t="s">
        <v>2709</v>
      </c>
      <c r="D3292" s="855" t="s">
        <v>2710</v>
      </c>
      <c r="E3292" s="855">
        <v>7</v>
      </c>
      <c r="F3292" s="855" t="s">
        <v>128</v>
      </c>
      <c r="G3292" s="855" t="s">
        <v>3772</v>
      </c>
      <c r="H3292" s="606"/>
      <c r="I3292" s="608"/>
    </row>
    <row r="3293" spans="2:9" hidden="1" x14ac:dyDescent="0.3">
      <c r="B3293" s="855" t="s">
        <v>748</v>
      </c>
      <c r="C3293" s="856" t="s">
        <v>2709</v>
      </c>
      <c r="D3293" s="855" t="s">
        <v>2710</v>
      </c>
      <c r="E3293" s="855">
        <v>8</v>
      </c>
      <c r="F3293" s="855" t="s">
        <v>899</v>
      </c>
      <c r="G3293" s="855" t="s">
        <v>1890</v>
      </c>
      <c r="H3293" s="606"/>
      <c r="I3293" s="608"/>
    </row>
    <row r="3294" spans="2:9" hidden="1" x14ac:dyDescent="0.3">
      <c r="B3294" s="855" t="s">
        <v>748</v>
      </c>
      <c r="C3294" s="856" t="s">
        <v>2709</v>
      </c>
      <c r="D3294" s="855" t="s">
        <v>2710</v>
      </c>
      <c r="E3294" s="855">
        <v>9</v>
      </c>
      <c r="F3294" s="855" t="s">
        <v>783</v>
      </c>
      <c r="G3294" s="855" t="s">
        <v>12</v>
      </c>
      <c r="H3294" s="606"/>
      <c r="I3294" s="608"/>
    </row>
    <row r="3295" spans="2:9" hidden="1" x14ac:dyDescent="0.3">
      <c r="B3295" s="855" t="s">
        <v>748</v>
      </c>
      <c r="C3295" s="856" t="s">
        <v>2709</v>
      </c>
      <c r="D3295" s="855" t="s">
        <v>2710</v>
      </c>
      <c r="E3295" s="855">
        <v>10</v>
      </c>
      <c r="F3295" s="855" t="s">
        <v>3239</v>
      </c>
      <c r="G3295" s="855" t="s">
        <v>12</v>
      </c>
      <c r="H3295" s="606"/>
      <c r="I3295" s="608"/>
    </row>
    <row r="3296" spans="2:9" hidden="1" x14ac:dyDescent="0.3">
      <c r="B3296" s="855" t="s">
        <v>748</v>
      </c>
      <c r="C3296" s="856" t="s">
        <v>2709</v>
      </c>
      <c r="D3296" s="855" t="s">
        <v>2710</v>
      </c>
      <c r="E3296" s="855">
        <v>11</v>
      </c>
      <c r="F3296" s="855" t="s">
        <v>925</v>
      </c>
      <c r="G3296" s="855"/>
      <c r="H3296" s="606"/>
      <c r="I3296" s="608"/>
    </row>
    <row r="3297" spans="2:9" hidden="1" x14ac:dyDescent="0.3">
      <c r="B3297" s="855" t="s">
        <v>748</v>
      </c>
      <c r="C3297" s="856" t="s">
        <v>2709</v>
      </c>
      <c r="D3297" s="855" t="s">
        <v>2710</v>
      </c>
      <c r="E3297" s="855">
        <v>12</v>
      </c>
      <c r="F3297" s="855" t="s">
        <v>3241</v>
      </c>
      <c r="G3297" s="855" t="s">
        <v>297</v>
      </c>
      <c r="H3297" s="606"/>
      <c r="I3297" s="608"/>
    </row>
    <row r="3298" spans="2:9" hidden="1" x14ac:dyDescent="0.3">
      <c r="B3298" s="855" t="s">
        <v>748</v>
      </c>
      <c r="C3298" s="856" t="s">
        <v>2709</v>
      </c>
      <c r="D3298" s="855" t="s">
        <v>2710</v>
      </c>
      <c r="E3298" s="855">
        <v>13</v>
      </c>
      <c r="F3298" s="855" t="s">
        <v>3242</v>
      </c>
      <c r="G3298" s="855" t="s">
        <v>1172</v>
      </c>
      <c r="H3298" s="606"/>
      <c r="I3298" s="608"/>
    </row>
    <row r="3299" spans="2:9" hidden="1" x14ac:dyDescent="0.3">
      <c r="B3299" s="855" t="s">
        <v>748</v>
      </c>
      <c r="C3299" s="856" t="s">
        <v>2709</v>
      </c>
      <c r="D3299" s="855" t="s">
        <v>2710</v>
      </c>
      <c r="E3299" s="855">
        <v>14</v>
      </c>
      <c r="F3299" s="855" t="s">
        <v>3243</v>
      </c>
      <c r="G3299" s="855"/>
      <c r="H3299" s="606"/>
      <c r="I3299" s="608"/>
    </row>
    <row r="3300" spans="2:9" hidden="1" x14ac:dyDescent="0.3">
      <c r="B3300" s="855" t="s">
        <v>748</v>
      </c>
      <c r="C3300" s="856" t="s">
        <v>2709</v>
      </c>
      <c r="D3300" s="855" t="s">
        <v>2710</v>
      </c>
      <c r="E3300" s="855">
        <v>15</v>
      </c>
      <c r="F3300" s="855" t="s">
        <v>784</v>
      </c>
      <c r="G3300" s="855" t="s">
        <v>785</v>
      </c>
      <c r="H3300" s="606"/>
      <c r="I3300" s="608"/>
    </row>
    <row r="3301" spans="2:9" hidden="1" x14ac:dyDescent="0.3">
      <c r="B3301" s="855" t="s">
        <v>748</v>
      </c>
      <c r="C3301" s="856" t="s">
        <v>2709</v>
      </c>
      <c r="D3301" s="855" t="s">
        <v>2710</v>
      </c>
      <c r="E3301" s="855">
        <v>16</v>
      </c>
      <c r="F3301" s="855" t="s">
        <v>931</v>
      </c>
      <c r="G3301" s="855" t="s">
        <v>949</v>
      </c>
      <c r="H3301" s="606"/>
      <c r="I3301" s="608"/>
    </row>
    <row r="3302" spans="2:9" hidden="1" x14ac:dyDescent="0.3">
      <c r="B3302" s="855" t="s">
        <v>748</v>
      </c>
      <c r="C3302" s="856" t="s">
        <v>2709</v>
      </c>
      <c r="D3302" s="855" t="s">
        <v>2710</v>
      </c>
      <c r="E3302" s="855">
        <v>17</v>
      </c>
      <c r="F3302" s="855" t="s">
        <v>932</v>
      </c>
      <c r="G3302" s="855" t="s">
        <v>750</v>
      </c>
      <c r="H3302" s="606"/>
      <c r="I3302" s="608"/>
    </row>
    <row r="3303" spans="2:9" x14ac:dyDescent="0.3">
      <c r="B3303" s="855" t="s">
        <v>795</v>
      </c>
      <c r="C3303" s="856" t="s">
        <v>2709</v>
      </c>
      <c r="D3303" s="855" t="s">
        <v>2710</v>
      </c>
      <c r="E3303" s="855">
        <v>1</v>
      </c>
      <c r="F3303" s="855" t="s">
        <v>388</v>
      </c>
      <c r="G3303" s="855" t="s">
        <v>3773</v>
      </c>
      <c r="H3303" s="606"/>
      <c r="I3303" s="608"/>
    </row>
    <row r="3304" spans="2:9" hidden="1" x14ac:dyDescent="0.3">
      <c r="B3304" s="855" t="s">
        <v>795</v>
      </c>
      <c r="C3304" s="856" t="s">
        <v>2709</v>
      </c>
      <c r="D3304" s="855" t="s">
        <v>2710</v>
      </c>
      <c r="E3304" s="855">
        <v>2</v>
      </c>
      <c r="F3304" s="855" t="s">
        <v>389</v>
      </c>
      <c r="G3304" s="855" t="s">
        <v>29</v>
      </c>
      <c r="H3304" s="606"/>
      <c r="I3304" s="608"/>
    </row>
    <row r="3305" spans="2:9" hidden="1" x14ac:dyDescent="0.3">
      <c r="B3305" s="855" t="s">
        <v>795</v>
      </c>
      <c r="C3305" s="856" t="s">
        <v>2709</v>
      </c>
      <c r="D3305" s="855" t="s">
        <v>2710</v>
      </c>
      <c r="E3305" s="855">
        <v>3</v>
      </c>
      <c r="F3305" s="855" t="s">
        <v>896</v>
      </c>
      <c r="G3305" s="855" t="s">
        <v>3763</v>
      </c>
      <c r="H3305" s="606"/>
      <c r="I3305" s="608"/>
    </row>
    <row r="3306" spans="2:9" hidden="1" x14ac:dyDescent="0.3">
      <c r="B3306" s="855" t="s">
        <v>795</v>
      </c>
      <c r="C3306" s="856" t="s">
        <v>2709</v>
      </c>
      <c r="D3306" s="855" t="s">
        <v>2710</v>
      </c>
      <c r="E3306" s="855">
        <v>4</v>
      </c>
      <c r="F3306" s="855" t="s">
        <v>391</v>
      </c>
      <c r="G3306" s="855"/>
      <c r="H3306" s="606"/>
      <c r="I3306" s="608"/>
    </row>
    <row r="3307" spans="2:9" hidden="1" x14ac:dyDescent="0.3">
      <c r="B3307" s="855" t="s">
        <v>795</v>
      </c>
      <c r="C3307" s="856" t="s">
        <v>2709</v>
      </c>
      <c r="D3307" s="855" t="s">
        <v>2710</v>
      </c>
      <c r="E3307" s="855">
        <v>5</v>
      </c>
      <c r="F3307" s="855" t="s">
        <v>394</v>
      </c>
      <c r="G3307" s="855"/>
      <c r="H3307" s="606"/>
      <c r="I3307" s="608"/>
    </row>
    <row r="3308" spans="2:9" hidden="1" x14ac:dyDescent="0.3">
      <c r="B3308" s="855" t="s">
        <v>795</v>
      </c>
      <c r="C3308" s="856" t="s">
        <v>2709</v>
      </c>
      <c r="D3308" s="855" t="s">
        <v>2710</v>
      </c>
      <c r="E3308" s="855">
        <v>6</v>
      </c>
      <c r="F3308" s="855" t="s">
        <v>3</v>
      </c>
      <c r="G3308" s="855" t="s">
        <v>1876</v>
      </c>
      <c r="H3308" s="606"/>
      <c r="I3308" s="608"/>
    </row>
    <row r="3309" spans="2:9" hidden="1" x14ac:dyDescent="0.3">
      <c r="B3309" s="855" t="s">
        <v>795</v>
      </c>
      <c r="C3309" s="856" t="s">
        <v>2709</v>
      </c>
      <c r="D3309" s="855" t="s">
        <v>2710</v>
      </c>
      <c r="E3309" s="855">
        <v>7</v>
      </c>
      <c r="F3309" s="855" t="s">
        <v>128</v>
      </c>
      <c r="G3309" s="855" t="s">
        <v>3750</v>
      </c>
      <c r="H3309" s="606"/>
      <c r="I3309" s="608"/>
    </row>
    <row r="3310" spans="2:9" hidden="1" x14ac:dyDescent="0.3">
      <c r="B3310" s="855" t="s">
        <v>795</v>
      </c>
      <c r="C3310" s="856" t="s">
        <v>2709</v>
      </c>
      <c r="D3310" s="855" t="s">
        <v>2710</v>
      </c>
      <c r="E3310" s="855">
        <v>8</v>
      </c>
      <c r="F3310" s="855" t="s">
        <v>899</v>
      </c>
      <c r="G3310" s="855"/>
      <c r="H3310" s="606"/>
      <c r="I3310" s="608"/>
    </row>
    <row r="3311" spans="2:9" hidden="1" x14ac:dyDescent="0.3">
      <c r="B3311" s="855" t="s">
        <v>795</v>
      </c>
      <c r="C3311" s="856" t="s">
        <v>2709</v>
      </c>
      <c r="D3311" s="855" t="s">
        <v>2710</v>
      </c>
      <c r="E3311" s="855">
        <v>9</v>
      </c>
      <c r="F3311" s="855" t="s">
        <v>2175</v>
      </c>
      <c r="G3311" s="855" t="s">
        <v>298</v>
      </c>
      <c r="H3311" s="606"/>
      <c r="I3311" s="608"/>
    </row>
    <row r="3312" spans="2:9" hidden="1" x14ac:dyDescent="0.3">
      <c r="B3312" s="855" t="s">
        <v>795</v>
      </c>
      <c r="C3312" s="856" t="s">
        <v>2709</v>
      </c>
      <c r="D3312" s="855" t="s">
        <v>2710</v>
      </c>
      <c r="E3312" s="855">
        <v>10</v>
      </c>
      <c r="F3312" s="855" t="s">
        <v>931</v>
      </c>
      <c r="G3312" s="855" t="s">
        <v>949</v>
      </c>
      <c r="H3312" s="606"/>
      <c r="I3312" s="608"/>
    </row>
    <row r="3313" spans="2:9" hidden="1" x14ac:dyDescent="0.3">
      <c r="B3313" s="855" t="s">
        <v>795</v>
      </c>
      <c r="C3313" s="856" t="s">
        <v>2709</v>
      </c>
      <c r="D3313" s="855" t="s">
        <v>2710</v>
      </c>
      <c r="E3313" s="855">
        <v>11</v>
      </c>
      <c r="F3313" s="855" t="s">
        <v>932</v>
      </c>
      <c r="G3313" s="855" t="s">
        <v>750</v>
      </c>
      <c r="H3313" s="606"/>
      <c r="I3313" s="608"/>
    </row>
    <row r="3314" spans="2:9" x14ac:dyDescent="0.3">
      <c r="B3314" s="855" t="s">
        <v>795</v>
      </c>
      <c r="C3314" s="856" t="s">
        <v>2709</v>
      </c>
      <c r="D3314" s="855" t="s">
        <v>2710</v>
      </c>
      <c r="E3314" s="855">
        <v>1</v>
      </c>
      <c r="F3314" s="855" t="s">
        <v>388</v>
      </c>
      <c r="G3314" s="855" t="s">
        <v>3774</v>
      </c>
      <c r="H3314" s="606"/>
      <c r="I3314" s="608"/>
    </row>
    <row r="3315" spans="2:9" hidden="1" x14ac:dyDescent="0.3">
      <c r="B3315" s="855" t="s">
        <v>795</v>
      </c>
      <c r="C3315" s="856" t="s">
        <v>2709</v>
      </c>
      <c r="D3315" s="855" t="s">
        <v>2710</v>
      </c>
      <c r="E3315" s="855">
        <v>2</v>
      </c>
      <c r="F3315" s="855" t="s">
        <v>389</v>
      </c>
      <c r="G3315" s="855" t="s">
        <v>29</v>
      </c>
      <c r="H3315" s="606"/>
      <c r="I3315" s="608"/>
    </row>
    <row r="3316" spans="2:9" hidden="1" x14ac:dyDescent="0.3">
      <c r="B3316" s="855" t="s">
        <v>795</v>
      </c>
      <c r="C3316" s="856" t="s">
        <v>2709</v>
      </c>
      <c r="D3316" s="855" t="s">
        <v>2710</v>
      </c>
      <c r="E3316" s="855">
        <v>3</v>
      </c>
      <c r="F3316" s="855" t="s">
        <v>896</v>
      </c>
      <c r="G3316" s="855" t="s">
        <v>3142</v>
      </c>
      <c r="H3316" s="606"/>
      <c r="I3316" s="608"/>
    </row>
    <row r="3317" spans="2:9" hidden="1" x14ac:dyDescent="0.3">
      <c r="B3317" s="855" t="s">
        <v>795</v>
      </c>
      <c r="C3317" s="856" t="s">
        <v>2709</v>
      </c>
      <c r="D3317" s="855" t="s">
        <v>2710</v>
      </c>
      <c r="E3317" s="855">
        <v>4</v>
      </c>
      <c r="F3317" s="855" t="s">
        <v>391</v>
      </c>
      <c r="G3317" s="855"/>
      <c r="H3317" s="606"/>
      <c r="I3317" s="608"/>
    </row>
    <row r="3318" spans="2:9" hidden="1" x14ac:dyDescent="0.3">
      <c r="B3318" s="855" t="s">
        <v>795</v>
      </c>
      <c r="C3318" s="856" t="s">
        <v>2709</v>
      </c>
      <c r="D3318" s="855" t="s">
        <v>2710</v>
      </c>
      <c r="E3318" s="855">
        <v>5</v>
      </c>
      <c r="F3318" s="855" t="s">
        <v>394</v>
      </c>
      <c r="G3318" s="855"/>
      <c r="H3318" s="606"/>
      <c r="I3318" s="608"/>
    </row>
    <row r="3319" spans="2:9" hidden="1" x14ac:dyDescent="0.3">
      <c r="B3319" s="855" t="s">
        <v>795</v>
      </c>
      <c r="C3319" s="856" t="s">
        <v>2709</v>
      </c>
      <c r="D3319" s="855" t="s">
        <v>2710</v>
      </c>
      <c r="E3319" s="855">
        <v>6</v>
      </c>
      <c r="F3319" s="855" t="s">
        <v>3</v>
      </c>
      <c r="G3319" s="855" t="s">
        <v>1876</v>
      </c>
      <c r="H3319" s="606"/>
      <c r="I3319" s="608"/>
    </row>
    <row r="3320" spans="2:9" hidden="1" x14ac:dyDescent="0.3">
      <c r="B3320" s="855" t="s">
        <v>795</v>
      </c>
      <c r="C3320" s="856" t="s">
        <v>2709</v>
      </c>
      <c r="D3320" s="855" t="s">
        <v>2710</v>
      </c>
      <c r="E3320" s="855">
        <v>7</v>
      </c>
      <c r="F3320" s="855" t="s">
        <v>128</v>
      </c>
      <c r="G3320" s="855" t="s">
        <v>3750</v>
      </c>
      <c r="H3320" s="606"/>
      <c r="I3320" s="608"/>
    </row>
    <row r="3321" spans="2:9" hidden="1" x14ac:dyDescent="0.3">
      <c r="B3321" s="855" t="s">
        <v>795</v>
      </c>
      <c r="C3321" s="856" t="s">
        <v>2709</v>
      </c>
      <c r="D3321" s="855" t="s">
        <v>2710</v>
      </c>
      <c r="E3321" s="855">
        <v>8</v>
      </c>
      <c r="F3321" s="855" t="s">
        <v>899</v>
      </c>
      <c r="G3321" s="855"/>
      <c r="H3321" s="606"/>
      <c r="I3321" s="608"/>
    </row>
    <row r="3322" spans="2:9" hidden="1" x14ac:dyDescent="0.3">
      <c r="B3322" s="855" t="s">
        <v>795</v>
      </c>
      <c r="C3322" s="856" t="s">
        <v>2709</v>
      </c>
      <c r="D3322" s="855" t="s">
        <v>2710</v>
      </c>
      <c r="E3322" s="855">
        <v>9</v>
      </c>
      <c r="F3322" s="855" t="s">
        <v>2175</v>
      </c>
      <c r="G3322" s="855" t="s">
        <v>298</v>
      </c>
      <c r="H3322" s="606"/>
      <c r="I3322" s="608"/>
    </row>
    <row r="3323" spans="2:9" hidden="1" x14ac:dyDescent="0.3">
      <c r="B3323" s="855" t="s">
        <v>795</v>
      </c>
      <c r="C3323" s="856" t="s">
        <v>2709</v>
      </c>
      <c r="D3323" s="855" t="s">
        <v>2710</v>
      </c>
      <c r="E3323" s="855">
        <v>10</v>
      </c>
      <c r="F3323" s="855" t="s">
        <v>931</v>
      </c>
      <c r="G3323" s="855" t="s">
        <v>949</v>
      </c>
      <c r="H3323" s="606"/>
      <c r="I3323" s="608"/>
    </row>
    <row r="3324" spans="2:9" hidden="1" x14ac:dyDescent="0.3">
      <c r="B3324" s="855" t="s">
        <v>795</v>
      </c>
      <c r="C3324" s="856" t="s">
        <v>2709</v>
      </c>
      <c r="D3324" s="855" t="s">
        <v>2710</v>
      </c>
      <c r="E3324" s="855">
        <v>11</v>
      </c>
      <c r="F3324" s="855" t="s">
        <v>932</v>
      </c>
      <c r="G3324" s="855" t="s">
        <v>750</v>
      </c>
      <c r="H3324" s="606"/>
      <c r="I3324" s="608"/>
    </row>
    <row r="3325" spans="2:9" x14ac:dyDescent="0.3">
      <c r="B3325" s="855" t="s">
        <v>795</v>
      </c>
      <c r="C3325" s="856" t="s">
        <v>2709</v>
      </c>
      <c r="D3325" s="855" t="s">
        <v>2710</v>
      </c>
      <c r="E3325" s="855">
        <v>1</v>
      </c>
      <c r="F3325" s="855" t="s">
        <v>388</v>
      </c>
      <c r="G3325" s="855" t="s">
        <v>3775</v>
      </c>
      <c r="H3325" s="606"/>
      <c r="I3325" s="608"/>
    </row>
    <row r="3326" spans="2:9" hidden="1" x14ac:dyDescent="0.3">
      <c r="B3326" s="855" t="s">
        <v>795</v>
      </c>
      <c r="C3326" s="856" t="s">
        <v>2709</v>
      </c>
      <c r="D3326" s="855" t="s">
        <v>2710</v>
      </c>
      <c r="E3326" s="855">
        <v>2</v>
      </c>
      <c r="F3326" s="855" t="s">
        <v>389</v>
      </c>
      <c r="G3326" s="855" t="s">
        <v>29</v>
      </c>
      <c r="H3326" s="606"/>
      <c r="I3326" s="608"/>
    </row>
    <row r="3327" spans="2:9" hidden="1" x14ac:dyDescent="0.3">
      <c r="B3327" s="855" t="s">
        <v>795</v>
      </c>
      <c r="C3327" s="856" t="s">
        <v>2709</v>
      </c>
      <c r="D3327" s="855" t="s">
        <v>2710</v>
      </c>
      <c r="E3327" s="855">
        <v>3</v>
      </c>
      <c r="F3327" s="855" t="s">
        <v>896</v>
      </c>
      <c r="G3327" s="855" t="s">
        <v>3142</v>
      </c>
      <c r="H3327" s="606"/>
      <c r="I3327" s="608"/>
    </row>
    <row r="3328" spans="2:9" hidden="1" x14ac:dyDescent="0.3">
      <c r="B3328" s="855" t="s">
        <v>795</v>
      </c>
      <c r="C3328" s="856" t="s">
        <v>2709</v>
      </c>
      <c r="D3328" s="855" t="s">
        <v>2710</v>
      </c>
      <c r="E3328" s="855">
        <v>4</v>
      </c>
      <c r="F3328" s="855" t="s">
        <v>391</v>
      </c>
      <c r="G3328" s="855"/>
      <c r="H3328" s="606"/>
      <c r="I3328" s="608"/>
    </row>
    <row r="3329" spans="2:9" hidden="1" x14ac:dyDescent="0.3">
      <c r="B3329" s="855" t="s">
        <v>795</v>
      </c>
      <c r="C3329" s="856" t="s">
        <v>2709</v>
      </c>
      <c r="D3329" s="855" t="s">
        <v>2710</v>
      </c>
      <c r="E3329" s="855">
        <v>5</v>
      </c>
      <c r="F3329" s="855" t="s">
        <v>394</v>
      </c>
      <c r="G3329" s="855"/>
      <c r="H3329" s="606"/>
      <c r="I3329" s="608"/>
    </row>
    <row r="3330" spans="2:9" hidden="1" x14ac:dyDescent="0.3">
      <c r="B3330" s="855" t="s">
        <v>795</v>
      </c>
      <c r="C3330" s="856" t="s">
        <v>2709</v>
      </c>
      <c r="D3330" s="855" t="s">
        <v>2710</v>
      </c>
      <c r="E3330" s="855">
        <v>6</v>
      </c>
      <c r="F3330" s="855" t="s">
        <v>3</v>
      </c>
      <c r="G3330" s="855" t="s">
        <v>2740</v>
      </c>
      <c r="H3330" s="606"/>
      <c r="I3330" s="608"/>
    </row>
    <row r="3331" spans="2:9" hidden="1" x14ac:dyDescent="0.3">
      <c r="B3331" s="855" t="s">
        <v>795</v>
      </c>
      <c r="C3331" s="856" t="s">
        <v>2709</v>
      </c>
      <c r="D3331" s="855" t="s">
        <v>2710</v>
      </c>
      <c r="E3331" s="855">
        <v>7</v>
      </c>
      <c r="F3331" s="855" t="s">
        <v>128</v>
      </c>
      <c r="G3331" s="855" t="s">
        <v>3750</v>
      </c>
      <c r="H3331" s="606"/>
      <c r="I3331" s="608"/>
    </row>
    <row r="3332" spans="2:9" hidden="1" x14ac:dyDescent="0.3">
      <c r="B3332" s="855" t="s">
        <v>795</v>
      </c>
      <c r="C3332" s="856" t="s">
        <v>2709</v>
      </c>
      <c r="D3332" s="855" t="s">
        <v>2710</v>
      </c>
      <c r="E3332" s="855">
        <v>8</v>
      </c>
      <c r="F3332" s="855" t="s">
        <v>899</v>
      </c>
      <c r="G3332" s="855"/>
      <c r="H3332" s="606"/>
      <c r="I3332" s="608"/>
    </row>
    <row r="3333" spans="2:9" hidden="1" x14ac:dyDescent="0.3">
      <c r="B3333" s="855" t="s">
        <v>795</v>
      </c>
      <c r="C3333" s="856" t="s">
        <v>2709</v>
      </c>
      <c r="D3333" s="855" t="s">
        <v>2710</v>
      </c>
      <c r="E3333" s="855">
        <v>9</v>
      </c>
      <c r="F3333" s="855" t="s">
        <v>2175</v>
      </c>
      <c r="G3333" s="855" t="s">
        <v>298</v>
      </c>
      <c r="H3333" s="606"/>
      <c r="I3333" s="608"/>
    </row>
    <row r="3334" spans="2:9" hidden="1" x14ac:dyDescent="0.3">
      <c r="B3334" s="855" t="s">
        <v>795</v>
      </c>
      <c r="C3334" s="856" t="s">
        <v>2709</v>
      </c>
      <c r="D3334" s="855" t="s">
        <v>2710</v>
      </c>
      <c r="E3334" s="855">
        <v>10</v>
      </c>
      <c r="F3334" s="855" t="s">
        <v>931</v>
      </c>
      <c r="G3334" s="855" t="s">
        <v>949</v>
      </c>
      <c r="H3334" s="606"/>
      <c r="I3334" s="608"/>
    </row>
    <row r="3335" spans="2:9" hidden="1" x14ac:dyDescent="0.3">
      <c r="B3335" s="855" t="s">
        <v>795</v>
      </c>
      <c r="C3335" s="856" t="s">
        <v>2709</v>
      </c>
      <c r="D3335" s="855" t="s">
        <v>2710</v>
      </c>
      <c r="E3335" s="855">
        <v>11</v>
      </c>
      <c r="F3335" s="855" t="s">
        <v>932</v>
      </c>
      <c r="G3335" s="855" t="s">
        <v>750</v>
      </c>
      <c r="H3335" s="606"/>
      <c r="I3335" s="608"/>
    </row>
    <row r="3336" spans="2:9" x14ac:dyDescent="0.3">
      <c r="B3336" s="855" t="s">
        <v>748</v>
      </c>
      <c r="C3336" s="856" t="s">
        <v>2709</v>
      </c>
      <c r="D3336" s="855" t="s">
        <v>2710</v>
      </c>
      <c r="E3336" s="855">
        <v>1</v>
      </c>
      <c r="F3336" s="855" t="s">
        <v>388</v>
      </c>
      <c r="G3336" s="855" t="s">
        <v>3776</v>
      </c>
      <c r="H3336" s="606"/>
      <c r="I3336" s="608"/>
    </row>
    <row r="3337" spans="2:9" hidden="1" x14ac:dyDescent="0.3">
      <c r="B3337" s="855" t="s">
        <v>748</v>
      </c>
      <c r="C3337" s="856" t="s">
        <v>2709</v>
      </c>
      <c r="D3337" s="855" t="s">
        <v>2710</v>
      </c>
      <c r="E3337" s="855">
        <v>2</v>
      </c>
      <c r="F3337" s="855" t="s">
        <v>389</v>
      </c>
      <c r="G3337" s="855" t="s">
        <v>29</v>
      </c>
      <c r="H3337" s="606"/>
      <c r="I3337" s="608"/>
    </row>
    <row r="3338" spans="2:9" hidden="1" x14ac:dyDescent="0.3">
      <c r="B3338" s="855" t="s">
        <v>748</v>
      </c>
      <c r="C3338" s="856" t="s">
        <v>2709</v>
      </c>
      <c r="D3338" s="855" t="s">
        <v>2710</v>
      </c>
      <c r="E3338" s="855">
        <v>3</v>
      </c>
      <c r="F3338" s="855" t="s">
        <v>896</v>
      </c>
      <c r="G3338" s="855" t="s">
        <v>3777</v>
      </c>
      <c r="H3338" s="606"/>
      <c r="I3338" s="608"/>
    </row>
    <row r="3339" spans="2:9" hidden="1" x14ac:dyDescent="0.3">
      <c r="B3339" s="855" t="s">
        <v>748</v>
      </c>
      <c r="C3339" s="856" t="s">
        <v>2709</v>
      </c>
      <c r="D3339" s="855" t="s">
        <v>2710</v>
      </c>
      <c r="E3339" s="855">
        <v>4</v>
      </c>
      <c r="F3339" s="855" t="s">
        <v>391</v>
      </c>
      <c r="G3339" s="855" t="s">
        <v>3770</v>
      </c>
      <c r="H3339" s="606"/>
      <c r="I3339" s="608"/>
    </row>
    <row r="3340" spans="2:9" hidden="1" x14ac:dyDescent="0.3">
      <c r="B3340" s="855" t="s">
        <v>748</v>
      </c>
      <c r="C3340" s="856" t="s">
        <v>2709</v>
      </c>
      <c r="D3340" s="855" t="s">
        <v>2710</v>
      </c>
      <c r="E3340" s="855">
        <v>5</v>
      </c>
      <c r="F3340" s="855" t="s">
        <v>394</v>
      </c>
      <c r="G3340" s="855" t="s">
        <v>3778</v>
      </c>
      <c r="H3340" s="606"/>
      <c r="I3340" s="608"/>
    </row>
    <row r="3341" spans="2:9" hidden="1" x14ac:dyDescent="0.3">
      <c r="B3341" s="855" t="s">
        <v>748</v>
      </c>
      <c r="C3341" s="856" t="s">
        <v>2709</v>
      </c>
      <c r="D3341" s="855" t="s">
        <v>2710</v>
      </c>
      <c r="E3341" s="855">
        <v>6</v>
      </c>
      <c r="F3341" s="855" t="s">
        <v>3</v>
      </c>
      <c r="G3341" s="855" t="s">
        <v>2664</v>
      </c>
      <c r="H3341" s="606"/>
      <c r="I3341" s="608"/>
    </row>
    <row r="3342" spans="2:9" hidden="1" x14ac:dyDescent="0.3">
      <c r="B3342" s="855" t="s">
        <v>748</v>
      </c>
      <c r="C3342" s="856" t="s">
        <v>2709</v>
      </c>
      <c r="D3342" s="855" t="s">
        <v>2710</v>
      </c>
      <c r="E3342" s="855">
        <v>7</v>
      </c>
      <c r="F3342" s="855" t="s">
        <v>128</v>
      </c>
      <c r="G3342" s="855"/>
      <c r="H3342" s="606"/>
      <c r="I3342" s="608"/>
    </row>
    <row r="3343" spans="2:9" hidden="1" x14ac:dyDescent="0.3">
      <c r="B3343" s="855" t="s">
        <v>748</v>
      </c>
      <c r="C3343" s="856" t="s">
        <v>2709</v>
      </c>
      <c r="D3343" s="855" t="s">
        <v>2710</v>
      </c>
      <c r="E3343" s="855">
        <v>8</v>
      </c>
      <c r="F3343" s="855" t="s">
        <v>899</v>
      </c>
      <c r="G3343" s="855" t="s">
        <v>3779</v>
      </c>
      <c r="H3343" s="606"/>
      <c r="I3343" s="608"/>
    </row>
    <row r="3344" spans="2:9" hidden="1" x14ac:dyDescent="0.3">
      <c r="B3344" s="855" t="s">
        <v>748</v>
      </c>
      <c r="C3344" s="856" t="s">
        <v>2709</v>
      </c>
      <c r="D3344" s="855" t="s">
        <v>2710</v>
      </c>
      <c r="E3344" s="855">
        <v>9</v>
      </c>
      <c r="F3344" s="855" t="s">
        <v>783</v>
      </c>
      <c r="G3344" s="855" t="s">
        <v>750</v>
      </c>
      <c r="H3344" s="606"/>
      <c r="I3344" s="608"/>
    </row>
    <row r="3345" spans="2:9" hidden="1" x14ac:dyDescent="0.3">
      <c r="B3345" s="855" t="s">
        <v>748</v>
      </c>
      <c r="C3345" s="856" t="s">
        <v>2709</v>
      </c>
      <c r="D3345" s="855" t="s">
        <v>2710</v>
      </c>
      <c r="E3345" s="855">
        <v>10</v>
      </c>
      <c r="F3345" s="855" t="s">
        <v>3239</v>
      </c>
      <c r="G3345" s="855" t="s">
        <v>12</v>
      </c>
      <c r="H3345" s="606"/>
      <c r="I3345" s="608"/>
    </row>
    <row r="3346" spans="2:9" hidden="1" x14ac:dyDescent="0.3">
      <c r="B3346" s="855" t="s">
        <v>748</v>
      </c>
      <c r="C3346" s="856" t="s">
        <v>2709</v>
      </c>
      <c r="D3346" s="855" t="s">
        <v>2710</v>
      </c>
      <c r="E3346" s="855">
        <v>11</v>
      </c>
      <c r="F3346" s="855" t="s">
        <v>925</v>
      </c>
      <c r="G3346" s="855"/>
      <c r="H3346" s="606"/>
      <c r="I3346" s="608"/>
    </row>
    <row r="3347" spans="2:9" hidden="1" x14ac:dyDescent="0.3">
      <c r="B3347" s="855" t="s">
        <v>748</v>
      </c>
      <c r="C3347" s="856" t="s">
        <v>2709</v>
      </c>
      <c r="D3347" s="855" t="s">
        <v>2710</v>
      </c>
      <c r="E3347" s="855">
        <v>12</v>
      </c>
      <c r="F3347" s="855" t="s">
        <v>3241</v>
      </c>
      <c r="G3347" s="855" t="s">
        <v>297</v>
      </c>
      <c r="H3347" s="606"/>
      <c r="I3347" s="608"/>
    </row>
    <row r="3348" spans="2:9" hidden="1" x14ac:dyDescent="0.3">
      <c r="B3348" s="855" t="s">
        <v>748</v>
      </c>
      <c r="C3348" s="856" t="s">
        <v>2709</v>
      </c>
      <c r="D3348" s="855" t="s">
        <v>2710</v>
      </c>
      <c r="E3348" s="855">
        <v>13</v>
      </c>
      <c r="F3348" s="855" t="s">
        <v>3242</v>
      </c>
      <c r="G3348" s="855" t="s">
        <v>3780</v>
      </c>
      <c r="H3348" s="606"/>
      <c r="I3348" s="608"/>
    </row>
    <row r="3349" spans="2:9" hidden="1" x14ac:dyDescent="0.3">
      <c r="B3349" s="855" t="s">
        <v>748</v>
      </c>
      <c r="C3349" s="856" t="s">
        <v>2709</v>
      </c>
      <c r="D3349" s="855" t="s">
        <v>2710</v>
      </c>
      <c r="E3349" s="855">
        <v>14</v>
      </c>
      <c r="F3349" s="855" t="s">
        <v>3243</v>
      </c>
      <c r="G3349" s="855" t="s">
        <v>3781</v>
      </c>
      <c r="H3349" s="606"/>
      <c r="I3349" s="608"/>
    </row>
    <row r="3350" spans="2:9" hidden="1" x14ac:dyDescent="0.3">
      <c r="B3350" s="855" t="s">
        <v>748</v>
      </c>
      <c r="C3350" s="856" t="s">
        <v>2709</v>
      </c>
      <c r="D3350" s="855" t="s">
        <v>2710</v>
      </c>
      <c r="E3350" s="855">
        <v>15</v>
      </c>
      <c r="F3350" s="855" t="s">
        <v>784</v>
      </c>
      <c r="G3350" s="855" t="s">
        <v>785</v>
      </c>
      <c r="H3350" s="606"/>
      <c r="I3350" s="608"/>
    </row>
    <row r="3351" spans="2:9" hidden="1" x14ac:dyDescent="0.3">
      <c r="B3351" s="855" t="s">
        <v>748</v>
      </c>
      <c r="C3351" s="856" t="s">
        <v>2709</v>
      </c>
      <c r="D3351" s="855" t="s">
        <v>2710</v>
      </c>
      <c r="E3351" s="855">
        <v>16</v>
      </c>
      <c r="F3351" s="855" t="s">
        <v>931</v>
      </c>
      <c r="G3351" s="855" t="s">
        <v>949</v>
      </c>
      <c r="H3351" s="606"/>
      <c r="I3351" s="608"/>
    </row>
    <row r="3352" spans="2:9" hidden="1" x14ac:dyDescent="0.3">
      <c r="B3352" s="855" t="s">
        <v>748</v>
      </c>
      <c r="C3352" s="856" t="s">
        <v>2709</v>
      </c>
      <c r="D3352" s="855" t="s">
        <v>2710</v>
      </c>
      <c r="E3352" s="855">
        <v>17</v>
      </c>
      <c r="F3352" s="855" t="s">
        <v>932</v>
      </c>
      <c r="G3352" s="855" t="s">
        <v>750</v>
      </c>
      <c r="H3352" s="606"/>
      <c r="I3352" s="608"/>
    </row>
    <row r="3353" spans="2:9" x14ac:dyDescent="0.3">
      <c r="B3353" s="855" t="s">
        <v>795</v>
      </c>
      <c r="C3353" s="856" t="s">
        <v>2709</v>
      </c>
      <c r="D3353" s="855" t="s">
        <v>2710</v>
      </c>
      <c r="E3353" s="855">
        <v>1</v>
      </c>
      <c r="F3353" s="855" t="s">
        <v>388</v>
      </c>
      <c r="G3353" s="855" t="s">
        <v>3782</v>
      </c>
      <c r="H3353" s="606"/>
      <c r="I3353" s="608"/>
    </row>
    <row r="3354" spans="2:9" hidden="1" x14ac:dyDescent="0.3">
      <c r="B3354" s="855" t="s">
        <v>795</v>
      </c>
      <c r="C3354" s="856" t="s">
        <v>2709</v>
      </c>
      <c r="D3354" s="855" t="s">
        <v>2710</v>
      </c>
      <c r="E3354" s="855">
        <v>2</v>
      </c>
      <c r="F3354" s="855" t="s">
        <v>389</v>
      </c>
      <c r="G3354" s="855" t="s">
        <v>29</v>
      </c>
      <c r="H3354" s="606"/>
      <c r="I3354" s="608"/>
    </row>
    <row r="3355" spans="2:9" hidden="1" x14ac:dyDescent="0.3">
      <c r="B3355" s="855" t="s">
        <v>795</v>
      </c>
      <c r="C3355" s="856" t="s">
        <v>2709</v>
      </c>
      <c r="D3355" s="855" t="s">
        <v>2710</v>
      </c>
      <c r="E3355" s="855">
        <v>3</v>
      </c>
      <c r="F3355" s="855" t="s">
        <v>896</v>
      </c>
      <c r="G3355" s="855" t="s">
        <v>3763</v>
      </c>
      <c r="H3355" s="606"/>
      <c r="I3355" s="608"/>
    </row>
    <row r="3356" spans="2:9" hidden="1" x14ac:dyDescent="0.3">
      <c r="B3356" s="855" t="s">
        <v>795</v>
      </c>
      <c r="C3356" s="856" t="s">
        <v>2709</v>
      </c>
      <c r="D3356" s="855" t="s">
        <v>2710</v>
      </c>
      <c r="E3356" s="855">
        <v>4</v>
      </c>
      <c r="F3356" s="855" t="s">
        <v>391</v>
      </c>
      <c r="G3356" s="855"/>
      <c r="H3356" s="606"/>
      <c r="I3356" s="608"/>
    </row>
    <row r="3357" spans="2:9" hidden="1" x14ac:dyDescent="0.3">
      <c r="B3357" s="855" t="s">
        <v>795</v>
      </c>
      <c r="C3357" s="856" t="s">
        <v>2709</v>
      </c>
      <c r="D3357" s="855" t="s">
        <v>2710</v>
      </c>
      <c r="E3357" s="855">
        <v>5</v>
      </c>
      <c r="F3357" s="855" t="s">
        <v>394</v>
      </c>
      <c r="G3357" s="855"/>
      <c r="H3357" s="606"/>
      <c r="I3357" s="608"/>
    </row>
    <row r="3358" spans="2:9" hidden="1" x14ac:dyDescent="0.3">
      <c r="B3358" s="855" t="s">
        <v>795</v>
      </c>
      <c r="C3358" s="856" t="s">
        <v>2709</v>
      </c>
      <c r="D3358" s="855" t="s">
        <v>2710</v>
      </c>
      <c r="E3358" s="855">
        <v>6</v>
      </c>
      <c r="F3358" s="855" t="s">
        <v>3</v>
      </c>
      <c r="G3358" s="855" t="s">
        <v>1876</v>
      </c>
      <c r="H3358" s="606"/>
      <c r="I3358" s="608"/>
    </row>
    <row r="3359" spans="2:9" hidden="1" x14ac:dyDescent="0.3">
      <c r="B3359" s="855" t="s">
        <v>795</v>
      </c>
      <c r="C3359" s="856" t="s">
        <v>2709</v>
      </c>
      <c r="D3359" s="855" t="s">
        <v>2710</v>
      </c>
      <c r="E3359" s="855">
        <v>7</v>
      </c>
      <c r="F3359" s="855" t="s">
        <v>128</v>
      </c>
      <c r="G3359" s="855" t="s">
        <v>3750</v>
      </c>
      <c r="H3359" s="606"/>
      <c r="I3359" s="608"/>
    </row>
    <row r="3360" spans="2:9" hidden="1" x14ac:dyDescent="0.3">
      <c r="B3360" s="855" t="s">
        <v>795</v>
      </c>
      <c r="C3360" s="856" t="s">
        <v>2709</v>
      </c>
      <c r="D3360" s="855" t="s">
        <v>2710</v>
      </c>
      <c r="E3360" s="855">
        <v>8</v>
      </c>
      <c r="F3360" s="855" t="s">
        <v>899</v>
      </c>
      <c r="G3360" s="855"/>
      <c r="H3360" s="606"/>
      <c r="I3360" s="608"/>
    </row>
    <row r="3361" spans="2:9" hidden="1" x14ac:dyDescent="0.3">
      <c r="B3361" s="855" t="s">
        <v>795</v>
      </c>
      <c r="C3361" s="856" t="s">
        <v>2709</v>
      </c>
      <c r="D3361" s="855" t="s">
        <v>2710</v>
      </c>
      <c r="E3361" s="855">
        <v>9</v>
      </c>
      <c r="F3361" s="855" t="s">
        <v>2175</v>
      </c>
      <c r="G3361" s="855" t="s">
        <v>298</v>
      </c>
      <c r="H3361" s="606"/>
      <c r="I3361" s="608"/>
    </row>
    <row r="3362" spans="2:9" hidden="1" x14ac:dyDescent="0.3">
      <c r="B3362" s="855" t="s">
        <v>795</v>
      </c>
      <c r="C3362" s="856" t="s">
        <v>2709</v>
      </c>
      <c r="D3362" s="855" t="s">
        <v>2710</v>
      </c>
      <c r="E3362" s="855">
        <v>10</v>
      </c>
      <c r="F3362" s="855" t="s">
        <v>931</v>
      </c>
      <c r="G3362" s="855" t="s">
        <v>949</v>
      </c>
      <c r="H3362" s="606"/>
      <c r="I3362" s="608"/>
    </row>
    <row r="3363" spans="2:9" hidden="1" x14ac:dyDescent="0.3">
      <c r="B3363" s="855" t="s">
        <v>795</v>
      </c>
      <c r="C3363" s="856" t="s">
        <v>2709</v>
      </c>
      <c r="D3363" s="855" t="s">
        <v>2710</v>
      </c>
      <c r="E3363" s="855">
        <v>11</v>
      </c>
      <c r="F3363" s="855" t="s">
        <v>932</v>
      </c>
      <c r="G3363" s="855" t="s">
        <v>750</v>
      </c>
      <c r="H3363" s="606"/>
      <c r="I3363" s="608"/>
    </row>
    <row r="3364" spans="2:9" x14ac:dyDescent="0.3">
      <c r="B3364" s="855" t="s">
        <v>748</v>
      </c>
      <c r="C3364" s="856" t="s">
        <v>2709</v>
      </c>
      <c r="D3364" s="855" t="s">
        <v>2710</v>
      </c>
      <c r="E3364" s="855">
        <v>1</v>
      </c>
      <c r="F3364" s="855" t="s">
        <v>388</v>
      </c>
      <c r="G3364" s="855" t="s">
        <v>3783</v>
      </c>
      <c r="H3364" s="606"/>
      <c r="I3364" s="608"/>
    </row>
    <row r="3365" spans="2:9" hidden="1" x14ac:dyDescent="0.3">
      <c r="B3365" s="855" t="s">
        <v>748</v>
      </c>
      <c r="C3365" s="856" t="s">
        <v>2709</v>
      </c>
      <c r="D3365" s="855" t="s">
        <v>2710</v>
      </c>
      <c r="E3365" s="855">
        <v>2</v>
      </c>
      <c r="F3365" s="855" t="s">
        <v>389</v>
      </c>
      <c r="G3365" s="855" t="s">
        <v>29</v>
      </c>
      <c r="H3365" s="606"/>
      <c r="I3365" s="608"/>
    </row>
    <row r="3366" spans="2:9" hidden="1" x14ac:dyDescent="0.3">
      <c r="B3366" s="855" t="s">
        <v>748</v>
      </c>
      <c r="C3366" s="856" t="s">
        <v>2709</v>
      </c>
      <c r="D3366" s="855" t="s">
        <v>2710</v>
      </c>
      <c r="E3366" s="855">
        <v>3</v>
      </c>
      <c r="F3366" s="855" t="s">
        <v>896</v>
      </c>
      <c r="G3366" s="855" t="s">
        <v>3148</v>
      </c>
      <c r="H3366" s="606"/>
      <c r="I3366" s="608"/>
    </row>
    <row r="3367" spans="2:9" hidden="1" x14ac:dyDescent="0.3">
      <c r="B3367" s="855" t="s">
        <v>748</v>
      </c>
      <c r="C3367" s="856" t="s">
        <v>2709</v>
      </c>
      <c r="D3367" s="855" t="s">
        <v>2710</v>
      </c>
      <c r="E3367" s="855">
        <v>4</v>
      </c>
      <c r="F3367" s="855" t="s">
        <v>391</v>
      </c>
      <c r="G3367" s="855"/>
      <c r="H3367" s="606"/>
      <c r="I3367" s="608"/>
    </row>
    <row r="3368" spans="2:9" hidden="1" x14ac:dyDescent="0.3">
      <c r="B3368" s="855" t="s">
        <v>748</v>
      </c>
      <c r="C3368" s="856" t="s">
        <v>2709</v>
      </c>
      <c r="D3368" s="855" t="s">
        <v>2710</v>
      </c>
      <c r="E3368" s="855">
        <v>5</v>
      </c>
      <c r="F3368" s="855" t="s">
        <v>394</v>
      </c>
      <c r="G3368" s="855" t="s">
        <v>3784</v>
      </c>
      <c r="H3368" s="606"/>
      <c r="I3368" s="608"/>
    </row>
    <row r="3369" spans="2:9" hidden="1" x14ac:dyDescent="0.3">
      <c r="B3369" s="855" t="s">
        <v>748</v>
      </c>
      <c r="C3369" s="856" t="s">
        <v>2709</v>
      </c>
      <c r="D3369" s="855" t="s">
        <v>2710</v>
      </c>
      <c r="E3369" s="855">
        <v>6</v>
      </c>
      <c r="F3369" s="855" t="s">
        <v>3</v>
      </c>
      <c r="G3369" s="855" t="s">
        <v>2643</v>
      </c>
      <c r="H3369" s="606"/>
      <c r="I3369" s="608"/>
    </row>
    <row r="3370" spans="2:9" hidden="1" x14ac:dyDescent="0.3">
      <c r="B3370" s="855" t="s">
        <v>748</v>
      </c>
      <c r="C3370" s="856" t="s">
        <v>2709</v>
      </c>
      <c r="D3370" s="855" t="s">
        <v>2710</v>
      </c>
      <c r="E3370" s="855">
        <v>7</v>
      </c>
      <c r="F3370" s="855" t="s">
        <v>128</v>
      </c>
      <c r="G3370" s="855" t="s">
        <v>3785</v>
      </c>
      <c r="H3370" s="606"/>
      <c r="I3370" s="608"/>
    </row>
    <row r="3371" spans="2:9" hidden="1" x14ac:dyDescent="0.3">
      <c r="B3371" s="855" t="s">
        <v>748</v>
      </c>
      <c r="C3371" s="856" t="s">
        <v>2709</v>
      </c>
      <c r="D3371" s="855" t="s">
        <v>2710</v>
      </c>
      <c r="E3371" s="855">
        <v>8</v>
      </c>
      <c r="F3371" s="855" t="s">
        <v>899</v>
      </c>
      <c r="G3371" s="855" t="s">
        <v>2681</v>
      </c>
      <c r="H3371" s="606"/>
      <c r="I3371" s="608"/>
    </row>
    <row r="3372" spans="2:9" hidden="1" x14ac:dyDescent="0.3">
      <c r="B3372" s="855" t="s">
        <v>748</v>
      </c>
      <c r="C3372" s="856" t="s">
        <v>2709</v>
      </c>
      <c r="D3372" s="855" t="s">
        <v>2710</v>
      </c>
      <c r="E3372" s="855">
        <v>9</v>
      </c>
      <c r="F3372" s="855" t="s">
        <v>783</v>
      </c>
      <c r="G3372" s="855" t="s">
        <v>750</v>
      </c>
      <c r="H3372" s="606"/>
      <c r="I3372" s="608"/>
    </row>
    <row r="3373" spans="2:9" hidden="1" x14ac:dyDescent="0.3">
      <c r="B3373" s="855" t="s">
        <v>748</v>
      </c>
      <c r="C3373" s="856" t="s">
        <v>2709</v>
      </c>
      <c r="D3373" s="855" t="s">
        <v>2710</v>
      </c>
      <c r="E3373" s="855">
        <v>10</v>
      </c>
      <c r="F3373" s="855" t="s">
        <v>3239</v>
      </c>
      <c r="G3373" s="855" t="s">
        <v>12</v>
      </c>
      <c r="H3373" s="606"/>
      <c r="I3373" s="608"/>
    </row>
    <row r="3374" spans="2:9" hidden="1" x14ac:dyDescent="0.3">
      <c r="B3374" s="855" t="s">
        <v>748</v>
      </c>
      <c r="C3374" s="856" t="s">
        <v>2709</v>
      </c>
      <c r="D3374" s="855" t="s">
        <v>2710</v>
      </c>
      <c r="E3374" s="855">
        <v>11</v>
      </c>
      <c r="F3374" s="855" t="s">
        <v>925</v>
      </c>
      <c r="G3374" s="855"/>
      <c r="H3374" s="606"/>
      <c r="I3374" s="608"/>
    </row>
    <row r="3375" spans="2:9" hidden="1" x14ac:dyDescent="0.3">
      <c r="B3375" s="855" t="s">
        <v>748</v>
      </c>
      <c r="C3375" s="856" t="s">
        <v>2709</v>
      </c>
      <c r="D3375" s="855" t="s">
        <v>2710</v>
      </c>
      <c r="E3375" s="855">
        <v>12</v>
      </c>
      <c r="F3375" s="855" t="s">
        <v>3241</v>
      </c>
      <c r="G3375" s="855" t="s">
        <v>297</v>
      </c>
      <c r="H3375" s="606"/>
      <c r="I3375" s="608"/>
    </row>
    <row r="3376" spans="2:9" hidden="1" x14ac:dyDescent="0.3">
      <c r="B3376" s="855" t="s">
        <v>748</v>
      </c>
      <c r="C3376" s="856" t="s">
        <v>2709</v>
      </c>
      <c r="D3376" s="855" t="s">
        <v>2710</v>
      </c>
      <c r="E3376" s="855">
        <v>13</v>
      </c>
      <c r="F3376" s="855" t="s">
        <v>3242</v>
      </c>
      <c r="G3376" s="855"/>
      <c r="H3376" s="606"/>
      <c r="I3376" s="608"/>
    </row>
    <row r="3377" spans="2:9" hidden="1" x14ac:dyDescent="0.3">
      <c r="B3377" s="855" t="s">
        <v>748</v>
      </c>
      <c r="C3377" s="856" t="s">
        <v>2709</v>
      </c>
      <c r="D3377" s="855" t="s">
        <v>2710</v>
      </c>
      <c r="E3377" s="855">
        <v>14</v>
      </c>
      <c r="F3377" s="855" t="s">
        <v>3243</v>
      </c>
      <c r="G3377" s="855"/>
      <c r="H3377" s="606"/>
      <c r="I3377" s="608"/>
    </row>
    <row r="3378" spans="2:9" hidden="1" x14ac:dyDescent="0.3">
      <c r="B3378" s="855" t="s">
        <v>748</v>
      </c>
      <c r="C3378" s="856" t="s">
        <v>2709</v>
      </c>
      <c r="D3378" s="855" t="s">
        <v>2710</v>
      </c>
      <c r="E3378" s="855">
        <v>15</v>
      </c>
      <c r="F3378" s="855" t="s">
        <v>784</v>
      </c>
      <c r="G3378" s="855" t="s">
        <v>785</v>
      </c>
      <c r="H3378" s="606"/>
      <c r="I3378" s="608"/>
    </row>
    <row r="3379" spans="2:9" hidden="1" x14ac:dyDescent="0.3">
      <c r="B3379" s="855" t="s">
        <v>748</v>
      </c>
      <c r="C3379" s="856" t="s">
        <v>2709</v>
      </c>
      <c r="D3379" s="855" t="s">
        <v>2710</v>
      </c>
      <c r="E3379" s="855">
        <v>16</v>
      </c>
      <c r="F3379" s="855" t="s">
        <v>931</v>
      </c>
      <c r="G3379" s="855" t="s">
        <v>949</v>
      </c>
      <c r="H3379" s="606"/>
      <c r="I3379" s="608"/>
    </row>
    <row r="3380" spans="2:9" hidden="1" x14ac:dyDescent="0.3">
      <c r="B3380" s="855" t="s">
        <v>748</v>
      </c>
      <c r="C3380" s="856" t="s">
        <v>2709</v>
      </c>
      <c r="D3380" s="855" t="s">
        <v>2710</v>
      </c>
      <c r="E3380" s="855">
        <v>17</v>
      </c>
      <c r="F3380" s="855" t="s">
        <v>932</v>
      </c>
      <c r="G3380" s="855" t="s">
        <v>750</v>
      </c>
      <c r="H3380" s="606"/>
      <c r="I3380" s="608"/>
    </row>
    <row r="3381" spans="2:9" x14ac:dyDescent="0.3">
      <c r="B3381" s="855" t="s">
        <v>795</v>
      </c>
      <c r="C3381" s="856" t="s">
        <v>2709</v>
      </c>
      <c r="D3381" s="855" t="s">
        <v>2710</v>
      </c>
      <c r="E3381" s="855">
        <v>1</v>
      </c>
      <c r="F3381" s="855" t="s">
        <v>388</v>
      </c>
      <c r="G3381" s="855" t="s">
        <v>3786</v>
      </c>
      <c r="H3381" s="606"/>
      <c r="I3381" s="608"/>
    </row>
    <row r="3382" spans="2:9" hidden="1" x14ac:dyDescent="0.3">
      <c r="B3382" s="855" t="s">
        <v>795</v>
      </c>
      <c r="C3382" s="856" t="s">
        <v>2709</v>
      </c>
      <c r="D3382" s="855" t="s">
        <v>2710</v>
      </c>
      <c r="E3382" s="855">
        <v>2</v>
      </c>
      <c r="F3382" s="855" t="s">
        <v>389</v>
      </c>
      <c r="G3382" s="855" t="s">
        <v>29</v>
      </c>
      <c r="H3382" s="606"/>
      <c r="I3382" s="608"/>
    </row>
    <row r="3383" spans="2:9" hidden="1" x14ac:dyDescent="0.3">
      <c r="B3383" s="855" t="s">
        <v>795</v>
      </c>
      <c r="C3383" s="856" t="s">
        <v>2709</v>
      </c>
      <c r="D3383" s="855" t="s">
        <v>2710</v>
      </c>
      <c r="E3383" s="855">
        <v>3</v>
      </c>
      <c r="F3383" s="855" t="s">
        <v>896</v>
      </c>
      <c r="G3383" s="855" t="s">
        <v>3787</v>
      </c>
      <c r="H3383" s="606"/>
      <c r="I3383" s="608"/>
    </row>
    <row r="3384" spans="2:9" hidden="1" x14ac:dyDescent="0.3">
      <c r="B3384" s="855" t="s">
        <v>795</v>
      </c>
      <c r="C3384" s="856" t="s">
        <v>2709</v>
      </c>
      <c r="D3384" s="855" t="s">
        <v>2710</v>
      </c>
      <c r="E3384" s="855">
        <v>4</v>
      </c>
      <c r="F3384" s="855" t="s">
        <v>391</v>
      </c>
      <c r="G3384" s="855"/>
      <c r="H3384" s="606"/>
      <c r="I3384" s="608"/>
    </row>
    <row r="3385" spans="2:9" hidden="1" x14ac:dyDescent="0.3">
      <c r="B3385" s="855" t="s">
        <v>795</v>
      </c>
      <c r="C3385" s="856" t="s">
        <v>2709</v>
      </c>
      <c r="D3385" s="855" t="s">
        <v>2710</v>
      </c>
      <c r="E3385" s="855">
        <v>5</v>
      </c>
      <c r="F3385" s="855" t="s">
        <v>394</v>
      </c>
      <c r="G3385" s="855"/>
      <c r="H3385" s="606"/>
      <c r="I3385" s="608"/>
    </row>
    <row r="3386" spans="2:9" hidden="1" x14ac:dyDescent="0.3">
      <c r="B3386" s="855" t="s">
        <v>795</v>
      </c>
      <c r="C3386" s="856" t="s">
        <v>2709</v>
      </c>
      <c r="D3386" s="855" t="s">
        <v>2710</v>
      </c>
      <c r="E3386" s="855">
        <v>6</v>
      </c>
      <c r="F3386" s="855" t="s">
        <v>3</v>
      </c>
      <c r="G3386" s="855" t="s">
        <v>1876</v>
      </c>
      <c r="H3386" s="606"/>
      <c r="I3386" s="608"/>
    </row>
    <row r="3387" spans="2:9" hidden="1" x14ac:dyDescent="0.3">
      <c r="B3387" s="855" t="s">
        <v>795</v>
      </c>
      <c r="C3387" s="856" t="s">
        <v>2709</v>
      </c>
      <c r="D3387" s="855" t="s">
        <v>2710</v>
      </c>
      <c r="E3387" s="855">
        <v>7</v>
      </c>
      <c r="F3387" s="855" t="s">
        <v>128</v>
      </c>
      <c r="G3387" s="855" t="s">
        <v>3750</v>
      </c>
      <c r="H3387" s="606"/>
      <c r="I3387" s="608"/>
    </row>
    <row r="3388" spans="2:9" hidden="1" x14ac:dyDescent="0.3">
      <c r="B3388" s="855" t="s">
        <v>795</v>
      </c>
      <c r="C3388" s="856" t="s">
        <v>2709</v>
      </c>
      <c r="D3388" s="855" t="s">
        <v>2710</v>
      </c>
      <c r="E3388" s="855">
        <v>8</v>
      </c>
      <c r="F3388" s="855" t="s">
        <v>899</v>
      </c>
      <c r="G3388" s="855"/>
      <c r="H3388" s="606"/>
      <c r="I3388" s="608"/>
    </row>
    <row r="3389" spans="2:9" hidden="1" x14ac:dyDescent="0.3">
      <c r="B3389" s="855" t="s">
        <v>795</v>
      </c>
      <c r="C3389" s="856" t="s">
        <v>2709</v>
      </c>
      <c r="D3389" s="855" t="s">
        <v>2710</v>
      </c>
      <c r="E3389" s="855">
        <v>9</v>
      </c>
      <c r="F3389" s="855" t="s">
        <v>2175</v>
      </c>
      <c r="G3389" s="855" t="s">
        <v>298</v>
      </c>
      <c r="H3389" s="606"/>
      <c r="I3389" s="608"/>
    </row>
    <row r="3390" spans="2:9" hidden="1" x14ac:dyDescent="0.3">
      <c r="B3390" s="855" t="s">
        <v>795</v>
      </c>
      <c r="C3390" s="856" t="s">
        <v>2709</v>
      </c>
      <c r="D3390" s="855" t="s">
        <v>2710</v>
      </c>
      <c r="E3390" s="855">
        <v>10</v>
      </c>
      <c r="F3390" s="855" t="s">
        <v>931</v>
      </c>
      <c r="G3390" s="855" t="s">
        <v>949</v>
      </c>
      <c r="H3390" s="606"/>
      <c r="I3390" s="608"/>
    </row>
    <row r="3391" spans="2:9" hidden="1" x14ac:dyDescent="0.3">
      <c r="B3391" s="855" t="s">
        <v>795</v>
      </c>
      <c r="C3391" s="856" t="s">
        <v>2709</v>
      </c>
      <c r="D3391" s="855" t="s">
        <v>2710</v>
      </c>
      <c r="E3391" s="855">
        <v>11</v>
      </c>
      <c r="F3391" s="855" t="s">
        <v>932</v>
      </c>
      <c r="G3391" s="855" t="s">
        <v>750</v>
      </c>
      <c r="H3391" s="606"/>
      <c r="I3391" s="608"/>
    </row>
    <row r="3392" spans="2:9" x14ac:dyDescent="0.3">
      <c r="B3392" s="855" t="s">
        <v>791</v>
      </c>
      <c r="C3392" s="856" t="s">
        <v>2709</v>
      </c>
      <c r="D3392" s="855" t="s">
        <v>2710</v>
      </c>
      <c r="E3392" s="855">
        <v>1</v>
      </c>
      <c r="F3392" s="855" t="s">
        <v>388</v>
      </c>
      <c r="G3392" s="855" t="s">
        <v>3788</v>
      </c>
      <c r="H3392" s="606"/>
      <c r="I3392" s="608"/>
    </row>
    <row r="3393" spans="2:9" hidden="1" x14ac:dyDescent="0.3">
      <c r="B3393" s="855" t="s">
        <v>791</v>
      </c>
      <c r="C3393" s="856" t="s">
        <v>2709</v>
      </c>
      <c r="D3393" s="855" t="s">
        <v>2710</v>
      </c>
      <c r="E3393" s="855">
        <v>2</v>
      </c>
      <c r="F3393" s="855" t="s">
        <v>389</v>
      </c>
      <c r="G3393" s="855" t="s">
        <v>29</v>
      </c>
      <c r="H3393" s="606"/>
      <c r="I3393" s="608"/>
    </row>
    <row r="3394" spans="2:9" hidden="1" x14ac:dyDescent="0.3">
      <c r="B3394" s="855" t="s">
        <v>791</v>
      </c>
      <c r="C3394" s="856" t="s">
        <v>2709</v>
      </c>
      <c r="D3394" s="855" t="s">
        <v>2710</v>
      </c>
      <c r="E3394" s="855">
        <v>3</v>
      </c>
      <c r="F3394" s="855" t="s">
        <v>896</v>
      </c>
      <c r="G3394" s="855" t="s">
        <v>3148</v>
      </c>
      <c r="H3394" s="606"/>
      <c r="I3394" s="608"/>
    </row>
    <row r="3395" spans="2:9" hidden="1" x14ac:dyDescent="0.3">
      <c r="B3395" s="855" t="s">
        <v>791</v>
      </c>
      <c r="C3395" s="856" t="s">
        <v>2709</v>
      </c>
      <c r="D3395" s="855" t="s">
        <v>2710</v>
      </c>
      <c r="E3395" s="855">
        <v>4</v>
      </c>
      <c r="F3395" s="855" t="s">
        <v>391</v>
      </c>
      <c r="G3395" s="855"/>
      <c r="H3395" s="606"/>
      <c r="I3395" s="608"/>
    </row>
    <row r="3396" spans="2:9" hidden="1" x14ac:dyDescent="0.3">
      <c r="B3396" s="855" t="s">
        <v>791</v>
      </c>
      <c r="C3396" s="856" t="s">
        <v>2709</v>
      </c>
      <c r="D3396" s="855" t="s">
        <v>2710</v>
      </c>
      <c r="E3396" s="855">
        <v>5</v>
      </c>
      <c r="F3396" s="855" t="s">
        <v>394</v>
      </c>
      <c r="G3396" s="855"/>
      <c r="H3396" s="606"/>
      <c r="I3396" s="608"/>
    </row>
    <row r="3397" spans="2:9" hidden="1" x14ac:dyDescent="0.3">
      <c r="B3397" s="855" t="s">
        <v>791</v>
      </c>
      <c r="C3397" s="856" t="s">
        <v>2709</v>
      </c>
      <c r="D3397" s="855" t="s">
        <v>2710</v>
      </c>
      <c r="E3397" s="855">
        <v>6</v>
      </c>
      <c r="F3397" s="855" t="s">
        <v>3</v>
      </c>
      <c r="G3397" s="855" t="s">
        <v>1876</v>
      </c>
      <c r="H3397" s="606"/>
      <c r="I3397" s="608"/>
    </row>
    <row r="3398" spans="2:9" hidden="1" x14ac:dyDescent="0.3">
      <c r="B3398" s="855" t="s">
        <v>791</v>
      </c>
      <c r="C3398" s="856" t="s">
        <v>2709</v>
      </c>
      <c r="D3398" s="855" t="s">
        <v>2710</v>
      </c>
      <c r="E3398" s="855">
        <v>7</v>
      </c>
      <c r="F3398" s="855" t="s">
        <v>128</v>
      </c>
      <c r="G3398" s="855"/>
      <c r="H3398" s="606"/>
      <c r="I3398" s="608"/>
    </row>
    <row r="3399" spans="2:9" hidden="1" x14ac:dyDescent="0.3">
      <c r="B3399" s="855" t="s">
        <v>791</v>
      </c>
      <c r="C3399" s="856" t="s">
        <v>2709</v>
      </c>
      <c r="D3399" s="855" t="s">
        <v>2710</v>
      </c>
      <c r="E3399" s="855">
        <v>8</v>
      </c>
      <c r="F3399" s="855" t="s">
        <v>899</v>
      </c>
      <c r="G3399" s="855" t="s">
        <v>3274</v>
      </c>
      <c r="H3399" s="606"/>
      <c r="I3399" s="608"/>
    </row>
    <row r="3400" spans="2:9" hidden="1" x14ac:dyDescent="0.3">
      <c r="B3400" s="855" t="s">
        <v>791</v>
      </c>
      <c r="C3400" s="856" t="s">
        <v>2709</v>
      </c>
      <c r="D3400" s="855" t="s">
        <v>2710</v>
      </c>
      <c r="E3400" s="855">
        <v>9</v>
      </c>
      <c r="F3400" s="855" t="s">
        <v>3752</v>
      </c>
      <c r="G3400" s="855" t="s">
        <v>297</v>
      </c>
      <c r="H3400" s="606"/>
      <c r="I3400" s="608"/>
    </row>
    <row r="3401" spans="2:9" hidden="1" x14ac:dyDescent="0.3">
      <c r="B3401" s="855" t="s">
        <v>791</v>
      </c>
      <c r="C3401" s="856" t="s">
        <v>2709</v>
      </c>
      <c r="D3401" s="855" t="s">
        <v>2710</v>
      </c>
      <c r="E3401" s="855">
        <v>10</v>
      </c>
      <c r="F3401" s="855" t="s">
        <v>931</v>
      </c>
      <c r="G3401" s="855" t="s">
        <v>949</v>
      </c>
      <c r="H3401" s="606"/>
      <c r="I3401" s="608"/>
    </row>
    <row r="3402" spans="2:9" hidden="1" x14ac:dyDescent="0.3">
      <c r="B3402" s="855" t="s">
        <v>791</v>
      </c>
      <c r="C3402" s="856" t="s">
        <v>2709</v>
      </c>
      <c r="D3402" s="855" t="s">
        <v>2710</v>
      </c>
      <c r="E3402" s="855">
        <v>11</v>
      </c>
      <c r="F3402" s="855" t="s">
        <v>932</v>
      </c>
      <c r="G3402" s="855" t="s">
        <v>750</v>
      </c>
      <c r="H3402" s="606"/>
      <c r="I3402" s="608"/>
    </row>
    <row r="3403" spans="2:9" x14ac:dyDescent="0.3">
      <c r="B3403" s="855" t="s">
        <v>791</v>
      </c>
      <c r="C3403" s="856" t="s">
        <v>2709</v>
      </c>
      <c r="D3403" s="855" t="s">
        <v>2710</v>
      </c>
      <c r="E3403" s="855">
        <v>1</v>
      </c>
      <c r="F3403" s="855" t="s">
        <v>388</v>
      </c>
      <c r="G3403" s="855" t="s">
        <v>3789</v>
      </c>
      <c r="H3403" s="606"/>
      <c r="I3403" s="608"/>
    </row>
    <row r="3404" spans="2:9" hidden="1" x14ac:dyDescent="0.3">
      <c r="B3404" s="855" t="s">
        <v>791</v>
      </c>
      <c r="C3404" s="856" t="s">
        <v>2709</v>
      </c>
      <c r="D3404" s="855" t="s">
        <v>2710</v>
      </c>
      <c r="E3404" s="855">
        <v>2</v>
      </c>
      <c r="F3404" s="855" t="s">
        <v>389</v>
      </c>
      <c r="G3404" s="855" t="s">
        <v>29</v>
      </c>
      <c r="H3404" s="606"/>
      <c r="I3404" s="608"/>
    </row>
    <row r="3405" spans="2:9" hidden="1" x14ac:dyDescent="0.3">
      <c r="B3405" s="855" t="s">
        <v>791</v>
      </c>
      <c r="C3405" s="856" t="s">
        <v>2709</v>
      </c>
      <c r="D3405" s="855" t="s">
        <v>2710</v>
      </c>
      <c r="E3405" s="855">
        <v>3</v>
      </c>
      <c r="F3405" s="855" t="s">
        <v>896</v>
      </c>
      <c r="G3405" s="855" t="s">
        <v>3142</v>
      </c>
      <c r="H3405" s="606"/>
      <c r="I3405" s="608"/>
    </row>
    <row r="3406" spans="2:9" hidden="1" x14ac:dyDescent="0.3">
      <c r="B3406" s="855" t="s">
        <v>791</v>
      </c>
      <c r="C3406" s="856" t="s">
        <v>2709</v>
      </c>
      <c r="D3406" s="855" t="s">
        <v>2710</v>
      </c>
      <c r="E3406" s="855">
        <v>4</v>
      </c>
      <c r="F3406" s="855" t="s">
        <v>391</v>
      </c>
      <c r="G3406" s="855"/>
      <c r="H3406" s="606"/>
      <c r="I3406" s="608"/>
    </row>
    <row r="3407" spans="2:9" hidden="1" x14ac:dyDescent="0.3">
      <c r="B3407" s="855" t="s">
        <v>791</v>
      </c>
      <c r="C3407" s="856" t="s">
        <v>2709</v>
      </c>
      <c r="D3407" s="855" t="s">
        <v>2710</v>
      </c>
      <c r="E3407" s="855">
        <v>5</v>
      </c>
      <c r="F3407" s="855" t="s">
        <v>394</v>
      </c>
      <c r="G3407" s="855" t="s">
        <v>3246</v>
      </c>
      <c r="H3407" s="606"/>
      <c r="I3407" s="608"/>
    </row>
    <row r="3408" spans="2:9" hidden="1" x14ac:dyDescent="0.3">
      <c r="B3408" s="855" t="s">
        <v>791</v>
      </c>
      <c r="C3408" s="856" t="s">
        <v>2709</v>
      </c>
      <c r="D3408" s="855" t="s">
        <v>2710</v>
      </c>
      <c r="E3408" s="855">
        <v>6</v>
      </c>
      <c r="F3408" s="855" t="s">
        <v>3</v>
      </c>
      <c r="G3408" s="855" t="s">
        <v>3251</v>
      </c>
      <c r="H3408" s="606"/>
      <c r="I3408" s="608"/>
    </row>
    <row r="3409" spans="2:9" hidden="1" x14ac:dyDescent="0.3">
      <c r="B3409" s="855" t="s">
        <v>791</v>
      </c>
      <c r="C3409" s="856" t="s">
        <v>2709</v>
      </c>
      <c r="D3409" s="855" t="s">
        <v>2710</v>
      </c>
      <c r="E3409" s="855">
        <v>7</v>
      </c>
      <c r="F3409" s="855" t="s">
        <v>128</v>
      </c>
      <c r="G3409" s="855"/>
      <c r="H3409" s="606"/>
      <c r="I3409" s="608"/>
    </row>
    <row r="3410" spans="2:9" hidden="1" x14ac:dyDescent="0.3">
      <c r="B3410" s="855" t="s">
        <v>791</v>
      </c>
      <c r="C3410" s="856" t="s">
        <v>2709</v>
      </c>
      <c r="D3410" s="855" t="s">
        <v>2710</v>
      </c>
      <c r="E3410" s="855">
        <v>8</v>
      </c>
      <c r="F3410" s="855" t="s">
        <v>899</v>
      </c>
      <c r="G3410" s="855" t="s">
        <v>1172</v>
      </c>
      <c r="H3410" s="606"/>
      <c r="I3410" s="608"/>
    </row>
    <row r="3411" spans="2:9" hidden="1" x14ac:dyDescent="0.3">
      <c r="B3411" s="855" t="s">
        <v>791</v>
      </c>
      <c r="C3411" s="856" t="s">
        <v>2709</v>
      </c>
      <c r="D3411" s="855" t="s">
        <v>2710</v>
      </c>
      <c r="E3411" s="855">
        <v>9</v>
      </c>
      <c r="F3411" s="855" t="s">
        <v>3752</v>
      </c>
      <c r="G3411" s="855" t="s">
        <v>297</v>
      </c>
      <c r="H3411" s="606"/>
      <c r="I3411" s="608"/>
    </row>
    <row r="3412" spans="2:9" hidden="1" x14ac:dyDescent="0.3">
      <c r="B3412" s="855" t="s">
        <v>791</v>
      </c>
      <c r="C3412" s="856" t="s">
        <v>2709</v>
      </c>
      <c r="D3412" s="855" t="s">
        <v>2710</v>
      </c>
      <c r="E3412" s="855">
        <v>10</v>
      </c>
      <c r="F3412" s="855" t="s">
        <v>931</v>
      </c>
      <c r="G3412" s="855" t="s">
        <v>949</v>
      </c>
      <c r="H3412" s="606"/>
      <c r="I3412" s="608"/>
    </row>
    <row r="3413" spans="2:9" hidden="1" x14ac:dyDescent="0.3">
      <c r="B3413" s="855" t="s">
        <v>791</v>
      </c>
      <c r="C3413" s="856" t="s">
        <v>2709</v>
      </c>
      <c r="D3413" s="855" t="s">
        <v>2710</v>
      </c>
      <c r="E3413" s="855">
        <v>11</v>
      </c>
      <c r="F3413" s="855" t="s">
        <v>932</v>
      </c>
      <c r="G3413" s="855" t="s">
        <v>750</v>
      </c>
      <c r="H3413" s="606"/>
      <c r="I3413" s="608"/>
    </row>
    <row r="3414" spans="2:9" x14ac:dyDescent="0.3">
      <c r="B3414" s="855" t="s">
        <v>351</v>
      </c>
      <c r="C3414" s="856" t="s">
        <v>2709</v>
      </c>
      <c r="D3414" s="855" t="s">
        <v>2710</v>
      </c>
      <c r="E3414" s="855">
        <v>1</v>
      </c>
      <c r="F3414" s="855" t="s">
        <v>388</v>
      </c>
      <c r="G3414" s="855" t="s">
        <v>3790</v>
      </c>
      <c r="H3414" s="606"/>
      <c r="I3414" s="608"/>
    </row>
    <row r="3415" spans="2:9" hidden="1" x14ac:dyDescent="0.3">
      <c r="B3415" s="855" t="s">
        <v>351</v>
      </c>
      <c r="C3415" s="856" t="s">
        <v>2709</v>
      </c>
      <c r="D3415" s="855" t="s">
        <v>2710</v>
      </c>
      <c r="E3415" s="855">
        <v>2</v>
      </c>
      <c r="F3415" s="855" t="s">
        <v>389</v>
      </c>
      <c r="G3415" s="855" t="s">
        <v>29</v>
      </c>
      <c r="H3415" s="606"/>
      <c r="I3415" s="608"/>
    </row>
    <row r="3416" spans="2:9" hidden="1" x14ac:dyDescent="0.3">
      <c r="B3416" s="855" t="s">
        <v>351</v>
      </c>
      <c r="C3416" s="856" t="s">
        <v>2709</v>
      </c>
      <c r="D3416" s="855" t="s">
        <v>2710</v>
      </c>
      <c r="E3416" s="855">
        <v>3</v>
      </c>
      <c r="F3416" s="855" t="s">
        <v>394</v>
      </c>
      <c r="G3416" s="855" t="s">
        <v>3791</v>
      </c>
      <c r="H3416" s="606"/>
      <c r="I3416" s="608"/>
    </row>
    <row r="3417" spans="2:9" hidden="1" x14ac:dyDescent="0.3">
      <c r="B3417" s="855" t="s">
        <v>351</v>
      </c>
      <c r="C3417" s="856" t="s">
        <v>2709</v>
      </c>
      <c r="D3417" s="855" t="s">
        <v>2710</v>
      </c>
      <c r="E3417" s="855">
        <v>4</v>
      </c>
      <c r="F3417" s="855" t="s">
        <v>3</v>
      </c>
      <c r="G3417" s="855" t="s">
        <v>2666</v>
      </c>
      <c r="H3417" s="606"/>
      <c r="I3417" s="608"/>
    </row>
    <row r="3418" spans="2:9" hidden="1" x14ac:dyDescent="0.3">
      <c r="B3418" s="855" t="s">
        <v>351</v>
      </c>
      <c r="C3418" s="856" t="s">
        <v>2709</v>
      </c>
      <c r="D3418" s="855" t="s">
        <v>2710</v>
      </c>
      <c r="E3418" s="855">
        <v>5</v>
      </c>
      <c r="F3418" s="855" t="s">
        <v>128</v>
      </c>
      <c r="G3418" s="855" t="s">
        <v>3792</v>
      </c>
      <c r="H3418" s="606"/>
      <c r="I3418" s="608"/>
    </row>
    <row r="3419" spans="2:9" hidden="1" x14ac:dyDescent="0.3">
      <c r="B3419" s="855" t="s">
        <v>351</v>
      </c>
      <c r="C3419" s="856" t="s">
        <v>2709</v>
      </c>
      <c r="D3419" s="855" t="s">
        <v>2710</v>
      </c>
      <c r="E3419" s="855">
        <v>6</v>
      </c>
      <c r="F3419" s="855" t="s">
        <v>3195</v>
      </c>
      <c r="G3419" s="855" t="s">
        <v>236</v>
      </c>
      <c r="H3419" s="606"/>
      <c r="I3419" s="608"/>
    </row>
    <row r="3420" spans="2:9" hidden="1" x14ac:dyDescent="0.3">
      <c r="B3420" s="855" t="s">
        <v>351</v>
      </c>
      <c r="C3420" s="856" t="s">
        <v>2709</v>
      </c>
      <c r="D3420" s="855" t="s">
        <v>2710</v>
      </c>
      <c r="E3420" s="855">
        <v>7</v>
      </c>
      <c r="F3420" s="855" t="s">
        <v>3196</v>
      </c>
      <c r="G3420" s="855" t="s">
        <v>3793</v>
      </c>
      <c r="H3420" s="606"/>
      <c r="I3420" s="608"/>
    </row>
    <row r="3421" spans="2:9" hidden="1" x14ac:dyDescent="0.3">
      <c r="B3421" s="855" t="s">
        <v>351</v>
      </c>
      <c r="C3421" s="856" t="s">
        <v>2709</v>
      </c>
      <c r="D3421" s="855" t="s">
        <v>2710</v>
      </c>
      <c r="E3421" s="855">
        <v>8</v>
      </c>
      <c r="F3421" s="855" t="s">
        <v>6</v>
      </c>
      <c r="G3421" s="855" t="s">
        <v>9</v>
      </c>
      <c r="H3421" s="606"/>
      <c r="I3421" s="608"/>
    </row>
    <row r="3422" spans="2:9" hidden="1" x14ac:dyDescent="0.3">
      <c r="B3422" s="855" t="s">
        <v>351</v>
      </c>
      <c r="C3422" s="856" t="s">
        <v>2709</v>
      </c>
      <c r="D3422" s="855" t="s">
        <v>2710</v>
      </c>
      <c r="E3422" s="855">
        <v>9</v>
      </c>
      <c r="F3422" s="855" t="s">
        <v>11</v>
      </c>
      <c r="G3422" s="855" t="s">
        <v>750</v>
      </c>
      <c r="H3422" s="606"/>
      <c r="I3422" s="608"/>
    </row>
    <row r="3423" spans="2:9" hidden="1" x14ac:dyDescent="0.3">
      <c r="B3423" s="855" t="s">
        <v>351</v>
      </c>
      <c r="C3423" s="856" t="s">
        <v>2709</v>
      </c>
      <c r="D3423" s="855" t="s">
        <v>2710</v>
      </c>
      <c r="E3423" s="855">
        <v>10</v>
      </c>
      <c r="F3423" s="855" t="s">
        <v>129</v>
      </c>
      <c r="G3423" s="855"/>
      <c r="H3423" s="606"/>
      <c r="I3423" s="608"/>
    </row>
    <row r="3424" spans="2:9" hidden="1" x14ac:dyDescent="0.3">
      <c r="B3424" s="855" t="s">
        <v>351</v>
      </c>
      <c r="C3424" s="856" t="s">
        <v>2709</v>
      </c>
      <c r="D3424" s="855" t="s">
        <v>2710</v>
      </c>
      <c r="E3424" s="855">
        <v>11</v>
      </c>
      <c r="F3424" s="855" t="s">
        <v>931</v>
      </c>
      <c r="G3424" s="855" t="s">
        <v>949</v>
      </c>
      <c r="H3424" s="606"/>
      <c r="I3424" s="608"/>
    </row>
    <row r="3425" spans="2:9" hidden="1" x14ac:dyDescent="0.3">
      <c r="B3425" s="855" t="s">
        <v>351</v>
      </c>
      <c r="C3425" s="856" t="s">
        <v>2709</v>
      </c>
      <c r="D3425" s="855" t="s">
        <v>2710</v>
      </c>
      <c r="E3425" s="855">
        <v>12</v>
      </c>
      <c r="F3425" s="855" t="s">
        <v>932</v>
      </c>
      <c r="G3425" s="855" t="s">
        <v>750</v>
      </c>
      <c r="H3425" s="606"/>
      <c r="I3425" s="608"/>
    </row>
    <row r="3426" spans="2:9" x14ac:dyDescent="0.3">
      <c r="B3426" s="855" t="s">
        <v>407</v>
      </c>
      <c r="C3426" s="856" t="s">
        <v>2709</v>
      </c>
      <c r="D3426" s="855" t="s">
        <v>2710</v>
      </c>
      <c r="E3426" s="855">
        <v>1</v>
      </c>
      <c r="F3426" s="855" t="s">
        <v>388</v>
      </c>
      <c r="G3426" s="855" t="s">
        <v>3794</v>
      </c>
      <c r="H3426" s="606"/>
      <c r="I3426" s="608"/>
    </row>
    <row r="3427" spans="2:9" hidden="1" x14ac:dyDescent="0.3">
      <c r="B3427" s="855" t="s">
        <v>407</v>
      </c>
      <c r="C3427" s="856" t="s">
        <v>2709</v>
      </c>
      <c r="D3427" s="855" t="s">
        <v>2710</v>
      </c>
      <c r="E3427" s="855">
        <v>2</v>
      </c>
      <c r="F3427" s="855" t="s">
        <v>389</v>
      </c>
      <c r="G3427" s="855" t="s">
        <v>29</v>
      </c>
      <c r="H3427" s="606"/>
      <c r="I3427" s="608"/>
    </row>
    <row r="3428" spans="2:9" hidden="1" x14ac:dyDescent="0.3">
      <c r="B3428" s="855" t="s">
        <v>407</v>
      </c>
      <c r="C3428" s="856" t="s">
        <v>2709</v>
      </c>
      <c r="D3428" s="855" t="s">
        <v>2710</v>
      </c>
      <c r="E3428" s="855">
        <v>3</v>
      </c>
      <c r="F3428" s="855" t="s">
        <v>394</v>
      </c>
      <c r="G3428" s="855" t="s">
        <v>3795</v>
      </c>
      <c r="H3428" s="606"/>
      <c r="I3428" s="608"/>
    </row>
    <row r="3429" spans="2:9" hidden="1" x14ac:dyDescent="0.3">
      <c r="B3429" s="855" t="s">
        <v>407</v>
      </c>
      <c r="C3429" s="856" t="s">
        <v>2709</v>
      </c>
      <c r="D3429" s="855" t="s">
        <v>2710</v>
      </c>
      <c r="E3429" s="855">
        <v>4</v>
      </c>
      <c r="F3429" s="855" t="s">
        <v>128</v>
      </c>
      <c r="G3429" s="855"/>
      <c r="H3429" s="606"/>
      <c r="I3429" s="608"/>
    </row>
    <row r="3430" spans="2:9" hidden="1" x14ac:dyDescent="0.3">
      <c r="B3430" s="855" t="s">
        <v>407</v>
      </c>
      <c r="C3430" s="856" t="s">
        <v>2709</v>
      </c>
      <c r="D3430" s="855" t="s">
        <v>2710</v>
      </c>
      <c r="E3430" s="855">
        <v>5</v>
      </c>
      <c r="F3430" s="855" t="s">
        <v>541</v>
      </c>
      <c r="G3430" s="855" t="s">
        <v>670</v>
      </c>
      <c r="H3430" s="606"/>
      <c r="I3430" s="608"/>
    </row>
    <row r="3431" spans="2:9" hidden="1" x14ac:dyDescent="0.3">
      <c r="B3431" s="855" t="s">
        <v>407</v>
      </c>
      <c r="C3431" s="856" t="s">
        <v>2709</v>
      </c>
      <c r="D3431" s="855" t="s">
        <v>2710</v>
      </c>
      <c r="E3431" s="855">
        <v>6</v>
      </c>
      <c r="F3431" s="855" t="s">
        <v>931</v>
      </c>
      <c r="G3431" s="855" t="s">
        <v>949</v>
      </c>
      <c r="H3431" s="606"/>
      <c r="I3431" s="608"/>
    </row>
    <row r="3432" spans="2:9" hidden="1" x14ac:dyDescent="0.3">
      <c r="B3432" s="855" t="s">
        <v>407</v>
      </c>
      <c r="C3432" s="856" t="s">
        <v>2709</v>
      </c>
      <c r="D3432" s="855" t="s">
        <v>2710</v>
      </c>
      <c r="E3432" s="855">
        <v>7</v>
      </c>
      <c r="F3432" s="855" t="s">
        <v>932</v>
      </c>
      <c r="G3432" s="855" t="s">
        <v>750</v>
      </c>
      <c r="H3432" s="606"/>
      <c r="I3432" s="608"/>
    </row>
    <row r="3433" spans="2:9" x14ac:dyDescent="0.3">
      <c r="B3433" s="855" t="s">
        <v>407</v>
      </c>
      <c r="C3433" s="856" t="s">
        <v>2709</v>
      </c>
      <c r="D3433" s="855" t="s">
        <v>2710</v>
      </c>
      <c r="E3433" s="855">
        <v>1</v>
      </c>
      <c r="F3433" s="855" t="s">
        <v>388</v>
      </c>
      <c r="G3433" s="855" t="s">
        <v>3796</v>
      </c>
      <c r="H3433" s="606"/>
      <c r="I3433" s="608"/>
    </row>
    <row r="3434" spans="2:9" hidden="1" x14ac:dyDescent="0.3">
      <c r="B3434" s="855" t="s">
        <v>407</v>
      </c>
      <c r="C3434" s="856" t="s">
        <v>2709</v>
      </c>
      <c r="D3434" s="855" t="s">
        <v>2710</v>
      </c>
      <c r="E3434" s="855">
        <v>2</v>
      </c>
      <c r="F3434" s="855" t="s">
        <v>389</v>
      </c>
      <c r="G3434" s="855" t="s">
        <v>29</v>
      </c>
      <c r="H3434" s="606"/>
      <c r="I3434" s="608"/>
    </row>
    <row r="3435" spans="2:9" hidden="1" x14ac:dyDescent="0.3">
      <c r="B3435" s="855" t="s">
        <v>407</v>
      </c>
      <c r="C3435" s="856" t="s">
        <v>2709</v>
      </c>
      <c r="D3435" s="855" t="s">
        <v>2710</v>
      </c>
      <c r="E3435" s="855">
        <v>3</v>
      </c>
      <c r="F3435" s="855" t="s">
        <v>394</v>
      </c>
      <c r="G3435" s="855" t="s">
        <v>3797</v>
      </c>
      <c r="H3435" s="606"/>
      <c r="I3435" s="608"/>
    </row>
    <row r="3436" spans="2:9" hidden="1" x14ac:dyDescent="0.3">
      <c r="B3436" s="855" t="s">
        <v>407</v>
      </c>
      <c r="C3436" s="856" t="s">
        <v>2709</v>
      </c>
      <c r="D3436" s="855" t="s">
        <v>2710</v>
      </c>
      <c r="E3436" s="855">
        <v>4</v>
      </c>
      <c r="F3436" s="855" t="s">
        <v>128</v>
      </c>
      <c r="G3436" s="855"/>
      <c r="H3436" s="606"/>
      <c r="I3436" s="608"/>
    </row>
    <row r="3437" spans="2:9" hidden="1" x14ac:dyDescent="0.3">
      <c r="B3437" s="855" t="s">
        <v>407</v>
      </c>
      <c r="C3437" s="856" t="s">
        <v>2709</v>
      </c>
      <c r="D3437" s="855" t="s">
        <v>2710</v>
      </c>
      <c r="E3437" s="855">
        <v>5</v>
      </c>
      <c r="F3437" s="855" t="s">
        <v>541</v>
      </c>
      <c r="G3437" s="855" t="s">
        <v>670</v>
      </c>
      <c r="H3437" s="606"/>
      <c r="I3437" s="608"/>
    </row>
    <row r="3438" spans="2:9" hidden="1" x14ac:dyDescent="0.3">
      <c r="B3438" s="855" t="s">
        <v>407</v>
      </c>
      <c r="C3438" s="856" t="s">
        <v>2709</v>
      </c>
      <c r="D3438" s="855" t="s">
        <v>2710</v>
      </c>
      <c r="E3438" s="855">
        <v>6</v>
      </c>
      <c r="F3438" s="855" t="s">
        <v>931</v>
      </c>
      <c r="G3438" s="855" t="s">
        <v>949</v>
      </c>
      <c r="H3438" s="606"/>
      <c r="I3438" s="608"/>
    </row>
    <row r="3439" spans="2:9" hidden="1" x14ac:dyDescent="0.3">
      <c r="B3439" s="855" t="s">
        <v>407</v>
      </c>
      <c r="C3439" s="856" t="s">
        <v>2709</v>
      </c>
      <c r="D3439" s="855" t="s">
        <v>2710</v>
      </c>
      <c r="E3439" s="855">
        <v>7</v>
      </c>
      <c r="F3439" s="855" t="s">
        <v>932</v>
      </c>
      <c r="G3439" s="855" t="s">
        <v>750</v>
      </c>
      <c r="H3439" s="606"/>
      <c r="I3439" s="608"/>
    </row>
    <row r="3440" spans="2:9" x14ac:dyDescent="0.3">
      <c r="B3440" s="855" t="s">
        <v>407</v>
      </c>
      <c r="C3440" s="856" t="s">
        <v>2709</v>
      </c>
      <c r="D3440" s="855" t="s">
        <v>2710</v>
      </c>
      <c r="E3440" s="855">
        <v>1</v>
      </c>
      <c r="F3440" s="855" t="s">
        <v>388</v>
      </c>
      <c r="G3440" s="855" t="s">
        <v>3798</v>
      </c>
      <c r="H3440" s="606"/>
      <c r="I3440" s="608"/>
    </row>
    <row r="3441" spans="2:9" hidden="1" x14ac:dyDescent="0.3">
      <c r="B3441" s="855" t="s">
        <v>407</v>
      </c>
      <c r="C3441" s="856" t="s">
        <v>2709</v>
      </c>
      <c r="D3441" s="855" t="s">
        <v>2710</v>
      </c>
      <c r="E3441" s="855">
        <v>2</v>
      </c>
      <c r="F3441" s="855" t="s">
        <v>389</v>
      </c>
      <c r="G3441" s="855" t="s">
        <v>29</v>
      </c>
      <c r="H3441" s="606"/>
      <c r="I3441" s="608"/>
    </row>
    <row r="3442" spans="2:9" hidden="1" x14ac:dyDescent="0.3">
      <c r="B3442" s="855" t="s">
        <v>407</v>
      </c>
      <c r="C3442" s="856" t="s">
        <v>2709</v>
      </c>
      <c r="D3442" s="855" t="s">
        <v>2710</v>
      </c>
      <c r="E3442" s="855">
        <v>3</v>
      </c>
      <c r="F3442" s="855" t="s">
        <v>394</v>
      </c>
      <c r="G3442" s="855" t="s">
        <v>3799</v>
      </c>
      <c r="H3442" s="606"/>
      <c r="I3442" s="608"/>
    </row>
    <row r="3443" spans="2:9" hidden="1" x14ac:dyDescent="0.3">
      <c r="B3443" s="855" t="s">
        <v>407</v>
      </c>
      <c r="C3443" s="856" t="s">
        <v>2709</v>
      </c>
      <c r="D3443" s="855" t="s">
        <v>2710</v>
      </c>
      <c r="E3443" s="855">
        <v>4</v>
      </c>
      <c r="F3443" s="855" t="s">
        <v>128</v>
      </c>
      <c r="G3443" s="855"/>
      <c r="H3443" s="606"/>
      <c r="I3443" s="608"/>
    </row>
    <row r="3444" spans="2:9" hidden="1" x14ac:dyDescent="0.3">
      <c r="B3444" s="855" t="s">
        <v>407</v>
      </c>
      <c r="C3444" s="856" t="s">
        <v>2709</v>
      </c>
      <c r="D3444" s="855" t="s">
        <v>2710</v>
      </c>
      <c r="E3444" s="855">
        <v>5</v>
      </c>
      <c r="F3444" s="855" t="s">
        <v>541</v>
      </c>
      <c r="G3444" s="855" t="s">
        <v>670</v>
      </c>
      <c r="H3444" s="606"/>
      <c r="I3444" s="608"/>
    </row>
    <row r="3445" spans="2:9" hidden="1" x14ac:dyDescent="0.3">
      <c r="B3445" s="855" t="s">
        <v>407</v>
      </c>
      <c r="C3445" s="856" t="s">
        <v>2709</v>
      </c>
      <c r="D3445" s="855" t="s">
        <v>2710</v>
      </c>
      <c r="E3445" s="855">
        <v>6</v>
      </c>
      <c r="F3445" s="855" t="s">
        <v>931</v>
      </c>
      <c r="G3445" s="855" t="s">
        <v>949</v>
      </c>
      <c r="H3445" s="606"/>
      <c r="I3445" s="608"/>
    </row>
    <row r="3446" spans="2:9" hidden="1" x14ac:dyDescent="0.3">
      <c r="B3446" s="855" t="s">
        <v>407</v>
      </c>
      <c r="C3446" s="856" t="s">
        <v>2709</v>
      </c>
      <c r="D3446" s="855" t="s">
        <v>2710</v>
      </c>
      <c r="E3446" s="855">
        <v>7</v>
      </c>
      <c r="F3446" s="855" t="s">
        <v>932</v>
      </c>
      <c r="G3446" s="855" t="s">
        <v>750</v>
      </c>
      <c r="H3446" s="606"/>
      <c r="I3446" s="608"/>
    </row>
    <row r="3447" spans="2:9" x14ac:dyDescent="0.3">
      <c r="B3447" s="855" t="s">
        <v>407</v>
      </c>
      <c r="C3447" s="856" t="s">
        <v>2709</v>
      </c>
      <c r="D3447" s="855" t="s">
        <v>2710</v>
      </c>
      <c r="E3447" s="855">
        <v>1</v>
      </c>
      <c r="F3447" s="855" t="s">
        <v>388</v>
      </c>
      <c r="G3447" s="855" t="s">
        <v>3800</v>
      </c>
      <c r="H3447" s="606"/>
      <c r="I3447" s="608"/>
    </row>
    <row r="3448" spans="2:9" hidden="1" x14ac:dyDescent="0.3">
      <c r="B3448" s="855" t="s">
        <v>407</v>
      </c>
      <c r="C3448" s="856" t="s">
        <v>2709</v>
      </c>
      <c r="D3448" s="855" t="s">
        <v>2710</v>
      </c>
      <c r="E3448" s="855">
        <v>2</v>
      </c>
      <c r="F3448" s="855" t="s">
        <v>389</v>
      </c>
      <c r="G3448" s="855" t="s">
        <v>29</v>
      </c>
      <c r="H3448" s="606"/>
      <c r="I3448" s="608"/>
    </row>
    <row r="3449" spans="2:9" hidden="1" x14ac:dyDescent="0.3">
      <c r="B3449" s="855" t="s">
        <v>407</v>
      </c>
      <c r="C3449" s="856" t="s">
        <v>2709</v>
      </c>
      <c r="D3449" s="855" t="s">
        <v>2710</v>
      </c>
      <c r="E3449" s="855">
        <v>3</v>
      </c>
      <c r="F3449" s="855" t="s">
        <v>394</v>
      </c>
      <c r="G3449" s="855" t="s">
        <v>3801</v>
      </c>
      <c r="H3449" s="606"/>
      <c r="I3449" s="608"/>
    </row>
    <row r="3450" spans="2:9" hidden="1" x14ac:dyDescent="0.3">
      <c r="B3450" s="855" t="s">
        <v>407</v>
      </c>
      <c r="C3450" s="856" t="s">
        <v>2709</v>
      </c>
      <c r="D3450" s="855" t="s">
        <v>2710</v>
      </c>
      <c r="E3450" s="855">
        <v>4</v>
      </c>
      <c r="F3450" s="855" t="s">
        <v>128</v>
      </c>
      <c r="G3450" s="855"/>
      <c r="H3450" s="606"/>
      <c r="I3450" s="608"/>
    </row>
    <row r="3451" spans="2:9" hidden="1" x14ac:dyDescent="0.3">
      <c r="B3451" s="855" t="s">
        <v>407</v>
      </c>
      <c r="C3451" s="856" t="s">
        <v>2709</v>
      </c>
      <c r="D3451" s="855" t="s">
        <v>2710</v>
      </c>
      <c r="E3451" s="855">
        <v>5</v>
      </c>
      <c r="F3451" s="855" t="s">
        <v>541</v>
      </c>
      <c r="G3451" s="855" t="s">
        <v>670</v>
      </c>
      <c r="H3451" s="606"/>
      <c r="I3451" s="608"/>
    </row>
    <row r="3452" spans="2:9" hidden="1" x14ac:dyDescent="0.3">
      <c r="B3452" s="855" t="s">
        <v>407</v>
      </c>
      <c r="C3452" s="856" t="s">
        <v>2709</v>
      </c>
      <c r="D3452" s="855" t="s">
        <v>2710</v>
      </c>
      <c r="E3452" s="855">
        <v>6</v>
      </c>
      <c r="F3452" s="855" t="s">
        <v>931</v>
      </c>
      <c r="G3452" s="855" t="s">
        <v>949</v>
      </c>
      <c r="H3452" s="606"/>
      <c r="I3452" s="608"/>
    </row>
    <row r="3453" spans="2:9" hidden="1" x14ac:dyDescent="0.3">
      <c r="B3453" s="855" t="s">
        <v>407</v>
      </c>
      <c r="C3453" s="856" t="s">
        <v>2709</v>
      </c>
      <c r="D3453" s="855" t="s">
        <v>2710</v>
      </c>
      <c r="E3453" s="855">
        <v>7</v>
      </c>
      <c r="F3453" s="855" t="s">
        <v>932</v>
      </c>
      <c r="G3453" s="855" t="s">
        <v>750</v>
      </c>
      <c r="H3453" s="606"/>
      <c r="I3453" s="608"/>
    </row>
    <row r="3454" spans="2:9" x14ac:dyDescent="0.3">
      <c r="B3454" s="855" t="s">
        <v>407</v>
      </c>
      <c r="C3454" s="856" t="s">
        <v>2709</v>
      </c>
      <c r="D3454" s="855" t="s">
        <v>2710</v>
      </c>
      <c r="E3454" s="855">
        <v>1</v>
      </c>
      <c r="F3454" s="855" t="s">
        <v>388</v>
      </c>
      <c r="G3454" s="855" t="s">
        <v>3802</v>
      </c>
      <c r="H3454" s="606"/>
      <c r="I3454" s="608"/>
    </row>
    <row r="3455" spans="2:9" hidden="1" x14ac:dyDescent="0.3">
      <c r="B3455" s="855" t="s">
        <v>407</v>
      </c>
      <c r="C3455" s="856" t="s">
        <v>2709</v>
      </c>
      <c r="D3455" s="855" t="s">
        <v>2710</v>
      </c>
      <c r="E3455" s="855">
        <v>2</v>
      </c>
      <c r="F3455" s="855" t="s">
        <v>389</v>
      </c>
      <c r="G3455" s="855" t="s">
        <v>29</v>
      </c>
      <c r="H3455" s="606"/>
      <c r="I3455" s="608"/>
    </row>
    <row r="3456" spans="2:9" hidden="1" x14ac:dyDescent="0.3">
      <c r="B3456" s="855" t="s">
        <v>407</v>
      </c>
      <c r="C3456" s="856" t="s">
        <v>2709</v>
      </c>
      <c r="D3456" s="855" t="s">
        <v>2710</v>
      </c>
      <c r="E3456" s="855">
        <v>3</v>
      </c>
      <c r="F3456" s="855" t="s">
        <v>394</v>
      </c>
      <c r="G3456" s="855" t="s">
        <v>3803</v>
      </c>
      <c r="H3456" s="606"/>
      <c r="I3456" s="608"/>
    </row>
    <row r="3457" spans="2:9" hidden="1" x14ac:dyDescent="0.3">
      <c r="B3457" s="855" t="s">
        <v>407</v>
      </c>
      <c r="C3457" s="856" t="s">
        <v>2709</v>
      </c>
      <c r="D3457" s="855" t="s">
        <v>2710</v>
      </c>
      <c r="E3457" s="855">
        <v>4</v>
      </c>
      <c r="F3457" s="855" t="s">
        <v>128</v>
      </c>
      <c r="G3457" s="855"/>
      <c r="H3457" s="606"/>
      <c r="I3457" s="608"/>
    </row>
    <row r="3458" spans="2:9" hidden="1" x14ac:dyDescent="0.3">
      <c r="B3458" s="855" t="s">
        <v>407</v>
      </c>
      <c r="C3458" s="856" t="s">
        <v>2709</v>
      </c>
      <c r="D3458" s="855" t="s">
        <v>2710</v>
      </c>
      <c r="E3458" s="855">
        <v>5</v>
      </c>
      <c r="F3458" s="855" t="s">
        <v>541</v>
      </c>
      <c r="G3458" s="855" t="s">
        <v>670</v>
      </c>
      <c r="H3458" s="606"/>
      <c r="I3458" s="608"/>
    </row>
    <row r="3459" spans="2:9" hidden="1" x14ac:dyDescent="0.3">
      <c r="B3459" s="855" t="s">
        <v>407</v>
      </c>
      <c r="C3459" s="856" t="s">
        <v>2709</v>
      </c>
      <c r="D3459" s="855" t="s">
        <v>2710</v>
      </c>
      <c r="E3459" s="855">
        <v>6</v>
      </c>
      <c r="F3459" s="855" t="s">
        <v>931</v>
      </c>
      <c r="G3459" s="855" t="s">
        <v>949</v>
      </c>
      <c r="H3459" s="606"/>
      <c r="I3459" s="608"/>
    </row>
    <row r="3460" spans="2:9" hidden="1" x14ac:dyDescent="0.3">
      <c r="B3460" s="855" t="s">
        <v>407</v>
      </c>
      <c r="C3460" s="856" t="s">
        <v>2709</v>
      </c>
      <c r="D3460" s="855" t="s">
        <v>2710</v>
      </c>
      <c r="E3460" s="855">
        <v>7</v>
      </c>
      <c r="F3460" s="855" t="s">
        <v>932</v>
      </c>
      <c r="G3460" s="855" t="s">
        <v>750</v>
      </c>
      <c r="H3460" s="606"/>
      <c r="I3460" s="608"/>
    </row>
    <row r="3461" spans="2:9" x14ac:dyDescent="0.3">
      <c r="B3461" s="855" t="s">
        <v>407</v>
      </c>
      <c r="C3461" s="856" t="s">
        <v>2709</v>
      </c>
      <c r="D3461" s="855" t="s">
        <v>2710</v>
      </c>
      <c r="E3461" s="855">
        <v>1</v>
      </c>
      <c r="F3461" s="855" t="s">
        <v>388</v>
      </c>
      <c r="G3461" s="855" t="s">
        <v>3804</v>
      </c>
      <c r="H3461" s="606"/>
      <c r="I3461" s="608"/>
    </row>
    <row r="3462" spans="2:9" hidden="1" x14ac:dyDescent="0.3">
      <c r="B3462" s="855" t="s">
        <v>407</v>
      </c>
      <c r="C3462" s="856" t="s">
        <v>2709</v>
      </c>
      <c r="D3462" s="855" t="s">
        <v>2710</v>
      </c>
      <c r="E3462" s="855">
        <v>2</v>
      </c>
      <c r="F3462" s="855" t="s">
        <v>389</v>
      </c>
      <c r="G3462" s="855" t="s">
        <v>29</v>
      </c>
      <c r="H3462" s="606"/>
      <c r="I3462" s="608"/>
    </row>
    <row r="3463" spans="2:9" hidden="1" x14ac:dyDescent="0.3">
      <c r="B3463" s="855" t="s">
        <v>407</v>
      </c>
      <c r="C3463" s="856" t="s">
        <v>2709</v>
      </c>
      <c r="D3463" s="855" t="s">
        <v>2710</v>
      </c>
      <c r="E3463" s="855">
        <v>3</v>
      </c>
      <c r="F3463" s="855" t="s">
        <v>394</v>
      </c>
      <c r="G3463" s="855" t="s">
        <v>3805</v>
      </c>
      <c r="H3463" s="606"/>
      <c r="I3463" s="608"/>
    </row>
    <row r="3464" spans="2:9" hidden="1" x14ac:dyDescent="0.3">
      <c r="B3464" s="855" t="s">
        <v>407</v>
      </c>
      <c r="C3464" s="856" t="s">
        <v>2709</v>
      </c>
      <c r="D3464" s="855" t="s">
        <v>2710</v>
      </c>
      <c r="E3464" s="855">
        <v>4</v>
      </c>
      <c r="F3464" s="855" t="s">
        <v>128</v>
      </c>
      <c r="G3464" s="855"/>
      <c r="H3464" s="606"/>
      <c r="I3464" s="608"/>
    </row>
    <row r="3465" spans="2:9" hidden="1" x14ac:dyDescent="0.3">
      <c r="B3465" s="855" t="s">
        <v>407</v>
      </c>
      <c r="C3465" s="856" t="s">
        <v>2709</v>
      </c>
      <c r="D3465" s="855" t="s">
        <v>2710</v>
      </c>
      <c r="E3465" s="855">
        <v>5</v>
      </c>
      <c r="F3465" s="855" t="s">
        <v>541</v>
      </c>
      <c r="G3465" s="855" t="s">
        <v>670</v>
      </c>
      <c r="H3465" s="606"/>
      <c r="I3465" s="608"/>
    </row>
    <row r="3466" spans="2:9" hidden="1" x14ac:dyDescent="0.3">
      <c r="B3466" s="855" t="s">
        <v>407</v>
      </c>
      <c r="C3466" s="856" t="s">
        <v>2709</v>
      </c>
      <c r="D3466" s="855" t="s">
        <v>2710</v>
      </c>
      <c r="E3466" s="855">
        <v>6</v>
      </c>
      <c r="F3466" s="855" t="s">
        <v>931</v>
      </c>
      <c r="G3466" s="855" t="s">
        <v>949</v>
      </c>
      <c r="H3466" s="606"/>
      <c r="I3466" s="608"/>
    </row>
    <row r="3467" spans="2:9" hidden="1" x14ac:dyDescent="0.3">
      <c r="B3467" s="855" t="s">
        <v>407</v>
      </c>
      <c r="C3467" s="856" t="s">
        <v>2709</v>
      </c>
      <c r="D3467" s="855" t="s">
        <v>2710</v>
      </c>
      <c r="E3467" s="855">
        <v>7</v>
      </c>
      <c r="F3467" s="855" t="s">
        <v>932</v>
      </c>
      <c r="G3467" s="855" t="s">
        <v>750</v>
      </c>
      <c r="H3467" s="606"/>
      <c r="I3467" s="608"/>
    </row>
    <row r="3468" spans="2:9" x14ac:dyDescent="0.3">
      <c r="B3468" s="855" t="s">
        <v>351</v>
      </c>
      <c r="C3468" s="856" t="s">
        <v>2709</v>
      </c>
      <c r="D3468" s="855" t="s">
        <v>2710</v>
      </c>
      <c r="E3468" s="855">
        <v>1</v>
      </c>
      <c r="F3468" s="855" t="s">
        <v>388</v>
      </c>
      <c r="G3468" s="855" t="s">
        <v>3806</v>
      </c>
      <c r="H3468" s="606"/>
      <c r="I3468" s="608"/>
    </row>
    <row r="3469" spans="2:9" hidden="1" x14ac:dyDescent="0.3">
      <c r="B3469" s="855" t="s">
        <v>351</v>
      </c>
      <c r="C3469" s="856" t="s">
        <v>2709</v>
      </c>
      <c r="D3469" s="855" t="s">
        <v>2710</v>
      </c>
      <c r="E3469" s="855">
        <v>2</v>
      </c>
      <c r="F3469" s="855" t="s">
        <v>389</v>
      </c>
      <c r="G3469" s="855" t="s">
        <v>29</v>
      </c>
      <c r="H3469" s="606"/>
      <c r="I3469" s="608"/>
    </row>
    <row r="3470" spans="2:9" hidden="1" x14ac:dyDescent="0.3">
      <c r="B3470" s="855" t="s">
        <v>351</v>
      </c>
      <c r="C3470" s="856" t="s">
        <v>2709</v>
      </c>
      <c r="D3470" s="855" t="s">
        <v>2710</v>
      </c>
      <c r="E3470" s="855">
        <v>3</v>
      </c>
      <c r="F3470" s="855" t="s">
        <v>394</v>
      </c>
      <c r="G3470" s="855" t="s">
        <v>3807</v>
      </c>
      <c r="H3470" s="606"/>
      <c r="I3470" s="608"/>
    </row>
    <row r="3471" spans="2:9" hidden="1" x14ac:dyDescent="0.3">
      <c r="B3471" s="855" t="s">
        <v>351</v>
      </c>
      <c r="C3471" s="856" t="s">
        <v>2709</v>
      </c>
      <c r="D3471" s="855" t="s">
        <v>2710</v>
      </c>
      <c r="E3471" s="855">
        <v>4</v>
      </c>
      <c r="F3471" s="855" t="s">
        <v>3</v>
      </c>
      <c r="G3471" s="855" t="s">
        <v>1880</v>
      </c>
      <c r="H3471" s="606"/>
      <c r="I3471" s="608"/>
    </row>
    <row r="3472" spans="2:9" hidden="1" x14ac:dyDescent="0.3">
      <c r="B3472" s="855" t="s">
        <v>351</v>
      </c>
      <c r="C3472" s="856" t="s">
        <v>2709</v>
      </c>
      <c r="D3472" s="855" t="s">
        <v>2710</v>
      </c>
      <c r="E3472" s="855">
        <v>5</v>
      </c>
      <c r="F3472" s="855" t="s">
        <v>128</v>
      </c>
      <c r="G3472" s="855" t="s">
        <v>3808</v>
      </c>
      <c r="H3472" s="606"/>
      <c r="I3472" s="608"/>
    </row>
    <row r="3473" spans="2:9" hidden="1" x14ac:dyDescent="0.3">
      <c r="B3473" s="855" t="s">
        <v>351</v>
      </c>
      <c r="C3473" s="856" t="s">
        <v>2709</v>
      </c>
      <c r="D3473" s="855" t="s">
        <v>2710</v>
      </c>
      <c r="E3473" s="855">
        <v>6</v>
      </c>
      <c r="F3473" s="855" t="s">
        <v>3195</v>
      </c>
      <c r="G3473" s="855" t="s">
        <v>236</v>
      </c>
      <c r="H3473" s="606"/>
      <c r="I3473" s="608"/>
    </row>
    <row r="3474" spans="2:9" hidden="1" x14ac:dyDescent="0.3">
      <c r="B3474" s="855" t="s">
        <v>351</v>
      </c>
      <c r="C3474" s="856" t="s">
        <v>2709</v>
      </c>
      <c r="D3474" s="855" t="s">
        <v>2710</v>
      </c>
      <c r="E3474" s="855">
        <v>7</v>
      </c>
      <c r="F3474" s="855" t="s">
        <v>3196</v>
      </c>
      <c r="G3474" s="855" t="s">
        <v>3809</v>
      </c>
      <c r="H3474" s="606"/>
      <c r="I3474" s="608"/>
    </row>
    <row r="3475" spans="2:9" hidden="1" x14ac:dyDescent="0.3">
      <c r="B3475" s="855" t="s">
        <v>351</v>
      </c>
      <c r="C3475" s="856" t="s">
        <v>2709</v>
      </c>
      <c r="D3475" s="855" t="s">
        <v>2710</v>
      </c>
      <c r="E3475" s="855">
        <v>8</v>
      </c>
      <c r="F3475" s="855" t="s">
        <v>6</v>
      </c>
      <c r="G3475" s="855" t="s">
        <v>7</v>
      </c>
      <c r="H3475" s="606"/>
      <c r="I3475" s="608"/>
    </row>
    <row r="3476" spans="2:9" hidden="1" x14ac:dyDescent="0.3">
      <c r="B3476" s="855" t="s">
        <v>351</v>
      </c>
      <c r="C3476" s="856" t="s">
        <v>2709</v>
      </c>
      <c r="D3476" s="855" t="s">
        <v>2710</v>
      </c>
      <c r="E3476" s="855">
        <v>9</v>
      </c>
      <c r="F3476" s="855" t="s">
        <v>11</v>
      </c>
      <c r="G3476" s="855" t="s">
        <v>12</v>
      </c>
      <c r="H3476" s="606"/>
      <c r="I3476" s="608"/>
    </row>
    <row r="3477" spans="2:9" hidden="1" x14ac:dyDescent="0.3">
      <c r="B3477" s="855" t="s">
        <v>351</v>
      </c>
      <c r="C3477" s="856" t="s">
        <v>2709</v>
      </c>
      <c r="D3477" s="855" t="s">
        <v>2710</v>
      </c>
      <c r="E3477" s="855">
        <v>10</v>
      </c>
      <c r="F3477" s="855" t="s">
        <v>129</v>
      </c>
      <c r="G3477" s="855"/>
      <c r="H3477" s="606"/>
      <c r="I3477" s="608"/>
    </row>
    <row r="3478" spans="2:9" hidden="1" x14ac:dyDescent="0.3">
      <c r="B3478" s="855" t="s">
        <v>351</v>
      </c>
      <c r="C3478" s="856" t="s">
        <v>2709</v>
      </c>
      <c r="D3478" s="855" t="s">
        <v>2710</v>
      </c>
      <c r="E3478" s="855">
        <v>11</v>
      </c>
      <c r="F3478" s="855" t="s">
        <v>931</v>
      </c>
      <c r="G3478" s="855" t="s">
        <v>949</v>
      </c>
      <c r="H3478" s="606"/>
      <c r="I3478" s="608"/>
    </row>
    <row r="3479" spans="2:9" hidden="1" x14ac:dyDescent="0.3">
      <c r="B3479" s="855" t="s">
        <v>351</v>
      </c>
      <c r="C3479" s="856" t="s">
        <v>2709</v>
      </c>
      <c r="D3479" s="855" t="s">
        <v>2710</v>
      </c>
      <c r="E3479" s="855">
        <v>12</v>
      </c>
      <c r="F3479" s="855" t="s">
        <v>932</v>
      </c>
      <c r="G3479" s="855" t="s">
        <v>750</v>
      </c>
      <c r="H3479" s="606"/>
      <c r="I3479" s="608"/>
    </row>
    <row r="3480" spans="2:9" x14ac:dyDescent="0.3">
      <c r="B3480" s="855" t="s">
        <v>351</v>
      </c>
      <c r="C3480" s="856" t="s">
        <v>2709</v>
      </c>
      <c r="D3480" s="855" t="s">
        <v>2710</v>
      </c>
      <c r="E3480" s="855">
        <v>1</v>
      </c>
      <c r="F3480" s="855" t="s">
        <v>388</v>
      </c>
      <c r="G3480" s="855" t="s">
        <v>3810</v>
      </c>
      <c r="H3480" s="606"/>
      <c r="I3480" s="608"/>
    </row>
    <row r="3481" spans="2:9" hidden="1" x14ac:dyDescent="0.3">
      <c r="B3481" s="855" t="s">
        <v>351</v>
      </c>
      <c r="C3481" s="856" t="s">
        <v>2709</v>
      </c>
      <c r="D3481" s="855" t="s">
        <v>2710</v>
      </c>
      <c r="E3481" s="855">
        <v>2</v>
      </c>
      <c r="F3481" s="855" t="s">
        <v>389</v>
      </c>
      <c r="G3481" s="855" t="s">
        <v>29</v>
      </c>
      <c r="H3481" s="606"/>
      <c r="I3481" s="608"/>
    </row>
    <row r="3482" spans="2:9" hidden="1" x14ac:dyDescent="0.3">
      <c r="B3482" s="855" t="s">
        <v>351</v>
      </c>
      <c r="C3482" s="856" t="s">
        <v>2709</v>
      </c>
      <c r="D3482" s="855" t="s">
        <v>2710</v>
      </c>
      <c r="E3482" s="855">
        <v>3</v>
      </c>
      <c r="F3482" s="855" t="s">
        <v>394</v>
      </c>
      <c r="G3482" s="855" t="s">
        <v>3811</v>
      </c>
      <c r="H3482" s="606"/>
      <c r="I3482" s="608"/>
    </row>
    <row r="3483" spans="2:9" hidden="1" x14ac:dyDescent="0.3">
      <c r="B3483" s="855" t="s">
        <v>351</v>
      </c>
      <c r="C3483" s="856" t="s">
        <v>2709</v>
      </c>
      <c r="D3483" s="855" t="s">
        <v>2710</v>
      </c>
      <c r="E3483" s="855">
        <v>4</v>
      </c>
      <c r="F3483" s="855" t="s">
        <v>3</v>
      </c>
      <c r="G3483" s="855" t="s">
        <v>2680</v>
      </c>
      <c r="H3483" s="606"/>
      <c r="I3483" s="608"/>
    </row>
    <row r="3484" spans="2:9" hidden="1" x14ac:dyDescent="0.3">
      <c r="B3484" s="855" t="s">
        <v>351</v>
      </c>
      <c r="C3484" s="856" t="s">
        <v>2709</v>
      </c>
      <c r="D3484" s="855" t="s">
        <v>2710</v>
      </c>
      <c r="E3484" s="855">
        <v>5</v>
      </c>
      <c r="F3484" s="855" t="s">
        <v>128</v>
      </c>
      <c r="G3484" s="855" t="s">
        <v>3812</v>
      </c>
      <c r="H3484" s="606"/>
      <c r="I3484" s="608"/>
    </row>
    <row r="3485" spans="2:9" hidden="1" x14ac:dyDescent="0.3">
      <c r="B3485" s="855" t="s">
        <v>351</v>
      </c>
      <c r="C3485" s="856" t="s">
        <v>2709</v>
      </c>
      <c r="D3485" s="855" t="s">
        <v>2710</v>
      </c>
      <c r="E3485" s="855">
        <v>6</v>
      </c>
      <c r="F3485" s="855" t="s">
        <v>3195</v>
      </c>
      <c r="G3485" s="855" t="s">
        <v>236</v>
      </c>
      <c r="H3485" s="606"/>
      <c r="I3485" s="608"/>
    </row>
    <row r="3486" spans="2:9" hidden="1" x14ac:dyDescent="0.3">
      <c r="B3486" s="855" t="s">
        <v>351</v>
      </c>
      <c r="C3486" s="856" t="s">
        <v>2709</v>
      </c>
      <c r="D3486" s="855" t="s">
        <v>2710</v>
      </c>
      <c r="E3486" s="855">
        <v>7</v>
      </c>
      <c r="F3486" s="855" t="s">
        <v>3196</v>
      </c>
      <c r="G3486" s="855" t="s">
        <v>3813</v>
      </c>
      <c r="H3486" s="606"/>
      <c r="I3486" s="608"/>
    </row>
    <row r="3487" spans="2:9" hidden="1" x14ac:dyDescent="0.3">
      <c r="B3487" s="855" t="s">
        <v>351</v>
      </c>
      <c r="C3487" s="856" t="s">
        <v>2709</v>
      </c>
      <c r="D3487" s="855" t="s">
        <v>2710</v>
      </c>
      <c r="E3487" s="855">
        <v>8</v>
      </c>
      <c r="F3487" s="855" t="s">
        <v>6</v>
      </c>
      <c r="G3487" s="855" t="s">
        <v>10</v>
      </c>
      <c r="H3487" s="606"/>
      <c r="I3487" s="608"/>
    </row>
    <row r="3488" spans="2:9" hidden="1" x14ac:dyDescent="0.3">
      <c r="B3488" s="855" t="s">
        <v>351</v>
      </c>
      <c r="C3488" s="856" t="s">
        <v>2709</v>
      </c>
      <c r="D3488" s="855" t="s">
        <v>2710</v>
      </c>
      <c r="E3488" s="855">
        <v>9</v>
      </c>
      <c r="F3488" s="855" t="s">
        <v>11</v>
      </c>
      <c r="G3488" s="855" t="s">
        <v>12</v>
      </c>
      <c r="H3488" s="606"/>
      <c r="I3488" s="608"/>
    </row>
    <row r="3489" spans="2:9" hidden="1" x14ac:dyDescent="0.3">
      <c r="B3489" s="855" t="s">
        <v>351</v>
      </c>
      <c r="C3489" s="856" t="s">
        <v>2709</v>
      </c>
      <c r="D3489" s="855" t="s">
        <v>2710</v>
      </c>
      <c r="E3489" s="855">
        <v>10</v>
      </c>
      <c r="F3489" s="855" t="s">
        <v>129</v>
      </c>
      <c r="G3489" s="855"/>
      <c r="H3489" s="606"/>
      <c r="I3489" s="608"/>
    </row>
    <row r="3490" spans="2:9" hidden="1" x14ac:dyDescent="0.3">
      <c r="B3490" s="855" t="s">
        <v>351</v>
      </c>
      <c r="C3490" s="856" t="s">
        <v>2709</v>
      </c>
      <c r="D3490" s="855" t="s">
        <v>2710</v>
      </c>
      <c r="E3490" s="855">
        <v>11</v>
      </c>
      <c r="F3490" s="855" t="s">
        <v>931</v>
      </c>
      <c r="G3490" s="855" t="s">
        <v>949</v>
      </c>
      <c r="H3490" s="606"/>
      <c r="I3490" s="608"/>
    </row>
    <row r="3491" spans="2:9" hidden="1" x14ac:dyDescent="0.3">
      <c r="B3491" s="855" t="s">
        <v>351</v>
      </c>
      <c r="C3491" s="856" t="s">
        <v>2709</v>
      </c>
      <c r="D3491" s="855" t="s">
        <v>2710</v>
      </c>
      <c r="E3491" s="855">
        <v>12</v>
      </c>
      <c r="F3491" s="855" t="s">
        <v>932</v>
      </c>
      <c r="G3491" s="855" t="s">
        <v>750</v>
      </c>
      <c r="H3491" s="606"/>
      <c r="I3491" s="608"/>
    </row>
    <row r="3492" spans="2:9" x14ac:dyDescent="0.3">
      <c r="B3492" s="855" t="s">
        <v>351</v>
      </c>
      <c r="C3492" s="856" t="s">
        <v>2709</v>
      </c>
      <c r="D3492" s="855" t="s">
        <v>2710</v>
      </c>
      <c r="E3492" s="855">
        <v>1</v>
      </c>
      <c r="F3492" s="855" t="s">
        <v>388</v>
      </c>
      <c r="G3492" s="855" t="s">
        <v>3814</v>
      </c>
      <c r="H3492" s="606"/>
      <c r="I3492" s="608"/>
    </row>
    <row r="3493" spans="2:9" hidden="1" x14ac:dyDescent="0.3">
      <c r="B3493" s="855" t="s">
        <v>351</v>
      </c>
      <c r="C3493" s="856" t="s">
        <v>2709</v>
      </c>
      <c r="D3493" s="855" t="s">
        <v>2710</v>
      </c>
      <c r="E3493" s="855">
        <v>2</v>
      </c>
      <c r="F3493" s="855" t="s">
        <v>389</v>
      </c>
      <c r="G3493" s="855" t="s">
        <v>29</v>
      </c>
      <c r="H3493" s="606"/>
      <c r="I3493" s="608"/>
    </row>
    <row r="3494" spans="2:9" hidden="1" x14ac:dyDescent="0.3">
      <c r="B3494" s="855" t="s">
        <v>351</v>
      </c>
      <c r="C3494" s="856" t="s">
        <v>2709</v>
      </c>
      <c r="D3494" s="855" t="s">
        <v>2710</v>
      </c>
      <c r="E3494" s="855">
        <v>3</v>
      </c>
      <c r="F3494" s="855" t="s">
        <v>394</v>
      </c>
      <c r="G3494" s="855" t="s">
        <v>3815</v>
      </c>
      <c r="H3494" s="606"/>
      <c r="I3494" s="608"/>
    </row>
    <row r="3495" spans="2:9" hidden="1" x14ac:dyDescent="0.3">
      <c r="B3495" s="855" t="s">
        <v>351</v>
      </c>
      <c r="C3495" s="856" t="s">
        <v>2709</v>
      </c>
      <c r="D3495" s="855" t="s">
        <v>2710</v>
      </c>
      <c r="E3495" s="855">
        <v>4</v>
      </c>
      <c r="F3495" s="855" t="s">
        <v>3</v>
      </c>
      <c r="G3495" s="855" t="s">
        <v>2652</v>
      </c>
      <c r="H3495" s="606"/>
      <c r="I3495" s="608"/>
    </row>
    <row r="3496" spans="2:9" hidden="1" x14ac:dyDescent="0.3">
      <c r="B3496" s="855" t="s">
        <v>351</v>
      </c>
      <c r="C3496" s="856" t="s">
        <v>2709</v>
      </c>
      <c r="D3496" s="855" t="s">
        <v>2710</v>
      </c>
      <c r="E3496" s="855">
        <v>5</v>
      </c>
      <c r="F3496" s="855" t="s">
        <v>128</v>
      </c>
      <c r="G3496" s="855"/>
      <c r="H3496" s="606"/>
      <c r="I3496" s="608"/>
    </row>
    <row r="3497" spans="2:9" hidden="1" x14ac:dyDescent="0.3">
      <c r="B3497" s="855" t="s">
        <v>351</v>
      </c>
      <c r="C3497" s="856" t="s">
        <v>2709</v>
      </c>
      <c r="D3497" s="855" t="s">
        <v>2710</v>
      </c>
      <c r="E3497" s="855">
        <v>6</v>
      </c>
      <c r="F3497" s="855" t="s">
        <v>3195</v>
      </c>
      <c r="G3497" s="855" t="s">
        <v>236</v>
      </c>
      <c r="H3497" s="606"/>
      <c r="I3497" s="608"/>
    </row>
    <row r="3498" spans="2:9" hidden="1" x14ac:dyDescent="0.3">
      <c r="B3498" s="855" t="s">
        <v>351</v>
      </c>
      <c r="C3498" s="856" t="s">
        <v>2709</v>
      </c>
      <c r="D3498" s="855" t="s">
        <v>2710</v>
      </c>
      <c r="E3498" s="855">
        <v>7</v>
      </c>
      <c r="F3498" s="855" t="s">
        <v>3196</v>
      </c>
      <c r="G3498" s="855" t="s">
        <v>3816</v>
      </c>
      <c r="H3498" s="606"/>
      <c r="I3498" s="608"/>
    </row>
    <row r="3499" spans="2:9" hidden="1" x14ac:dyDescent="0.3">
      <c r="B3499" s="855" t="s">
        <v>351</v>
      </c>
      <c r="C3499" s="856" t="s">
        <v>2709</v>
      </c>
      <c r="D3499" s="855" t="s">
        <v>2710</v>
      </c>
      <c r="E3499" s="855">
        <v>8</v>
      </c>
      <c r="F3499" s="855" t="s">
        <v>6</v>
      </c>
      <c r="G3499" s="855" t="s">
        <v>10</v>
      </c>
      <c r="H3499" s="606"/>
      <c r="I3499" s="608"/>
    </row>
    <row r="3500" spans="2:9" hidden="1" x14ac:dyDescent="0.3">
      <c r="B3500" s="855" t="s">
        <v>351</v>
      </c>
      <c r="C3500" s="856" t="s">
        <v>2709</v>
      </c>
      <c r="D3500" s="855" t="s">
        <v>2710</v>
      </c>
      <c r="E3500" s="855">
        <v>9</v>
      </c>
      <c r="F3500" s="855" t="s">
        <v>11</v>
      </c>
      <c r="G3500" s="855" t="s">
        <v>750</v>
      </c>
      <c r="H3500" s="606"/>
      <c r="I3500" s="608"/>
    </row>
    <row r="3501" spans="2:9" hidden="1" x14ac:dyDescent="0.3">
      <c r="B3501" s="855" t="s">
        <v>351</v>
      </c>
      <c r="C3501" s="856" t="s">
        <v>2709</v>
      </c>
      <c r="D3501" s="855" t="s">
        <v>2710</v>
      </c>
      <c r="E3501" s="855">
        <v>10</v>
      </c>
      <c r="F3501" s="855" t="s">
        <v>129</v>
      </c>
      <c r="G3501" s="855"/>
      <c r="H3501" s="606"/>
      <c r="I3501" s="608"/>
    </row>
    <row r="3502" spans="2:9" hidden="1" x14ac:dyDescent="0.3">
      <c r="B3502" s="855" t="s">
        <v>351</v>
      </c>
      <c r="C3502" s="856" t="s">
        <v>2709</v>
      </c>
      <c r="D3502" s="855" t="s">
        <v>2710</v>
      </c>
      <c r="E3502" s="855">
        <v>11</v>
      </c>
      <c r="F3502" s="855" t="s">
        <v>931</v>
      </c>
      <c r="G3502" s="855" t="s">
        <v>949</v>
      </c>
      <c r="H3502" s="606"/>
      <c r="I3502" s="608"/>
    </row>
    <row r="3503" spans="2:9" hidden="1" x14ac:dyDescent="0.3">
      <c r="B3503" s="855" t="s">
        <v>351</v>
      </c>
      <c r="C3503" s="856" t="s">
        <v>2709</v>
      </c>
      <c r="D3503" s="855" t="s">
        <v>2710</v>
      </c>
      <c r="E3503" s="855">
        <v>12</v>
      </c>
      <c r="F3503" s="855" t="s">
        <v>932</v>
      </c>
      <c r="G3503" s="855" t="s">
        <v>750</v>
      </c>
      <c r="H3503" s="606"/>
      <c r="I3503" s="608"/>
    </row>
    <row r="3504" spans="2:9" x14ac:dyDescent="0.3">
      <c r="B3504" s="855" t="s">
        <v>351</v>
      </c>
      <c r="C3504" s="856" t="s">
        <v>2709</v>
      </c>
      <c r="D3504" s="855" t="s">
        <v>2710</v>
      </c>
      <c r="E3504" s="855">
        <v>1</v>
      </c>
      <c r="F3504" s="855" t="s">
        <v>388</v>
      </c>
      <c r="G3504" s="855" t="s">
        <v>3817</v>
      </c>
      <c r="H3504" s="606"/>
      <c r="I3504" s="608"/>
    </row>
    <row r="3505" spans="2:9" hidden="1" x14ac:dyDescent="0.3">
      <c r="B3505" s="855" t="s">
        <v>351</v>
      </c>
      <c r="C3505" s="856" t="s">
        <v>2709</v>
      </c>
      <c r="D3505" s="855" t="s">
        <v>2710</v>
      </c>
      <c r="E3505" s="855">
        <v>2</v>
      </c>
      <c r="F3505" s="855" t="s">
        <v>389</v>
      </c>
      <c r="G3505" s="855" t="s">
        <v>29</v>
      </c>
      <c r="H3505" s="606"/>
      <c r="I3505" s="608"/>
    </row>
    <row r="3506" spans="2:9" hidden="1" x14ac:dyDescent="0.3">
      <c r="B3506" s="855" t="s">
        <v>351</v>
      </c>
      <c r="C3506" s="856" t="s">
        <v>2709</v>
      </c>
      <c r="D3506" s="855" t="s">
        <v>2710</v>
      </c>
      <c r="E3506" s="855">
        <v>3</v>
      </c>
      <c r="F3506" s="855" t="s">
        <v>394</v>
      </c>
      <c r="G3506" s="855" t="s">
        <v>3193</v>
      </c>
      <c r="H3506" s="606"/>
      <c r="I3506" s="608"/>
    </row>
    <row r="3507" spans="2:9" hidden="1" x14ac:dyDescent="0.3">
      <c r="B3507" s="855" t="s">
        <v>351</v>
      </c>
      <c r="C3507" s="856" t="s">
        <v>2709</v>
      </c>
      <c r="D3507" s="855" t="s">
        <v>2710</v>
      </c>
      <c r="E3507" s="855">
        <v>4</v>
      </c>
      <c r="F3507" s="855" t="s">
        <v>3</v>
      </c>
      <c r="G3507" s="855" t="s">
        <v>2680</v>
      </c>
      <c r="H3507" s="606"/>
      <c r="I3507" s="608"/>
    </row>
    <row r="3508" spans="2:9" hidden="1" x14ac:dyDescent="0.3">
      <c r="B3508" s="855" t="s">
        <v>351</v>
      </c>
      <c r="C3508" s="856" t="s">
        <v>2709</v>
      </c>
      <c r="D3508" s="855" t="s">
        <v>2710</v>
      </c>
      <c r="E3508" s="855">
        <v>5</v>
      </c>
      <c r="F3508" s="855" t="s">
        <v>128</v>
      </c>
      <c r="G3508" s="855" t="s">
        <v>3818</v>
      </c>
      <c r="H3508" s="606"/>
      <c r="I3508" s="608"/>
    </row>
    <row r="3509" spans="2:9" hidden="1" x14ac:dyDescent="0.3">
      <c r="B3509" s="855" t="s">
        <v>351</v>
      </c>
      <c r="C3509" s="856" t="s">
        <v>2709</v>
      </c>
      <c r="D3509" s="855" t="s">
        <v>2710</v>
      </c>
      <c r="E3509" s="855">
        <v>6</v>
      </c>
      <c r="F3509" s="855" t="s">
        <v>3195</v>
      </c>
      <c r="G3509" s="855" t="s">
        <v>236</v>
      </c>
      <c r="H3509" s="606"/>
      <c r="I3509" s="608"/>
    </row>
    <row r="3510" spans="2:9" hidden="1" x14ac:dyDescent="0.3">
      <c r="B3510" s="855" t="s">
        <v>351</v>
      </c>
      <c r="C3510" s="856" t="s">
        <v>2709</v>
      </c>
      <c r="D3510" s="855" t="s">
        <v>2710</v>
      </c>
      <c r="E3510" s="855">
        <v>7</v>
      </c>
      <c r="F3510" s="855" t="s">
        <v>3196</v>
      </c>
      <c r="G3510" s="855" t="s">
        <v>3819</v>
      </c>
      <c r="H3510" s="606"/>
      <c r="I3510" s="608"/>
    </row>
    <row r="3511" spans="2:9" hidden="1" x14ac:dyDescent="0.3">
      <c r="B3511" s="855" t="s">
        <v>351</v>
      </c>
      <c r="C3511" s="856" t="s">
        <v>2709</v>
      </c>
      <c r="D3511" s="855" t="s">
        <v>2710</v>
      </c>
      <c r="E3511" s="855">
        <v>8</v>
      </c>
      <c r="F3511" s="855" t="s">
        <v>6</v>
      </c>
      <c r="G3511" s="855" t="s">
        <v>7</v>
      </c>
      <c r="H3511" s="606"/>
      <c r="I3511" s="608"/>
    </row>
    <row r="3512" spans="2:9" hidden="1" x14ac:dyDescent="0.3">
      <c r="B3512" s="855" t="s">
        <v>351</v>
      </c>
      <c r="C3512" s="856" t="s">
        <v>2709</v>
      </c>
      <c r="D3512" s="855" t="s">
        <v>2710</v>
      </c>
      <c r="E3512" s="855">
        <v>9</v>
      </c>
      <c r="F3512" s="855" t="s">
        <v>11</v>
      </c>
      <c r="G3512" s="855" t="s">
        <v>750</v>
      </c>
      <c r="H3512" s="606"/>
      <c r="I3512" s="608"/>
    </row>
    <row r="3513" spans="2:9" hidden="1" x14ac:dyDescent="0.3">
      <c r="B3513" s="855" t="s">
        <v>351</v>
      </c>
      <c r="C3513" s="856" t="s">
        <v>2709</v>
      </c>
      <c r="D3513" s="855" t="s">
        <v>2710</v>
      </c>
      <c r="E3513" s="855">
        <v>10</v>
      </c>
      <c r="F3513" s="855" t="s">
        <v>129</v>
      </c>
      <c r="G3513" s="855"/>
      <c r="H3513" s="606"/>
      <c r="I3513" s="608"/>
    </row>
    <row r="3514" spans="2:9" hidden="1" x14ac:dyDescent="0.3">
      <c r="B3514" s="855" t="s">
        <v>351</v>
      </c>
      <c r="C3514" s="856" t="s">
        <v>2709</v>
      </c>
      <c r="D3514" s="855" t="s">
        <v>2710</v>
      </c>
      <c r="E3514" s="855">
        <v>11</v>
      </c>
      <c r="F3514" s="855" t="s">
        <v>931</v>
      </c>
      <c r="G3514" s="855" t="s">
        <v>949</v>
      </c>
      <c r="H3514" s="606"/>
      <c r="I3514" s="608"/>
    </row>
    <row r="3515" spans="2:9" hidden="1" x14ac:dyDescent="0.3">
      <c r="B3515" s="855" t="s">
        <v>351</v>
      </c>
      <c r="C3515" s="856" t="s">
        <v>2709</v>
      </c>
      <c r="D3515" s="855" t="s">
        <v>2710</v>
      </c>
      <c r="E3515" s="855">
        <v>12</v>
      </c>
      <c r="F3515" s="855" t="s">
        <v>932</v>
      </c>
      <c r="G3515" s="855" t="s">
        <v>750</v>
      </c>
      <c r="H3515" s="606"/>
      <c r="I3515" s="608"/>
    </row>
    <row r="3516" spans="2:9" x14ac:dyDescent="0.3">
      <c r="B3516" s="855" t="s">
        <v>351</v>
      </c>
      <c r="C3516" s="856" t="s">
        <v>2709</v>
      </c>
      <c r="D3516" s="855" t="s">
        <v>2710</v>
      </c>
      <c r="E3516" s="855">
        <v>1</v>
      </c>
      <c r="F3516" s="855" t="s">
        <v>388</v>
      </c>
      <c r="G3516" s="855" t="s">
        <v>3820</v>
      </c>
      <c r="H3516" s="606"/>
      <c r="I3516" s="608"/>
    </row>
    <row r="3517" spans="2:9" hidden="1" x14ac:dyDescent="0.3">
      <c r="B3517" s="855" t="s">
        <v>351</v>
      </c>
      <c r="C3517" s="856" t="s">
        <v>2709</v>
      </c>
      <c r="D3517" s="855" t="s">
        <v>2710</v>
      </c>
      <c r="E3517" s="855">
        <v>2</v>
      </c>
      <c r="F3517" s="855" t="s">
        <v>389</v>
      </c>
      <c r="G3517" s="855" t="s">
        <v>29</v>
      </c>
      <c r="H3517" s="606"/>
      <c r="I3517" s="608"/>
    </row>
    <row r="3518" spans="2:9" hidden="1" x14ac:dyDescent="0.3">
      <c r="B3518" s="855" t="s">
        <v>351</v>
      </c>
      <c r="C3518" s="856" t="s">
        <v>2709</v>
      </c>
      <c r="D3518" s="855" t="s">
        <v>2710</v>
      </c>
      <c r="E3518" s="855">
        <v>3</v>
      </c>
      <c r="F3518" s="855" t="s">
        <v>394</v>
      </c>
      <c r="G3518" s="855" t="s">
        <v>3193</v>
      </c>
      <c r="H3518" s="606"/>
      <c r="I3518" s="608"/>
    </row>
    <row r="3519" spans="2:9" hidden="1" x14ac:dyDescent="0.3">
      <c r="B3519" s="855" t="s">
        <v>351</v>
      </c>
      <c r="C3519" s="856" t="s">
        <v>2709</v>
      </c>
      <c r="D3519" s="855" t="s">
        <v>2710</v>
      </c>
      <c r="E3519" s="855">
        <v>4</v>
      </c>
      <c r="F3519" s="855" t="s">
        <v>3</v>
      </c>
      <c r="G3519" s="855" t="s">
        <v>2680</v>
      </c>
      <c r="H3519" s="606"/>
      <c r="I3519" s="608"/>
    </row>
    <row r="3520" spans="2:9" hidden="1" x14ac:dyDescent="0.3">
      <c r="B3520" s="855" t="s">
        <v>351</v>
      </c>
      <c r="C3520" s="856" t="s">
        <v>2709</v>
      </c>
      <c r="D3520" s="855" t="s">
        <v>2710</v>
      </c>
      <c r="E3520" s="855">
        <v>5</v>
      </c>
      <c r="F3520" s="855" t="s">
        <v>128</v>
      </c>
      <c r="G3520" s="855" t="s">
        <v>3821</v>
      </c>
      <c r="H3520" s="606"/>
      <c r="I3520" s="608"/>
    </row>
    <row r="3521" spans="2:9" hidden="1" x14ac:dyDescent="0.3">
      <c r="B3521" s="855" t="s">
        <v>351</v>
      </c>
      <c r="C3521" s="856" t="s">
        <v>2709</v>
      </c>
      <c r="D3521" s="855" t="s">
        <v>2710</v>
      </c>
      <c r="E3521" s="855">
        <v>6</v>
      </c>
      <c r="F3521" s="855" t="s">
        <v>3195</v>
      </c>
      <c r="G3521" s="855" t="s">
        <v>236</v>
      </c>
      <c r="H3521" s="606"/>
      <c r="I3521" s="608"/>
    </row>
    <row r="3522" spans="2:9" hidden="1" x14ac:dyDescent="0.3">
      <c r="B3522" s="855" t="s">
        <v>351</v>
      </c>
      <c r="C3522" s="856" t="s">
        <v>2709</v>
      </c>
      <c r="D3522" s="855" t="s">
        <v>2710</v>
      </c>
      <c r="E3522" s="855">
        <v>7</v>
      </c>
      <c r="F3522" s="855" t="s">
        <v>3196</v>
      </c>
      <c r="G3522" s="855" t="s">
        <v>3822</v>
      </c>
      <c r="H3522" s="606"/>
      <c r="I3522" s="608"/>
    </row>
    <row r="3523" spans="2:9" hidden="1" x14ac:dyDescent="0.3">
      <c r="B3523" s="855" t="s">
        <v>351</v>
      </c>
      <c r="C3523" s="856" t="s">
        <v>2709</v>
      </c>
      <c r="D3523" s="855" t="s">
        <v>2710</v>
      </c>
      <c r="E3523" s="855">
        <v>8</v>
      </c>
      <c r="F3523" s="855" t="s">
        <v>6</v>
      </c>
      <c r="G3523" s="855" t="s">
        <v>7</v>
      </c>
      <c r="H3523" s="606"/>
      <c r="I3523" s="608"/>
    </row>
    <row r="3524" spans="2:9" hidden="1" x14ac:dyDescent="0.3">
      <c r="B3524" s="855" t="s">
        <v>351</v>
      </c>
      <c r="C3524" s="856" t="s">
        <v>2709</v>
      </c>
      <c r="D3524" s="855" t="s">
        <v>2710</v>
      </c>
      <c r="E3524" s="855">
        <v>9</v>
      </c>
      <c r="F3524" s="855" t="s">
        <v>11</v>
      </c>
      <c r="G3524" s="855" t="s">
        <v>750</v>
      </c>
      <c r="H3524" s="606"/>
      <c r="I3524" s="608"/>
    </row>
    <row r="3525" spans="2:9" hidden="1" x14ac:dyDescent="0.3">
      <c r="B3525" s="855" t="s">
        <v>351</v>
      </c>
      <c r="C3525" s="856" t="s">
        <v>2709</v>
      </c>
      <c r="D3525" s="855" t="s">
        <v>2710</v>
      </c>
      <c r="E3525" s="855">
        <v>10</v>
      </c>
      <c r="F3525" s="855" t="s">
        <v>129</v>
      </c>
      <c r="G3525" s="855"/>
      <c r="H3525" s="606"/>
      <c r="I3525" s="608"/>
    </row>
    <row r="3526" spans="2:9" hidden="1" x14ac:dyDescent="0.3">
      <c r="B3526" s="855" t="s">
        <v>351</v>
      </c>
      <c r="C3526" s="856" t="s">
        <v>2709</v>
      </c>
      <c r="D3526" s="855" t="s">
        <v>2710</v>
      </c>
      <c r="E3526" s="855">
        <v>11</v>
      </c>
      <c r="F3526" s="855" t="s">
        <v>931</v>
      </c>
      <c r="G3526" s="855" t="s">
        <v>949</v>
      </c>
      <c r="H3526" s="606"/>
      <c r="I3526" s="608"/>
    </row>
    <row r="3527" spans="2:9" hidden="1" x14ac:dyDescent="0.3">
      <c r="B3527" s="855" t="s">
        <v>351</v>
      </c>
      <c r="C3527" s="856" t="s">
        <v>2709</v>
      </c>
      <c r="D3527" s="855" t="s">
        <v>2710</v>
      </c>
      <c r="E3527" s="855">
        <v>12</v>
      </c>
      <c r="F3527" s="855" t="s">
        <v>932</v>
      </c>
      <c r="G3527" s="855" t="s">
        <v>750</v>
      </c>
      <c r="H3527" s="606"/>
      <c r="I3527" s="608"/>
    </row>
    <row r="3528" spans="2:9" x14ac:dyDescent="0.3">
      <c r="B3528" s="855" t="s">
        <v>351</v>
      </c>
      <c r="C3528" s="856" t="s">
        <v>2709</v>
      </c>
      <c r="D3528" s="855" t="s">
        <v>2710</v>
      </c>
      <c r="E3528" s="855">
        <v>1</v>
      </c>
      <c r="F3528" s="855" t="s">
        <v>388</v>
      </c>
      <c r="G3528" s="855" t="s">
        <v>3823</v>
      </c>
      <c r="H3528" s="606"/>
      <c r="I3528" s="608"/>
    </row>
    <row r="3529" spans="2:9" hidden="1" x14ac:dyDescent="0.3">
      <c r="B3529" s="855" t="s">
        <v>351</v>
      </c>
      <c r="C3529" s="856" t="s">
        <v>2709</v>
      </c>
      <c r="D3529" s="855" t="s">
        <v>2710</v>
      </c>
      <c r="E3529" s="855">
        <v>2</v>
      </c>
      <c r="F3529" s="855" t="s">
        <v>389</v>
      </c>
      <c r="G3529" s="855" t="s">
        <v>29</v>
      </c>
      <c r="H3529" s="606"/>
      <c r="I3529" s="608"/>
    </row>
    <row r="3530" spans="2:9" hidden="1" x14ac:dyDescent="0.3">
      <c r="B3530" s="855" t="s">
        <v>351</v>
      </c>
      <c r="C3530" s="856" t="s">
        <v>2709</v>
      </c>
      <c r="D3530" s="855" t="s">
        <v>2710</v>
      </c>
      <c r="E3530" s="855">
        <v>3</v>
      </c>
      <c r="F3530" s="855" t="s">
        <v>394</v>
      </c>
      <c r="G3530" s="855" t="s">
        <v>3193</v>
      </c>
      <c r="H3530" s="606"/>
      <c r="I3530" s="608"/>
    </row>
    <row r="3531" spans="2:9" hidden="1" x14ac:dyDescent="0.3">
      <c r="B3531" s="855" t="s">
        <v>351</v>
      </c>
      <c r="C3531" s="856" t="s">
        <v>2709</v>
      </c>
      <c r="D3531" s="855" t="s">
        <v>2710</v>
      </c>
      <c r="E3531" s="855">
        <v>4</v>
      </c>
      <c r="F3531" s="855" t="s">
        <v>3</v>
      </c>
      <c r="G3531" s="855" t="s">
        <v>2680</v>
      </c>
      <c r="H3531" s="606"/>
      <c r="I3531" s="608"/>
    </row>
    <row r="3532" spans="2:9" hidden="1" x14ac:dyDescent="0.3">
      <c r="B3532" s="855" t="s">
        <v>351</v>
      </c>
      <c r="C3532" s="856" t="s">
        <v>2709</v>
      </c>
      <c r="D3532" s="855" t="s">
        <v>2710</v>
      </c>
      <c r="E3532" s="855">
        <v>5</v>
      </c>
      <c r="F3532" s="855" t="s">
        <v>128</v>
      </c>
      <c r="G3532" s="855" t="s">
        <v>3824</v>
      </c>
      <c r="H3532" s="606"/>
      <c r="I3532" s="608"/>
    </row>
    <row r="3533" spans="2:9" hidden="1" x14ac:dyDescent="0.3">
      <c r="B3533" s="855" t="s">
        <v>351</v>
      </c>
      <c r="C3533" s="856" t="s">
        <v>2709</v>
      </c>
      <c r="D3533" s="855" t="s">
        <v>2710</v>
      </c>
      <c r="E3533" s="855">
        <v>6</v>
      </c>
      <c r="F3533" s="855" t="s">
        <v>3195</v>
      </c>
      <c r="G3533" s="855" t="s">
        <v>236</v>
      </c>
      <c r="H3533" s="606"/>
      <c r="I3533" s="608"/>
    </row>
    <row r="3534" spans="2:9" hidden="1" x14ac:dyDescent="0.3">
      <c r="B3534" s="855" t="s">
        <v>351</v>
      </c>
      <c r="C3534" s="856" t="s">
        <v>2709</v>
      </c>
      <c r="D3534" s="855" t="s">
        <v>2710</v>
      </c>
      <c r="E3534" s="855">
        <v>7</v>
      </c>
      <c r="F3534" s="855" t="s">
        <v>3196</v>
      </c>
      <c r="G3534" s="855" t="s">
        <v>3825</v>
      </c>
      <c r="H3534" s="606"/>
      <c r="I3534" s="608"/>
    </row>
    <row r="3535" spans="2:9" hidden="1" x14ac:dyDescent="0.3">
      <c r="B3535" s="855" t="s">
        <v>351</v>
      </c>
      <c r="C3535" s="856" t="s">
        <v>2709</v>
      </c>
      <c r="D3535" s="855" t="s">
        <v>2710</v>
      </c>
      <c r="E3535" s="855">
        <v>8</v>
      </c>
      <c r="F3535" s="855" t="s">
        <v>6</v>
      </c>
      <c r="G3535" s="855" t="s">
        <v>7</v>
      </c>
      <c r="H3535" s="606"/>
      <c r="I3535" s="608"/>
    </row>
    <row r="3536" spans="2:9" hidden="1" x14ac:dyDescent="0.3">
      <c r="B3536" s="855" t="s">
        <v>351</v>
      </c>
      <c r="C3536" s="856" t="s">
        <v>2709</v>
      </c>
      <c r="D3536" s="855" t="s">
        <v>2710</v>
      </c>
      <c r="E3536" s="855">
        <v>9</v>
      </c>
      <c r="F3536" s="855" t="s">
        <v>11</v>
      </c>
      <c r="G3536" s="855" t="s">
        <v>750</v>
      </c>
      <c r="H3536" s="606"/>
      <c r="I3536" s="608"/>
    </row>
    <row r="3537" spans="2:9" hidden="1" x14ac:dyDescent="0.3">
      <c r="B3537" s="855" t="s">
        <v>351</v>
      </c>
      <c r="C3537" s="856" t="s">
        <v>2709</v>
      </c>
      <c r="D3537" s="855" t="s">
        <v>2710</v>
      </c>
      <c r="E3537" s="855">
        <v>10</v>
      </c>
      <c r="F3537" s="855" t="s">
        <v>129</v>
      </c>
      <c r="G3537" s="855"/>
      <c r="H3537" s="606"/>
      <c r="I3537" s="608"/>
    </row>
    <row r="3538" spans="2:9" hidden="1" x14ac:dyDescent="0.3">
      <c r="B3538" s="855" t="s">
        <v>351</v>
      </c>
      <c r="C3538" s="856" t="s">
        <v>2709</v>
      </c>
      <c r="D3538" s="855" t="s">
        <v>2710</v>
      </c>
      <c r="E3538" s="855">
        <v>11</v>
      </c>
      <c r="F3538" s="855" t="s">
        <v>931</v>
      </c>
      <c r="G3538" s="855" t="s">
        <v>949</v>
      </c>
      <c r="H3538" s="606"/>
      <c r="I3538" s="608"/>
    </row>
    <row r="3539" spans="2:9" hidden="1" x14ac:dyDescent="0.3">
      <c r="B3539" s="855" t="s">
        <v>351</v>
      </c>
      <c r="C3539" s="856" t="s">
        <v>2709</v>
      </c>
      <c r="D3539" s="855" t="s">
        <v>2710</v>
      </c>
      <c r="E3539" s="855">
        <v>12</v>
      </c>
      <c r="F3539" s="855" t="s">
        <v>932</v>
      </c>
      <c r="G3539" s="855" t="s">
        <v>750</v>
      </c>
      <c r="H3539" s="606"/>
      <c r="I3539" s="608"/>
    </row>
    <row r="3540" spans="2:9" x14ac:dyDescent="0.3">
      <c r="B3540" s="855" t="s">
        <v>351</v>
      </c>
      <c r="C3540" s="856" t="s">
        <v>2709</v>
      </c>
      <c r="D3540" s="855" t="s">
        <v>2710</v>
      </c>
      <c r="E3540" s="855">
        <v>1</v>
      </c>
      <c r="F3540" s="855" t="s">
        <v>388</v>
      </c>
      <c r="G3540" s="855" t="s">
        <v>3826</v>
      </c>
      <c r="H3540" s="606"/>
      <c r="I3540" s="608"/>
    </row>
    <row r="3541" spans="2:9" hidden="1" x14ac:dyDescent="0.3">
      <c r="B3541" s="855" t="s">
        <v>351</v>
      </c>
      <c r="C3541" s="856" t="s">
        <v>2709</v>
      </c>
      <c r="D3541" s="855" t="s">
        <v>2710</v>
      </c>
      <c r="E3541" s="855">
        <v>2</v>
      </c>
      <c r="F3541" s="855" t="s">
        <v>389</v>
      </c>
      <c r="G3541" s="855" t="s">
        <v>29</v>
      </c>
      <c r="H3541" s="606"/>
      <c r="I3541" s="608"/>
    </row>
    <row r="3542" spans="2:9" hidden="1" x14ac:dyDescent="0.3">
      <c r="B3542" s="855" t="s">
        <v>351</v>
      </c>
      <c r="C3542" s="856" t="s">
        <v>2709</v>
      </c>
      <c r="D3542" s="855" t="s">
        <v>2710</v>
      </c>
      <c r="E3542" s="855">
        <v>3</v>
      </c>
      <c r="F3542" s="855" t="s">
        <v>394</v>
      </c>
      <c r="G3542" s="855" t="s">
        <v>3827</v>
      </c>
      <c r="H3542" s="606"/>
      <c r="I3542" s="608"/>
    </row>
    <row r="3543" spans="2:9" hidden="1" x14ac:dyDescent="0.3">
      <c r="B3543" s="855" t="s">
        <v>351</v>
      </c>
      <c r="C3543" s="856" t="s">
        <v>2709</v>
      </c>
      <c r="D3543" s="855" t="s">
        <v>2710</v>
      </c>
      <c r="E3543" s="855">
        <v>4</v>
      </c>
      <c r="F3543" s="855" t="s">
        <v>3</v>
      </c>
      <c r="G3543" s="855" t="s">
        <v>2679</v>
      </c>
      <c r="H3543" s="606"/>
      <c r="I3543" s="608"/>
    </row>
    <row r="3544" spans="2:9" hidden="1" x14ac:dyDescent="0.3">
      <c r="B3544" s="855" t="s">
        <v>351</v>
      </c>
      <c r="C3544" s="856" t="s">
        <v>2709</v>
      </c>
      <c r="D3544" s="855" t="s">
        <v>2710</v>
      </c>
      <c r="E3544" s="855">
        <v>5</v>
      </c>
      <c r="F3544" s="855" t="s">
        <v>128</v>
      </c>
      <c r="G3544" s="855" t="s">
        <v>3828</v>
      </c>
      <c r="H3544" s="606"/>
      <c r="I3544" s="608"/>
    </row>
    <row r="3545" spans="2:9" hidden="1" x14ac:dyDescent="0.3">
      <c r="B3545" s="855" t="s">
        <v>351</v>
      </c>
      <c r="C3545" s="856" t="s">
        <v>2709</v>
      </c>
      <c r="D3545" s="855" t="s">
        <v>2710</v>
      </c>
      <c r="E3545" s="855">
        <v>6</v>
      </c>
      <c r="F3545" s="855" t="s">
        <v>3195</v>
      </c>
      <c r="G3545" s="855" t="s">
        <v>236</v>
      </c>
      <c r="H3545" s="606"/>
      <c r="I3545" s="608"/>
    </row>
    <row r="3546" spans="2:9" hidden="1" x14ac:dyDescent="0.3">
      <c r="B3546" s="855" t="s">
        <v>351</v>
      </c>
      <c r="C3546" s="856" t="s">
        <v>2709</v>
      </c>
      <c r="D3546" s="855" t="s">
        <v>2710</v>
      </c>
      <c r="E3546" s="855">
        <v>7</v>
      </c>
      <c r="F3546" s="855" t="s">
        <v>3196</v>
      </c>
      <c r="G3546" s="855" t="s">
        <v>3829</v>
      </c>
      <c r="H3546" s="606"/>
      <c r="I3546" s="608"/>
    </row>
    <row r="3547" spans="2:9" hidden="1" x14ac:dyDescent="0.3">
      <c r="B3547" s="855" t="s">
        <v>351</v>
      </c>
      <c r="C3547" s="856" t="s">
        <v>2709</v>
      </c>
      <c r="D3547" s="855" t="s">
        <v>2710</v>
      </c>
      <c r="E3547" s="855">
        <v>8</v>
      </c>
      <c r="F3547" s="855" t="s">
        <v>6</v>
      </c>
      <c r="G3547" s="855" t="s">
        <v>10</v>
      </c>
      <c r="H3547" s="606"/>
      <c r="I3547" s="608"/>
    </row>
    <row r="3548" spans="2:9" hidden="1" x14ac:dyDescent="0.3">
      <c r="B3548" s="855" t="s">
        <v>351</v>
      </c>
      <c r="C3548" s="856" t="s">
        <v>2709</v>
      </c>
      <c r="D3548" s="855" t="s">
        <v>2710</v>
      </c>
      <c r="E3548" s="855">
        <v>9</v>
      </c>
      <c r="F3548" s="855" t="s">
        <v>11</v>
      </c>
      <c r="G3548" s="855" t="s">
        <v>750</v>
      </c>
      <c r="H3548" s="606"/>
      <c r="I3548" s="608"/>
    </row>
    <row r="3549" spans="2:9" hidden="1" x14ac:dyDescent="0.3">
      <c r="B3549" s="855" t="s">
        <v>351</v>
      </c>
      <c r="C3549" s="856" t="s">
        <v>2709</v>
      </c>
      <c r="D3549" s="855" t="s">
        <v>2710</v>
      </c>
      <c r="E3549" s="855">
        <v>10</v>
      </c>
      <c r="F3549" s="855" t="s">
        <v>129</v>
      </c>
      <c r="G3549" s="855"/>
      <c r="H3549" s="606"/>
      <c r="I3549" s="608"/>
    </row>
    <row r="3550" spans="2:9" hidden="1" x14ac:dyDescent="0.3">
      <c r="B3550" s="855" t="s">
        <v>351</v>
      </c>
      <c r="C3550" s="856" t="s">
        <v>2709</v>
      </c>
      <c r="D3550" s="855" t="s">
        <v>2710</v>
      </c>
      <c r="E3550" s="855">
        <v>11</v>
      </c>
      <c r="F3550" s="855" t="s">
        <v>931</v>
      </c>
      <c r="G3550" s="855" t="s">
        <v>949</v>
      </c>
      <c r="H3550" s="606"/>
      <c r="I3550" s="608"/>
    </row>
    <row r="3551" spans="2:9" hidden="1" x14ac:dyDescent="0.3">
      <c r="B3551" s="855" t="s">
        <v>351</v>
      </c>
      <c r="C3551" s="856" t="s">
        <v>2709</v>
      </c>
      <c r="D3551" s="855" t="s">
        <v>2710</v>
      </c>
      <c r="E3551" s="855">
        <v>12</v>
      </c>
      <c r="F3551" s="855" t="s">
        <v>932</v>
      </c>
      <c r="G3551" s="855" t="s">
        <v>750</v>
      </c>
      <c r="H3551" s="606"/>
      <c r="I3551" s="608"/>
    </row>
    <row r="3552" spans="2:9" x14ac:dyDescent="0.3">
      <c r="B3552" s="855" t="s">
        <v>349</v>
      </c>
      <c r="C3552" s="856" t="s">
        <v>2709</v>
      </c>
      <c r="D3552" s="855" t="s">
        <v>2710</v>
      </c>
      <c r="E3552" s="855">
        <v>1</v>
      </c>
      <c r="F3552" s="855" t="s">
        <v>388</v>
      </c>
      <c r="G3552" s="855" t="s">
        <v>3830</v>
      </c>
      <c r="H3552" s="606"/>
      <c r="I3552" s="608"/>
    </row>
    <row r="3553" spans="2:9" hidden="1" x14ac:dyDescent="0.3">
      <c r="B3553" s="855" t="s">
        <v>349</v>
      </c>
      <c r="C3553" s="856" t="s">
        <v>2709</v>
      </c>
      <c r="D3553" s="855" t="s">
        <v>2710</v>
      </c>
      <c r="E3553" s="855">
        <v>2</v>
      </c>
      <c r="F3553" s="855" t="s">
        <v>389</v>
      </c>
      <c r="G3553" s="855" t="s">
        <v>29</v>
      </c>
      <c r="H3553" s="606"/>
      <c r="I3553" s="608"/>
    </row>
    <row r="3554" spans="2:9" hidden="1" x14ac:dyDescent="0.3">
      <c r="B3554" s="855" t="s">
        <v>349</v>
      </c>
      <c r="C3554" s="856" t="s">
        <v>2709</v>
      </c>
      <c r="D3554" s="855" t="s">
        <v>2710</v>
      </c>
      <c r="E3554" s="855">
        <v>3</v>
      </c>
      <c r="F3554" s="855" t="s">
        <v>394</v>
      </c>
      <c r="G3554" s="855" t="s">
        <v>3831</v>
      </c>
      <c r="H3554" s="606"/>
      <c r="I3554" s="608"/>
    </row>
    <row r="3555" spans="2:9" hidden="1" x14ac:dyDescent="0.3">
      <c r="B3555" s="855" t="s">
        <v>349</v>
      </c>
      <c r="C3555" s="856" t="s">
        <v>2709</v>
      </c>
      <c r="D3555" s="855" t="s">
        <v>2710</v>
      </c>
      <c r="E3555" s="855">
        <v>4</v>
      </c>
      <c r="F3555" s="855" t="s">
        <v>3</v>
      </c>
      <c r="G3555" s="855" t="s">
        <v>2664</v>
      </c>
      <c r="H3555" s="606"/>
      <c r="I3555" s="608"/>
    </row>
    <row r="3556" spans="2:9" hidden="1" x14ac:dyDescent="0.3">
      <c r="B3556" s="855" t="s">
        <v>349</v>
      </c>
      <c r="C3556" s="856" t="s">
        <v>2709</v>
      </c>
      <c r="D3556" s="855" t="s">
        <v>2710</v>
      </c>
      <c r="E3556" s="855">
        <v>5</v>
      </c>
      <c r="F3556" s="855" t="s">
        <v>128</v>
      </c>
      <c r="G3556" s="855" t="s">
        <v>3832</v>
      </c>
      <c r="H3556" s="606"/>
      <c r="I3556" s="608"/>
    </row>
    <row r="3557" spans="2:9" hidden="1" x14ac:dyDescent="0.3">
      <c r="B3557" s="855" t="s">
        <v>349</v>
      </c>
      <c r="C3557" s="856" t="s">
        <v>2709</v>
      </c>
      <c r="D3557" s="855" t="s">
        <v>2710</v>
      </c>
      <c r="E3557" s="855">
        <v>6</v>
      </c>
      <c r="F3557" s="855" t="s">
        <v>3182</v>
      </c>
      <c r="G3557" s="855" t="s">
        <v>499</v>
      </c>
      <c r="H3557" s="606"/>
      <c r="I3557" s="608"/>
    </row>
    <row r="3558" spans="2:9" hidden="1" x14ac:dyDescent="0.3">
      <c r="B3558" s="855" t="s">
        <v>349</v>
      </c>
      <c r="C3558" s="856" t="s">
        <v>2709</v>
      </c>
      <c r="D3558" s="855" t="s">
        <v>2710</v>
      </c>
      <c r="E3558" s="855">
        <v>7</v>
      </c>
      <c r="F3558" s="855" t="s">
        <v>2608</v>
      </c>
      <c r="G3558" s="855" t="s">
        <v>46</v>
      </c>
      <c r="H3558" s="606"/>
      <c r="I3558" s="608"/>
    </row>
    <row r="3559" spans="2:9" hidden="1" x14ac:dyDescent="0.3">
      <c r="B3559" s="855" t="s">
        <v>349</v>
      </c>
      <c r="C3559" s="856" t="s">
        <v>2709</v>
      </c>
      <c r="D3559" s="855" t="s">
        <v>2710</v>
      </c>
      <c r="E3559" s="855">
        <v>8</v>
      </c>
      <c r="F3559" s="855" t="s">
        <v>2609</v>
      </c>
      <c r="G3559" s="855" t="s">
        <v>39</v>
      </c>
      <c r="H3559" s="606"/>
      <c r="I3559" s="608"/>
    </row>
    <row r="3560" spans="2:9" hidden="1" x14ac:dyDescent="0.3">
      <c r="B3560" s="855" t="s">
        <v>349</v>
      </c>
      <c r="C3560" s="856" t="s">
        <v>2709</v>
      </c>
      <c r="D3560" s="855" t="s">
        <v>2710</v>
      </c>
      <c r="E3560" s="855">
        <v>9</v>
      </c>
      <c r="F3560" s="855" t="s">
        <v>931</v>
      </c>
      <c r="G3560" s="855" t="s">
        <v>949</v>
      </c>
      <c r="H3560" s="606"/>
      <c r="I3560" s="608"/>
    </row>
    <row r="3561" spans="2:9" hidden="1" x14ac:dyDescent="0.3">
      <c r="B3561" s="855" t="s">
        <v>349</v>
      </c>
      <c r="C3561" s="856" t="s">
        <v>2709</v>
      </c>
      <c r="D3561" s="855" t="s">
        <v>2710</v>
      </c>
      <c r="E3561" s="855">
        <v>10</v>
      </c>
      <c r="F3561" s="855" t="s">
        <v>932</v>
      </c>
      <c r="G3561" s="855" t="s">
        <v>750</v>
      </c>
      <c r="H3561" s="606"/>
      <c r="I3561" s="608"/>
    </row>
    <row r="3562" spans="2:9" x14ac:dyDescent="0.3">
      <c r="B3562" s="855" t="s">
        <v>349</v>
      </c>
      <c r="C3562" s="856" t="s">
        <v>2709</v>
      </c>
      <c r="D3562" s="855" t="s">
        <v>2710</v>
      </c>
      <c r="E3562" s="855">
        <v>1</v>
      </c>
      <c r="F3562" s="855" t="s">
        <v>388</v>
      </c>
      <c r="G3562" s="855" t="s">
        <v>3833</v>
      </c>
      <c r="H3562" s="606"/>
      <c r="I3562" s="608"/>
    </row>
    <row r="3563" spans="2:9" hidden="1" x14ac:dyDescent="0.3">
      <c r="B3563" s="855" t="s">
        <v>349</v>
      </c>
      <c r="C3563" s="856" t="s">
        <v>2709</v>
      </c>
      <c r="D3563" s="855" t="s">
        <v>2710</v>
      </c>
      <c r="E3563" s="855">
        <v>2</v>
      </c>
      <c r="F3563" s="855" t="s">
        <v>389</v>
      </c>
      <c r="G3563" s="855" t="s">
        <v>29</v>
      </c>
      <c r="H3563" s="606"/>
      <c r="I3563" s="608"/>
    </row>
    <row r="3564" spans="2:9" hidden="1" x14ac:dyDescent="0.3">
      <c r="B3564" s="855" t="s">
        <v>349</v>
      </c>
      <c r="C3564" s="856" t="s">
        <v>2709</v>
      </c>
      <c r="D3564" s="855" t="s">
        <v>2710</v>
      </c>
      <c r="E3564" s="855">
        <v>3</v>
      </c>
      <c r="F3564" s="855" t="s">
        <v>394</v>
      </c>
      <c r="G3564" s="855" t="s">
        <v>3834</v>
      </c>
      <c r="H3564" s="606"/>
      <c r="I3564" s="608"/>
    </row>
    <row r="3565" spans="2:9" hidden="1" x14ac:dyDescent="0.3">
      <c r="B3565" s="855" t="s">
        <v>349</v>
      </c>
      <c r="C3565" s="856" t="s">
        <v>2709</v>
      </c>
      <c r="D3565" s="855" t="s">
        <v>2710</v>
      </c>
      <c r="E3565" s="855">
        <v>4</v>
      </c>
      <c r="F3565" s="855" t="s">
        <v>3</v>
      </c>
      <c r="G3565" s="855" t="s">
        <v>2664</v>
      </c>
      <c r="H3565" s="606"/>
      <c r="I3565" s="608"/>
    </row>
    <row r="3566" spans="2:9" hidden="1" x14ac:dyDescent="0.3">
      <c r="B3566" s="855" t="s">
        <v>349</v>
      </c>
      <c r="C3566" s="856" t="s">
        <v>2709</v>
      </c>
      <c r="D3566" s="855" t="s">
        <v>2710</v>
      </c>
      <c r="E3566" s="855">
        <v>5</v>
      </c>
      <c r="F3566" s="855" t="s">
        <v>128</v>
      </c>
      <c r="G3566" s="855" t="s">
        <v>3832</v>
      </c>
      <c r="H3566" s="606"/>
      <c r="I3566" s="608"/>
    </row>
    <row r="3567" spans="2:9" hidden="1" x14ac:dyDescent="0.3">
      <c r="B3567" s="855" t="s">
        <v>349</v>
      </c>
      <c r="C3567" s="856" t="s">
        <v>2709</v>
      </c>
      <c r="D3567" s="855" t="s">
        <v>2710</v>
      </c>
      <c r="E3567" s="855">
        <v>6</v>
      </c>
      <c r="F3567" s="855" t="s">
        <v>3182</v>
      </c>
      <c r="G3567" s="855" t="s">
        <v>499</v>
      </c>
      <c r="H3567" s="606"/>
      <c r="I3567" s="608"/>
    </row>
    <row r="3568" spans="2:9" hidden="1" x14ac:dyDescent="0.3">
      <c r="B3568" s="855" t="s">
        <v>349</v>
      </c>
      <c r="C3568" s="856" t="s">
        <v>2709</v>
      </c>
      <c r="D3568" s="855" t="s">
        <v>2710</v>
      </c>
      <c r="E3568" s="855">
        <v>7</v>
      </c>
      <c r="F3568" s="855" t="s">
        <v>2608</v>
      </c>
      <c r="G3568" s="855" t="s">
        <v>46</v>
      </c>
      <c r="H3568" s="606"/>
      <c r="I3568" s="608"/>
    </row>
    <row r="3569" spans="2:9" hidden="1" x14ac:dyDescent="0.3">
      <c r="B3569" s="855" t="s">
        <v>349</v>
      </c>
      <c r="C3569" s="856" t="s">
        <v>2709</v>
      </c>
      <c r="D3569" s="855" t="s">
        <v>2710</v>
      </c>
      <c r="E3569" s="855">
        <v>8</v>
      </c>
      <c r="F3569" s="855" t="s">
        <v>2609</v>
      </c>
      <c r="G3569" s="855" t="s">
        <v>39</v>
      </c>
      <c r="H3569" s="606"/>
      <c r="I3569" s="608"/>
    </row>
    <row r="3570" spans="2:9" hidden="1" x14ac:dyDescent="0.3">
      <c r="B3570" s="855" t="s">
        <v>349</v>
      </c>
      <c r="C3570" s="856" t="s">
        <v>2709</v>
      </c>
      <c r="D3570" s="855" t="s">
        <v>2710</v>
      </c>
      <c r="E3570" s="855">
        <v>9</v>
      </c>
      <c r="F3570" s="855" t="s">
        <v>931</v>
      </c>
      <c r="G3570" s="855" t="s">
        <v>949</v>
      </c>
      <c r="H3570" s="606"/>
      <c r="I3570" s="608"/>
    </row>
    <row r="3571" spans="2:9" hidden="1" x14ac:dyDescent="0.3">
      <c r="B3571" s="855" t="s">
        <v>349</v>
      </c>
      <c r="C3571" s="856" t="s">
        <v>2709</v>
      </c>
      <c r="D3571" s="855" t="s">
        <v>2710</v>
      </c>
      <c r="E3571" s="855">
        <v>10</v>
      </c>
      <c r="F3571" s="855" t="s">
        <v>932</v>
      </c>
      <c r="G3571" s="855" t="s">
        <v>750</v>
      </c>
      <c r="H3571" s="606"/>
      <c r="I3571" s="608"/>
    </row>
    <row r="3572" spans="2:9" x14ac:dyDescent="0.3">
      <c r="B3572" s="855" t="s">
        <v>349</v>
      </c>
      <c r="C3572" s="856" t="s">
        <v>2709</v>
      </c>
      <c r="D3572" s="855" t="s">
        <v>2710</v>
      </c>
      <c r="E3572" s="855">
        <v>1</v>
      </c>
      <c r="F3572" s="855" t="s">
        <v>388</v>
      </c>
      <c r="G3572" s="855" t="s">
        <v>3835</v>
      </c>
      <c r="H3572" s="606"/>
      <c r="I3572" s="608"/>
    </row>
    <row r="3573" spans="2:9" hidden="1" x14ac:dyDescent="0.3">
      <c r="B3573" s="855" t="s">
        <v>349</v>
      </c>
      <c r="C3573" s="856" t="s">
        <v>2709</v>
      </c>
      <c r="D3573" s="855" t="s">
        <v>2710</v>
      </c>
      <c r="E3573" s="855">
        <v>2</v>
      </c>
      <c r="F3573" s="855" t="s">
        <v>389</v>
      </c>
      <c r="G3573" s="855" t="s">
        <v>29</v>
      </c>
      <c r="H3573" s="606"/>
      <c r="I3573" s="608"/>
    </row>
    <row r="3574" spans="2:9" hidden="1" x14ac:dyDescent="0.3">
      <c r="B3574" s="855" t="s">
        <v>349</v>
      </c>
      <c r="C3574" s="856" t="s">
        <v>2709</v>
      </c>
      <c r="D3574" s="855" t="s">
        <v>2710</v>
      </c>
      <c r="E3574" s="855">
        <v>3</v>
      </c>
      <c r="F3574" s="855" t="s">
        <v>394</v>
      </c>
      <c r="G3574" s="855" t="s">
        <v>3836</v>
      </c>
      <c r="H3574" s="606"/>
      <c r="I3574" s="608"/>
    </row>
    <row r="3575" spans="2:9" hidden="1" x14ac:dyDescent="0.3">
      <c r="B3575" s="855" t="s">
        <v>349</v>
      </c>
      <c r="C3575" s="856" t="s">
        <v>2709</v>
      </c>
      <c r="D3575" s="855" t="s">
        <v>2710</v>
      </c>
      <c r="E3575" s="855">
        <v>4</v>
      </c>
      <c r="F3575" s="855" t="s">
        <v>3</v>
      </c>
      <c r="G3575" s="855" t="s">
        <v>2664</v>
      </c>
      <c r="H3575" s="606"/>
      <c r="I3575" s="608"/>
    </row>
    <row r="3576" spans="2:9" hidden="1" x14ac:dyDescent="0.3">
      <c r="B3576" s="855" t="s">
        <v>349</v>
      </c>
      <c r="C3576" s="856" t="s">
        <v>2709</v>
      </c>
      <c r="D3576" s="855" t="s">
        <v>2710</v>
      </c>
      <c r="E3576" s="855">
        <v>5</v>
      </c>
      <c r="F3576" s="855" t="s">
        <v>128</v>
      </c>
      <c r="G3576" s="855" t="s">
        <v>3832</v>
      </c>
      <c r="H3576" s="606"/>
      <c r="I3576" s="608"/>
    </row>
    <row r="3577" spans="2:9" hidden="1" x14ac:dyDescent="0.3">
      <c r="B3577" s="855" t="s">
        <v>349</v>
      </c>
      <c r="C3577" s="856" t="s">
        <v>2709</v>
      </c>
      <c r="D3577" s="855" t="s">
        <v>2710</v>
      </c>
      <c r="E3577" s="855">
        <v>6</v>
      </c>
      <c r="F3577" s="855" t="s">
        <v>3182</v>
      </c>
      <c r="G3577" s="855" t="s">
        <v>499</v>
      </c>
      <c r="H3577" s="606"/>
      <c r="I3577" s="608"/>
    </row>
    <row r="3578" spans="2:9" hidden="1" x14ac:dyDescent="0.3">
      <c r="B3578" s="855" t="s">
        <v>349</v>
      </c>
      <c r="C3578" s="856" t="s">
        <v>2709</v>
      </c>
      <c r="D3578" s="855" t="s">
        <v>2710</v>
      </c>
      <c r="E3578" s="855">
        <v>7</v>
      </c>
      <c r="F3578" s="855" t="s">
        <v>2608</v>
      </c>
      <c r="G3578" s="855" t="s">
        <v>47</v>
      </c>
      <c r="H3578" s="606"/>
      <c r="I3578" s="608"/>
    </row>
    <row r="3579" spans="2:9" hidden="1" x14ac:dyDescent="0.3">
      <c r="B3579" s="855" t="s">
        <v>349</v>
      </c>
      <c r="C3579" s="856" t="s">
        <v>2709</v>
      </c>
      <c r="D3579" s="855" t="s">
        <v>2710</v>
      </c>
      <c r="E3579" s="855">
        <v>8</v>
      </c>
      <c r="F3579" s="855" t="s">
        <v>2609</v>
      </c>
      <c r="G3579" s="855" t="s">
        <v>39</v>
      </c>
      <c r="H3579" s="606"/>
      <c r="I3579" s="608"/>
    </row>
    <row r="3580" spans="2:9" hidden="1" x14ac:dyDescent="0.3">
      <c r="B3580" s="855" t="s">
        <v>349</v>
      </c>
      <c r="C3580" s="856" t="s">
        <v>2709</v>
      </c>
      <c r="D3580" s="855" t="s">
        <v>2710</v>
      </c>
      <c r="E3580" s="855">
        <v>9</v>
      </c>
      <c r="F3580" s="855" t="s">
        <v>931</v>
      </c>
      <c r="G3580" s="855" t="s">
        <v>949</v>
      </c>
      <c r="H3580" s="606"/>
      <c r="I3580" s="608"/>
    </row>
    <row r="3581" spans="2:9" hidden="1" x14ac:dyDescent="0.3">
      <c r="B3581" s="855" t="s">
        <v>349</v>
      </c>
      <c r="C3581" s="856" t="s">
        <v>2709</v>
      </c>
      <c r="D3581" s="855" t="s">
        <v>2710</v>
      </c>
      <c r="E3581" s="855">
        <v>10</v>
      </c>
      <c r="F3581" s="855" t="s">
        <v>932</v>
      </c>
      <c r="G3581" s="855" t="s">
        <v>750</v>
      </c>
      <c r="H3581" s="606"/>
      <c r="I3581" s="608"/>
    </row>
    <row r="3582" spans="2:9" x14ac:dyDescent="0.3">
      <c r="B3582" s="855" t="s">
        <v>349</v>
      </c>
      <c r="C3582" s="856" t="s">
        <v>2709</v>
      </c>
      <c r="D3582" s="855" t="s">
        <v>2710</v>
      </c>
      <c r="E3582" s="855">
        <v>1</v>
      </c>
      <c r="F3582" s="855" t="s">
        <v>388</v>
      </c>
      <c r="G3582" s="855" t="s">
        <v>3837</v>
      </c>
      <c r="H3582" s="606"/>
      <c r="I3582" s="608"/>
    </row>
    <row r="3583" spans="2:9" hidden="1" x14ac:dyDescent="0.3">
      <c r="B3583" s="855" t="s">
        <v>349</v>
      </c>
      <c r="C3583" s="856" t="s">
        <v>2709</v>
      </c>
      <c r="D3583" s="855" t="s">
        <v>2710</v>
      </c>
      <c r="E3583" s="855">
        <v>2</v>
      </c>
      <c r="F3583" s="855" t="s">
        <v>389</v>
      </c>
      <c r="G3583" s="855" t="s">
        <v>29</v>
      </c>
      <c r="H3583" s="606"/>
      <c r="I3583" s="608"/>
    </row>
    <row r="3584" spans="2:9" hidden="1" x14ac:dyDescent="0.3">
      <c r="B3584" s="855" t="s">
        <v>349</v>
      </c>
      <c r="C3584" s="856" t="s">
        <v>2709</v>
      </c>
      <c r="D3584" s="855" t="s">
        <v>2710</v>
      </c>
      <c r="E3584" s="855">
        <v>3</v>
      </c>
      <c r="F3584" s="855" t="s">
        <v>394</v>
      </c>
      <c r="G3584" s="855" t="s">
        <v>3838</v>
      </c>
      <c r="H3584" s="606"/>
      <c r="I3584" s="608"/>
    </row>
    <row r="3585" spans="2:9" hidden="1" x14ac:dyDescent="0.3">
      <c r="B3585" s="855" t="s">
        <v>349</v>
      </c>
      <c r="C3585" s="856" t="s">
        <v>2709</v>
      </c>
      <c r="D3585" s="855" t="s">
        <v>2710</v>
      </c>
      <c r="E3585" s="855">
        <v>4</v>
      </c>
      <c r="F3585" s="855" t="s">
        <v>3</v>
      </c>
      <c r="G3585" s="855" t="s">
        <v>2664</v>
      </c>
      <c r="H3585" s="606"/>
      <c r="I3585" s="608"/>
    </row>
    <row r="3586" spans="2:9" hidden="1" x14ac:dyDescent="0.3">
      <c r="B3586" s="855" t="s">
        <v>349</v>
      </c>
      <c r="C3586" s="856" t="s">
        <v>2709</v>
      </c>
      <c r="D3586" s="855" t="s">
        <v>2710</v>
      </c>
      <c r="E3586" s="855">
        <v>5</v>
      </c>
      <c r="F3586" s="855" t="s">
        <v>128</v>
      </c>
      <c r="G3586" s="855" t="s">
        <v>3832</v>
      </c>
      <c r="H3586" s="606"/>
      <c r="I3586" s="608"/>
    </row>
    <row r="3587" spans="2:9" hidden="1" x14ac:dyDescent="0.3">
      <c r="B3587" s="855" t="s">
        <v>349</v>
      </c>
      <c r="C3587" s="856" t="s">
        <v>2709</v>
      </c>
      <c r="D3587" s="855" t="s">
        <v>2710</v>
      </c>
      <c r="E3587" s="855">
        <v>6</v>
      </c>
      <c r="F3587" s="855" t="s">
        <v>3182</v>
      </c>
      <c r="G3587" s="855" t="s">
        <v>499</v>
      </c>
      <c r="H3587" s="606"/>
      <c r="I3587" s="608"/>
    </row>
    <row r="3588" spans="2:9" hidden="1" x14ac:dyDescent="0.3">
      <c r="B3588" s="855" t="s">
        <v>349</v>
      </c>
      <c r="C3588" s="856" t="s">
        <v>2709</v>
      </c>
      <c r="D3588" s="855" t="s">
        <v>2710</v>
      </c>
      <c r="E3588" s="855">
        <v>7</v>
      </c>
      <c r="F3588" s="855" t="s">
        <v>2608</v>
      </c>
      <c r="G3588" s="855" t="s">
        <v>48</v>
      </c>
      <c r="H3588" s="606"/>
      <c r="I3588" s="608"/>
    </row>
    <row r="3589" spans="2:9" hidden="1" x14ac:dyDescent="0.3">
      <c r="B3589" s="855" t="s">
        <v>349</v>
      </c>
      <c r="C3589" s="856" t="s">
        <v>2709</v>
      </c>
      <c r="D3589" s="855" t="s">
        <v>2710</v>
      </c>
      <c r="E3589" s="855">
        <v>8</v>
      </c>
      <c r="F3589" s="855" t="s">
        <v>2609</v>
      </c>
      <c r="G3589" s="855" t="s">
        <v>39</v>
      </c>
      <c r="H3589" s="606"/>
      <c r="I3589" s="608"/>
    </row>
    <row r="3590" spans="2:9" hidden="1" x14ac:dyDescent="0.3">
      <c r="B3590" s="855" t="s">
        <v>349</v>
      </c>
      <c r="C3590" s="856" t="s">
        <v>2709</v>
      </c>
      <c r="D3590" s="855" t="s">
        <v>2710</v>
      </c>
      <c r="E3590" s="855">
        <v>9</v>
      </c>
      <c r="F3590" s="855" t="s">
        <v>931</v>
      </c>
      <c r="G3590" s="855" t="s">
        <v>949</v>
      </c>
      <c r="H3590" s="606"/>
      <c r="I3590" s="608"/>
    </row>
    <row r="3591" spans="2:9" hidden="1" x14ac:dyDescent="0.3">
      <c r="B3591" s="855" t="s">
        <v>349</v>
      </c>
      <c r="C3591" s="856" t="s">
        <v>2709</v>
      </c>
      <c r="D3591" s="855" t="s">
        <v>2710</v>
      </c>
      <c r="E3591" s="855">
        <v>10</v>
      </c>
      <c r="F3591" s="855" t="s">
        <v>932</v>
      </c>
      <c r="G3591" s="855" t="s">
        <v>750</v>
      </c>
      <c r="H3591" s="606"/>
      <c r="I3591" s="608"/>
    </row>
    <row r="3592" spans="2:9" x14ac:dyDescent="0.3">
      <c r="B3592" s="855" t="s">
        <v>349</v>
      </c>
      <c r="C3592" s="856" t="s">
        <v>2709</v>
      </c>
      <c r="D3592" s="855" t="s">
        <v>2710</v>
      </c>
      <c r="E3592" s="855">
        <v>1</v>
      </c>
      <c r="F3592" s="855" t="s">
        <v>388</v>
      </c>
      <c r="G3592" s="855" t="s">
        <v>3839</v>
      </c>
      <c r="H3592" s="606"/>
      <c r="I3592" s="608"/>
    </row>
    <row r="3593" spans="2:9" hidden="1" x14ac:dyDescent="0.3">
      <c r="B3593" s="855" t="s">
        <v>349</v>
      </c>
      <c r="C3593" s="856" t="s">
        <v>2709</v>
      </c>
      <c r="D3593" s="855" t="s">
        <v>2710</v>
      </c>
      <c r="E3593" s="855">
        <v>2</v>
      </c>
      <c r="F3593" s="855" t="s">
        <v>389</v>
      </c>
      <c r="G3593" s="855" t="s">
        <v>29</v>
      </c>
      <c r="H3593" s="606"/>
      <c r="I3593" s="608"/>
    </row>
    <row r="3594" spans="2:9" hidden="1" x14ac:dyDescent="0.3">
      <c r="B3594" s="855" t="s">
        <v>349</v>
      </c>
      <c r="C3594" s="856" t="s">
        <v>2709</v>
      </c>
      <c r="D3594" s="855" t="s">
        <v>2710</v>
      </c>
      <c r="E3594" s="855">
        <v>3</v>
      </c>
      <c r="F3594" s="855" t="s">
        <v>394</v>
      </c>
      <c r="G3594" s="855" t="s">
        <v>3840</v>
      </c>
      <c r="H3594" s="606"/>
      <c r="I3594" s="608"/>
    </row>
    <row r="3595" spans="2:9" hidden="1" x14ac:dyDescent="0.3">
      <c r="B3595" s="855" t="s">
        <v>349</v>
      </c>
      <c r="C3595" s="856" t="s">
        <v>2709</v>
      </c>
      <c r="D3595" s="855" t="s">
        <v>2710</v>
      </c>
      <c r="E3595" s="855">
        <v>4</v>
      </c>
      <c r="F3595" s="855" t="s">
        <v>3</v>
      </c>
      <c r="G3595" s="855" t="s">
        <v>2664</v>
      </c>
      <c r="H3595" s="606"/>
      <c r="I3595" s="608"/>
    </row>
    <row r="3596" spans="2:9" hidden="1" x14ac:dyDescent="0.3">
      <c r="B3596" s="855" t="s">
        <v>349</v>
      </c>
      <c r="C3596" s="856" t="s">
        <v>2709</v>
      </c>
      <c r="D3596" s="855" t="s">
        <v>2710</v>
      </c>
      <c r="E3596" s="855">
        <v>5</v>
      </c>
      <c r="F3596" s="855" t="s">
        <v>128</v>
      </c>
      <c r="G3596" s="855" t="s">
        <v>3832</v>
      </c>
      <c r="H3596" s="606"/>
      <c r="I3596" s="608"/>
    </row>
    <row r="3597" spans="2:9" hidden="1" x14ac:dyDescent="0.3">
      <c r="B3597" s="855" t="s">
        <v>349</v>
      </c>
      <c r="C3597" s="856" t="s">
        <v>2709</v>
      </c>
      <c r="D3597" s="855" t="s">
        <v>2710</v>
      </c>
      <c r="E3597" s="855">
        <v>6</v>
      </c>
      <c r="F3597" s="855" t="s">
        <v>3182</v>
      </c>
      <c r="G3597" s="855" t="s">
        <v>499</v>
      </c>
      <c r="H3597" s="606"/>
      <c r="I3597" s="608"/>
    </row>
    <row r="3598" spans="2:9" hidden="1" x14ac:dyDescent="0.3">
      <c r="B3598" s="855" t="s">
        <v>349</v>
      </c>
      <c r="C3598" s="856" t="s">
        <v>2709</v>
      </c>
      <c r="D3598" s="855" t="s">
        <v>2710</v>
      </c>
      <c r="E3598" s="855">
        <v>7</v>
      </c>
      <c r="F3598" s="855" t="s">
        <v>2608</v>
      </c>
      <c r="G3598" s="855" t="s">
        <v>48</v>
      </c>
      <c r="H3598" s="606"/>
      <c r="I3598" s="608"/>
    </row>
    <row r="3599" spans="2:9" hidden="1" x14ac:dyDescent="0.3">
      <c r="B3599" s="855" t="s">
        <v>349</v>
      </c>
      <c r="C3599" s="856" t="s">
        <v>2709</v>
      </c>
      <c r="D3599" s="855" t="s">
        <v>2710</v>
      </c>
      <c r="E3599" s="855">
        <v>8</v>
      </c>
      <c r="F3599" s="855" t="s">
        <v>2609</v>
      </c>
      <c r="G3599" s="855" t="s">
        <v>39</v>
      </c>
      <c r="H3599" s="606"/>
      <c r="I3599" s="608"/>
    </row>
    <row r="3600" spans="2:9" hidden="1" x14ac:dyDescent="0.3">
      <c r="B3600" s="855" t="s">
        <v>349</v>
      </c>
      <c r="C3600" s="856" t="s">
        <v>2709</v>
      </c>
      <c r="D3600" s="855" t="s">
        <v>2710</v>
      </c>
      <c r="E3600" s="855">
        <v>9</v>
      </c>
      <c r="F3600" s="855" t="s">
        <v>931</v>
      </c>
      <c r="G3600" s="855" t="s">
        <v>949</v>
      </c>
      <c r="H3600" s="606"/>
      <c r="I3600" s="608"/>
    </row>
    <row r="3601" spans="2:9" hidden="1" x14ac:dyDescent="0.3">
      <c r="B3601" s="855" t="s">
        <v>349</v>
      </c>
      <c r="C3601" s="856" t="s">
        <v>2709</v>
      </c>
      <c r="D3601" s="855" t="s">
        <v>2710</v>
      </c>
      <c r="E3601" s="855">
        <v>10</v>
      </c>
      <c r="F3601" s="855" t="s">
        <v>932</v>
      </c>
      <c r="G3601" s="855" t="s">
        <v>750</v>
      </c>
      <c r="H3601" s="606"/>
      <c r="I3601" s="608"/>
    </row>
    <row r="3602" spans="2:9" x14ac:dyDescent="0.3">
      <c r="B3602" s="855" t="s">
        <v>407</v>
      </c>
      <c r="C3602" s="856" t="s">
        <v>2709</v>
      </c>
      <c r="D3602" s="855" t="s">
        <v>2710</v>
      </c>
      <c r="E3602" s="855">
        <v>1</v>
      </c>
      <c r="F3602" s="855" t="s">
        <v>388</v>
      </c>
      <c r="G3602" s="855" t="s">
        <v>3841</v>
      </c>
      <c r="H3602" s="606"/>
      <c r="I3602" s="608"/>
    </row>
    <row r="3603" spans="2:9" hidden="1" x14ac:dyDescent="0.3">
      <c r="B3603" s="855" t="s">
        <v>407</v>
      </c>
      <c r="C3603" s="856" t="s">
        <v>2709</v>
      </c>
      <c r="D3603" s="855" t="s">
        <v>2710</v>
      </c>
      <c r="E3603" s="855">
        <v>2</v>
      </c>
      <c r="F3603" s="855" t="s">
        <v>389</v>
      </c>
      <c r="G3603" s="855" t="s">
        <v>29</v>
      </c>
      <c r="H3603" s="606"/>
      <c r="I3603" s="608"/>
    </row>
    <row r="3604" spans="2:9" hidden="1" x14ac:dyDescent="0.3">
      <c r="B3604" s="855" t="s">
        <v>407</v>
      </c>
      <c r="C3604" s="856" t="s">
        <v>2709</v>
      </c>
      <c r="D3604" s="855" t="s">
        <v>2710</v>
      </c>
      <c r="E3604" s="855">
        <v>3</v>
      </c>
      <c r="F3604" s="855" t="s">
        <v>394</v>
      </c>
      <c r="G3604" s="855" t="s">
        <v>3842</v>
      </c>
      <c r="H3604" s="606"/>
      <c r="I3604" s="608"/>
    </row>
    <row r="3605" spans="2:9" hidden="1" x14ac:dyDescent="0.3">
      <c r="B3605" s="855" t="s">
        <v>407</v>
      </c>
      <c r="C3605" s="856" t="s">
        <v>2709</v>
      </c>
      <c r="D3605" s="855" t="s">
        <v>2710</v>
      </c>
      <c r="E3605" s="855">
        <v>4</v>
      </c>
      <c r="F3605" s="855" t="s">
        <v>128</v>
      </c>
      <c r="G3605" s="855"/>
      <c r="H3605" s="606"/>
      <c r="I3605" s="608"/>
    </row>
    <row r="3606" spans="2:9" hidden="1" x14ac:dyDescent="0.3">
      <c r="B3606" s="855" t="s">
        <v>407</v>
      </c>
      <c r="C3606" s="856" t="s">
        <v>2709</v>
      </c>
      <c r="D3606" s="855" t="s">
        <v>2710</v>
      </c>
      <c r="E3606" s="855">
        <v>5</v>
      </c>
      <c r="F3606" s="855" t="s">
        <v>541</v>
      </c>
      <c r="G3606" s="855" t="s">
        <v>670</v>
      </c>
      <c r="H3606" s="606"/>
      <c r="I3606" s="608"/>
    </row>
    <row r="3607" spans="2:9" hidden="1" x14ac:dyDescent="0.3">
      <c r="B3607" s="855" t="s">
        <v>407</v>
      </c>
      <c r="C3607" s="856" t="s">
        <v>2709</v>
      </c>
      <c r="D3607" s="855" t="s">
        <v>2710</v>
      </c>
      <c r="E3607" s="855">
        <v>6</v>
      </c>
      <c r="F3607" s="855" t="s">
        <v>931</v>
      </c>
      <c r="G3607" s="855" t="s">
        <v>949</v>
      </c>
      <c r="H3607" s="606"/>
      <c r="I3607" s="608"/>
    </row>
    <row r="3608" spans="2:9" hidden="1" x14ac:dyDescent="0.3">
      <c r="B3608" s="855" t="s">
        <v>407</v>
      </c>
      <c r="C3608" s="856" t="s">
        <v>2709</v>
      </c>
      <c r="D3608" s="855" t="s">
        <v>2710</v>
      </c>
      <c r="E3608" s="855">
        <v>7</v>
      </c>
      <c r="F3608" s="855" t="s">
        <v>932</v>
      </c>
      <c r="G3608" s="855" t="s">
        <v>750</v>
      </c>
      <c r="H3608" s="606"/>
      <c r="I3608" s="608"/>
    </row>
    <row r="3609" spans="2:9" x14ac:dyDescent="0.3">
      <c r="B3609" s="855" t="s">
        <v>407</v>
      </c>
      <c r="C3609" s="856" t="s">
        <v>2709</v>
      </c>
      <c r="D3609" s="855" t="s">
        <v>2710</v>
      </c>
      <c r="E3609" s="855">
        <v>1</v>
      </c>
      <c r="F3609" s="855" t="s">
        <v>388</v>
      </c>
      <c r="G3609" s="855" t="s">
        <v>3843</v>
      </c>
      <c r="H3609" s="606"/>
      <c r="I3609" s="608"/>
    </row>
    <row r="3610" spans="2:9" hidden="1" x14ac:dyDescent="0.3">
      <c r="B3610" s="855" t="s">
        <v>407</v>
      </c>
      <c r="C3610" s="856" t="s">
        <v>2709</v>
      </c>
      <c r="D3610" s="855" t="s">
        <v>2710</v>
      </c>
      <c r="E3610" s="855">
        <v>2</v>
      </c>
      <c r="F3610" s="855" t="s">
        <v>389</v>
      </c>
      <c r="G3610" s="855" t="s">
        <v>29</v>
      </c>
      <c r="H3610" s="606"/>
      <c r="I3610" s="608"/>
    </row>
    <row r="3611" spans="2:9" hidden="1" x14ac:dyDescent="0.3">
      <c r="B3611" s="855" t="s">
        <v>407</v>
      </c>
      <c r="C3611" s="856" t="s">
        <v>2709</v>
      </c>
      <c r="D3611" s="855" t="s">
        <v>2710</v>
      </c>
      <c r="E3611" s="855">
        <v>3</v>
      </c>
      <c r="F3611" s="855" t="s">
        <v>394</v>
      </c>
      <c r="G3611" s="855" t="s">
        <v>3844</v>
      </c>
      <c r="H3611" s="606"/>
      <c r="I3611" s="608"/>
    </row>
    <row r="3612" spans="2:9" hidden="1" x14ac:dyDescent="0.3">
      <c r="B3612" s="855" t="s">
        <v>407</v>
      </c>
      <c r="C3612" s="856" t="s">
        <v>2709</v>
      </c>
      <c r="D3612" s="855" t="s">
        <v>2710</v>
      </c>
      <c r="E3612" s="855">
        <v>4</v>
      </c>
      <c r="F3612" s="855" t="s">
        <v>128</v>
      </c>
      <c r="G3612" s="855"/>
      <c r="H3612" s="606"/>
      <c r="I3612" s="608"/>
    </row>
    <row r="3613" spans="2:9" hidden="1" x14ac:dyDescent="0.3">
      <c r="B3613" s="855" t="s">
        <v>407</v>
      </c>
      <c r="C3613" s="856" t="s">
        <v>2709</v>
      </c>
      <c r="D3613" s="855" t="s">
        <v>2710</v>
      </c>
      <c r="E3613" s="855">
        <v>5</v>
      </c>
      <c r="F3613" s="855" t="s">
        <v>541</v>
      </c>
      <c r="G3613" s="855" t="s">
        <v>2304</v>
      </c>
      <c r="H3613" s="606"/>
      <c r="I3613" s="608"/>
    </row>
    <row r="3614" spans="2:9" hidden="1" x14ac:dyDescent="0.3">
      <c r="B3614" s="855" t="s">
        <v>407</v>
      </c>
      <c r="C3614" s="856" t="s">
        <v>2709</v>
      </c>
      <c r="D3614" s="855" t="s">
        <v>2710</v>
      </c>
      <c r="E3614" s="855">
        <v>6</v>
      </c>
      <c r="F3614" s="855" t="s">
        <v>931</v>
      </c>
      <c r="G3614" s="855" t="s">
        <v>949</v>
      </c>
      <c r="H3614" s="606"/>
      <c r="I3614" s="608"/>
    </row>
    <row r="3615" spans="2:9" hidden="1" x14ac:dyDescent="0.3">
      <c r="B3615" s="855" t="s">
        <v>407</v>
      </c>
      <c r="C3615" s="856" t="s">
        <v>2709</v>
      </c>
      <c r="D3615" s="855" t="s">
        <v>2710</v>
      </c>
      <c r="E3615" s="855">
        <v>7</v>
      </c>
      <c r="F3615" s="855" t="s">
        <v>932</v>
      </c>
      <c r="G3615" s="855" t="s">
        <v>750</v>
      </c>
      <c r="H3615" s="606"/>
      <c r="I3615" s="608"/>
    </row>
    <row r="3616" spans="2:9" x14ac:dyDescent="0.3">
      <c r="B3616" s="855" t="s">
        <v>407</v>
      </c>
      <c r="C3616" s="856" t="s">
        <v>2709</v>
      </c>
      <c r="D3616" s="855" t="s">
        <v>2710</v>
      </c>
      <c r="E3616" s="855">
        <v>1</v>
      </c>
      <c r="F3616" s="855" t="s">
        <v>388</v>
      </c>
      <c r="G3616" s="855" t="s">
        <v>3845</v>
      </c>
      <c r="H3616" s="606"/>
      <c r="I3616" s="608"/>
    </row>
    <row r="3617" spans="2:9" hidden="1" x14ac:dyDescent="0.3">
      <c r="B3617" s="855" t="s">
        <v>407</v>
      </c>
      <c r="C3617" s="856" t="s">
        <v>2709</v>
      </c>
      <c r="D3617" s="855" t="s">
        <v>2710</v>
      </c>
      <c r="E3617" s="855">
        <v>2</v>
      </c>
      <c r="F3617" s="855" t="s">
        <v>389</v>
      </c>
      <c r="G3617" s="855" t="s">
        <v>29</v>
      </c>
      <c r="H3617" s="606"/>
      <c r="I3617" s="608"/>
    </row>
    <row r="3618" spans="2:9" hidden="1" x14ac:dyDescent="0.3">
      <c r="B3618" s="855" t="s">
        <v>407</v>
      </c>
      <c r="C3618" s="856" t="s">
        <v>2709</v>
      </c>
      <c r="D3618" s="855" t="s">
        <v>2710</v>
      </c>
      <c r="E3618" s="855">
        <v>3</v>
      </c>
      <c r="F3618" s="855" t="s">
        <v>394</v>
      </c>
      <c r="G3618" s="855" t="s">
        <v>2971</v>
      </c>
      <c r="H3618" s="606"/>
      <c r="I3618" s="608"/>
    </row>
    <row r="3619" spans="2:9" hidden="1" x14ac:dyDescent="0.3">
      <c r="B3619" s="855" t="s">
        <v>407</v>
      </c>
      <c r="C3619" s="856" t="s">
        <v>2709</v>
      </c>
      <c r="D3619" s="855" t="s">
        <v>2710</v>
      </c>
      <c r="E3619" s="855">
        <v>4</v>
      </c>
      <c r="F3619" s="855" t="s">
        <v>128</v>
      </c>
      <c r="G3619" s="855"/>
      <c r="H3619" s="606"/>
      <c r="I3619" s="608"/>
    </row>
    <row r="3620" spans="2:9" hidden="1" x14ac:dyDescent="0.3">
      <c r="B3620" s="855" t="s">
        <v>407</v>
      </c>
      <c r="C3620" s="856" t="s">
        <v>2709</v>
      </c>
      <c r="D3620" s="855" t="s">
        <v>2710</v>
      </c>
      <c r="E3620" s="855">
        <v>5</v>
      </c>
      <c r="F3620" s="855" t="s">
        <v>541</v>
      </c>
      <c r="G3620" s="855" t="s">
        <v>670</v>
      </c>
      <c r="H3620" s="606"/>
      <c r="I3620" s="608"/>
    </row>
    <row r="3621" spans="2:9" hidden="1" x14ac:dyDescent="0.3">
      <c r="B3621" s="855" t="s">
        <v>407</v>
      </c>
      <c r="C3621" s="856" t="s">
        <v>2709</v>
      </c>
      <c r="D3621" s="855" t="s">
        <v>2710</v>
      </c>
      <c r="E3621" s="855">
        <v>6</v>
      </c>
      <c r="F3621" s="855" t="s">
        <v>931</v>
      </c>
      <c r="G3621" s="855" t="s">
        <v>949</v>
      </c>
      <c r="H3621" s="606"/>
      <c r="I3621" s="608"/>
    </row>
    <row r="3622" spans="2:9" hidden="1" x14ac:dyDescent="0.3">
      <c r="B3622" s="855" t="s">
        <v>407</v>
      </c>
      <c r="C3622" s="856" t="s">
        <v>2709</v>
      </c>
      <c r="D3622" s="855" t="s">
        <v>2710</v>
      </c>
      <c r="E3622" s="855">
        <v>7</v>
      </c>
      <c r="F3622" s="855" t="s">
        <v>932</v>
      </c>
      <c r="G3622" s="855" t="s">
        <v>750</v>
      </c>
      <c r="H3622" s="606"/>
      <c r="I3622" s="608"/>
    </row>
    <row r="3623" spans="2:9" x14ac:dyDescent="0.3">
      <c r="B3623" s="855" t="s">
        <v>407</v>
      </c>
      <c r="C3623" s="856" t="s">
        <v>2709</v>
      </c>
      <c r="D3623" s="855" t="s">
        <v>2710</v>
      </c>
      <c r="E3623" s="855">
        <v>1</v>
      </c>
      <c r="F3623" s="855" t="s">
        <v>388</v>
      </c>
      <c r="G3623" s="855" t="s">
        <v>3846</v>
      </c>
      <c r="H3623" s="606"/>
      <c r="I3623" s="608"/>
    </row>
    <row r="3624" spans="2:9" hidden="1" x14ac:dyDescent="0.3">
      <c r="B3624" s="855" t="s">
        <v>407</v>
      </c>
      <c r="C3624" s="856" t="s">
        <v>2709</v>
      </c>
      <c r="D3624" s="855" t="s">
        <v>2710</v>
      </c>
      <c r="E3624" s="855">
        <v>2</v>
      </c>
      <c r="F3624" s="855" t="s">
        <v>389</v>
      </c>
      <c r="G3624" s="855" t="s">
        <v>29</v>
      </c>
      <c r="H3624" s="606"/>
      <c r="I3624" s="608"/>
    </row>
    <row r="3625" spans="2:9" hidden="1" x14ac:dyDescent="0.3">
      <c r="B3625" s="855" t="s">
        <v>407</v>
      </c>
      <c r="C3625" s="856" t="s">
        <v>2709</v>
      </c>
      <c r="D3625" s="855" t="s">
        <v>2710</v>
      </c>
      <c r="E3625" s="855">
        <v>3</v>
      </c>
      <c r="F3625" s="855" t="s">
        <v>394</v>
      </c>
      <c r="G3625" s="855" t="s">
        <v>3847</v>
      </c>
      <c r="H3625" s="606"/>
      <c r="I3625" s="608"/>
    </row>
    <row r="3626" spans="2:9" hidden="1" x14ac:dyDescent="0.3">
      <c r="B3626" s="855" t="s">
        <v>407</v>
      </c>
      <c r="C3626" s="856" t="s">
        <v>2709</v>
      </c>
      <c r="D3626" s="855" t="s">
        <v>2710</v>
      </c>
      <c r="E3626" s="855">
        <v>4</v>
      </c>
      <c r="F3626" s="855" t="s">
        <v>128</v>
      </c>
      <c r="G3626" s="855"/>
      <c r="H3626" s="606"/>
      <c r="I3626" s="608"/>
    </row>
    <row r="3627" spans="2:9" hidden="1" x14ac:dyDescent="0.3">
      <c r="B3627" s="855" t="s">
        <v>407</v>
      </c>
      <c r="C3627" s="856" t="s">
        <v>2709</v>
      </c>
      <c r="D3627" s="855" t="s">
        <v>2710</v>
      </c>
      <c r="E3627" s="855">
        <v>5</v>
      </c>
      <c r="F3627" s="855" t="s">
        <v>541</v>
      </c>
      <c r="G3627" s="855" t="s">
        <v>670</v>
      </c>
      <c r="H3627" s="606"/>
      <c r="I3627" s="608"/>
    </row>
    <row r="3628" spans="2:9" hidden="1" x14ac:dyDescent="0.3">
      <c r="B3628" s="855" t="s">
        <v>407</v>
      </c>
      <c r="C3628" s="856" t="s">
        <v>2709</v>
      </c>
      <c r="D3628" s="855" t="s">
        <v>2710</v>
      </c>
      <c r="E3628" s="855">
        <v>6</v>
      </c>
      <c r="F3628" s="855" t="s">
        <v>931</v>
      </c>
      <c r="G3628" s="855" t="s">
        <v>949</v>
      </c>
      <c r="H3628" s="606"/>
      <c r="I3628" s="608"/>
    </row>
    <row r="3629" spans="2:9" hidden="1" x14ac:dyDescent="0.3">
      <c r="B3629" s="855" t="s">
        <v>407</v>
      </c>
      <c r="C3629" s="856" t="s">
        <v>2709</v>
      </c>
      <c r="D3629" s="855" t="s">
        <v>2710</v>
      </c>
      <c r="E3629" s="855">
        <v>7</v>
      </c>
      <c r="F3629" s="855" t="s">
        <v>932</v>
      </c>
      <c r="G3629" s="855" t="s">
        <v>750</v>
      </c>
      <c r="H3629" s="606"/>
      <c r="I3629" s="608"/>
    </row>
    <row r="3630" spans="2:9" x14ac:dyDescent="0.3">
      <c r="B3630" s="855" t="s">
        <v>407</v>
      </c>
      <c r="C3630" s="856" t="s">
        <v>2709</v>
      </c>
      <c r="D3630" s="855" t="s">
        <v>2710</v>
      </c>
      <c r="E3630" s="855">
        <v>1</v>
      </c>
      <c r="F3630" s="855" t="s">
        <v>388</v>
      </c>
      <c r="G3630" s="855" t="s">
        <v>3848</v>
      </c>
      <c r="H3630" s="606"/>
      <c r="I3630" s="608"/>
    </row>
    <row r="3631" spans="2:9" hidden="1" x14ac:dyDescent="0.3">
      <c r="B3631" s="855" t="s">
        <v>407</v>
      </c>
      <c r="C3631" s="856" t="s">
        <v>2709</v>
      </c>
      <c r="D3631" s="855" t="s">
        <v>2710</v>
      </c>
      <c r="E3631" s="855">
        <v>2</v>
      </c>
      <c r="F3631" s="855" t="s">
        <v>389</v>
      </c>
      <c r="G3631" s="855" t="s">
        <v>29</v>
      </c>
      <c r="H3631" s="606"/>
      <c r="I3631" s="608"/>
    </row>
    <row r="3632" spans="2:9" hidden="1" x14ac:dyDescent="0.3">
      <c r="B3632" s="855" t="s">
        <v>407</v>
      </c>
      <c r="C3632" s="856" t="s">
        <v>2709</v>
      </c>
      <c r="D3632" s="855" t="s">
        <v>2710</v>
      </c>
      <c r="E3632" s="855">
        <v>3</v>
      </c>
      <c r="F3632" s="855" t="s">
        <v>394</v>
      </c>
      <c r="G3632" s="855" t="s">
        <v>3849</v>
      </c>
      <c r="H3632" s="606"/>
      <c r="I3632" s="608"/>
    </row>
    <row r="3633" spans="2:9" hidden="1" x14ac:dyDescent="0.3">
      <c r="B3633" s="855" t="s">
        <v>407</v>
      </c>
      <c r="C3633" s="856" t="s">
        <v>2709</v>
      </c>
      <c r="D3633" s="855" t="s">
        <v>2710</v>
      </c>
      <c r="E3633" s="855">
        <v>4</v>
      </c>
      <c r="F3633" s="855" t="s">
        <v>128</v>
      </c>
      <c r="G3633" s="855"/>
      <c r="H3633" s="606"/>
      <c r="I3633" s="608"/>
    </row>
    <row r="3634" spans="2:9" hidden="1" x14ac:dyDescent="0.3">
      <c r="B3634" s="855" t="s">
        <v>407</v>
      </c>
      <c r="C3634" s="856" t="s">
        <v>2709</v>
      </c>
      <c r="D3634" s="855" t="s">
        <v>2710</v>
      </c>
      <c r="E3634" s="855">
        <v>5</v>
      </c>
      <c r="F3634" s="855" t="s">
        <v>541</v>
      </c>
      <c r="G3634" s="855" t="s">
        <v>670</v>
      </c>
      <c r="H3634" s="606"/>
      <c r="I3634" s="608"/>
    </row>
    <row r="3635" spans="2:9" hidden="1" x14ac:dyDescent="0.3">
      <c r="B3635" s="855" t="s">
        <v>407</v>
      </c>
      <c r="C3635" s="856" t="s">
        <v>2709</v>
      </c>
      <c r="D3635" s="855" t="s">
        <v>2710</v>
      </c>
      <c r="E3635" s="855">
        <v>6</v>
      </c>
      <c r="F3635" s="855" t="s">
        <v>931</v>
      </c>
      <c r="G3635" s="855" t="s">
        <v>949</v>
      </c>
      <c r="H3635" s="606"/>
      <c r="I3635" s="608"/>
    </row>
    <row r="3636" spans="2:9" hidden="1" x14ac:dyDescent="0.3">
      <c r="B3636" s="855" t="s">
        <v>407</v>
      </c>
      <c r="C3636" s="856" t="s">
        <v>2709</v>
      </c>
      <c r="D3636" s="855" t="s">
        <v>2710</v>
      </c>
      <c r="E3636" s="855">
        <v>7</v>
      </c>
      <c r="F3636" s="855" t="s">
        <v>932</v>
      </c>
      <c r="G3636" s="855" t="s">
        <v>750</v>
      </c>
      <c r="H3636" s="606"/>
      <c r="I3636" s="608"/>
    </row>
    <row r="3637" spans="2:9" x14ac:dyDescent="0.3">
      <c r="B3637" s="855" t="s">
        <v>407</v>
      </c>
      <c r="C3637" s="856" t="s">
        <v>2709</v>
      </c>
      <c r="D3637" s="855" t="s">
        <v>2710</v>
      </c>
      <c r="E3637" s="855">
        <v>1</v>
      </c>
      <c r="F3637" s="855" t="s">
        <v>388</v>
      </c>
      <c r="G3637" s="855" t="s">
        <v>3850</v>
      </c>
      <c r="H3637" s="606"/>
      <c r="I3637" s="608"/>
    </row>
    <row r="3638" spans="2:9" hidden="1" x14ac:dyDescent="0.3">
      <c r="B3638" s="855" t="s">
        <v>407</v>
      </c>
      <c r="C3638" s="856" t="s">
        <v>2709</v>
      </c>
      <c r="D3638" s="855" t="s">
        <v>2710</v>
      </c>
      <c r="E3638" s="855">
        <v>2</v>
      </c>
      <c r="F3638" s="855" t="s">
        <v>389</v>
      </c>
      <c r="G3638" s="855" t="s">
        <v>29</v>
      </c>
      <c r="H3638" s="606"/>
      <c r="I3638" s="608"/>
    </row>
    <row r="3639" spans="2:9" hidden="1" x14ac:dyDescent="0.3">
      <c r="B3639" s="855" t="s">
        <v>407</v>
      </c>
      <c r="C3639" s="856" t="s">
        <v>2709</v>
      </c>
      <c r="D3639" s="855" t="s">
        <v>2710</v>
      </c>
      <c r="E3639" s="855">
        <v>3</v>
      </c>
      <c r="F3639" s="855" t="s">
        <v>394</v>
      </c>
      <c r="G3639" s="855" t="s">
        <v>3851</v>
      </c>
      <c r="H3639" s="606"/>
      <c r="I3639" s="608"/>
    </row>
    <row r="3640" spans="2:9" hidden="1" x14ac:dyDescent="0.3">
      <c r="B3640" s="855" t="s">
        <v>407</v>
      </c>
      <c r="C3640" s="856" t="s">
        <v>2709</v>
      </c>
      <c r="D3640" s="855" t="s">
        <v>2710</v>
      </c>
      <c r="E3640" s="855">
        <v>4</v>
      </c>
      <c r="F3640" s="855" t="s">
        <v>128</v>
      </c>
      <c r="G3640" s="855"/>
      <c r="H3640" s="606"/>
      <c r="I3640" s="608"/>
    </row>
    <row r="3641" spans="2:9" hidden="1" x14ac:dyDescent="0.3">
      <c r="B3641" s="855" t="s">
        <v>407</v>
      </c>
      <c r="C3641" s="856" t="s">
        <v>2709</v>
      </c>
      <c r="D3641" s="855" t="s">
        <v>2710</v>
      </c>
      <c r="E3641" s="855">
        <v>5</v>
      </c>
      <c r="F3641" s="855" t="s">
        <v>541</v>
      </c>
      <c r="G3641" s="855" t="s">
        <v>670</v>
      </c>
      <c r="H3641" s="606"/>
      <c r="I3641" s="608"/>
    </row>
    <row r="3642" spans="2:9" hidden="1" x14ac:dyDescent="0.3">
      <c r="B3642" s="855" t="s">
        <v>407</v>
      </c>
      <c r="C3642" s="856" t="s">
        <v>2709</v>
      </c>
      <c r="D3642" s="855" t="s">
        <v>2710</v>
      </c>
      <c r="E3642" s="855">
        <v>6</v>
      </c>
      <c r="F3642" s="855" t="s">
        <v>931</v>
      </c>
      <c r="G3642" s="855" t="s">
        <v>949</v>
      </c>
      <c r="H3642" s="606"/>
      <c r="I3642" s="608"/>
    </row>
    <row r="3643" spans="2:9" hidden="1" x14ac:dyDescent="0.3">
      <c r="B3643" s="855" t="s">
        <v>407</v>
      </c>
      <c r="C3643" s="856" t="s">
        <v>2709</v>
      </c>
      <c r="D3643" s="855" t="s">
        <v>2710</v>
      </c>
      <c r="E3643" s="855">
        <v>7</v>
      </c>
      <c r="F3643" s="855" t="s">
        <v>932</v>
      </c>
      <c r="G3643" s="855" t="s">
        <v>750</v>
      </c>
      <c r="H3643" s="606"/>
      <c r="I3643" s="608"/>
    </row>
    <row r="3644" spans="2:9" x14ac:dyDescent="0.3">
      <c r="B3644" s="855" t="s">
        <v>799</v>
      </c>
      <c r="C3644" s="856" t="s">
        <v>2709</v>
      </c>
      <c r="D3644" s="855" t="s">
        <v>2710</v>
      </c>
      <c r="E3644" s="855">
        <v>1</v>
      </c>
      <c r="F3644" s="855" t="s">
        <v>388</v>
      </c>
      <c r="G3644" s="855" t="s">
        <v>3852</v>
      </c>
      <c r="H3644" s="606"/>
      <c r="I3644" s="608"/>
    </row>
    <row r="3645" spans="2:9" hidden="1" x14ac:dyDescent="0.3">
      <c r="B3645" s="855" t="s">
        <v>799</v>
      </c>
      <c r="C3645" s="856" t="s">
        <v>2709</v>
      </c>
      <c r="D3645" s="855" t="s">
        <v>2710</v>
      </c>
      <c r="E3645" s="855">
        <v>2</v>
      </c>
      <c r="F3645" s="855" t="s">
        <v>389</v>
      </c>
      <c r="G3645" s="855" t="s">
        <v>29</v>
      </c>
      <c r="H3645" s="606"/>
      <c r="I3645" s="608"/>
    </row>
    <row r="3646" spans="2:9" hidden="1" x14ac:dyDescent="0.3">
      <c r="B3646" s="855" t="s">
        <v>799</v>
      </c>
      <c r="C3646" s="856" t="s">
        <v>2709</v>
      </c>
      <c r="D3646" s="855" t="s">
        <v>2710</v>
      </c>
      <c r="E3646" s="855">
        <v>3</v>
      </c>
      <c r="F3646" s="855" t="s">
        <v>896</v>
      </c>
      <c r="G3646" s="855" t="s">
        <v>3853</v>
      </c>
      <c r="H3646" s="606"/>
      <c r="I3646" s="608"/>
    </row>
    <row r="3647" spans="2:9" hidden="1" x14ac:dyDescent="0.3">
      <c r="B3647" s="855" t="s">
        <v>799</v>
      </c>
      <c r="C3647" s="856" t="s">
        <v>2709</v>
      </c>
      <c r="D3647" s="855" t="s">
        <v>2710</v>
      </c>
      <c r="E3647" s="855">
        <v>4</v>
      </c>
      <c r="F3647" s="855" t="s">
        <v>393</v>
      </c>
      <c r="G3647" s="855" t="s">
        <v>3854</v>
      </c>
      <c r="H3647" s="606"/>
      <c r="I3647" s="608"/>
    </row>
    <row r="3648" spans="2:9" hidden="1" x14ac:dyDescent="0.3">
      <c r="B3648" s="855" t="s">
        <v>799</v>
      </c>
      <c r="C3648" s="856" t="s">
        <v>2709</v>
      </c>
      <c r="D3648" s="855" t="s">
        <v>2710</v>
      </c>
      <c r="E3648" s="855">
        <v>5</v>
      </c>
      <c r="F3648" s="855" t="s">
        <v>394</v>
      </c>
      <c r="G3648" s="855" t="s">
        <v>3855</v>
      </c>
      <c r="H3648" s="606"/>
      <c r="I3648" s="608"/>
    </row>
    <row r="3649" spans="2:9" hidden="1" x14ac:dyDescent="0.3">
      <c r="B3649" s="855" t="s">
        <v>799</v>
      </c>
      <c r="C3649" s="856" t="s">
        <v>2709</v>
      </c>
      <c r="D3649" s="855" t="s">
        <v>2710</v>
      </c>
      <c r="E3649" s="855">
        <v>6</v>
      </c>
      <c r="F3649" s="855" t="s">
        <v>3</v>
      </c>
      <c r="G3649" s="855" t="s">
        <v>1876</v>
      </c>
      <c r="H3649" s="606"/>
      <c r="I3649" s="608"/>
    </row>
    <row r="3650" spans="2:9" hidden="1" x14ac:dyDescent="0.3">
      <c r="B3650" s="855" t="s">
        <v>799</v>
      </c>
      <c r="C3650" s="856" t="s">
        <v>2709</v>
      </c>
      <c r="D3650" s="855" t="s">
        <v>2710</v>
      </c>
      <c r="E3650" s="855">
        <v>7</v>
      </c>
      <c r="F3650" s="855" t="s">
        <v>128</v>
      </c>
      <c r="G3650" s="855" t="s">
        <v>3856</v>
      </c>
      <c r="H3650" s="606"/>
      <c r="I3650" s="608"/>
    </row>
    <row r="3651" spans="2:9" hidden="1" x14ac:dyDescent="0.3">
      <c r="B3651" s="855" t="s">
        <v>799</v>
      </c>
      <c r="C3651" s="856" t="s">
        <v>2709</v>
      </c>
      <c r="D3651" s="855" t="s">
        <v>2710</v>
      </c>
      <c r="E3651" s="855">
        <v>8</v>
      </c>
      <c r="F3651" s="855" t="s">
        <v>762</v>
      </c>
      <c r="G3651" s="855" t="s">
        <v>843</v>
      </c>
      <c r="H3651" s="606"/>
      <c r="I3651" s="608"/>
    </row>
    <row r="3652" spans="2:9" hidden="1" x14ac:dyDescent="0.3">
      <c r="B3652" s="855" t="s">
        <v>799</v>
      </c>
      <c r="C3652" s="856" t="s">
        <v>2709</v>
      </c>
      <c r="D3652" s="855" t="s">
        <v>2710</v>
      </c>
      <c r="E3652" s="855">
        <v>9</v>
      </c>
      <c r="F3652" s="855" t="s">
        <v>931</v>
      </c>
      <c r="G3652" s="855" t="s">
        <v>949</v>
      </c>
      <c r="H3652" s="606"/>
      <c r="I3652" s="608"/>
    </row>
    <row r="3653" spans="2:9" hidden="1" x14ac:dyDescent="0.3">
      <c r="B3653" s="855" t="s">
        <v>799</v>
      </c>
      <c r="C3653" s="856" t="s">
        <v>2709</v>
      </c>
      <c r="D3653" s="855" t="s">
        <v>2710</v>
      </c>
      <c r="E3653" s="855">
        <v>10</v>
      </c>
      <c r="F3653" s="855" t="s">
        <v>932</v>
      </c>
      <c r="G3653" s="855" t="s">
        <v>750</v>
      </c>
      <c r="H3653" s="606"/>
      <c r="I3653" s="608"/>
    </row>
    <row r="3654" spans="2:9" hidden="1" x14ac:dyDescent="0.3">
      <c r="B3654" s="855" t="s">
        <v>799</v>
      </c>
      <c r="C3654" s="856" t="s">
        <v>2709</v>
      </c>
      <c r="D3654" s="855" t="s">
        <v>2710</v>
      </c>
      <c r="E3654" s="855">
        <v>11</v>
      </c>
      <c r="F3654" s="855" t="s">
        <v>1168</v>
      </c>
      <c r="G3654" s="855" t="s">
        <v>12</v>
      </c>
      <c r="H3654" s="606"/>
      <c r="I3654" s="608"/>
    </row>
    <row r="3655" spans="2:9" x14ac:dyDescent="0.3">
      <c r="B3655" s="855" t="s">
        <v>743</v>
      </c>
      <c r="C3655" s="856" t="s">
        <v>2709</v>
      </c>
      <c r="D3655" s="855" t="s">
        <v>2710</v>
      </c>
      <c r="E3655" s="855">
        <v>1</v>
      </c>
      <c r="F3655" s="855" t="s">
        <v>1891</v>
      </c>
      <c r="G3655" s="855" t="s">
        <v>3857</v>
      </c>
      <c r="H3655" s="606"/>
      <c r="I3655" s="608"/>
    </row>
    <row r="3656" spans="2:9" hidden="1" x14ac:dyDescent="0.3">
      <c r="B3656" s="855" t="s">
        <v>743</v>
      </c>
      <c r="C3656" s="856" t="s">
        <v>2709</v>
      </c>
      <c r="D3656" s="855" t="s">
        <v>2710</v>
      </c>
      <c r="E3656" s="855">
        <v>2</v>
      </c>
      <c r="F3656" s="855" t="s">
        <v>389</v>
      </c>
      <c r="G3656" s="855" t="s">
        <v>29</v>
      </c>
      <c r="H3656" s="606"/>
      <c r="I3656" s="608"/>
    </row>
    <row r="3657" spans="2:9" hidden="1" x14ac:dyDescent="0.3">
      <c r="B3657" s="855" t="s">
        <v>743</v>
      </c>
      <c r="C3657" s="856" t="s">
        <v>2709</v>
      </c>
      <c r="D3657" s="855" t="s">
        <v>2710</v>
      </c>
      <c r="E3657" s="855">
        <v>3</v>
      </c>
      <c r="F3657" s="855" t="s">
        <v>896</v>
      </c>
      <c r="G3657" s="855" t="s">
        <v>3056</v>
      </c>
      <c r="H3657" s="606"/>
      <c r="I3657" s="608"/>
    </row>
    <row r="3658" spans="2:9" hidden="1" x14ac:dyDescent="0.3">
      <c r="B3658" s="855" t="s">
        <v>743</v>
      </c>
      <c r="C3658" s="856" t="s">
        <v>2709</v>
      </c>
      <c r="D3658" s="855" t="s">
        <v>2710</v>
      </c>
      <c r="E3658" s="855">
        <v>4</v>
      </c>
      <c r="F3658" s="855" t="s">
        <v>391</v>
      </c>
      <c r="G3658" s="855" t="s">
        <v>3858</v>
      </c>
      <c r="H3658" s="606"/>
      <c r="I3658" s="608"/>
    </row>
    <row r="3659" spans="2:9" hidden="1" x14ac:dyDescent="0.3">
      <c r="B3659" s="855" t="s">
        <v>743</v>
      </c>
      <c r="C3659" s="856" t="s">
        <v>2709</v>
      </c>
      <c r="D3659" s="855" t="s">
        <v>2710</v>
      </c>
      <c r="E3659" s="855">
        <v>5</v>
      </c>
      <c r="F3659" s="855" t="s">
        <v>392</v>
      </c>
      <c r="G3659" s="855" t="s">
        <v>3859</v>
      </c>
      <c r="H3659" s="606"/>
      <c r="I3659" s="608"/>
    </row>
    <row r="3660" spans="2:9" hidden="1" x14ac:dyDescent="0.3">
      <c r="B3660" s="855" t="s">
        <v>743</v>
      </c>
      <c r="C3660" s="856" t="s">
        <v>2709</v>
      </c>
      <c r="D3660" s="855" t="s">
        <v>2710</v>
      </c>
      <c r="E3660" s="855">
        <v>6</v>
      </c>
      <c r="F3660" s="855" t="s">
        <v>393</v>
      </c>
      <c r="G3660" s="855"/>
      <c r="H3660" s="606"/>
      <c r="I3660" s="608"/>
    </row>
    <row r="3661" spans="2:9" hidden="1" x14ac:dyDescent="0.3">
      <c r="B3661" s="855" t="s">
        <v>743</v>
      </c>
      <c r="C3661" s="856" t="s">
        <v>2709</v>
      </c>
      <c r="D3661" s="855" t="s">
        <v>2710</v>
      </c>
      <c r="E3661" s="855">
        <v>7</v>
      </c>
      <c r="F3661" s="855" t="s">
        <v>394</v>
      </c>
      <c r="G3661" s="855" t="s">
        <v>3860</v>
      </c>
      <c r="H3661" s="606"/>
      <c r="I3661" s="608"/>
    </row>
    <row r="3662" spans="2:9" hidden="1" x14ac:dyDescent="0.3">
      <c r="B3662" s="855" t="s">
        <v>743</v>
      </c>
      <c r="C3662" s="856" t="s">
        <v>2709</v>
      </c>
      <c r="D3662" s="855" t="s">
        <v>2710</v>
      </c>
      <c r="E3662" s="855">
        <v>8</v>
      </c>
      <c r="F3662" s="855" t="s">
        <v>3</v>
      </c>
      <c r="G3662" s="855" t="s">
        <v>2648</v>
      </c>
      <c r="H3662" s="606"/>
      <c r="I3662" s="608"/>
    </row>
    <row r="3663" spans="2:9" hidden="1" x14ac:dyDescent="0.3">
      <c r="B3663" s="855" t="s">
        <v>743</v>
      </c>
      <c r="C3663" s="856" t="s">
        <v>2709</v>
      </c>
      <c r="D3663" s="855" t="s">
        <v>2710</v>
      </c>
      <c r="E3663" s="855">
        <v>9</v>
      </c>
      <c r="F3663" s="855" t="s">
        <v>128</v>
      </c>
      <c r="G3663" s="855" t="s">
        <v>3861</v>
      </c>
      <c r="H3663" s="606"/>
      <c r="I3663" s="608"/>
    </row>
    <row r="3664" spans="2:9" hidden="1" x14ac:dyDescent="0.3">
      <c r="B3664" s="855" t="s">
        <v>743</v>
      </c>
      <c r="C3664" s="856" t="s">
        <v>2709</v>
      </c>
      <c r="D3664" s="855" t="s">
        <v>2710</v>
      </c>
      <c r="E3664" s="855">
        <v>10</v>
      </c>
      <c r="F3664" s="855" t="s">
        <v>388</v>
      </c>
      <c r="G3664" s="855" t="s">
        <v>3862</v>
      </c>
      <c r="H3664" s="606"/>
      <c r="I3664" s="608"/>
    </row>
    <row r="3665" spans="2:9" hidden="1" x14ac:dyDescent="0.3">
      <c r="B3665" s="855" t="s">
        <v>743</v>
      </c>
      <c r="C3665" s="856" t="s">
        <v>2709</v>
      </c>
      <c r="D3665" s="855" t="s">
        <v>2710</v>
      </c>
      <c r="E3665" s="855">
        <v>11</v>
      </c>
      <c r="F3665" s="855" t="s">
        <v>157</v>
      </c>
      <c r="G3665" s="855" t="s">
        <v>1585</v>
      </c>
      <c r="H3665" s="606"/>
      <c r="I3665" s="608"/>
    </row>
    <row r="3666" spans="2:9" hidden="1" x14ac:dyDescent="0.3">
      <c r="B3666" s="855" t="s">
        <v>743</v>
      </c>
      <c r="C3666" s="856" t="s">
        <v>2709</v>
      </c>
      <c r="D3666" s="855" t="s">
        <v>2710</v>
      </c>
      <c r="E3666" s="855">
        <v>12</v>
      </c>
      <c r="F3666" s="855" t="s">
        <v>1196</v>
      </c>
      <c r="G3666" s="855" t="s">
        <v>750</v>
      </c>
      <c r="H3666" s="606"/>
      <c r="I3666" s="608"/>
    </row>
    <row r="3667" spans="2:9" hidden="1" x14ac:dyDescent="0.3">
      <c r="B3667" s="855" t="s">
        <v>743</v>
      </c>
      <c r="C3667" s="856" t="s">
        <v>2709</v>
      </c>
      <c r="D3667" s="855" t="s">
        <v>2710</v>
      </c>
      <c r="E3667" s="855">
        <v>13</v>
      </c>
      <c r="F3667" s="855" t="s">
        <v>1892</v>
      </c>
      <c r="G3667" s="855" t="s">
        <v>29</v>
      </c>
      <c r="H3667" s="606"/>
      <c r="I3667" s="608"/>
    </row>
    <row r="3668" spans="2:9" hidden="1" x14ac:dyDescent="0.3">
      <c r="B3668" s="855" t="s">
        <v>743</v>
      </c>
      <c r="C3668" s="856" t="s">
        <v>2709</v>
      </c>
      <c r="D3668" s="855" t="s">
        <v>2710</v>
      </c>
      <c r="E3668" s="855">
        <v>14</v>
      </c>
      <c r="F3668" s="855" t="s">
        <v>1198</v>
      </c>
      <c r="G3668" s="855" t="s">
        <v>3862</v>
      </c>
      <c r="H3668" s="606"/>
      <c r="I3668" s="608"/>
    </row>
    <row r="3669" spans="2:9" hidden="1" x14ac:dyDescent="0.3">
      <c r="B3669" s="855" t="s">
        <v>743</v>
      </c>
      <c r="C3669" s="856" t="s">
        <v>2709</v>
      </c>
      <c r="D3669" s="855" t="s">
        <v>2710</v>
      </c>
      <c r="E3669" s="855">
        <v>15</v>
      </c>
      <c r="F3669" s="855" t="s">
        <v>1199</v>
      </c>
      <c r="G3669" s="855" t="s">
        <v>1893</v>
      </c>
      <c r="H3669" s="606"/>
      <c r="I3669" s="608"/>
    </row>
    <row r="3670" spans="2:9" hidden="1" x14ac:dyDescent="0.3">
      <c r="B3670" s="855" t="s">
        <v>743</v>
      </c>
      <c r="C3670" s="856" t="s">
        <v>2709</v>
      </c>
      <c r="D3670" s="855" t="s">
        <v>2710</v>
      </c>
      <c r="E3670" s="855">
        <v>16</v>
      </c>
      <c r="F3670" s="855" t="s">
        <v>741</v>
      </c>
      <c r="G3670" s="855" t="s">
        <v>750</v>
      </c>
      <c r="H3670" s="606"/>
      <c r="I3670" s="608"/>
    </row>
    <row r="3671" spans="2:9" hidden="1" x14ac:dyDescent="0.3">
      <c r="B3671" s="855" t="s">
        <v>743</v>
      </c>
      <c r="C3671" s="856" t="s">
        <v>2709</v>
      </c>
      <c r="D3671" s="855" t="s">
        <v>2710</v>
      </c>
      <c r="E3671" s="855">
        <v>17</v>
      </c>
      <c r="F3671" s="855" t="s">
        <v>1894</v>
      </c>
      <c r="G3671" s="855"/>
      <c r="H3671" s="606"/>
      <c r="I3671" s="608"/>
    </row>
    <row r="3672" spans="2:9" hidden="1" x14ac:dyDescent="0.3">
      <c r="B3672" s="855" t="s">
        <v>743</v>
      </c>
      <c r="C3672" s="856" t="s">
        <v>2709</v>
      </c>
      <c r="D3672" s="855" t="s">
        <v>2710</v>
      </c>
      <c r="E3672" s="855">
        <v>18</v>
      </c>
      <c r="F3672" s="855" t="s">
        <v>1895</v>
      </c>
      <c r="G3672" s="855" t="s">
        <v>3062</v>
      </c>
      <c r="H3672" s="606"/>
      <c r="I3672" s="608"/>
    </row>
    <row r="3673" spans="2:9" hidden="1" x14ac:dyDescent="0.3">
      <c r="B3673" s="855" t="s">
        <v>743</v>
      </c>
      <c r="C3673" s="856" t="s">
        <v>2709</v>
      </c>
      <c r="D3673" s="855" t="s">
        <v>2710</v>
      </c>
      <c r="E3673" s="855">
        <v>19</v>
      </c>
      <c r="F3673" s="855" t="s">
        <v>1896</v>
      </c>
      <c r="G3673" s="855" t="s">
        <v>1897</v>
      </c>
      <c r="H3673" s="606"/>
      <c r="I3673" s="608"/>
    </row>
    <row r="3674" spans="2:9" hidden="1" x14ac:dyDescent="0.3">
      <c r="B3674" s="855" t="s">
        <v>743</v>
      </c>
      <c r="C3674" s="856" t="s">
        <v>2709</v>
      </c>
      <c r="D3674" s="855" t="s">
        <v>2710</v>
      </c>
      <c r="E3674" s="855">
        <v>20</v>
      </c>
      <c r="F3674" s="855" t="s">
        <v>742</v>
      </c>
      <c r="G3674" s="855" t="s">
        <v>750</v>
      </c>
      <c r="H3674" s="606"/>
      <c r="I3674" s="608"/>
    </row>
    <row r="3675" spans="2:9" hidden="1" x14ac:dyDescent="0.3">
      <c r="B3675" s="855" t="s">
        <v>743</v>
      </c>
      <c r="C3675" s="856" t="s">
        <v>2709</v>
      </c>
      <c r="D3675" s="855" t="s">
        <v>2710</v>
      </c>
      <c r="E3675" s="855">
        <v>21</v>
      </c>
      <c r="F3675" s="855" t="s">
        <v>1203</v>
      </c>
      <c r="G3675" s="855" t="s">
        <v>1898</v>
      </c>
      <c r="H3675" s="606"/>
      <c r="I3675" s="608"/>
    </row>
    <row r="3676" spans="2:9" hidden="1" x14ac:dyDescent="0.3">
      <c r="B3676" s="855" t="s">
        <v>743</v>
      </c>
      <c r="C3676" s="856" t="s">
        <v>2709</v>
      </c>
      <c r="D3676" s="855" t="s">
        <v>2710</v>
      </c>
      <c r="E3676" s="855">
        <v>22</v>
      </c>
      <c r="F3676" s="855" t="s">
        <v>1204</v>
      </c>
      <c r="G3676" s="855" t="s">
        <v>1048</v>
      </c>
      <c r="H3676" s="606"/>
      <c r="I3676" s="608"/>
    </row>
    <row r="3677" spans="2:9" hidden="1" x14ac:dyDescent="0.3">
      <c r="B3677" s="855" t="s">
        <v>743</v>
      </c>
      <c r="C3677" s="856" t="s">
        <v>2709</v>
      </c>
      <c r="D3677" s="855" t="s">
        <v>2710</v>
      </c>
      <c r="E3677" s="855">
        <v>23</v>
      </c>
      <c r="F3677" s="855" t="s">
        <v>931</v>
      </c>
      <c r="G3677" s="855" t="s">
        <v>949</v>
      </c>
      <c r="H3677" s="606"/>
      <c r="I3677" s="608"/>
    </row>
    <row r="3678" spans="2:9" hidden="1" x14ac:dyDescent="0.3">
      <c r="B3678" s="855" t="s">
        <v>743</v>
      </c>
      <c r="C3678" s="856" t="s">
        <v>2709</v>
      </c>
      <c r="D3678" s="855" t="s">
        <v>2710</v>
      </c>
      <c r="E3678" s="855">
        <v>24</v>
      </c>
      <c r="F3678" s="855" t="s">
        <v>932</v>
      </c>
      <c r="G3678" s="855" t="s">
        <v>750</v>
      </c>
      <c r="H3678" s="606"/>
      <c r="I3678" s="608"/>
    </row>
    <row r="3679" spans="2:9" x14ac:dyDescent="0.3">
      <c r="B3679" s="855" t="s">
        <v>743</v>
      </c>
      <c r="C3679" s="856" t="s">
        <v>2709</v>
      </c>
      <c r="D3679" s="855" t="s">
        <v>2710</v>
      </c>
      <c r="E3679" s="855">
        <v>1</v>
      </c>
      <c r="F3679" s="855" t="s">
        <v>1891</v>
      </c>
      <c r="G3679" s="855" t="s">
        <v>3863</v>
      </c>
      <c r="H3679" s="606"/>
      <c r="I3679" s="608"/>
    </row>
    <row r="3680" spans="2:9" hidden="1" x14ac:dyDescent="0.3">
      <c r="B3680" s="855" t="s">
        <v>743</v>
      </c>
      <c r="C3680" s="856" t="s">
        <v>2709</v>
      </c>
      <c r="D3680" s="855" t="s">
        <v>2710</v>
      </c>
      <c r="E3680" s="855">
        <v>2</v>
      </c>
      <c r="F3680" s="855" t="s">
        <v>389</v>
      </c>
      <c r="G3680" s="855" t="s">
        <v>29</v>
      </c>
      <c r="H3680" s="606"/>
      <c r="I3680" s="608"/>
    </row>
    <row r="3681" spans="2:9" hidden="1" x14ac:dyDescent="0.3">
      <c r="B3681" s="855" t="s">
        <v>743</v>
      </c>
      <c r="C3681" s="856" t="s">
        <v>2709</v>
      </c>
      <c r="D3681" s="855" t="s">
        <v>2710</v>
      </c>
      <c r="E3681" s="855">
        <v>3</v>
      </c>
      <c r="F3681" s="855" t="s">
        <v>896</v>
      </c>
      <c r="G3681" s="855" t="s">
        <v>3092</v>
      </c>
      <c r="H3681" s="606"/>
      <c r="I3681" s="608"/>
    </row>
    <row r="3682" spans="2:9" hidden="1" x14ac:dyDescent="0.3">
      <c r="B3682" s="855" t="s">
        <v>743</v>
      </c>
      <c r="C3682" s="856" t="s">
        <v>2709</v>
      </c>
      <c r="D3682" s="855" t="s">
        <v>2710</v>
      </c>
      <c r="E3682" s="855">
        <v>4</v>
      </c>
      <c r="F3682" s="855" t="s">
        <v>391</v>
      </c>
      <c r="G3682" s="855" t="s">
        <v>3093</v>
      </c>
      <c r="H3682" s="606"/>
      <c r="I3682" s="608"/>
    </row>
    <row r="3683" spans="2:9" hidden="1" x14ac:dyDescent="0.3">
      <c r="B3683" s="855" t="s">
        <v>743</v>
      </c>
      <c r="C3683" s="856" t="s">
        <v>2709</v>
      </c>
      <c r="D3683" s="855" t="s">
        <v>2710</v>
      </c>
      <c r="E3683" s="855">
        <v>5</v>
      </c>
      <c r="F3683" s="855" t="s">
        <v>392</v>
      </c>
      <c r="G3683" s="855" t="s">
        <v>3864</v>
      </c>
      <c r="H3683" s="606"/>
      <c r="I3683" s="608"/>
    </row>
    <row r="3684" spans="2:9" hidden="1" x14ac:dyDescent="0.3">
      <c r="B3684" s="855" t="s">
        <v>743</v>
      </c>
      <c r="C3684" s="856" t="s">
        <v>2709</v>
      </c>
      <c r="D3684" s="855" t="s">
        <v>2710</v>
      </c>
      <c r="E3684" s="855">
        <v>6</v>
      </c>
      <c r="F3684" s="855" t="s">
        <v>393</v>
      </c>
      <c r="G3684" s="855" t="s">
        <v>3865</v>
      </c>
      <c r="H3684" s="606"/>
      <c r="I3684" s="608"/>
    </row>
    <row r="3685" spans="2:9" hidden="1" x14ac:dyDescent="0.3">
      <c r="B3685" s="855" t="s">
        <v>743</v>
      </c>
      <c r="C3685" s="856" t="s">
        <v>2709</v>
      </c>
      <c r="D3685" s="855" t="s">
        <v>2710</v>
      </c>
      <c r="E3685" s="855">
        <v>7</v>
      </c>
      <c r="F3685" s="855" t="s">
        <v>394</v>
      </c>
      <c r="G3685" s="855" t="s">
        <v>3096</v>
      </c>
      <c r="H3685" s="606"/>
      <c r="I3685" s="608"/>
    </row>
    <row r="3686" spans="2:9" hidden="1" x14ac:dyDescent="0.3">
      <c r="B3686" s="855" t="s">
        <v>743</v>
      </c>
      <c r="C3686" s="856" t="s">
        <v>2709</v>
      </c>
      <c r="D3686" s="855" t="s">
        <v>2710</v>
      </c>
      <c r="E3686" s="855">
        <v>8</v>
      </c>
      <c r="F3686" s="855" t="s">
        <v>3</v>
      </c>
      <c r="G3686" s="855" t="s">
        <v>2649</v>
      </c>
      <c r="H3686" s="606"/>
      <c r="I3686" s="608"/>
    </row>
    <row r="3687" spans="2:9" hidden="1" x14ac:dyDescent="0.3">
      <c r="B3687" s="855" t="s">
        <v>743</v>
      </c>
      <c r="C3687" s="856" t="s">
        <v>2709</v>
      </c>
      <c r="D3687" s="855" t="s">
        <v>2710</v>
      </c>
      <c r="E3687" s="855">
        <v>9</v>
      </c>
      <c r="F3687" s="855" t="s">
        <v>128</v>
      </c>
      <c r="G3687" s="855"/>
      <c r="H3687" s="606"/>
      <c r="I3687" s="608"/>
    </row>
    <row r="3688" spans="2:9" hidden="1" x14ac:dyDescent="0.3">
      <c r="B3688" s="855" t="s">
        <v>743</v>
      </c>
      <c r="C3688" s="856" t="s">
        <v>2709</v>
      </c>
      <c r="D3688" s="855" t="s">
        <v>2710</v>
      </c>
      <c r="E3688" s="855">
        <v>10</v>
      </c>
      <c r="F3688" s="855" t="s">
        <v>388</v>
      </c>
      <c r="G3688" s="855" t="s">
        <v>3866</v>
      </c>
      <c r="H3688" s="606"/>
      <c r="I3688" s="608"/>
    </row>
    <row r="3689" spans="2:9" hidden="1" x14ac:dyDescent="0.3">
      <c r="B3689" s="855" t="s">
        <v>743</v>
      </c>
      <c r="C3689" s="856" t="s">
        <v>2709</v>
      </c>
      <c r="D3689" s="855" t="s">
        <v>2710</v>
      </c>
      <c r="E3689" s="855">
        <v>11</v>
      </c>
      <c r="F3689" s="855" t="s">
        <v>157</v>
      </c>
      <c r="G3689" s="855" t="s">
        <v>1582</v>
      </c>
      <c r="H3689" s="606"/>
      <c r="I3689" s="608"/>
    </row>
    <row r="3690" spans="2:9" hidden="1" x14ac:dyDescent="0.3">
      <c r="B3690" s="855" t="s">
        <v>743</v>
      </c>
      <c r="C3690" s="856" t="s">
        <v>2709</v>
      </c>
      <c r="D3690" s="855" t="s">
        <v>2710</v>
      </c>
      <c r="E3690" s="855">
        <v>12</v>
      </c>
      <c r="F3690" s="855" t="s">
        <v>1196</v>
      </c>
      <c r="G3690" s="855" t="s">
        <v>12</v>
      </c>
      <c r="H3690" s="606"/>
      <c r="I3690" s="608"/>
    </row>
    <row r="3691" spans="2:9" hidden="1" x14ac:dyDescent="0.3">
      <c r="B3691" s="855" t="s">
        <v>743</v>
      </c>
      <c r="C3691" s="856" t="s">
        <v>2709</v>
      </c>
      <c r="D3691" s="855" t="s">
        <v>2710</v>
      </c>
      <c r="E3691" s="855">
        <v>13</v>
      </c>
      <c r="F3691" s="855" t="s">
        <v>1892</v>
      </c>
      <c r="G3691" s="855" t="s">
        <v>38</v>
      </c>
      <c r="H3691" s="606"/>
      <c r="I3691" s="608"/>
    </row>
    <row r="3692" spans="2:9" hidden="1" x14ac:dyDescent="0.3">
      <c r="B3692" s="855" t="s">
        <v>743</v>
      </c>
      <c r="C3692" s="856" t="s">
        <v>2709</v>
      </c>
      <c r="D3692" s="855" t="s">
        <v>2710</v>
      </c>
      <c r="E3692" s="855">
        <v>14</v>
      </c>
      <c r="F3692" s="855" t="s">
        <v>1198</v>
      </c>
      <c r="G3692" s="855" t="s">
        <v>3098</v>
      </c>
      <c r="H3692" s="606"/>
      <c r="I3692" s="608"/>
    </row>
    <row r="3693" spans="2:9" hidden="1" x14ac:dyDescent="0.3">
      <c r="B3693" s="855" t="s">
        <v>743</v>
      </c>
      <c r="C3693" s="856" t="s">
        <v>2709</v>
      </c>
      <c r="D3693" s="855" t="s">
        <v>2710</v>
      </c>
      <c r="E3693" s="855">
        <v>15</v>
      </c>
      <c r="F3693" s="855" t="s">
        <v>1199</v>
      </c>
      <c r="G3693" s="855" t="s">
        <v>1893</v>
      </c>
      <c r="H3693" s="606"/>
      <c r="I3693" s="608"/>
    </row>
    <row r="3694" spans="2:9" hidden="1" x14ac:dyDescent="0.3">
      <c r="B3694" s="855" t="s">
        <v>743</v>
      </c>
      <c r="C3694" s="856" t="s">
        <v>2709</v>
      </c>
      <c r="D3694" s="855" t="s">
        <v>2710</v>
      </c>
      <c r="E3694" s="855">
        <v>16</v>
      </c>
      <c r="F3694" s="855" t="s">
        <v>741</v>
      </c>
      <c r="G3694" s="855" t="s">
        <v>750</v>
      </c>
      <c r="H3694" s="606"/>
      <c r="I3694" s="608"/>
    </row>
    <row r="3695" spans="2:9" hidden="1" x14ac:dyDescent="0.3">
      <c r="B3695" s="855" t="s">
        <v>743</v>
      </c>
      <c r="C3695" s="856" t="s">
        <v>2709</v>
      </c>
      <c r="D3695" s="855" t="s">
        <v>2710</v>
      </c>
      <c r="E3695" s="855">
        <v>17</v>
      </c>
      <c r="F3695" s="855" t="s">
        <v>1894</v>
      </c>
      <c r="G3695" s="855"/>
      <c r="H3695" s="606"/>
      <c r="I3695" s="608"/>
    </row>
    <row r="3696" spans="2:9" hidden="1" x14ac:dyDescent="0.3">
      <c r="B3696" s="855" t="s">
        <v>743</v>
      </c>
      <c r="C3696" s="856" t="s">
        <v>2709</v>
      </c>
      <c r="D3696" s="855" t="s">
        <v>2710</v>
      </c>
      <c r="E3696" s="855">
        <v>18</v>
      </c>
      <c r="F3696" s="855" t="s">
        <v>1895</v>
      </c>
      <c r="G3696" s="855" t="s">
        <v>3099</v>
      </c>
      <c r="H3696" s="606"/>
      <c r="I3696" s="608"/>
    </row>
    <row r="3697" spans="2:9" hidden="1" x14ac:dyDescent="0.3">
      <c r="B3697" s="855" t="s">
        <v>743</v>
      </c>
      <c r="C3697" s="856" t="s">
        <v>2709</v>
      </c>
      <c r="D3697" s="855" t="s">
        <v>2710</v>
      </c>
      <c r="E3697" s="855">
        <v>19</v>
      </c>
      <c r="F3697" s="855" t="s">
        <v>1896</v>
      </c>
      <c r="G3697" s="855" t="s">
        <v>1897</v>
      </c>
      <c r="H3697" s="606"/>
      <c r="I3697" s="608"/>
    </row>
    <row r="3698" spans="2:9" hidden="1" x14ac:dyDescent="0.3">
      <c r="B3698" s="855" t="s">
        <v>743</v>
      </c>
      <c r="C3698" s="856" t="s">
        <v>2709</v>
      </c>
      <c r="D3698" s="855" t="s">
        <v>2710</v>
      </c>
      <c r="E3698" s="855">
        <v>20</v>
      </c>
      <c r="F3698" s="855" t="s">
        <v>742</v>
      </c>
      <c r="G3698" s="855" t="s">
        <v>750</v>
      </c>
      <c r="H3698" s="606"/>
      <c r="I3698" s="608"/>
    </row>
    <row r="3699" spans="2:9" hidden="1" x14ac:dyDescent="0.3">
      <c r="B3699" s="855" t="s">
        <v>743</v>
      </c>
      <c r="C3699" s="856" t="s">
        <v>2709</v>
      </c>
      <c r="D3699" s="855" t="s">
        <v>2710</v>
      </c>
      <c r="E3699" s="855">
        <v>21</v>
      </c>
      <c r="F3699" s="855" t="s">
        <v>1203</v>
      </c>
      <c r="G3699" s="855" t="s">
        <v>1898</v>
      </c>
      <c r="H3699" s="606"/>
      <c r="I3699" s="608"/>
    </row>
    <row r="3700" spans="2:9" hidden="1" x14ac:dyDescent="0.3">
      <c r="B3700" s="855" t="s">
        <v>743</v>
      </c>
      <c r="C3700" s="856" t="s">
        <v>2709</v>
      </c>
      <c r="D3700" s="855" t="s">
        <v>2710</v>
      </c>
      <c r="E3700" s="855">
        <v>22</v>
      </c>
      <c r="F3700" s="855" t="s">
        <v>1204</v>
      </c>
      <c r="G3700" s="855" t="s">
        <v>1206</v>
      </c>
      <c r="H3700" s="606"/>
      <c r="I3700" s="608"/>
    </row>
    <row r="3701" spans="2:9" hidden="1" x14ac:dyDescent="0.3">
      <c r="B3701" s="855" t="s">
        <v>743</v>
      </c>
      <c r="C3701" s="856" t="s">
        <v>2709</v>
      </c>
      <c r="D3701" s="855" t="s">
        <v>2710</v>
      </c>
      <c r="E3701" s="855">
        <v>23</v>
      </c>
      <c r="F3701" s="855" t="s">
        <v>931</v>
      </c>
      <c r="G3701" s="855" t="s">
        <v>949</v>
      </c>
      <c r="H3701" s="606"/>
      <c r="I3701" s="608"/>
    </row>
    <row r="3702" spans="2:9" hidden="1" x14ac:dyDescent="0.3">
      <c r="B3702" s="855" t="s">
        <v>743</v>
      </c>
      <c r="C3702" s="856" t="s">
        <v>2709</v>
      </c>
      <c r="D3702" s="855" t="s">
        <v>2710</v>
      </c>
      <c r="E3702" s="855">
        <v>24</v>
      </c>
      <c r="F3702" s="855" t="s">
        <v>932</v>
      </c>
      <c r="G3702" s="855" t="s">
        <v>750</v>
      </c>
      <c r="H3702" s="606"/>
      <c r="I3702" s="608"/>
    </row>
    <row r="3703" spans="2:9" x14ac:dyDescent="0.3">
      <c r="B3703" s="855" t="s">
        <v>743</v>
      </c>
      <c r="C3703" s="856" t="s">
        <v>2709</v>
      </c>
      <c r="D3703" s="855" t="s">
        <v>2710</v>
      </c>
      <c r="E3703" s="855">
        <v>1</v>
      </c>
      <c r="F3703" s="855" t="s">
        <v>1891</v>
      </c>
      <c r="G3703" s="855" t="s">
        <v>3867</v>
      </c>
      <c r="H3703" s="606"/>
      <c r="I3703" s="608"/>
    </row>
    <row r="3704" spans="2:9" hidden="1" x14ac:dyDescent="0.3">
      <c r="B3704" s="855" t="s">
        <v>743</v>
      </c>
      <c r="C3704" s="856" t="s">
        <v>2709</v>
      </c>
      <c r="D3704" s="855" t="s">
        <v>2710</v>
      </c>
      <c r="E3704" s="855">
        <v>2</v>
      </c>
      <c r="F3704" s="855" t="s">
        <v>389</v>
      </c>
      <c r="G3704" s="855" t="s">
        <v>29</v>
      </c>
      <c r="H3704" s="606"/>
      <c r="I3704" s="608"/>
    </row>
    <row r="3705" spans="2:9" hidden="1" x14ac:dyDescent="0.3">
      <c r="B3705" s="855" t="s">
        <v>743</v>
      </c>
      <c r="C3705" s="856" t="s">
        <v>2709</v>
      </c>
      <c r="D3705" s="855" t="s">
        <v>2710</v>
      </c>
      <c r="E3705" s="855">
        <v>3</v>
      </c>
      <c r="F3705" s="855" t="s">
        <v>896</v>
      </c>
      <c r="G3705" s="855" t="s">
        <v>3092</v>
      </c>
      <c r="H3705" s="606"/>
      <c r="I3705" s="608"/>
    </row>
    <row r="3706" spans="2:9" hidden="1" x14ac:dyDescent="0.3">
      <c r="B3706" s="855" t="s">
        <v>743</v>
      </c>
      <c r="C3706" s="856" t="s">
        <v>2709</v>
      </c>
      <c r="D3706" s="855" t="s">
        <v>2710</v>
      </c>
      <c r="E3706" s="855">
        <v>4</v>
      </c>
      <c r="F3706" s="855" t="s">
        <v>391</v>
      </c>
      <c r="G3706" s="855" t="s">
        <v>3093</v>
      </c>
      <c r="H3706" s="606"/>
      <c r="I3706" s="608"/>
    </row>
    <row r="3707" spans="2:9" hidden="1" x14ac:dyDescent="0.3">
      <c r="B3707" s="855" t="s">
        <v>743</v>
      </c>
      <c r="C3707" s="856" t="s">
        <v>2709</v>
      </c>
      <c r="D3707" s="855" t="s">
        <v>2710</v>
      </c>
      <c r="E3707" s="855">
        <v>5</v>
      </c>
      <c r="F3707" s="855" t="s">
        <v>392</v>
      </c>
      <c r="G3707" s="855" t="s">
        <v>3868</v>
      </c>
      <c r="H3707" s="606"/>
      <c r="I3707" s="608"/>
    </row>
    <row r="3708" spans="2:9" hidden="1" x14ac:dyDescent="0.3">
      <c r="B3708" s="855" t="s">
        <v>743</v>
      </c>
      <c r="C3708" s="856" t="s">
        <v>2709</v>
      </c>
      <c r="D3708" s="855" t="s">
        <v>2710</v>
      </c>
      <c r="E3708" s="855">
        <v>6</v>
      </c>
      <c r="F3708" s="855" t="s">
        <v>393</v>
      </c>
      <c r="G3708" s="855" t="s">
        <v>3869</v>
      </c>
      <c r="H3708" s="606"/>
      <c r="I3708" s="608"/>
    </row>
    <row r="3709" spans="2:9" hidden="1" x14ac:dyDescent="0.3">
      <c r="B3709" s="855" t="s">
        <v>743</v>
      </c>
      <c r="C3709" s="856" t="s">
        <v>2709</v>
      </c>
      <c r="D3709" s="855" t="s">
        <v>2710</v>
      </c>
      <c r="E3709" s="855">
        <v>7</v>
      </c>
      <c r="F3709" s="855" t="s">
        <v>394</v>
      </c>
      <c r="G3709" s="855" t="s">
        <v>3096</v>
      </c>
      <c r="H3709" s="606"/>
      <c r="I3709" s="608"/>
    </row>
    <row r="3710" spans="2:9" hidden="1" x14ac:dyDescent="0.3">
      <c r="B3710" s="855" t="s">
        <v>743</v>
      </c>
      <c r="C3710" s="856" t="s">
        <v>2709</v>
      </c>
      <c r="D3710" s="855" t="s">
        <v>2710</v>
      </c>
      <c r="E3710" s="855">
        <v>8</v>
      </c>
      <c r="F3710" s="855" t="s">
        <v>3</v>
      </c>
      <c r="G3710" s="855" t="s">
        <v>2649</v>
      </c>
      <c r="H3710" s="606"/>
      <c r="I3710" s="608"/>
    </row>
    <row r="3711" spans="2:9" hidden="1" x14ac:dyDescent="0.3">
      <c r="B3711" s="855" t="s">
        <v>743</v>
      </c>
      <c r="C3711" s="856" t="s">
        <v>2709</v>
      </c>
      <c r="D3711" s="855" t="s">
        <v>2710</v>
      </c>
      <c r="E3711" s="855">
        <v>9</v>
      </c>
      <c r="F3711" s="855" t="s">
        <v>128</v>
      </c>
      <c r="G3711" s="855"/>
      <c r="H3711" s="606"/>
      <c r="I3711" s="608"/>
    </row>
    <row r="3712" spans="2:9" hidden="1" x14ac:dyDescent="0.3">
      <c r="B3712" s="855" t="s">
        <v>743</v>
      </c>
      <c r="C3712" s="856" t="s">
        <v>2709</v>
      </c>
      <c r="D3712" s="855" t="s">
        <v>2710</v>
      </c>
      <c r="E3712" s="855">
        <v>10</v>
      </c>
      <c r="F3712" s="855" t="s">
        <v>388</v>
      </c>
      <c r="G3712" s="855" t="s">
        <v>3870</v>
      </c>
      <c r="H3712" s="606"/>
      <c r="I3712" s="608"/>
    </row>
    <row r="3713" spans="2:9" hidden="1" x14ac:dyDescent="0.3">
      <c r="B3713" s="855" t="s">
        <v>743</v>
      </c>
      <c r="C3713" s="856" t="s">
        <v>2709</v>
      </c>
      <c r="D3713" s="855" t="s">
        <v>2710</v>
      </c>
      <c r="E3713" s="855">
        <v>11</v>
      </c>
      <c r="F3713" s="855" t="s">
        <v>157</v>
      </c>
      <c r="G3713" s="855" t="s">
        <v>1582</v>
      </c>
      <c r="H3713" s="606"/>
      <c r="I3713" s="608"/>
    </row>
    <row r="3714" spans="2:9" hidden="1" x14ac:dyDescent="0.3">
      <c r="B3714" s="855" t="s">
        <v>743</v>
      </c>
      <c r="C3714" s="856" t="s">
        <v>2709</v>
      </c>
      <c r="D3714" s="855" t="s">
        <v>2710</v>
      </c>
      <c r="E3714" s="855">
        <v>12</v>
      </c>
      <c r="F3714" s="855" t="s">
        <v>1196</v>
      </c>
      <c r="G3714" s="855" t="s">
        <v>12</v>
      </c>
      <c r="H3714" s="606"/>
      <c r="I3714" s="608"/>
    </row>
    <row r="3715" spans="2:9" hidden="1" x14ac:dyDescent="0.3">
      <c r="B3715" s="855" t="s">
        <v>743</v>
      </c>
      <c r="C3715" s="856" t="s">
        <v>2709</v>
      </c>
      <c r="D3715" s="855" t="s">
        <v>2710</v>
      </c>
      <c r="E3715" s="855">
        <v>13</v>
      </c>
      <c r="F3715" s="855" t="s">
        <v>1892</v>
      </c>
      <c r="G3715" s="855" t="s">
        <v>38</v>
      </c>
      <c r="H3715" s="606"/>
      <c r="I3715" s="608"/>
    </row>
    <row r="3716" spans="2:9" hidden="1" x14ac:dyDescent="0.3">
      <c r="B3716" s="855" t="s">
        <v>743</v>
      </c>
      <c r="C3716" s="856" t="s">
        <v>2709</v>
      </c>
      <c r="D3716" s="855" t="s">
        <v>2710</v>
      </c>
      <c r="E3716" s="855">
        <v>14</v>
      </c>
      <c r="F3716" s="855" t="s">
        <v>1198</v>
      </c>
      <c r="G3716" s="855" t="s">
        <v>3098</v>
      </c>
      <c r="H3716" s="606"/>
      <c r="I3716" s="608"/>
    </row>
    <row r="3717" spans="2:9" hidden="1" x14ac:dyDescent="0.3">
      <c r="B3717" s="855" t="s">
        <v>743</v>
      </c>
      <c r="C3717" s="856" t="s">
        <v>2709</v>
      </c>
      <c r="D3717" s="855" t="s">
        <v>2710</v>
      </c>
      <c r="E3717" s="855">
        <v>15</v>
      </c>
      <c r="F3717" s="855" t="s">
        <v>1199</v>
      </c>
      <c r="G3717" s="855" t="s">
        <v>1893</v>
      </c>
      <c r="H3717" s="606"/>
      <c r="I3717" s="608"/>
    </row>
    <row r="3718" spans="2:9" hidden="1" x14ac:dyDescent="0.3">
      <c r="B3718" s="855" t="s">
        <v>743</v>
      </c>
      <c r="C3718" s="856" t="s">
        <v>2709</v>
      </c>
      <c r="D3718" s="855" t="s">
        <v>2710</v>
      </c>
      <c r="E3718" s="855">
        <v>16</v>
      </c>
      <c r="F3718" s="855" t="s">
        <v>741</v>
      </c>
      <c r="G3718" s="855" t="s">
        <v>750</v>
      </c>
      <c r="H3718" s="606"/>
      <c r="I3718" s="608"/>
    </row>
    <row r="3719" spans="2:9" hidden="1" x14ac:dyDescent="0.3">
      <c r="B3719" s="855" t="s">
        <v>743</v>
      </c>
      <c r="C3719" s="856" t="s">
        <v>2709</v>
      </c>
      <c r="D3719" s="855" t="s">
        <v>2710</v>
      </c>
      <c r="E3719" s="855">
        <v>17</v>
      </c>
      <c r="F3719" s="855" t="s">
        <v>1894</v>
      </c>
      <c r="G3719" s="855"/>
      <c r="H3719" s="606"/>
      <c r="I3719" s="608"/>
    </row>
    <row r="3720" spans="2:9" hidden="1" x14ac:dyDescent="0.3">
      <c r="B3720" s="855" t="s">
        <v>743</v>
      </c>
      <c r="C3720" s="856" t="s">
        <v>2709</v>
      </c>
      <c r="D3720" s="855" t="s">
        <v>2710</v>
      </c>
      <c r="E3720" s="855">
        <v>18</v>
      </c>
      <c r="F3720" s="855" t="s">
        <v>1895</v>
      </c>
      <c r="G3720" s="855" t="s">
        <v>3099</v>
      </c>
      <c r="H3720" s="606"/>
      <c r="I3720" s="608"/>
    </row>
    <row r="3721" spans="2:9" hidden="1" x14ac:dyDescent="0.3">
      <c r="B3721" s="855" t="s">
        <v>743</v>
      </c>
      <c r="C3721" s="856" t="s">
        <v>2709</v>
      </c>
      <c r="D3721" s="855" t="s">
        <v>2710</v>
      </c>
      <c r="E3721" s="855">
        <v>19</v>
      </c>
      <c r="F3721" s="855" t="s">
        <v>1896</v>
      </c>
      <c r="G3721" s="855" t="s">
        <v>1897</v>
      </c>
      <c r="H3721" s="606"/>
      <c r="I3721" s="608"/>
    </row>
    <row r="3722" spans="2:9" hidden="1" x14ac:dyDescent="0.3">
      <c r="B3722" s="855" t="s">
        <v>743</v>
      </c>
      <c r="C3722" s="856" t="s">
        <v>2709</v>
      </c>
      <c r="D3722" s="855" t="s">
        <v>2710</v>
      </c>
      <c r="E3722" s="855">
        <v>20</v>
      </c>
      <c r="F3722" s="855" t="s">
        <v>742</v>
      </c>
      <c r="G3722" s="855" t="s">
        <v>750</v>
      </c>
      <c r="H3722" s="606"/>
      <c r="I3722" s="608"/>
    </row>
    <row r="3723" spans="2:9" hidden="1" x14ac:dyDescent="0.3">
      <c r="B3723" s="855" t="s">
        <v>743</v>
      </c>
      <c r="C3723" s="856" t="s">
        <v>2709</v>
      </c>
      <c r="D3723" s="855" t="s">
        <v>2710</v>
      </c>
      <c r="E3723" s="855">
        <v>21</v>
      </c>
      <c r="F3723" s="855" t="s">
        <v>1203</v>
      </c>
      <c r="G3723" s="855" t="s">
        <v>1898</v>
      </c>
      <c r="H3723" s="606"/>
      <c r="I3723" s="608"/>
    </row>
    <row r="3724" spans="2:9" hidden="1" x14ac:dyDescent="0.3">
      <c r="B3724" s="855" t="s">
        <v>743</v>
      </c>
      <c r="C3724" s="856" t="s">
        <v>2709</v>
      </c>
      <c r="D3724" s="855" t="s">
        <v>2710</v>
      </c>
      <c r="E3724" s="855">
        <v>22</v>
      </c>
      <c r="F3724" s="855" t="s">
        <v>1204</v>
      </c>
      <c r="G3724" s="855" t="s">
        <v>1206</v>
      </c>
      <c r="H3724" s="606"/>
      <c r="I3724" s="608"/>
    </row>
    <row r="3725" spans="2:9" hidden="1" x14ac:dyDescent="0.3">
      <c r="B3725" s="855" t="s">
        <v>743</v>
      </c>
      <c r="C3725" s="856" t="s">
        <v>2709</v>
      </c>
      <c r="D3725" s="855" t="s">
        <v>2710</v>
      </c>
      <c r="E3725" s="855">
        <v>23</v>
      </c>
      <c r="F3725" s="855" t="s">
        <v>931</v>
      </c>
      <c r="G3725" s="855" t="s">
        <v>949</v>
      </c>
      <c r="H3725" s="606"/>
      <c r="I3725" s="608"/>
    </row>
    <row r="3726" spans="2:9" hidden="1" x14ac:dyDescent="0.3">
      <c r="B3726" s="855" t="s">
        <v>743</v>
      </c>
      <c r="C3726" s="856" t="s">
        <v>2709</v>
      </c>
      <c r="D3726" s="855" t="s">
        <v>2710</v>
      </c>
      <c r="E3726" s="855">
        <v>24</v>
      </c>
      <c r="F3726" s="855" t="s">
        <v>932</v>
      </c>
      <c r="G3726" s="855" t="s">
        <v>750</v>
      </c>
      <c r="H3726" s="606"/>
      <c r="I3726" s="608"/>
    </row>
    <row r="3727" spans="2:9" x14ac:dyDescent="0.3">
      <c r="B3727" s="855" t="s">
        <v>743</v>
      </c>
      <c r="C3727" s="856" t="s">
        <v>2709</v>
      </c>
      <c r="D3727" s="855" t="s">
        <v>2710</v>
      </c>
      <c r="E3727" s="855">
        <v>1</v>
      </c>
      <c r="F3727" s="855" t="s">
        <v>1891</v>
      </c>
      <c r="G3727" s="855" t="s">
        <v>3871</v>
      </c>
      <c r="H3727" s="606"/>
      <c r="I3727" s="608"/>
    </row>
    <row r="3728" spans="2:9" hidden="1" x14ac:dyDescent="0.3">
      <c r="B3728" s="855" t="s">
        <v>743</v>
      </c>
      <c r="C3728" s="856" t="s">
        <v>2709</v>
      </c>
      <c r="D3728" s="855" t="s">
        <v>2710</v>
      </c>
      <c r="E3728" s="855">
        <v>2</v>
      </c>
      <c r="F3728" s="855" t="s">
        <v>389</v>
      </c>
      <c r="G3728" s="855" t="s">
        <v>29</v>
      </c>
      <c r="H3728" s="606"/>
      <c r="I3728" s="608"/>
    </row>
    <row r="3729" spans="2:9" hidden="1" x14ac:dyDescent="0.3">
      <c r="B3729" s="855" t="s">
        <v>743</v>
      </c>
      <c r="C3729" s="856" t="s">
        <v>2709</v>
      </c>
      <c r="D3729" s="855" t="s">
        <v>2710</v>
      </c>
      <c r="E3729" s="855">
        <v>3</v>
      </c>
      <c r="F3729" s="855" t="s">
        <v>896</v>
      </c>
      <c r="G3729" s="855" t="s">
        <v>3092</v>
      </c>
      <c r="H3729" s="606"/>
      <c r="I3729" s="608"/>
    </row>
    <row r="3730" spans="2:9" hidden="1" x14ac:dyDescent="0.3">
      <c r="B3730" s="855" t="s">
        <v>743</v>
      </c>
      <c r="C3730" s="856" t="s">
        <v>2709</v>
      </c>
      <c r="D3730" s="855" t="s">
        <v>2710</v>
      </c>
      <c r="E3730" s="855">
        <v>4</v>
      </c>
      <c r="F3730" s="855" t="s">
        <v>391</v>
      </c>
      <c r="G3730" s="855" t="s">
        <v>3101</v>
      </c>
      <c r="H3730" s="606"/>
      <c r="I3730" s="608"/>
    </row>
    <row r="3731" spans="2:9" hidden="1" x14ac:dyDescent="0.3">
      <c r="B3731" s="855" t="s">
        <v>743</v>
      </c>
      <c r="C3731" s="856" t="s">
        <v>2709</v>
      </c>
      <c r="D3731" s="855" t="s">
        <v>2710</v>
      </c>
      <c r="E3731" s="855">
        <v>5</v>
      </c>
      <c r="F3731" s="855" t="s">
        <v>392</v>
      </c>
      <c r="G3731" s="855" t="s">
        <v>3872</v>
      </c>
      <c r="H3731" s="606"/>
      <c r="I3731" s="608"/>
    </row>
    <row r="3732" spans="2:9" hidden="1" x14ac:dyDescent="0.3">
      <c r="B3732" s="855" t="s">
        <v>743</v>
      </c>
      <c r="C3732" s="856" t="s">
        <v>2709</v>
      </c>
      <c r="D3732" s="855" t="s">
        <v>2710</v>
      </c>
      <c r="E3732" s="855">
        <v>6</v>
      </c>
      <c r="F3732" s="855" t="s">
        <v>393</v>
      </c>
      <c r="G3732" s="855"/>
      <c r="H3732" s="606"/>
      <c r="I3732" s="608"/>
    </row>
    <row r="3733" spans="2:9" hidden="1" x14ac:dyDescent="0.3">
      <c r="B3733" s="855" t="s">
        <v>743</v>
      </c>
      <c r="C3733" s="856" t="s">
        <v>2709</v>
      </c>
      <c r="D3733" s="855" t="s">
        <v>2710</v>
      </c>
      <c r="E3733" s="855">
        <v>7</v>
      </c>
      <c r="F3733" s="855" t="s">
        <v>394</v>
      </c>
      <c r="G3733" s="855" t="s">
        <v>3119</v>
      </c>
      <c r="H3733" s="606"/>
      <c r="I3733" s="608"/>
    </row>
    <row r="3734" spans="2:9" hidden="1" x14ac:dyDescent="0.3">
      <c r="B3734" s="855" t="s">
        <v>743</v>
      </c>
      <c r="C3734" s="856" t="s">
        <v>2709</v>
      </c>
      <c r="D3734" s="855" t="s">
        <v>2710</v>
      </c>
      <c r="E3734" s="855">
        <v>8</v>
      </c>
      <c r="F3734" s="855" t="s">
        <v>3</v>
      </c>
      <c r="G3734" s="855" t="s">
        <v>2649</v>
      </c>
      <c r="H3734" s="606"/>
      <c r="I3734" s="608"/>
    </row>
    <row r="3735" spans="2:9" hidden="1" x14ac:dyDescent="0.3">
      <c r="B3735" s="855" t="s">
        <v>743</v>
      </c>
      <c r="C3735" s="856" t="s">
        <v>2709</v>
      </c>
      <c r="D3735" s="855" t="s">
        <v>2710</v>
      </c>
      <c r="E3735" s="855">
        <v>9</v>
      </c>
      <c r="F3735" s="855" t="s">
        <v>128</v>
      </c>
      <c r="G3735" s="855"/>
      <c r="H3735" s="606"/>
      <c r="I3735" s="608"/>
    </row>
    <row r="3736" spans="2:9" hidden="1" x14ac:dyDescent="0.3">
      <c r="B3736" s="855" t="s">
        <v>743</v>
      </c>
      <c r="C3736" s="856" t="s">
        <v>2709</v>
      </c>
      <c r="D3736" s="855" t="s">
        <v>2710</v>
      </c>
      <c r="E3736" s="855">
        <v>10</v>
      </c>
      <c r="F3736" s="855" t="s">
        <v>388</v>
      </c>
      <c r="G3736" s="855" t="s">
        <v>3873</v>
      </c>
      <c r="H3736" s="606"/>
      <c r="I3736" s="608"/>
    </row>
    <row r="3737" spans="2:9" hidden="1" x14ac:dyDescent="0.3">
      <c r="B3737" s="855" t="s">
        <v>743</v>
      </c>
      <c r="C3737" s="856" t="s">
        <v>2709</v>
      </c>
      <c r="D3737" s="855" t="s">
        <v>2710</v>
      </c>
      <c r="E3737" s="855">
        <v>11</v>
      </c>
      <c r="F3737" s="855" t="s">
        <v>157</v>
      </c>
      <c r="G3737" s="855" t="s">
        <v>1582</v>
      </c>
      <c r="H3737" s="606"/>
      <c r="I3737" s="608"/>
    </row>
    <row r="3738" spans="2:9" hidden="1" x14ac:dyDescent="0.3">
      <c r="B3738" s="855" t="s">
        <v>743</v>
      </c>
      <c r="C3738" s="856" t="s">
        <v>2709</v>
      </c>
      <c r="D3738" s="855" t="s">
        <v>2710</v>
      </c>
      <c r="E3738" s="855">
        <v>12</v>
      </c>
      <c r="F3738" s="855" t="s">
        <v>1196</v>
      </c>
      <c r="G3738" s="855" t="s">
        <v>12</v>
      </c>
      <c r="H3738" s="606"/>
      <c r="I3738" s="608"/>
    </row>
    <row r="3739" spans="2:9" hidden="1" x14ac:dyDescent="0.3">
      <c r="B3739" s="855" t="s">
        <v>743</v>
      </c>
      <c r="C3739" s="856" t="s">
        <v>2709</v>
      </c>
      <c r="D3739" s="855" t="s">
        <v>2710</v>
      </c>
      <c r="E3739" s="855">
        <v>13</v>
      </c>
      <c r="F3739" s="855" t="s">
        <v>1892</v>
      </c>
      <c r="G3739" s="855" t="s">
        <v>33</v>
      </c>
      <c r="H3739" s="606"/>
      <c r="I3739" s="608"/>
    </row>
    <row r="3740" spans="2:9" hidden="1" x14ac:dyDescent="0.3">
      <c r="B3740" s="855" t="s">
        <v>743</v>
      </c>
      <c r="C3740" s="856" t="s">
        <v>2709</v>
      </c>
      <c r="D3740" s="855" t="s">
        <v>2710</v>
      </c>
      <c r="E3740" s="855">
        <v>14</v>
      </c>
      <c r="F3740" s="855" t="s">
        <v>1198</v>
      </c>
      <c r="G3740" s="855" t="s">
        <v>3121</v>
      </c>
      <c r="H3740" s="606"/>
      <c r="I3740" s="608"/>
    </row>
    <row r="3741" spans="2:9" hidden="1" x14ac:dyDescent="0.3">
      <c r="B3741" s="855" t="s">
        <v>743</v>
      </c>
      <c r="C3741" s="856" t="s">
        <v>2709</v>
      </c>
      <c r="D3741" s="855" t="s">
        <v>2710</v>
      </c>
      <c r="E3741" s="855">
        <v>15</v>
      </c>
      <c r="F3741" s="855" t="s">
        <v>1199</v>
      </c>
      <c r="G3741" s="855" t="s">
        <v>1893</v>
      </c>
      <c r="H3741" s="606"/>
      <c r="I3741" s="608"/>
    </row>
    <row r="3742" spans="2:9" hidden="1" x14ac:dyDescent="0.3">
      <c r="B3742" s="855" t="s">
        <v>743</v>
      </c>
      <c r="C3742" s="856" t="s">
        <v>2709</v>
      </c>
      <c r="D3742" s="855" t="s">
        <v>2710</v>
      </c>
      <c r="E3742" s="855">
        <v>16</v>
      </c>
      <c r="F3742" s="855" t="s">
        <v>741</v>
      </c>
      <c r="G3742" s="855" t="s">
        <v>750</v>
      </c>
      <c r="H3742" s="606"/>
      <c r="I3742" s="608"/>
    </row>
    <row r="3743" spans="2:9" hidden="1" x14ac:dyDescent="0.3">
      <c r="B3743" s="855" t="s">
        <v>743</v>
      </c>
      <c r="C3743" s="856" t="s">
        <v>2709</v>
      </c>
      <c r="D3743" s="855" t="s">
        <v>2710</v>
      </c>
      <c r="E3743" s="855">
        <v>17</v>
      </c>
      <c r="F3743" s="855" t="s">
        <v>1894</v>
      </c>
      <c r="G3743" s="855"/>
      <c r="H3743" s="606"/>
      <c r="I3743" s="608"/>
    </row>
    <row r="3744" spans="2:9" hidden="1" x14ac:dyDescent="0.3">
      <c r="B3744" s="855" t="s">
        <v>743</v>
      </c>
      <c r="C3744" s="856" t="s">
        <v>2709</v>
      </c>
      <c r="D3744" s="855" t="s">
        <v>2710</v>
      </c>
      <c r="E3744" s="855">
        <v>18</v>
      </c>
      <c r="F3744" s="855" t="s">
        <v>1895</v>
      </c>
      <c r="G3744" s="855" t="s">
        <v>3099</v>
      </c>
      <c r="H3744" s="606"/>
      <c r="I3744" s="608"/>
    </row>
    <row r="3745" spans="2:9" hidden="1" x14ac:dyDescent="0.3">
      <c r="B3745" s="855" t="s">
        <v>743</v>
      </c>
      <c r="C3745" s="856" t="s">
        <v>2709</v>
      </c>
      <c r="D3745" s="855" t="s">
        <v>2710</v>
      </c>
      <c r="E3745" s="855">
        <v>19</v>
      </c>
      <c r="F3745" s="855" t="s">
        <v>1896</v>
      </c>
      <c r="G3745" s="855" t="s">
        <v>1897</v>
      </c>
      <c r="H3745" s="606"/>
      <c r="I3745" s="608"/>
    </row>
    <row r="3746" spans="2:9" hidden="1" x14ac:dyDescent="0.3">
      <c r="B3746" s="855" t="s">
        <v>743</v>
      </c>
      <c r="C3746" s="856" t="s">
        <v>2709</v>
      </c>
      <c r="D3746" s="855" t="s">
        <v>2710</v>
      </c>
      <c r="E3746" s="855">
        <v>20</v>
      </c>
      <c r="F3746" s="855" t="s">
        <v>742</v>
      </c>
      <c r="G3746" s="855" t="s">
        <v>750</v>
      </c>
      <c r="H3746" s="606"/>
      <c r="I3746" s="608"/>
    </row>
    <row r="3747" spans="2:9" hidden="1" x14ac:dyDescent="0.3">
      <c r="B3747" s="855" t="s">
        <v>743</v>
      </c>
      <c r="C3747" s="856" t="s">
        <v>2709</v>
      </c>
      <c r="D3747" s="855" t="s">
        <v>2710</v>
      </c>
      <c r="E3747" s="855">
        <v>21</v>
      </c>
      <c r="F3747" s="855" t="s">
        <v>1203</v>
      </c>
      <c r="G3747" s="855" t="s">
        <v>1898</v>
      </c>
      <c r="H3747" s="606"/>
      <c r="I3747" s="608"/>
    </row>
    <row r="3748" spans="2:9" hidden="1" x14ac:dyDescent="0.3">
      <c r="B3748" s="855" t="s">
        <v>743</v>
      </c>
      <c r="C3748" s="856" t="s">
        <v>2709</v>
      </c>
      <c r="D3748" s="855" t="s">
        <v>2710</v>
      </c>
      <c r="E3748" s="855">
        <v>22</v>
      </c>
      <c r="F3748" s="855" t="s">
        <v>1204</v>
      </c>
      <c r="G3748" s="855" t="s">
        <v>1206</v>
      </c>
      <c r="H3748" s="606"/>
      <c r="I3748" s="608"/>
    </row>
    <row r="3749" spans="2:9" hidden="1" x14ac:dyDescent="0.3">
      <c r="B3749" s="855" t="s">
        <v>743</v>
      </c>
      <c r="C3749" s="856" t="s">
        <v>2709</v>
      </c>
      <c r="D3749" s="855" t="s">
        <v>2710</v>
      </c>
      <c r="E3749" s="855">
        <v>23</v>
      </c>
      <c r="F3749" s="855" t="s">
        <v>931</v>
      </c>
      <c r="G3749" s="855" t="s">
        <v>949</v>
      </c>
      <c r="H3749" s="606"/>
      <c r="I3749" s="608"/>
    </row>
    <row r="3750" spans="2:9" hidden="1" x14ac:dyDescent="0.3">
      <c r="B3750" s="855" t="s">
        <v>743</v>
      </c>
      <c r="C3750" s="856" t="s">
        <v>2709</v>
      </c>
      <c r="D3750" s="855" t="s">
        <v>2710</v>
      </c>
      <c r="E3750" s="855">
        <v>24</v>
      </c>
      <c r="F3750" s="855" t="s">
        <v>932</v>
      </c>
      <c r="G3750" s="855" t="s">
        <v>750</v>
      </c>
      <c r="H3750" s="606"/>
      <c r="I3750" s="608"/>
    </row>
    <row r="3751" spans="2:9" x14ac:dyDescent="0.3">
      <c r="B3751" s="855" t="s">
        <v>1075</v>
      </c>
      <c r="C3751" s="856" t="s">
        <v>2709</v>
      </c>
      <c r="D3751" s="855" t="s">
        <v>2710</v>
      </c>
      <c r="E3751" s="855">
        <v>1</v>
      </c>
      <c r="F3751" s="855" t="s">
        <v>389</v>
      </c>
      <c r="G3751" s="855" t="s">
        <v>29</v>
      </c>
      <c r="H3751" s="606"/>
      <c r="I3751" s="608"/>
    </row>
    <row r="3752" spans="2:9" hidden="1" x14ac:dyDescent="0.3">
      <c r="B3752" s="855" t="s">
        <v>1075</v>
      </c>
      <c r="C3752" s="856" t="s">
        <v>2709</v>
      </c>
      <c r="D3752" s="855" t="s">
        <v>2710</v>
      </c>
      <c r="E3752" s="855">
        <v>2</v>
      </c>
      <c r="F3752" s="855" t="s">
        <v>394</v>
      </c>
      <c r="G3752" s="855"/>
      <c r="H3752" s="606"/>
      <c r="I3752" s="608"/>
    </row>
    <row r="3753" spans="2:9" hidden="1" x14ac:dyDescent="0.3">
      <c r="B3753" s="855" t="s">
        <v>1075</v>
      </c>
      <c r="C3753" s="856" t="s">
        <v>2709</v>
      </c>
      <c r="D3753" s="855" t="s">
        <v>2710</v>
      </c>
      <c r="E3753" s="855">
        <v>3</v>
      </c>
      <c r="F3753" s="855" t="s">
        <v>3</v>
      </c>
      <c r="G3753" s="855"/>
      <c r="H3753" s="606"/>
      <c r="I3753" s="608"/>
    </row>
    <row r="3754" spans="2:9" hidden="1" x14ac:dyDescent="0.3">
      <c r="B3754" s="855" t="s">
        <v>1075</v>
      </c>
      <c r="C3754" s="856" t="s">
        <v>2709</v>
      </c>
      <c r="D3754" s="855" t="s">
        <v>2710</v>
      </c>
      <c r="E3754" s="855">
        <v>4</v>
      </c>
      <c r="F3754" s="855" t="s">
        <v>128</v>
      </c>
      <c r="G3754" s="855"/>
      <c r="H3754" s="606"/>
      <c r="I3754" s="608"/>
    </row>
    <row r="3755" spans="2:9" hidden="1" x14ac:dyDescent="0.3">
      <c r="B3755" s="855" t="s">
        <v>1075</v>
      </c>
      <c r="C3755" s="856" t="s">
        <v>2709</v>
      </c>
      <c r="D3755" s="855" t="s">
        <v>2710</v>
      </c>
      <c r="E3755" s="855">
        <v>5</v>
      </c>
      <c r="F3755" s="855" t="s">
        <v>1076</v>
      </c>
      <c r="G3755" s="855" t="s">
        <v>3874</v>
      </c>
      <c r="H3755" s="606"/>
      <c r="I3755" s="608"/>
    </row>
    <row r="3756" spans="2:9" hidden="1" x14ac:dyDescent="0.3">
      <c r="B3756" s="855" t="s">
        <v>1075</v>
      </c>
      <c r="C3756" s="856" t="s">
        <v>2709</v>
      </c>
      <c r="D3756" s="855" t="s">
        <v>2710</v>
      </c>
      <c r="E3756" s="855">
        <v>6</v>
      </c>
      <c r="F3756" s="855" t="s">
        <v>2697</v>
      </c>
      <c r="G3756" s="855" t="s">
        <v>3875</v>
      </c>
      <c r="H3756" s="606"/>
      <c r="I3756" s="608"/>
    </row>
    <row r="3757" spans="2:9" hidden="1" x14ac:dyDescent="0.3">
      <c r="B3757" s="855" t="s">
        <v>1075</v>
      </c>
      <c r="C3757" s="856" t="s">
        <v>2709</v>
      </c>
      <c r="D3757" s="855" t="s">
        <v>2710</v>
      </c>
      <c r="E3757" s="855">
        <v>7</v>
      </c>
      <c r="F3757" s="855" t="s">
        <v>931</v>
      </c>
      <c r="G3757" s="855" t="s">
        <v>949</v>
      </c>
      <c r="H3757" s="606"/>
      <c r="I3757" s="608"/>
    </row>
    <row r="3758" spans="2:9" hidden="1" x14ac:dyDescent="0.3">
      <c r="B3758" s="855" t="s">
        <v>1075</v>
      </c>
      <c r="C3758" s="856" t="s">
        <v>2709</v>
      </c>
      <c r="D3758" s="855" t="s">
        <v>2710</v>
      </c>
      <c r="E3758" s="855">
        <v>8</v>
      </c>
      <c r="F3758" s="855" t="s">
        <v>932</v>
      </c>
      <c r="G3758" s="855" t="s">
        <v>750</v>
      </c>
      <c r="H3758" s="606"/>
      <c r="I3758" s="608"/>
    </row>
    <row r="3759" spans="2:9" x14ac:dyDescent="0.3">
      <c r="B3759" s="855" t="s">
        <v>553</v>
      </c>
      <c r="C3759" s="856" t="s">
        <v>2709</v>
      </c>
      <c r="D3759" s="855" t="s">
        <v>2710</v>
      </c>
      <c r="E3759" s="855">
        <v>1</v>
      </c>
      <c r="F3759" s="855" t="s">
        <v>389</v>
      </c>
      <c r="G3759" s="855" t="s">
        <v>29</v>
      </c>
      <c r="H3759" s="606"/>
      <c r="I3759" s="608"/>
    </row>
    <row r="3760" spans="2:9" hidden="1" x14ac:dyDescent="0.3">
      <c r="B3760" s="855" t="s">
        <v>553</v>
      </c>
      <c r="C3760" s="856" t="s">
        <v>2709</v>
      </c>
      <c r="D3760" s="855" t="s">
        <v>2710</v>
      </c>
      <c r="E3760" s="855">
        <v>2</v>
      </c>
      <c r="F3760" s="855" t="s">
        <v>896</v>
      </c>
      <c r="G3760" s="855" t="s">
        <v>3876</v>
      </c>
      <c r="H3760" s="606"/>
      <c r="I3760" s="608"/>
    </row>
    <row r="3761" spans="2:9" hidden="1" x14ac:dyDescent="0.3">
      <c r="B3761" s="855" t="s">
        <v>553</v>
      </c>
      <c r="C3761" s="856" t="s">
        <v>2709</v>
      </c>
      <c r="D3761" s="855" t="s">
        <v>2710</v>
      </c>
      <c r="E3761" s="855">
        <v>3</v>
      </c>
      <c r="F3761" s="855" t="s">
        <v>394</v>
      </c>
      <c r="G3761" s="855" t="s">
        <v>3877</v>
      </c>
      <c r="H3761" s="606"/>
      <c r="I3761" s="608"/>
    </row>
    <row r="3762" spans="2:9" hidden="1" x14ac:dyDescent="0.3">
      <c r="B3762" s="855" t="s">
        <v>553</v>
      </c>
      <c r="C3762" s="856" t="s">
        <v>2709</v>
      </c>
      <c r="D3762" s="855" t="s">
        <v>2710</v>
      </c>
      <c r="E3762" s="855">
        <v>4</v>
      </c>
      <c r="F3762" s="855" t="s">
        <v>128</v>
      </c>
      <c r="G3762" s="855" t="s">
        <v>3878</v>
      </c>
      <c r="H3762" s="606"/>
      <c r="I3762" s="608"/>
    </row>
    <row r="3763" spans="2:9" hidden="1" x14ac:dyDescent="0.3">
      <c r="B3763" s="855" t="s">
        <v>553</v>
      </c>
      <c r="C3763" s="856" t="s">
        <v>2709</v>
      </c>
      <c r="D3763" s="855" t="s">
        <v>2710</v>
      </c>
      <c r="E3763" s="855">
        <v>5</v>
      </c>
      <c r="F3763" s="855" t="s">
        <v>3024</v>
      </c>
      <c r="G3763" s="855" t="s">
        <v>44</v>
      </c>
      <c r="H3763" s="606"/>
      <c r="I3763" s="608"/>
    </row>
    <row r="3764" spans="2:9" hidden="1" x14ac:dyDescent="0.3">
      <c r="B3764" s="855" t="s">
        <v>553</v>
      </c>
      <c r="C3764" s="856" t="s">
        <v>2709</v>
      </c>
      <c r="D3764" s="855" t="s">
        <v>2710</v>
      </c>
      <c r="E3764" s="855">
        <v>6</v>
      </c>
      <c r="F3764" s="855" t="s">
        <v>931</v>
      </c>
      <c r="G3764" s="855" t="s">
        <v>750</v>
      </c>
      <c r="H3764" s="606"/>
      <c r="I3764" s="608"/>
    </row>
    <row r="3765" spans="2:9" hidden="1" x14ac:dyDescent="0.3">
      <c r="B3765" s="855" t="s">
        <v>553</v>
      </c>
      <c r="C3765" s="856" t="s">
        <v>2709</v>
      </c>
      <c r="D3765" s="855" t="s">
        <v>2710</v>
      </c>
      <c r="E3765" s="855">
        <v>7</v>
      </c>
      <c r="F3765" s="855" t="s">
        <v>932</v>
      </c>
      <c r="G3765" s="855" t="s">
        <v>750</v>
      </c>
      <c r="H3765" s="606"/>
      <c r="I3765" s="608"/>
    </row>
    <row r="3766" spans="2:9" x14ac:dyDescent="0.3">
      <c r="B3766" s="855" t="s">
        <v>553</v>
      </c>
      <c r="C3766" s="856" t="s">
        <v>2709</v>
      </c>
      <c r="D3766" s="855" t="s">
        <v>2710</v>
      </c>
      <c r="E3766" s="855">
        <v>1</v>
      </c>
      <c r="F3766" s="855" t="s">
        <v>389</v>
      </c>
      <c r="G3766" s="855" t="s">
        <v>29</v>
      </c>
      <c r="H3766" s="606"/>
      <c r="I3766" s="608"/>
    </row>
    <row r="3767" spans="2:9" hidden="1" x14ac:dyDescent="0.3">
      <c r="B3767" s="855" t="s">
        <v>553</v>
      </c>
      <c r="C3767" s="856" t="s">
        <v>2709</v>
      </c>
      <c r="D3767" s="855" t="s">
        <v>2710</v>
      </c>
      <c r="E3767" s="855">
        <v>2</v>
      </c>
      <c r="F3767" s="855" t="s">
        <v>896</v>
      </c>
      <c r="G3767" s="855" t="s">
        <v>3879</v>
      </c>
      <c r="H3767" s="606"/>
      <c r="I3767" s="608"/>
    </row>
    <row r="3768" spans="2:9" hidden="1" x14ac:dyDescent="0.3">
      <c r="B3768" s="855" t="s">
        <v>553</v>
      </c>
      <c r="C3768" s="856" t="s">
        <v>2709</v>
      </c>
      <c r="D3768" s="855" t="s">
        <v>2710</v>
      </c>
      <c r="E3768" s="855">
        <v>3</v>
      </c>
      <c r="F3768" s="855" t="s">
        <v>394</v>
      </c>
      <c r="G3768" s="855"/>
      <c r="H3768" s="606"/>
      <c r="I3768" s="608"/>
    </row>
    <row r="3769" spans="2:9" hidden="1" x14ac:dyDescent="0.3">
      <c r="B3769" s="855" t="s">
        <v>553</v>
      </c>
      <c r="C3769" s="856" t="s">
        <v>2709</v>
      </c>
      <c r="D3769" s="855" t="s">
        <v>2710</v>
      </c>
      <c r="E3769" s="855">
        <v>4</v>
      </c>
      <c r="F3769" s="855" t="s">
        <v>128</v>
      </c>
      <c r="G3769" s="855" t="s">
        <v>3880</v>
      </c>
      <c r="H3769" s="606"/>
      <c r="I3769" s="608"/>
    </row>
    <row r="3770" spans="2:9" hidden="1" x14ac:dyDescent="0.3">
      <c r="B3770" s="855" t="s">
        <v>553</v>
      </c>
      <c r="C3770" s="856" t="s">
        <v>2709</v>
      </c>
      <c r="D3770" s="855" t="s">
        <v>2710</v>
      </c>
      <c r="E3770" s="855">
        <v>5</v>
      </c>
      <c r="F3770" s="855" t="s">
        <v>3024</v>
      </c>
      <c r="G3770" s="855" t="s">
        <v>29</v>
      </c>
      <c r="H3770" s="606"/>
      <c r="I3770" s="608"/>
    </row>
    <row r="3771" spans="2:9" hidden="1" x14ac:dyDescent="0.3">
      <c r="B3771" s="855" t="s">
        <v>553</v>
      </c>
      <c r="C3771" s="856" t="s">
        <v>2709</v>
      </c>
      <c r="D3771" s="855" t="s">
        <v>2710</v>
      </c>
      <c r="E3771" s="855">
        <v>6</v>
      </c>
      <c r="F3771" s="855" t="s">
        <v>931</v>
      </c>
      <c r="G3771" s="855" t="s">
        <v>750</v>
      </c>
      <c r="H3771" s="606"/>
      <c r="I3771" s="608"/>
    </row>
    <row r="3772" spans="2:9" hidden="1" x14ac:dyDescent="0.3">
      <c r="B3772" s="855" t="s">
        <v>553</v>
      </c>
      <c r="C3772" s="856" t="s">
        <v>2709</v>
      </c>
      <c r="D3772" s="855" t="s">
        <v>2710</v>
      </c>
      <c r="E3772" s="855">
        <v>7</v>
      </c>
      <c r="F3772" s="855" t="s">
        <v>932</v>
      </c>
      <c r="G3772" s="855" t="s">
        <v>750</v>
      </c>
      <c r="H3772" s="606"/>
      <c r="I3772" s="608"/>
    </row>
    <row r="3773" spans="2:9" x14ac:dyDescent="0.3">
      <c r="B3773" s="855" t="s">
        <v>351</v>
      </c>
      <c r="C3773" s="856" t="s">
        <v>2709</v>
      </c>
      <c r="D3773" s="855" t="s">
        <v>2710</v>
      </c>
      <c r="E3773" s="855">
        <v>1</v>
      </c>
      <c r="F3773" s="855" t="s">
        <v>388</v>
      </c>
      <c r="G3773" s="855" t="s">
        <v>3881</v>
      </c>
      <c r="H3773" s="606"/>
      <c r="I3773" s="608"/>
    </row>
    <row r="3774" spans="2:9" hidden="1" x14ac:dyDescent="0.3">
      <c r="B3774" s="855" t="s">
        <v>351</v>
      </c>
      <c r="C3774" s="856" t="s">
        <v>2709</v>
      </c>
      <c r="D3774" s="855" t="s">
        <v>2710</v>
      </c>
      <c r="E3774" s="855">
        <v>2</v>
      </c>
      <c r="F3774" s="855" t="s">
        <v>389</v>
      </c>
      <c r="G3774" s="855" t="s">
        <v>29</v>
      </c>
      <c r="H3774" s="606"/>
      <c r="I3774" s="608"/>
    </row>
    <row r="3775" spans="2:9" hidden="1" x14ac:dyDescent="0.3">
      <c r="B3775" s="855" t="s">
        <v>351</v>
      </c>
      <c r="C3775" s="856" t="s">
        <v>2709</v>
      </c>
      <c r="D3775" s="855" t="s">
        <v>2710</v>
      </c>
      <c r="E3775" s="855">
        <v>3</v>
      </c>
      <c r="F3775" s="855" t="s">
        <v>394</v>
      </c>
      <c r="G3775" s="855" t="s">
        <v>3882</v>
      </c>
      <c r="H3775" s="606"/>
      <c r="I3775" s="608"/>
    </row>
    <row r="3776" spans="2:9" hidden="1" x14ac:dyDescent="0.3">
      <c r="B3776" s="855" t="s">
        <v>351</v>
      </c>
      <c r="C3776" s="856" t="s">
        <v>2709</v>
      </c>
      <c r="D3776" s="855" t="s">
        <v>2710</v>
      </c>
      <c r="E3776" s="855">
        <v>4</v>
      </c>
      <c r="F3776" s="855" t="s">
        <v>3</v>
      </c>
      <c r="G3776" s="855" t="s">
        <v>2660</v>
      </c>
      <c r="H3776" s="606"/>
      <c r="I3776" s="608"/>
    </row>
    <row r="3777" spans="2:9" hidden="1" x14ac:dyDescent="0.3">
      <c r="B3777" s="855" t="s">
        <v>351</v>
      </c>
      <c r="C3777" s="856" t="s">
        <v>2709</v>
      </c>
      <c r="D3777" s="855" t="s">
        <v>2710</v>
      </c>
      <c r="E3777" s="855">
        <v>5</v>
      </c>
      <c r="F3777" s="855" t="s">
        <v>128</v>
      </c>
      <c r="G3777" s="855" t="s">
        <v>3883</v>
      </c>
      <c r="H3777" s="606"/>
      <c r="I3777" s="608"/>
    </row>
    <row r="3778" spans="2:9" hidden="1" x14ac:dyDescent="0.3">
      <c r="B3778" s="855" t="s">
        <v>351</v>
      </c>
      <c r="C3778" s="856" t="s">
        <v>2709</v>
      </c>
      <c r="D3778" s="855" t="s">
        <v>2710</v>
      </c>
      <c r="E3778" s="855">
        <v>6</v>
      </c>
      <c r="F3778" s="855" t="s">
        <v>3195</v>
      </c>
      <c r="G3778" s="855" t="s">
        <v>236</v>
      </c>
      <c r="H3778" s="606"/>
      <c r="I3778" s="608"/>
    </row>
    <row r="3779" spans="2:9" hidden="1" x14ac:dyDescent="0.3">
      <c r="B3779" s="855" t="s">
        <v>351</v>
      </c>
      <c r="C3779" s="856" t="s">
        <v>2709</v>
      </c>
      <c r="D3779" s="855" t="s">
        <v>2710</v>
      </c>
      <c r="E3779" s="855">
        <v>7</v>
      </c>
      <c r="F3779" s="855" t="s">
        <v>3196</v>
      </c>
      <c r="G3779" s="855" t="s">
        <v>3884</v>
      </c>
      <c r="H3779" s="606"/>
      <c r="I3779" s="608"/>
    </row>
    <row r="3780" spans="2:9" hidden="1" x14ac:dyDescent="0.3">
      <c r="B3780" s="855" t="s">
        <v>351</v>
      </c>
      <c r="C3780" s="856" t="s">
        <v>2709</v>
      </c>
      <c r="D3780" s="855" t="s">
        <v>2710</v>
      </c>
      <c r="E3780" s="855">
        <v>8</v>
      </c>
      <c r="F3780" s="855" t="s">
        <v>6</v>
      </c>
      <c r="G3780" s="855" t="s">
        <v>7</v>
      </c>
      <c r="H3780" s="606"/>
      <c r="I3780" s="608"/>
    </row>
    <row r="3781" spans="2:9" hidden="1" x14ac:dyDescent="0.3">
      <c r="B3781" s="855" t="s">
        <v>351</v>
      </c>
      <c r="C3781" s="856" t="s">
        <v>2709</v>
      </c>
      <c r="D3781" s="855" t="s">
        <v>2710</v>
      </c>
      <c r="E3781" s="855">
        <v>9</v>
      </c>
      <c r="F3781" s="855" t="s">
        <v>11</v>
      </c>
      <c r="G3781" s="855" t="s">
        <v>750</v>
      </c>
      <c r="H3781" s="606"/>
      <c r="I3781" s="608"/>
    </row>
    <row r="3782" spans="2:9" hidden="1" x14ac:dyDescent="0.3">
      <c r="B3782" s="855" t="s">
        <v>351</v>
      </c>
      <c r="C3782" s="856" t="s">
        <v>2709</v>
      </c>
      <c r="D3782" s="855" t="s">
        <v>2710</v>
      </c>
      <c r="E3782" s="855">
        <v>10</v>
      </c>
      <c r="F3782" s="855" t="s">
        <v>129</v>
      </c>
      <c r="G3782" s="855"/>
      <c r="H3782" s="606"/>
      <c r="I3782" s="608"/>
    </row>
    <row r="3783" spans="2:9" hidden="1" x14ac:dyDescent="0.3">
      <c r="B3783" s="855" t="s">
        <v>351</v>
      </c>
      <c r="C3783" s="856" t="s">
        <v>2709</v>
      </c>
      <c r="D3783" s="855" t="s">
        <v>2710</v>
      </c>
      <c r="E3783" s="855">
        <v>11</v>
      </c>
      <c r="F3783" s="855" t="s">
        <v>931</v>
      </c>
      <c r="G3783" s="855" t="s">
        <v>750</v>
      </c>
      <c r="H3783" s="606"/>
      <c r="I3783" s="608"/>
    </row>
    <row r="3784" spans="2:9" hidden="1" x14ac:dyDescent="0.3">
      <c r="B3784" s="855" t="s">
        <v>351</v>
      </c>
      <c r="C3784" s="856" t="s">
        <v>2709</v>
      </c>
      <c r="D3784" s="855" t="s">
        <v>2710</v>
      </c>
      <c r="E3784" s="855">
        <v>12</v>
      </c>
      <c r="F3784" s="855" t="s">
        <v>932</v>
      </c>
      <c r="G3784" s="855" t="s">
        <v>12</v>
      </c>
      <c r="H3784" s="606"/>
      <c r="I3784" s="608"/>
    </row>
    <row r="3785" spans="2:9" x14ac:dyDescent="0.3">
      <c r="B3785" s="855" t="s">
        <v>407</v>
      </c>
      <c r="C3785" s="856" t="s">
        <v>2709</v>
      </c>
      <c r="D3785" s="855" t="s">
        <v>2710</v>
      </c>
      <c r="E3785" s="855">
        <v>1</v>
      </c>
      <c r="F3785" s="855" t="s">
        <v>388</v>
      </c>
      <c r="G3785" s="855" t="s">
        <v>3885</v>
      </c>
      <c r="H3785" s="606"/>
      <c r="I3785" s="608"/>
    </row>
    <row r="3786" spans="2:9" hidden="1" x14ac:dyDescent="0.3">
      <c r="B3786" s="855" t="s">
        <v>407</v>
      </c>
      <c r="C3786" s="856" t="s">
        <v>2709</v>
      </c>
      <c r="D3786" s="855" t="s">
        <v>2710</v>
      </c>
      <c r="E3786" s="855">
        <v>2</v>
      </c>
      <c r="F3786" s="855" t="s">
        <v>389</v>
      </c>
      <c r="G3786" s="855" t="s">
        <v>29</v>
      </c>
      <c r="H3786" s="606"/>
      <c r="I3786" s="608"/>
    </row>
    <row r="3787" spans="2:9" hidden="1" x14ac:dyDescent="0.3">
      <c r="B3787" s="855" t="s">
        <v>407</v>
      </c>
      <c r="C3787" s="856" t="s">
        <v>2709</v>
      </c>
      <c r="D3787" s="855" t="s">
        <v>2710</v>
      </c>
      <c r="E3787" s="855">
        <v>3</v>
      </c>
      <c r="F3787" s="855" t="s">
        <v>394</v>
      </c>
      <c r="G3787" s="855" t="s">
        <v>3886</v>
      </c>
      <c r="H3787" s="606"/>
      <c r="I3787" s="608"/>
    </row>
    <row r="3788" spans="2:9" hidden="1" x14ac:dyDescent="0.3">
      <c r="B3788" s="855" t="s">
        <v>407</v>
      </c>
      <c r="C3788" s="856" t="s">
        <v>2709</v>
      </c>
      <c r="D3788" s="855" t="s">
        <v>2710</v>
      </c>
      <c r="E3788" s="855">
        <v>4</v>
      </c>
      <c r="F3788" s="855" t="s">
        <v>128</v>
      </c>
      <c r="G3788" s="855"/>
      <c r="H3788" s="606"/>
      <c r="I3788" s="608"/>
    </row>
    <row r="3789" spans="2:9" hidden="1" x14ac:dyDescent="0.3">
      <c r="B3789" s="855" t="s">
        <v>407</v>
      </c>
      <c r="C3789" s="856" t="s">
        <v>2709</v>
      </c>
      <c r="D3789" s="855" t="s">
        <v>2710</v>
      </c>
      <c r="E3789" s="855">
        <v>5</v>
      </c>
      <c r="F3789" s="855" t="s">
        <v>541</v>
      </c>
      <c r="G3789" s="855" t="s">
        <v>670</v>
      </c>
      <c r="H3789" s="606"/>
      <c r="I3789" s="608"/>
    </row>
    <row r="3790" spans="2:9" hidden="1" x14ac:dyDescent="0.3">
      <c r="B3790" s="855" t="s">
        <v>407</v>
      </c>
      <c r="C3790" s="856" t="s">
        <v>2709</v>
      </c>
      <c r="D3790" s="855" t="s">
        <v>2710</v>
      </c>
      <c r="E3790" s="855">
        <v>6</v>
      </c>
      <c r="F3790" s="855" t="s">
        <v>931</v>
      </c>
      <c r="G3790" s="855" t="s">
        <v>949</v>
      </c>
      <c r="H3790" s="606"/>
      <c r="I3790" s="608"/>
    </row>
    <row r="3791" spans="2:9" hidden="1" x14ac:dyDescent="0.3">
      <c r="B3791" s="855" t="s">
        <v>407</v>
      </c>
      <c r="C3791" s="856" t="s">
        <v>2709</v>
      </c>
      <c r="D3791" s="855" t="s">
        <v>2710</v>
      </c>
      <c r="E3791" s="855">
        <v>7</v>
      </c>
      <c r="F3791" s="855" t="s">
        <v>932</v>
      </c>
      <c r="G3791" s="855" t="s">
        <v>750</v>
      </c>
      <c r="H3791" s="606"/>
      <c r="I3791" s="608"/>
    </row>
    <row r="3792" spans="2:9" x14ac:dyDescent="0.3">
      <c r="B3792" s="855" t="s">
        <v>407</v>
      </c>
      <c r="C3792" s="856" t="s">
        <v>2709</v>
      </c>
      <c r="D3792" s="855" t="s">
        <v>2710</v>
      </c>
      <c r="E3792" s="855">
        <v>1</v>
      </c>
      <c r="F3792" s="855" t="s">
        <v>388</v>
      </c>
      <c r="G3792" s="855" t="s">
        <v>3887</v>
      </c>
      <c r="H3792" s="606"/>
      <c r="I3792" s="608"/>
    </row>
    <row r="3793" spans="2:9" hidden="1" x14ac:dyDescent="0.3">
      <c r="B3793" s="855" t="s">
        <v>407</v>
      </c>
      <c r="C3793" s="856" t="s">
        <v>2709</v>
      </c>
      <c r="D3793" s="855" t="s">
        <v>2710</v>
      </c>
      <c r="E3793" s="855">
        <v>2</v>
      </c>
      <c r="F3793" s="855" t="s">
        <v>389</v>
      </c>
      <c r="G3793" s="855" t="s">
        <v>29</v>
      </c>
      <c r="H3793" s="606"/>
      <c r="I3793" s="608"/>
    </row>
    <row r="3794" spans="2:9" hidden="1" x14ac:dyDescent="0.3">
      <c r="B3794" s="855" t="s">
        <v>407</v>
      </c>
      <c r="C3794" s="856" t="s">
        <v>2709</v>
      </c>
      <c r="D3794" s="855" t="s">
        <v>2710</v>
      </c>
      <c r="E3794" s="855">
        <v>3</v>
      </c>
      <c r="F3794" s="855" t="s">
        <v>394</v>
      </c>
      <c r="G3794" s="855" t="s">
        <v>3886</v>
      </c>
      <c r="H3794" s="606"/>
      <c r="I3794" s="608"/>
    </row>
    <row r="3795" spans="2:9" hidden="1" x14ac:dyDescent="0.3">
      <c r="B3795" s="855" t="s">
        <v>407</v>
      </c>
      <c r="C3795" s="856" t="s">
        <v>2709</v>
      </c>
      <c r="D3795" s="855" t="s">
        <v>2710</v>
      </c>
      <c r="E3795" s="855">
        <v>4</v>
      </c>
      <c r="F3795" s="855" t="s">
        <v>128</v>
      </c>
      <c r="G3795" s="855"/>
      <c r="H3795" s="606"/>
      <c r="I3795" s="608"/>
    </row>
    <row r="3796" spans="2:9" hidden="1" x14ac:dyDescent="0.3">
      <c r="B3796" s="855" t="s">
        <v>407</v>
      </c>
      <c r="C3796" s="856" t="s">
        <v>2709</v>
      </c>
      <c r="D3796" s="855" t="s">
        <v>2710</v>
      </c>
      <c r="E3796" s="855">
        <v>5</v>
      </c>
      <c r="F3796" s="855" t="s">
        <v>541</v>
      </c>
      <c r="G3796" s="855" t="s">
        <v>670</v>
      </c>
      <c r="H3796" s="606"/>
      <c r="I3796" s="608"/>
    </row>
    <row r="3797" spans="2:9" hidden="1" x14ac:dyDescent="0.3">
      <c r="B3797" s="855" t="s">
        <v>407</v>
      </c>
      <c r="C3797" s="856" t="s">
        <v>2709</v>
      </c>
      <c r="D3797" s="855" t="s">
        <v>2710</v>
      </c>
      <c r="E3797" s="855">
        <v>6</v>
      </c>
      <c r="F3797" s="855" t="s">
        <v>931</v>
      </c>
      <c r="G3797" s="855" t="s">
        <v>949</v>
      </c>
      <c r="H3797" s="606"/>
      <c r="I3797" s="608"/>
    </row>
    <row r="3798" spans="2:9" hidden="1" x14ac:dyDescent="0.3">
      <c r="B3798" s="855" t="s">
        <v>407</v>
      </c>
      <c r="C3798" s="856" t="s">
        <v>2709</v>
      </c>
      <c r="D3798" s="855" t="s">
        <v>2710</v>
      </c>
      <c r="E3798" s="855">
        <v>7</v>
      </c>
      <c r="F3798" s="855" t="s">
        <v>932</v>
      </c>
      <c r="G3798" s="855" t="s">
        <v>750</v>
      </c>
      <c r="H3798" s="606"/>
      <c r="I3798" s="608"/>
    </row>
    <row r="3799" spans="2:9" x14ac:dyDescent="0.3">
      <c r="B3799" s="855" t="s">
        <v>407</v>
      </c>
      <c r="C3799" s="856" t="s">
        <v>2709</v>
      </c>
      <c r="D3799" s="855" t="s">
        <v>2710</v>
      </c>
      <c r="E3799" s="855">
        <v>1</v>
      </c>
      <c r="F3799" s="855" t="s">
        <v>388</v>
      </c>
      <c r="G3799" s="855" t="s">
        <v>3888</v>
      </c>
      <c r="H3799" s="606"/>
      <c r="I3799" s="608"/>
    </row>
    <row r="3800" spans="2:9" hidden="1" x14ac:dyDescent="0.3">
      <c r="B3800" s="855" t="s">
        <v>407</v>
      </c>
      <c r="C3800" s="856" t="s">
        <v>2709</v>
      </c>
      <c r="D3800" s="855" t="s">
        <v>2710</v>
      </c>
      <c r="E3800" s="855">
        <v>2</v>
      </c>
      <c r="F3800" s="855" t="s">
        <v>389</v>
      </c>
      <c r="G3800" s="855" t="s">
        <v>29</v>
      </c>
      <c r="H3800" s="606"/>
      <c r="I3800" s="608"/>
    </row>
    <row r="3801" spans="2:9" hidden="1" x14ac:dyDescent="0.3">
      <c r="B3801" s="855" t="s">
        <v>407</v>
      </c>
      <c r="C3801" s="856" t="s">
        <v>2709</v>
      </c>
      <c r="D3801" s="855" t="s">
        <v>2710</v>
      </c>
      <c r="E3801" s="855">
        <v>3</v>
      </c>
      <c r="F3801" s="855" t="s">
        <v>394</v>
      </c>
      <c r="G3801" s="855" t="s">
        <v>3889</v>
      </c>
      <c r="H3801" s="606"/>
      <c r="I3801" s="608"/>
    </row>
    <row r="3802" spans="2:9" hidden="1" x14ac:dyDescent="0.3">
      <c r="B3802" s="855" t="s">
        <v>407</v>
      </c>
      <c r="C3802" s="856" t="s">
        <v>2709</v>
      </c>
      <c r="D3802" s="855" t="s">
        <v>2710</v>
      </c>
      <c r="E3802" s="855">
        <v>4</v>
      </c>
      <c r="F3802" s="855" t="s">
        <v>128</v>
      </c>
      <c r="G3802" s="855"/>
      <c r="H3802" s="606"/>
      <c r="I3802" s="608"/>
    </row>
    <row r="3803" spans="2:9" hidden="1" x14ac:dyDescent="0.3">
      <c r="B3803" s="855" t="s">
        <v>407</v>
      </c>
      <c r="C3803" s="856" t="s">
        <v>2709</v>
      </c>
      <c r="D3803" s="855" t="s">
        <v>2710</v>
      </c>
      <c r="E3803" s="855">
        <v>5</v>
      </c>
      <c r="F3803" s="855" t="s">
        <v>541</v>
      </c>
      <c r="G3803" s="855" t="s">
        <v>670</v>
      </c>
      <c r="H3803" s="606"/>
      <c r="I3803" s="608"/>
    </row>
    <row r="3804" spans="2:9" hidden="1" x14ac:dyDescent="0.3">
      <c r="B3804" s="855" t="s">
        <v>407</v>
      </c>
      <c r="C3804" s="856" t="s">
        <v>2709</v>
      </c>
      <c r="D3804" s="855" t="s">
        <v>2710</v>
      </c>
      <c r="E3804" s="855">
        <v>6</v>
      </c>
      <c r="F3804" s="855" t="s">
        <v>931</v>
      </c>
      <c r="G3804" s="855" t="s">
        <v>949</v>
      </c>
      <c r="H3804" s="606"/>
      <c r="I3804" s="608"/>
    </row>
    <row r="3805" spans="2:9" hidden="1" x14ac:dyDescent="0.3">
      <c r="B3805" s="855" t="s">
        <v>407</v>
      </c>
      <c r="C3805" s="856" t="s">
        <v>2709</v>
      </c>
      <c r="D3805" s="855" t="s">
        <v>2710</v>
      </c>
      <c r="E3805" s="855">
        <v>7</v>
      </c>
      <c r="F3805" s="855" t="s">
        <v>932</v>
      </c>
      <c r="G3805" s="855" t="s">
        <v>750</v>
      </c>
      <c r="H3805" s="606"/>
      <c r="I3805" s="608"/>
    </row>
    <row r="3806" spans="2:9" x14ac:dyDescent="0.3">
      <c r="B3806" s="855" t="s">
        <v>407</v>
      </c>
      <c r="C3806" s="856" t="s">
        <v>2709</v>
      </c>
      <c r="D3806" s="855" t="s">
        <v>2710</v>
      </c>
      <c r="E3806" s="855">
        <v>1</v>
      </c>
      <c r="F3806" s="855" t="s">
        <v>388</v>
      </c>
      <c r="G3806" s="855" t="s">
        <v>3890</v>
      </c>
      <c r="H3806" s="606"/>
      <c r="I3806" s="608"/>
    </row>
    <row r="3807" spans="2:9" hidden="1" x14ac:dyDescent="0.3">
      <c r="B3807" s="855" t="s">
        <v>407</v>
      </c>
      <c r="C3807" s="856" t="s">
        <v>2709</v>
      </c>
      <c r="D3807" s="855" t="s">
        <v>2710</v>
      </c>
      <c r="E3807" s="855">
        <v>2</v>
      </c>
      <c r="F3807" s="855" t="s">
        <v>389</v>
      </c>
      <c r="G3807" s="855" t="s">
        <v>29</v>
      </c>
      <c r="H3807" s="606"/>
      <c r="I3807" s="608"/>
    </row>
    <row r="3808" spans="2:9" hidden="1" x14ac:dyDescent="0.3">
      <c r="B3808" s="855" t="s">
        <v>407</v>
      </c>
      <c r="C3808" s="856" t="s">
        <v>2709</v>
      </c>
      <c r="D3808" s="855" t="s">
        <v>2710</v>
      </c>
      <c r="E3808" s="855">
        <v>3</v>
      </c>
      <c r="F3808" s="855" t="s">
        <v>394</v>
      </c>
      <c r="G3808" s="855" t="s">
        <v>3891</v>
      </c>
      <c r="H3808" s="606"/>
      <c r="I3808" s="608"/>
    </row>
    <row r="3809" spans="2:9" hidden="1" x14ac:dyDescent="0.3">
      <c r="B3809" s="855" t="s">
        <v>407</v>
      </c>
      <c r="C3809" s="856" t="s">
        <v>2709</v>
      </c>
      <c r="D3809" s="855" t="s">
        <v>2710</v>
      </c>
      <c r="E3809" s="855">
        <v>4</v>
      </c>
      <c r="F3809" s="855" t="s">
        <v>128</v>
      </c>
      <c r="G3809" s="855"/>
      <c r="H3809" s="606"/>
      <c r="I3809" s="608"/>
    </row>
    <row r="3810" spans="2:9" hidden="1" x14ac:dyDescent="0.3">
      <c r="B3810" s="855" t="s">
        <v>407</v>
      </c>
      <c r="C3810" s="856" t="s">
        <v>2709</v>
      </c>
      <c r="D3810" s="855" t="s">
        <v>2710</v>
      </c>
      <c r="E3810" s="855">
        <v>5</v>
      </c>
      <c r="F3810" s="855" t="s">
        <v>541</v>
      </c>
      <c r="G3810" s="855" t="s">
        <v>670</v>
      </c>
      <c r="H3810" s="606"/>
      <c r="I3810" s="608"/>
    </row>
    <row r="3811" spans="2:9" hidden="1" x14ac:dyDescent="0.3">
      <c r="B3811" s="855" t="s">
        <v>407</v>
      </c>
      <c r="C3811" s="856" t="s">
        <v>2709</v>
      </c>
      <c r="D3811" s="855" t="s">
        <v>2710</v>
      </c>
      <c r="E3811" s="855">
        <v>6</v>
      </c>
      <c r="F3811" s="855" t="s">
        <v>931</v>
      </c>
      <c r="G3811" s="855" t="s">
        <v>949</v>
      </c>
      <c r="H3811" s="606"/>
      <c r="I3811" s="608"/>
    </row>
    <row r="3812" spans="2:9" hidden="1" x14ac:dyDescent="0.3">
      <c r="B3812" s="855" t="s">
        <v>407</v>
      </c>
      <c r="C3812" s="856" t="s">
        <v>2709</v>
      </c>
      <c r="D3812" s="855" t="s">
        <v>2710</v>
      </c>
      <c r="E3812" s="855">
        <v>7</v>
      </c>
      <c r="F3812" s="855" t="s">
        <v>932</v>
      </c>
      <c r="G3812" s="855" t="s">
        <v>750</v>
      </c>
      <c r="H3812" s="606"/>
      <c r="I3812" s="608"/>
    </row>
    <row r="3813" spans="2:9" x14ac:dyDescent="0.3">
      <c r="B3813" s="855" t="s">
        <v>368</v>
      </c>
      <c r="C3813" s="856" t="s">
        <v>2709</v>
      </c>
      <c r="D3813" s="855" t="s">
        <v>2710</v>
      </c>
      <c r="E3813" s="855">
        <v>1</v>
      </c>
      <c r="F3813" s="855" t="s">
        <v>388</v>
      </c>
      <c r="G3813" s="855" t="s">
        <v>3892</v>
      </c>
      <c r="H3813" s="606"/>
      <c r="I3813" s="608"/>
    </row>
    <row r="3814" spans="2:9" hidden="1" x14ac:dyDescent="0.3">
      <c r="B3814" s="855" t="s">
        <v>368</v>
      </c>
      <c r="C3814" s="856" t="s">
        <v>2709</v>
      </c>
      <c r="D3814" s="855" t="s">
        <v>2710</v>
      </c>
      <c r="E3814" s="855">
        <v>2</v>
      </c>
      <c r="F3814" s="855" t="s">
        <v>389</v>
      </c>
      <c r="G3814" s="855" t="s">
        <v>29</v>
      </c>
      <c r="H3814" s="606"/>
      <c r="I3814" s="608"/>
    </row>
    <row r="3815" spans="2:9" hidden="1" x14ac:dyDescent="0.3">
      <c r="B3815" s="855" t="s">
        <v>368</v>
      </c>
      <c r="C3815" s="856" t="s">
        <v>2709</v>
      </c>
      <c r="D3815" s="855" t="s">
        <v>2710</v>
      </c>
      <c r="E3815" s="855">
        <v>3</v>
      </c>
      <c r="F3815" s="855" t="s">
        <v>896</v>
      </c>
      <c r="G3815" s="855" t="s">
        <v>3893</v>
      </c>
      <c r="H3815" s="606"/>
      <c r="I3815" s="608"/>
    </row>
    <row r="3816" spans="2:9" hidden="1" x14ac:dyDescent="0.3">
      <c r="B3816" s="855" t="s">
        <v>368</v>
      </c>
      <c r="C3816" s="856" t="s">
        <v>2709</v>
      </c>
      <c r="D3816" s="855" t="s">
        <v>2710</v>
      </c>
      <c r="E3816" s="855">
        <v>4</v>
      </c>
      <c r="F3816" s="855" t="s">
        <v>391</v>
      </c>
      <c r="G3816" s="855" t="s">
        <v>3894</v>
      </c>
      <c r="H3816" s="606"/>
      <c r="I3816" s="608"/>
    </row>
    <row r="3817" spans="2:9" hidden="1" x14ac:dyDescent="0.3">
      <c r="B3817" s="855" t="s">
        <v>368</v>
      </c>
      <c r="C3817" s="856" t="s">
        <v>2709</v>
      </c>
      <c r="D3817" s="855" t="s">
        <v>2710</v>
      </c>
      <c r="E3817" s="855">
        <v>5</v>
      </c>
      <c r="F3817" s="855" t="s">
        <v>392</v>
      </c>
      <c r="G3817" s="855" t="s">
        <v>3895</v>
      </c>
      <c r="H3817" s="606"/>
      <c r="I3817" s="608"/>
    </row>
    <row r="3818" spans="2:9" hidden="1" x14ac:dyDescent="0.3">
      <c r="B3818" s="855" t="s">
        <v>368</v>
      </c>
      <c r="C3818" s="856" t="s">
        <v>2709</v>
      </c>
      <c r="D3818" s="855" t="s">
        <v>2710</v>
      </c>
      <c r="E3818" s="855">
        <v>6</v>
      </c>
      <c r="F3818" s="855" t="s">
        <v>393</v>
      </c>
      <c r="G3818" s="855"/>
      <c r="H3818" s="606"/>
      <c r="I3818" s="608"/>
    </row>
    <row r="3819" spans="2:9" hidden="1" x14ac:dyDescent="0.3">
      <c r="B3819" s="855" t="s">
        <v>368</v>
      </c>
      <c r="C3819" s="856" t="s">
        <v>2709</v>
      </c>
      <c r="D3819" s="855" t="s">
        <v>2710</v>
      </c>
      <c r="E3819" s="855">
        <v>7</v>
      </c>
      <c r="F3819" s="855" t="s">
        <v>394</v>
      </c>
      <c r="G3819" s="855" t="s">
        <v>3896</v>
      </c>
      <c r="H3819" s="606"/>
      <c r="I3819" s="608"/>
    </row>
    <row r="3820" spans="2:9" hidden="1" x14ac:dyDescent="0.3">
      <c r="B3820" s="855" t="s">
        <v>368</v>
      </c>
      <c r="C3820" s="856" t="s">
        <v>2709</v>
      </c>
      <c r="D3820" s="855" t="s">
        <v>2710</v>
      </c>
      <c r="E3820" s="855">
        <v>8</v>
      </c>
      <c r="F3820" s="855" t="s">
        <v>3</v>
      </c>
      <c r="G3820" s="855" t="s">
        <v>1174</v>
      </c>
      <c r="H3820" s="606"/>
      <c r="I3820" s="608"/>
    </row>
    <row r="3821" spans="2:9" hidden="1" x14ac:dyDescent="0.3">
      <c r="B3821" s="855" t="s">
        <v>368</v>
      </c>
      <c r="C3821" s="856" t="s">
        <v>2709</v>
      </c>
      <c r="D3821" s="855" t="s">
        <v>2710</v>
      </c>
      <c r="E3821" s="855">
        <v>9</v>
      </c>
      <c r="F3821" s="855" t="s">
        <v>128</v>
      </c>
      <c r="G3821" s="855" t="s">
        <v>3897</v>
      </c>
      <c r="H3821" s="606"/>
      <c r="I3821" s="608"/>
    </row>
    <row r="3822" spans="2:9" hidden="1" x14ac:dyDescent="0.3">
      <c r="B3822" s="855" t="s">
        <v>368</v>
      </c>
      <c r="C3822" s="856" t="s">
        <v>2709</v>
      </c>
      <c r="D3822" s="855" t="s">
        <v>2710</v>
      </c>
      <c r="E3822" s="855">
        <v>10</v>
      </c>
      <c r="F3822" s="855" t="s">
        <v>2939</v>
      </c>
      <c r="G3822" s="855" t="s">
        <v>2652</v>
      </c>
      <c r="H3822" s="606"/>
      <c r="I3822" s="608"/>
    </row>
    <row r="3823" spans="2:9" hidden="1" x14ac:dyDescent="0.3">
      <c r="B3823" s="855" t="s">
        <v>368</v>
      </c>
      <c r="C3823" s="856" t="s">
        <v>2709</v>
      </c>
      <c r="D3823" s="855" t="s">
        <v>2710</v>
      </c>
      <c r="E3823" s="855">
        <v>11</v>
      </c>
      <c r="F3823" s="855" t="s">
        <v>3898</v>
      </c>
      <c r="G3823" s="855" t="s">
        <v>635</v>
      </c>
      <c r="H3823" s="606"/>
      <c r="I3823" s="608"/>
    </row>
    <row r="3824" spans="2:9" hidden="1" x14ac:dyDescent="0.3">
      <c r="B3824" s="855" t="s">
        <v>368</v>
      </c>
      <c r="C3824" s="856" t="s">
        <v>2709</v>
      </c>
      <c r="D3824" s="855" t="s">
        <v>2710</v>
      </c>
      <c r="E3824" s="855">
        <v>12</v>
      </c>
      <c r="F3824" s="855" t="s">
        <v>2941</v>
      </c>
      <c r="G3824" s="855" t="s">
        <v>2651</v>
      </c>
      <c r="H3824" s="606"/>
      <c r="I3824" s="608"/>
    </row>
    <row r="3825" spans="2:9" hidden="1" x14ac:dyDescent="0.3">
      <c r="B3825" s="855" t="s">
        <v>368</v>
      </c>
      <c r="C3825" s="856" t="s">
        <v>2709</v>
      </c>
      <c r="D3825" s="855" t="s">
        <v>2710</v>
      </c>
      <c r="E3825" s="855">
        <v>13</v>
      </c>
      <c r="F3825" s="855" t="s">
        <v>931</v>
      </c>
      <c r="G3825" s="855" t="s">
        <v>949</v>
      </c>
      <c r="H3825" s="606"/>
      <c r="I3825" s="608"/>
    </row>
    <row r="3826" spans="2:9" hidden="1" x14ac:dyDescent="0.3">
      <c r="B3826" s="855" t="s">
        <v>368</v>
      </c>
      <c r="C3826" s="856" t="s">
        <v>2709</v>
      </c>
      <c r="D3826" s="855" t="s">
        <v>2710</v>
      </c>
      <c r="E3826" s="855">
        <v>14</v>
      </c>
      <c r="F3826" s="855" t="s">
        <v>932</v>
      </c>
      <c r="G3826" s="855" t="s">
        <v>750</v>
      </c>
      <c r="H3826" s="606"/>
      <c r="I3826" s="608"/>
    </row>
    <row r="3827" spans="2:9" x14ac:dyDescent="0.3">
      <c r="B3827" s="855" t="s">
        <v>407</v>
      </c>
      <c r="C3827" s="856" t="s">
        <v>2709</v>
      </c>
      <c r="D3827" s="855" t="s">
        <v>2710</v>
      </c>
      <c r="E3827" s="855">
        <v>1</v>
      </c>
      <c r="F3827" s="855" t="s">
        <v>388</v>
      </c>
      <c r="G3827" s="855" t="s">
        <v>3899</v>
      </c>
      <c r="H3827" s="606"/>
      <c r="I3827" s="608"/>
    </row>
    <row r="3828" spans="2:9" hidden="1" x14ac:dyDescent="0.3">
      <c r="B3828" s="855" t="s">
        <v>407</v>
      </c>
      <c r="C3828" s="856" t="s">
        <v>2709</v>
      </c>
      <c r="D3828" s="855" t="s">
        <v>2710</v>
      </c>
      <c r="E3828" s="855">
        <v>2</v>
      </c>
      <c r="F3828" s="855" t="s">
        <v>389</v>
      </c>
      <c r="G3828" s="855" t="s">
        <v>29</v>
      </c>
      <c r="H3828" s="606"/>
      <c r="I3828" s="608"/>
    </row>
    <row r="3829" spans="2:9" hidden="1" x14ac:dyDescent="0.3">
      <c r="B3829" s="855" t="s">
        <v>407</v>
      </c>
      <c r="C3829" s="856" t="s">
        <v>2709</v>
      </c>
      <c r="D3829" s="855" t="s">
        <v>2710</v>
      </c>
      <c r="E3829" s="855">
        <v>3</v>
      </c>
      <c r="F3829" s="855" t="s">
        <v>394</v>
      </c>
      <c r="G3829" s="855" t="s">
        <v>3900</v>
      </c>
      <c r="H3829" s="606"/>
      <c r="I3829" s="608"/>
    </row>
    <row r="3830" spans="2:9" hidden="1" x14ac:dyDescent="0.3">
      <c r="B3830" s="855" t="s">
        <v>407</v>
      </c>
      <c r="C3830" s="856" t="s">
        <v>2709</v>
      </c>
      <c r="D3830" s="855" t="s">
        <v>2710</v>
      </c>
      <c r="E3830" s="855">
        <v>4</v>
      </c>
      <c r="F3830" s="855" t="s">
        <v>128</v>
      </c>
      <c r="G3830" s="855"/>
      <c r="H3830" s="606"/>
      <c r="I3830" s="608"/>
    </row>
    <row r="3831" spans="2:9" hidden="1" x14ac:dyDescent="0.3">
      <c r="B3831" s="855" t="s">
        <v>407</v>
      </c>
      <c r="C3831" s="856" t="s">
        <v>2709</v>
      </c>
      <c r="D3831" s="855" t="s">
        <v>2710</v>
      </c>
      <c r="E3831" s="855">
        <v>5</v>
      </c>
      <c r="F3831" s="855" t="s">
        <v>541</v>
      </c>
      <c r="G3831" s="855" t="s">
        <v>2304</v>
      </c>
      <c r="H3831" s="606"/>
      <c r="I3831" s="608"/>
    </row>
    <row r="3832" spans="2:9" hidden="1" x14ac:dyDescent="0.3">
      <c r="B3832" s="855" t="s">
        <v>407</v>
      </c>
      <c r="C3832" s="856" t="s">
        <v>2709</v>
      </c>
      <c r="D3832" s="855" t="s">
        <v>2710</v>
      </c>
      <c r="E3832" s="855">
        <v>6</v>
      </c>
      <c r="F3832" s="855" t="s">
        <v>931</v>
      </c>
      <c r="G3832" s="855" t="s">
        <v>949</v>
      </c>
      <c r="H3832" s="606"/>
      <c r="I3832" s="608"/>
    </row>
    <row r="3833" spans="2:9" hidden="1" x14ac:dyDescent="0.3">
      <c r="B3833" s="855" t="s">
        <v>407</v>
      </c>
      <c r="C3833" s="856" t="s">
        <v>2709</v>
      </c>
      <c r="D3833" s="855" t="s">
        <v>2710</v>
      </c>
      <c r="E3833" s="855">
        <v>7</v>
      </c>
      <c r="F3833" s="855" t="s">
        <v>932</v>
      </c>
      <c r="G3833" s="855" t="s">
        <v>750</v>
      </c>
      <c r="H3833" s="606"/>
      <c r="I3833" s="608"/>
    </row>
    <row r="3834" spans="2:9" x14ac:dyDescent="0.3">
      <c r="B3834" s="855" t="s">
        <v>407</v>
      </c>
      <c r="C3834" s="856" t="s">
        <v>2709</v>
      </c>
      <c r="D3834" s="855" t="s">
        <v>2710</v>
      </c>
      <c r="E3834" s="855">
        <v>1</v>
      </c>
      <c r="F3834" s="855" t="s">
        <v>388</v>
      </c>
      <c r="G3834" s="855" t="s">
        <v>3901</v>
      </c>
      <c r="H3834" s="606"/>
      <c r="I3834" s="608"/>
    </row>
    <row r="3835" spans="2:9" hidden="1" x14ac:dyDescent="0.3">
      <c r="B3835" s="855" t="s">
        <v>407</v>
      </c>
      <c r="C3835" s="856" t="s">
        <v>2709</v>
      </c>
      <c r="D3835" s="855" t="s">
        <v>2710</v>
      </c>
      <c r="E3835" s="855">
        <v>2</v>
      </c>
      <c r="F3835" s="855" t="s">
        <v>389</v>
      </c>
      <c r="G3835" s="855" t="s">
        <v>29</v>
      </c>
      <c r="H3835" s="606"/>
      <c r="I3835" s="608"/>
    </row>
    <row r="3836" spans="2:9" hidden="1" x14ac:dyDescent="0.3">
      <c r="B3836" s="855" t="s">
        <v>407</v>
      </c>
      <c r="C3836" s="856" t="s">
        <v>2709</v>
      </c>
      <c r="D3836" s="855" t="s">
        <v>2710</v>
      </c>
      <c r="E3836" s="855">
        <v>3</v>
      </c>
      <c r="F3836" s="855" t="s">
        <v>394</v>
      </c>
      <c r="G3836" s="855" t="s">
        <v>3902</v>
      </c>
      <c r="H3836" s="606"/>
      <c r="I3836" s="608"/>
    </row>
    <row r="3837" spans="2:9" hidden="1" x14ac:dyDescent="0.3">
      <c r="B3837" s="855" t="s">
        <v>407</v>
      </c>
      <c r="C3837" s="856" t="s">
        <v>2709</v>
      </c>
      <c r="D3837" s="855" t="s">
        <v>2710</v>
      </c>
      <c r="E3837" s="855">
        <v>4</v>
      </c>
      <c r="F3837" s="855" t="s">
        <v>128</v>
      </c>
      <c r="G3837" s="855" t="s">
        <v>3903</v>
      </c>
      <c r="H3837" s="606"/>
      <c r="I3837" s="608"/>
    </row>
    <row r="3838" spans="2:9" hidden="1" x14ac:dyDescent="0.3">
      <c r="B3838" s="855" t="s">
        <v>407</v>
      </c>
      <c r="C3838" s="856" t="s">
        <v>2709</v>
      </c>
      <c r="D3838" s="855" t="s">
        <v>2710</v>
      </c>
      <c r="E3838" s="855">
        <v>5</v>
      </c>
      <c r="F3838" s="855" t="s">
        <v>541</v>
      </c>
      <c r="G3838" s="855" t="s">
        <v>2304</v>
      </c>
      <c r="H3838" s="606"/>
      <c r="I3838" s="608"/>
    </row>
    <row r="3839" spans="2:9" hidden="1" x14ac:dyDescent="0.3">
      <c r="B3839" s="855" t="s">
        <v>407</v>
      </c>
      <c r="C3839" s="856" t="s">
        <v>2709</v>
      </c>
      <c r="D3839" s="855" t="s">
        <v>2710</v>
      </c>
      <c r="E3839" s="855">
        <v>6</v>
      </c>
      <c r="F3839" s="855" t="s">
        <v>931</v>
      </c>
      <c r="G3839" s="855" t="s">
        <v>750</v>
      </c>
      <c r="H3839" s="606"/>
      <c r="I3839" s="608"/>
    </row>
    <row r="3840" spans="2:9" hidden="1" x14ac:dyDescent="0.3">
      <c r="B3840" s="855" t="s">
        <v>407</v>
      </c>
      <c r="C3840" s="856" t="s">
        <v>2709</v>
      </c>
      <c r="D3840" s="855" t="s">
        <v>2710</v>
      </c>
      <c r="E3840" s="855">
        <v>7</v>
      </c>
      <c r="F3840" s="855" t="s">
        <v>932</v>
      </c>
      <c r="G3840" s="855" t="s">
        <v>750</v>
      </c>
      <c r="H3840" s="606"/>
      <c r="I3840" s="608"/>
    </row>
    <row r="3841" spans="2:9" x14ac:dyDescent="0.3">
      <c r="B3841" s="855" t="s">
        <v>407</v>
      </c>
      <c r="C3841" s="856" t="s">
        <v>2709</v>
      </c>
      <c r="D3841" s="855" t="s">
        <v>2710</v>
      </c>
      <c r="E3841" s="855">
        <v>1</v>
      </c>
      <c r="F3841" s="855" t="s">
        <v>388</v>
      </c>
      <c r="G3841" s="855" t="s">
        <v>3904</v>
      </c>
      <c r="H3841" s="606"/>
      <c r="I3841" s="608"/>
    </row>
    <row r="3842" spans="2:9" hidden="1" x14ac:dyDescent="0.3">
      <c r="B3842" s="855" t="s">
        <v>407</v>
      </c>
      <c r="C3842" s="856" t="s">
        <v>2709</v>
      </c>
      <c r="D3842" s="855" t="s">
        <v>2710</v>
      </c>
      <c r="E3842" s="855">
        <v>2</v>
      </c>
      <c r="F3842" s="855" t="s">
        <v>389</v>
      </c>
      <c r="G3842" s="855" t="s">
        <v>29</v>
      </c>
      <c r="H3842" s="606"/>
      <c r="I3842" s="608"/>
    </row>
    <row r="3843" spans="2:9" hidden="1" x14ac:dyDescent="0.3">
      <c r="B3843" s="855" t="s">
        <v>407</v>
      </c>
      <c r="C3843" s="856" t="s">
        <v>2709</v>
      </c>
      <c r="D3843" s="855" t="s">
        <v>2710</v>
      </c>
      <c r="E3843" s="855">
        <v>3</v>
      </c>
      <c r="F3843" s="855" t="s">
        <v>394</v>
      </c>
      <c r="G3843" s="855" t="s">
        <v>3905</v>
      </c>
      <c r="H3843" s="606"/>
      <c r="I3843" s="608"/>
    </row>
    <row r="3844" spans="2:9" hidden="1" x14ac:dyDescent="0.3">
      <c r="B3844" s="855" t="s">
        <v>407</v>
      </c>
      <c r="C3844" s="856" t="s">
        <v>2709</v>
      </c>
      <c r="D3844" s="855" t="s">
        <v>2710</v>
      </c>
      <c r="E3844" s="855">
        <v>4</v>
      </c>
      <c r="F3844" s="855" t="s">
        <v>128</v>
      </c>
      <c r="G3844" s="855" t="s">
        <v>3903</v>
      </c>
      <c r="H3844" s="606"/>
      <c r="I3844" s="608"/>
    </row>
    <row r="3845" spans="2:9" hidden="1" x14ac:dyDescent="0.3">
      <c r="B3845" s="855" t="s">
        <v>407</v>
      </c>
      <c r="C3845" s="856" t="s">
        <v>2709</v>
      </c>
      <c r="D3845" s="855" t="s">
        <v>2710</v>
      </c>
      <c r="E3845" s="855">
        <v>5</v>
      </c>
      <c r="F3845" s="855" t="s">
        <v>541</v>
      </c>
      <c r="G3845" s="855" t="s">
        <v>2304</v>
      </c>
      <c r="H3845" s="606"/>
      <c r="I3845" s="608"/>
    </row>
    <row r="3846" spans="2:9" hidden="1" x14ac:dyDescent="0.3">
      <c r="B3846" s="855" t="s">
        <v>407</v>
      </c>
      <c r="C3846" s="856" t="s">
        <v>2709</v>
      </c>
      <c r="D3846" s="855" t="s">
        <v>2710</v>
      </c>
      <c r="E3846" s="855">
        <v>6</v>
      </c>
      <c r="F3846" s="855" t="s">
        <v>931</v>
      </c>
      <c r="G3846" s="855" t="s">
        <v>750</v>
      </c>
      <c r="H3846" s="606"/>
      <c r="I3846" s="608"/>
    </row>
    <row r="3847" spans="2:9" hidden="1" x14ac:dyDescent="0.3">
      <c r="B3847" s="855" t="s">
        <v>407</v>
      </c>
      <c r="C3847" s="856" t="s">
        <v>2709</v>
      </c>
      <c r="D3847" s="855" t="s">
        <v>2710</v>
      </c>
      <c r="E3847" s="855">
        <v>7</v>
      </c>
      <c r="F3847" s="855" t="s">
        <v>932</v>
      </c>
      <c r="G3847" s="855" t="s">
        <v>750</v>
      </c>
      <c r="H3847" s="606"/>
      <c r="I3847" s="608"/>
    </row>
    <row r="3848" spans="2:9" x14ac:dyDescent="0.3">
      <c r="B3848" s="855" t="s">
        <v>407</v>
      </c>
      <c r="C3848" s="856" t="s">
        <v>2709</v>
      </c>
      <c r="D3848" s="855" t="s">
        <v>2710</v>
      </c>
      <c r="E3848" s="855">
        <v>1</v>
      </c>
      <c r="F3848" s="855" t="s">
        <v>388</v>
      </c>
      <c r="G3848" s="855" t="s">
        <v>3906</v>
      </c>
      <c r="H3848" s="606"/>
      <c r="I3848" s="608"/>
    </row>
    <row r="3849" spans="2:9" hidden="1" x14ac:dyDescent="0.3">
      <c r="B3849" s="855" t="s">
        <v>407</v>
      </c>
      <c r="C3849" s="856" t="s">
        <v>2709</v>
      </c>
      <c r="D3849" s="855" t="s">
        <v>2710</v>
      </c>
      <c r="E3849" s="855">
        <v>2</v>
      </c>
      <c r="F3849" s="855" t="s">
        <v>389</v>
      </c>
      <c r="G3849" s="855" t="s">
        <v>29</v>
      </c>
      <c r="H3849" s="606"/>
      <c r="I3849" s="608"/>
    </row>
    <row r="3850" spans="2:9" hidden="1" x14ac:dyDescent="0.3">
      <c r="B3850" s="855" t="s">
        <v>407</v>
      </c>
      <c r="C3850" s="856" t="s">
        <v>2709</v>
      </c>
      <c r="D3850" s="855" t="s">
        <v>2710</v>
      </c>
      <c r="E3850" s="855">
        <v>3</v>
      </c>
      <c r="F3850" s="855" t="s">
        <v>394</v>
      </c>
      <c r="G3850" s="855" t="s">
        <v>3907</v>
      </c>
      <c r="H3850" s="606"/>
      <c r="I3850" s="608"/>
    </row>
    <row r="3851" spans="2:9" hidden="1" x14ac:dyDescent="0.3">
      <c r="B3851" s="855" t="s">
        <v>407</v>
      </c>
      <c r="C3851" s="856" t="s">
        <v>2709</v>
      </c>
      <c r="D3851" s="855" t="s">
        <v>2710</v>
      </c>
      <c r="E3851" s="855">
        <v>4</v>
      </c>
      <c r="F3851" s="855" t="s">
        <v>128</v>
      </c>
      <c r="G3851" s="855" t="s">
        <v>3903</v>
      </c>
      <c r="H3851" s="606"/>
      <c r="I3851" s="608"/>
    </row>
    <row r="3852" spans="2:9" hidden="1" x14ac:dyDescent="0.3">
      <c r="B3852" s="855" t="s">
        <v>407</v>
      </c>
      <c r="C3852" s="856" t="s">
        <v>2709</v>
      </c>
      <c r="D3852" s="855" t="s">
        <v>2710</v>
      </c>
      <c r="E3852" s="855">
        <v>5</v>
      </c>
      <c r="F3852" s="855" t="s">
        <v>541</v>
      </c>
      <c r="G3852" s="855" t="s">
        <v>2304</v>
      </c>
      <c r="H3852" s="606"/>
      <c r="I3852" s="608"/>
    </row>
    <row r="3853" spans="2:9" hidden="1" x14ac:dyDescent="0.3">
      <c r="B3853" s="855" t="s">
        <v>407</v>
      </c>
      <c r="C3853" s="856" t="s">
        <v>2709</v>
      </c>
      <c r="D3853" s="855" t="s">
        <v>2710</v>
      </c>
      <c r="E3853" s="855">
        <v>6</v>
      </c>
      <c r="F3853" s="855" t="s">
        <v>931</v>
      </c>
      <c r="G3853" s="855" t="s">
        <v>2696</v>
      </c>
      <c r="H3853" s="606"/>
      <c r="I3853" s="608"/>
    </row>
    <row r="3854" spans="2:9" hidden="1" x14ac:dyDescent="0.3">
      <c r="B3854" s="855" t="s">
        <v>407</v>
      </c>
      <c r="C3854" s="856" t="s">
        <v>2709</v>
      </c>
      <c r="D3854" s="855" t="s">
        <v>2710</v>
      </c>
      <c r="E3854" s="855">
        <v>7</v>
      </c>
      <c r="F3854" s="855" t="s">
        <v>932</v>
      </c>
      <c r="G3854" s="855" t="s">
        <v>750</v>
      </c>
      <c r="H3854" s="606"/>
      <c r="I3854" s="608"/>
    </row>
    <row r="3855" spans="2:9" x14ac:dyDescent="0.3">
      <c r="B3855" s="855" t="s">
        <v>407</v>
      </c>
      <c r="C3855" s="856" t="s">
        <v>2709</v>
      </c>
      <c r="D3855" s="855" t="s">
        <v>2710</v>
      </c>
      <c r="E3855" s="855">
        <v>1</v>
      </c>
      <c r="F3855" s="855" t="s">
        <v>388</v>
      </c>
      <c r="G3855" s="855" t="s">
        <v>3908</v>
      </c>
      <c r="H3855" s="606"/>
      <c r="I3855" s="608"/>
    </row>
    <row r="3856" spans="2:9" hidden="1" x14ac:dyDescent="0.3">
      <c r="B3856" s="855" t="s">
        <v>407</v>
      </c>
      <c r="C3856" s="856" t="s">
        <v>2709</v>
      </c>
      <c r="D3856" s="855" t="s">
        <v>2710</v>
      </c>
      <c r="E3856" s="855">
        <v>2</v>
      </c>
      <c r="F3856" s="855" t="s">
        <v>389</v>
      </c>
      <c r="G3856" s="855" t="s">
        <v>29</v>
      </c>
      <c r="H3856" s="606"/>
      <c r="I3856" s="608"/>
    </row>
    <row r="3857" spans="2:9" hidden="1" x14ac:dyDescent="0.3">
      <c r="B3857" s="855" t="s">
        <v>407</v>
      </c>
      <c r="C3857" s="856" t="s">
        <v>2709</v>
      </c>
      <c r="D3857" s="855" t="s">
        <v>2710</v>
      </c>
      <c r="E3857" s="855">
        <v>3</v>
      </c>
      <c r="F3857" s="855" t="s">
        <v>394</v>
      </c>
      <c r="G3857" s="855" t="s">
        <v>3909</v>
      </c>
      <c r="H3857" s="606"/>
      <c r="I3857" s="608"/>
    </row>
    <row r="3858" spans="2:9" hidden="1" x14ac:dyDescent="0.3">
      <c r="B3858" s="855" t="s">
        <v>407</v>
      </c>
      <c r="C3858" s="856" t="s">
        <v>2709</v>
      </c>
      <c r="D3858" s="855" t="s">
        <v>2710</v>
      </c>
      <c r="E3858" s="855">
        <v>4</v>
      </c>
      <c r="F3858" s="855" t="s">
        <v>128</v>
      </c>
      <c r="G3858" s="855" t="s">
        <v>3903</v>
      </c>
      <c r="H3858" s="606"/>
      <c r="I3858" s="608"/>
    </row>
    <row r="3859" spans="2:9" hidden="1" x14ac:dyDescent="0.3">
      <c r="B3859" s="855" t="s">
        <v>407</v>
      </c>
      <c r="C3859" s="856" t="s">
        <v>2709</v>
      </c>
      <c r="D3859" s="855" t="s">
        <v>2710</v>
      </c>
      <c r="E3859" s="855">
        <v>5</v>
      </c>
      <c r="F3859" s="855" t="s">
        <v>541</v>
      </c>
      <c r="G3859" s="855" t="s">
        <v>2304</v>
      </c>
      <c r="H3859" s="606"/>
      <c r="I3859" s="608"/>
    </row>
    <row r="3860" spans="2:9" hidden="1" x14ac:dyDescent="0.3">
      <c r="B3860" s="855" t="s">
        <v>407</v>
      </c>
      <c r="C3860" s="856" t="s">
        <v>2709</v>
      </c>
      <c r="D3860" s="855" t="s">
        <v>2710</v>
      </c>
      <c r="E3860" s="855">
        <v>6</v>
      </c>
      <c r="F3860" s="855" t="s">
        <v>931</v>
      </c>
      <c r="G3860" s="855" t="s">
        <v>750</v>
      </c>
      <c r="H3860" s="606"/>
      <c r="I3860" s="608"/>
    </row>
    <row r="3861" spans="2:9" hidden="1" x14ac:dyDescent="0.3">
      <c r="B3861" s="855" t="s">
        <v>407</v>
      </c>
      <c r="C3861" s="856" t="s">
        <v>2709</v>
      </c>
      <c r="D3861" s="855" t="s">
        <v>2710</v>
      </c>
      <c r="E3861" s="855">
        <v>7</v>
      </c>
      <c r="F3861" s="855" t="s">
        <v>932</v>
      </c>
      <c r="G3861" s="855" t="s">
        <v>750</v>
      </c>
      <c r="H3861" s="606"/>
      <c r="I3861" s="608"/>
    </row>
    <row r="3862" spans="2:9" x14ac:dyDescent="0.3">
      <c r="B3862" s="855" t="s">
        <v>407</v>
      </c>
      <c r="C3862" s="856" t="s">
        <v>2709</v>
      </c>
      <c r="D3862" s="855" t="s">
        <v>2710</v>
      </c>
      <c r="E3862" s="855">
        <v>1</v>
      </c>
      <c r="F3862" s="855" t="s">
        <v>388</v>
      </c>
      <c r="G3862" s="855" t="s">
        <v>3910</v>
      </c>
      <c r="H3862" s="606"/>
      <c r="I3862" s="608"/>
    </row>
    <row r="3863" spans="2:9" hidden="1" x14ac:dyDescent="0.3">
      <c r="B3863" s="855" t="s">
        <v>407</v>
      </c>
      <c r="C3863" s="856" t="s">
        <v>2709</v>
      </c>
      <c r="D3863" s="855" t="s">
        <v>2710</v>
      </c>
      <c r="E3863" s="855">
        <v>2</v>
      </c>
      <c r="F3863" s="855" t="s">
        <v>389</v>
      </c>
      <c r="G3863" s="855" t="s">
        <v>29</v>
      </c>
      <c r="H3863" s="606"/>
      <c r="I3863" s="608"/>
    </row>
    <row r="3864" spans="2:9" hidden="1" x14ac:dyDescent="0.3">
      <c r="B3864" s="855" t="s">
        <v>407</v>
      </c>
      <c r="C3864" s="856" t="s">
        <v>2709</v>
      </c>
      <c r="D3864" s="855" t="s">
        <v>2710</v>
      </c>
      <c r="E3864" s="855">
        <v>3</v>
      </c>
      <c r="F3864" s="855" t="s">
        <v>394</v>
      </c>
      <c r="G3864" s="855" t="s">
        <v>3911</v>
      </c>
      <c r="H3864" s="606"/>
      <c r="I3864" s="608"/>
    </row>
    <row r="3865" spans="2:9" hidden="1" x14ac:dyDescent="0.3">
      <c r="B3865" s="855" t="s">
        <v>407</v>
      </c>
      <c r="C3865" s="856" t="s">
        <v>2709</v>
      </c>
      <c r="D3865" s="855" t="s">
        <v>2710</v>
      </c>
      <c r="E3865" s="855">
        <v>4</v>
      </c>
      <c r="F3865" s="855" t="s">
        <v>128</v>
      </c>
      <c r="G3865" s="855" t="s">
        <v>3903</v>
      </c>
      <c r="H3865" s="606"/>
      <c r="I3865" s="608"/>
    </row>
    <row r="3866" spans="2:9" hidden="1" x14ac:dyDescent="0.3">
      <c r="B3866" s="855" t="s">
        <v>407</v>
      </c>
      <c r="C3866" s="856" t="s">
        <v>2709</v>
      </c>
      <c r="D3866" s="855" t="s">
        <v>2710</v>
      </c>
      <c r="E3866" s="855">
        <v>5</v>
      </c>
      <c r="F3866" s="855" t="s">
        <v>541</v>
      </c>
      <c r="G3866" s="855" t="s">
        <v>2304</v>
      </c>
      <c r="H3866" s="606"/>
      <c r="I3866" s="608"/>
    </row>
    <row r="3867" spans="2:9" hidden="1" x14ac:dyDescent="0.3">
      <c r="B3867" s="855" t="s">
        <v>407</v>
      </c>
      <c r="C3867" s="856" t="s">
        <v>2709</v>
      </c>
      <c r="D3867" s="855" t="s">
        <v>2710</v>
      </c>
      <c r="E3867" s="855">
        <v>6</v>
      </c>
      <c r="F3867" s="855" t="s">
        <v>931</v>
      </c>
      <c r="G3867" s="855" t="s">
        <v>750</v>
      </c>
      <c r="H3867" s="606"/>
      <c r="I3867" s="608"/>
    </row>
    <row r="3868" spans="2:9" hidden="1" x14ac:dyDescent="0.3">
      <c r="B3868" s="855" t="s">
        <v>407</v>
      </c>
      <c r="C3868" s="856" t="s">
        <v>2709</v>
      </c>
      <c r="D3868" s="855" t="s">
        <v>2710</v>
      </c>
      <c r="E3868" s="855">
        <v>7</v>
      </c>
      <c r="F3868" s="855" t="s">
        <v>932</v>
      </c>
      <c r="G3868" s="855" t="s">
        <v>750</v>
      </c>
      <c r="H3868" s="606"/>
      <c r="I3868" s="608"/>
    </row>
    <row r="3869" spans="2:9" x14ac:dyDescent="0.3">
      <c r="B3869" s="855" t="s">
        <v>407</v>
      </c>
      <c r="C3869" s="856" t="s">
        <v>2709</v>
      </c>
      <c r="D3869" s="855" t="s">
        <v>2710</v>
      </c>
      <c r="E3869" s="855">
        <v>1</v>
      </c>
      <c r="F3869" s="855" t="s">
        <v>388</v>
      </c>
      <c r="G3869" s="855" t="s">
        <v>3912</v>
      </c>
      <c r="H3869" s="606"/>
      <c r="I3869" s="608"/>
    </row>
    <row r="3870" spans="2:9" hidden="1" x14ac:dyDescent="0.3">
      <c r="B3870" s="855" t="s">
        <v>407</v>
      </c>
      <c r="C3870" s="856" t="s">
        <v>2709</v>
      </c>
      <c r="D3870" s="855" t="s">
        <v>2710</v>
      </c>
      <c r="E3870" s="855">
        <v>2</v>
      </c>
      <c r="F3870" s="855" t="s">
        <v>389</v>
      </c>
      <c r="G3870" s="855" t="s">
        <v>29</v>
      </c>
      <c r="H3870" s="606"/>
      <c r="I3870" s="608"/>
    </row>
    <row r="3871" spans="2:9" hidden="1" x14ac:dyDescent="0.3">
      <c r="B3871" s="855" t="s">
        <v>407</v>
      </c>
      <c r="C3871" s="856" t="s">
        <v>2709</v>
      </c>
      <c r="D3871" s="855" t="s">
        <v>2710</v>
      </c>
      <c r="E3871" s="855">
        <v>3</v>
      </c>
      <c r="F3871" s="855" t="s">
        <v>394</v>
      </c>
      <c r="G3871" s="855" t="s">
        <v>3913</v>
      </c>
      <c r="H3871" s="606"/>
      <c r="I3871" s="608"/>
    </row>
    <row r="3872" spans="2:9" hidden="1" x14ac:dyDescent="0.3">
      <c r="B3872" s="855" t="s">
        <v>407</v>
      </c>
      <c r="C3872" s="856" t="s">
        <v>2709</v>
      </c>
      <c r="D3872" s="855" t="s">
        <v>2710</v>
      </c>
      <c r="E3872" s="855">
        <v>4</v>
      </c>
      <c r="F3872" s="855" t="s">
        <v>128</v>
      </c>
      <c r="G3872" s="855" t="s">
        <v>3903</v>
      </c>
      <c r="H3872" s="606"/>
      <c r="I3872" s="608"/>
    </row>
    <row r="3873" spans="2:9" hidden="1" x14ac:dyDescent="0.3">
      <c r="B3873" s="855" t="s">
        <v>407</v>
      </c>
      <c r="C3873" s="856" t="s">
        <v>2709</v>
      </c>
      <c r="D3873" s="855" t="s">
        <v>2710</v>
      </c>
      <c r="E3873" s="855">
        <v>5</v>
      </c>
      <c r="F3873" s="855" t="s">
        <v>541</v>
      </c>
      <c r="G3873" s="855" t="s">
        <v>2304</v>
      </c>
      <c r="H3873" s="606"/>
      <c r="I3873" s="608"/>
    </row>
    <row r="3874" spans="2:9" hidden="1" x14ac:dyDescent="0.3">
      <c r="B3874" s="855" t="s">
        <v>407</v>
      </c>
      <c r="C3874" s="856" t="s">
        <v>2709</v>
      </c>
      <c r="D3874" s="855" t="s">
        <v>2710</v>
      </c>
      <c r="E3874" s="855">
        <v>6</v>
      </c>
      <c r="F3874" s="855" t="s">
        <v>931</v>
      </c>
      <c r="G3874" s="855" t="s">
        <v>750</v>
      </c>
      <c r="H3874" s="606"/>
      <c r="I3874" s="608"/>
    </row>
    <row r="3875" spans="2:9" hidden="1" x14ac:dyDescent="0.3">
      <c r="B3875" s="855" t="s">
        <v>407</v>
      </c>
      <c r="C3875" s="856" t="s">
        <v>2709</v>
      </c>
      <c r="D3875" s="855" t="s">
        <v>2710</v>
      </c>
      <c r="E3875" s="855">
        <v>7</v>
      </c>
      <c r="F3875" s="855" t="s">
        <v>932</v>
      </c>
      <c r="G3875" s="855" t="s">
        <v>750</v>
      </c>
      <c r="H3875" s="606"/>
      <c r="I3875" s="608"/>
    </row>
    <row r="3876" spans="2:9" x14ac:dyDescent="0.3">
      <c r="B3876" s="855" t="s">
        <v>407</v>
      </c>
      <c r="C3876" s="856" t="s">
        <v>2709</v>
      </c>
      <c r="D3876" s="855" t="s">
        <v>2710</v>
      </c>
      <c r="E3876" s="855">
        <v>1</v>
      </c>
      <c r="F3876" s="855" t="s">
        <v>388</v>
      </c>
      <c r="G3876" s="855" t="s">
        <v>3914</v>
      </c>
      <c r="H3876" s="606"/>
      <c r="I3876" s="608"/>
    </row>
    <row r="3877" spans="2:9" hidden="1" x14ac:dyDescent="0.3">
      <c r="B3877" s="855" t="s">
        <v>407</v>
      </c>
      <c r="C3877" s="856" t="s">
        <v>2709</v>
      </c>
      <c r="D3877" s="855" t="s">
        <v>2710</v>
      </c>
      <c r="E3877" s="855">
        <v>2</v>
      </c>
      <c r="F3877" s="855" t="s">
        <v>389</v>
      </c>
      <c r="G3877" s="855" t="s">
        <v>29</v>
      </c>
      <c r="H3877" s="606"/>
      <c r="I3877" s="608"/>
    </row>
    <row r="3878" spans="2:9" hidden="1" x14ac:dyDescent="0.3">
      <c r="B3878" s="855" t="s">
        <v>407</v>
      </c>
      <c r="C3878" s="856" t="s">
        <v>2709</v>
      </c>
      <c r="D3878" s="855" t="s">
        <v>2710</v>
      </c>
      <c r="E3878" s="855">
        <v>3</v>
      </c>
      <c r="F3878" s="855" t="s">
        <v>394</v>
      </c>
      <c r="G3878" s="855" t="s">
        <v>3915</v>
      </c>
      <c r="H3878" s="606"/>
      <c r="I3878" s="608"/>
    </row>
    <row r="3879" spans="2:9" hidden="1" x14ac:dyDescent="0.3">
      <c r="B3879" s="855" t="s">
        <v>407</v>
      </c>
      <c r="C3879" s="856" t="s">
        <v>2709</v>
      </c>
      <c r="D3879" s="855" t="s">
        <v>2710</v>
      </c>
      <c r="E3879" s="855">
        <v>4</v>
      </c>
      <c r="F3879" s="855" t="s">
        <v>128</v>
      </c>
      <c r="G3879" s="855" t="s">
        <v>3903</v>
      </c>
      <c r="H3879" s="606"/>
      <c r="I3879" s="608"/>
    </row>
    <row r="3880" spans="2:9" hidden="1" x14ac:dyDescent="0.3">
      <c r="B3880" s="855" t="s">
        <v>407</v>
      </c>
      <c r="C3880" s="856" t="s">
        <v>2709</v>
      </c>
      <c r="D3880" s="855" t="s">
        <v>2710</v>
      </c>
      <c r="E3880" s="855">
        <v>5</v>
      </c>
      <c r="F3880" s="855" t="s">
        <v>541</v>
      </c>
      <c r="G3880" s="855" t="s">
        <v>2304</v>
      </c>
      <c r="H3880" s="606"/>
      <c r="I3880" s="608"/>
    </row>
    <row r="3881" spans="2:9" hidden="1" x14ac:dyDescent="0.3">
      <c r="B3881" s="855" t="s">
        <v>407</v>
      </c>
      <c r="C3881" s="856" t="s">
        <v>2709</v>
      </c>
      <c r="D3881" s="855" t="s">
        <v>2710</v>
      </c>
      <c r="E3881" s="855">
        <v>6</v>
      </c>
      <c r="F3881" s="855" t="s">
        <v>931</v>
      </c>
      <c r="G3881" s="855" t="s">
        <v>750</v>
      </c>
      <c r="H3881" s="606"/>
      <c r="I3881" s="608"/>
    </row>
    <row r="3882" spans="2:9" hidden="1" x14ac:dyDescent="0.3">
      <c r="B3882" s="855" t="s">
        <v>407</v>
      </c>
      <c r="C3882" s="856" t="s">
        <v>2709</v>
      </c>
      <c r="D3882" s="855" t="s">
        <v>2710</v>
      </c>
      <c r="E3882" s="855">
        <v>7</v>
      </c>
      <c r="F3882" s="855" t="s">
        <v>932</v>
      </c>
      <c r="G3882" s="855" t="s">
        <v>750</v>
      </c>
      <c r="H3882" s="606"/>
      <c r="I3882" s="608"/>
    </row>
    <row r="3883" spans="2:9" x14ac:dyDescent="0.3">
      <c r="B3883" s="855" t="s">
        <v>407</v>
      </c>
      <c r="C3883" s="856" t="s">
        <v>2709</v>
      </c>
      <c r="D3883" s="855" t="s">
        <v>2710</v>
      </c>
      <c r="E3883" s="855">
        <v>1</v>
      </c>
      <c r="F3883" s="855" t="s">
        <v>388</v>
      </c>
      <c r="G3883" s="855" t="s">
        <v>3916</v>
      </c>
      <c r="H3883" s="606"/>
      <c r="I3883" s="608"/>
    </row>
    <row r="3884" spans="2:9" hidden="1" x14ac:dyDescent="0.3">
      <c r="B3884" s="855" t="s">
        <v>407</v>
      </c>
      <c r="C3884" s="856" t="s">
        <v>2709</v>
      </c>
      <c r="D3884" s="855" t="s">
        <v>2710</v>
      </c>
      <c r="E3884" s="855">
        <v>2</v>
      </c>
      <c r="F3884" s="855" t="s">
        <v>389</v>
      </c>
      <c r="G3884" s="855" t="s">
        <v>29</v>
      </c>
      <c r="H3884" s="606"/>
      <c r="I3884" s="608"/>
    </row>
    <row r="3885" spans="2:9" hidden="1" x14ac:dyDescent="0.3">
      <c r="B3885" s="855" t="s">
        <v>407</v>
      </c>
      <c r="C3885" s="856" t="s">
        <v>2709</v>
      </c>
      <c r="D3885" s="855" t="s">
        <v>2710</v>
      </c>
      <c r="E3885" s="855">
        <v>3</v>
      </c>
      <c r="F3885" s="855" t="s">
        <v>394</v>
      </c>
      <c r="G3885" s="855" t="s">
        <v>3917</v>
      </c>
      <c r="H3885" s="606"/>
      <c r="I3885" s="608"/>
    </row>
    <row r="3886" spans="2:9" hidden="1" x14ac:dyDescent="0.3">
      <c r="B3886" s="855" t="s">
        <v>407</v>
      </c>
      <c r="C3886" s="856" t="s">
        <v>2709</v>
      </c>
      <c r="D3886" s="855" t="s">
        <v>2710</v>
      </c>
      <c r="E3886" s="855">
        <v>4</v>
      </c>
      <c r="F3886" s="855" t="s">
        <v>128</v>
      </c>
      <c r="G3886" s="855" t="s">
        <v>3903</v>
      </c>
      <c r="H3886" s="606"/>
      <c r="I3886" s="608"/>
    </row>
    <row r="3887" spans="2:9" hidden="1" x14ac:dyDescent="0.3">
      <c r="B3887" s="855" t="s">
        <v>407</v>
      </c>
      <c r="C3887" s="856" t="s">
        <v>2709</v>
      </c>
      <c r="D3887" s="855" t="s">
        <v>2710</v>
      </c>
      <c r="E3887" s="855">
        <v>5</v>
      </c>
      <c r="F3887" s="855" t="s">
        <v>541</v>
      </c>
      <c r="G3887" s="855" t="s">
        <v>2304</v>
      </c>
      <c r="H3887" s="606"/>
      <c r="I3887" s="608"/>
    </row>
    <row r="3888" spans="2:9" hidden="1" x14ac:dyDescent="0.3">
      <c r="B3888" s="855" t="s">
        <v>407</v>
      </c>
      <c r="C3888" s="856" t="s">
        <v>2709</v>
      </c>
      <c r="D3888" s="855" t="s">
        <v>2710</v>
      </c>
      <c r="E3888" s="855">
        <v>6</v>
      </c>
      <c r="F3888" s="855" t="s">
        <v>931</v>
      </c>
      <c r="G3888" s="855" t="s">
        <v>750</v>
      </c>
      <c r="H3888" s="606"/>
      <c r="I3888" s="608"/>
    </row>
    <row r="3889" spans="2:9" hidden="1" x14ac:dyDescent="0.3">
      <c r="B3889" s="855" t="s">
        <v>407</v>
      </c>
      <c r="C3889" s="856" t="s">
        <v>2709</v>
      </c>
      <c r="D3889" s="855" t="s">
        <v>2710</v>
      </c>
      <c r="E3889" s="855">
        <v>7</v>
      </c>
      <c r="F3889" s="855" t="s">
        <v>932</v>
      </c>
      <c r="G3889" s="855" t="s">
        <v>750</v>
      </c>
      <c r="H3889" s="606"/>
      <c r="I3889" s="608"/>
    </row>
    <row r="3890" spans="2:9" x14ac:dyDescent="0.3">
      <c r="B3890" s="855" t="s">
        <v>407</v>
      </c>
      <c r="C3890" s="856" t="s">
        <v>2709</v>
      </c>
      <c r="D3890" s="855" t="s">
        <v>2710</v>
      </c>
      <c r="E3890" s="855">
        <v>1</v>
      </c>
      <c r="F3890" s="855" t="s">
        <v>388</v>
      </c>
      <c r="G3890" s="855" t="s">
        <v>3918</v>
      </c>
      <c r="H3890" s="606"/>
      <c r="I3890" s="608"/>
    </row>
    <row r="3891" spans="2:9" hidden="1" x14ac:dyDescent="0.3">
      <c r="B3891" s="855" t="s">
        <v>407</v>
      </c>
      <c r="C3891" s="856" t="s">
        <v>2709</v>
      </c>
      <c r="D3891" s="855" t="s">
        <v>2710</v>
      </c>
      <c r="E3891" s="855">
        <v>2</v>
      </c>
      <c r="F3891" s="855" t="s">
        <v>389</v>
      </c>
      <c r="G3891" s="855" t="s">
        <v>29</v>
      </c>
      <c r="H3891" s="606"/>
      <c r="I3891" s="608"/>
    </row>
    <row r="3892" spans="2:9" hidden="1" x14ac:dyDescent="0.3">
      <c r="B3892" s="855" t="s">
        <v>407</v>
      </c>
      <c r="C3892" s="856" t="s">
        <v>2709</v>
      </c>
      <c r="D3892" s="855" t="s">
        <v>2710</v>
      </c>
      <c r="E3892" s="855">
        <v>3</v>
      </c>
      <c r="F3892" s="855" t="s">
        <v>394</v>
      </c>
      <c r="G3892" s="855" t="s">
        <v>3919</v>
      </c>
      <c r="H3892" s="606"/>
      <c r="I3892" s="608"/>
    </row>
    <row r="3893" spans="2:9" hidden="1" x14ac:dyDescent="0.3">
      <c r="B3893" s="855" t="s">
        <v>407</v>
      </c>
      <c r="C3893" s="856" t="s">
        <v>2709</v>
      </c>
      <c r="D3893" s="855" t="s">
        <v>2710</v>
      </c>
      <c r="E3893" s="855">
        <v>4</v>
      </c>
      <c r="F3893" s="855" t="s">
        <v>128</v>
      </c>
      <c r="G3893" s="855" t="s">
        <v>3903</v>
      </c>
      <c r="H3893" s="606"/>
      <c r="I3893" s="608"/>
    </row>
    <row r="3894" spans="2:9" hidden="1" x14ac:dyDescent="0.3">
      <c r="B3894" s="855" t="s">
        <v>407</v>
      </c>
      <c r="C3894" s="856" t="s">
        <v>2709</v>
      </c>
      <c r="D3894" s="855" t="s">
        <v>2710</v>
      </c>
      <c r="E3894" s="855">
        <v>5</v>
      </c>
      <c r="F3894" s="855" t="s">
        <v>541</v>
      </c>
      <c r="G3894" s="855" t="s">
        <v>2304</v>
      </c>
      <c r="H3894" s="606"/>
      <c r="I3894" s="608"/>
    </row>
    <row r="3895" spans="2:9" hidden="1" x14ac:dyDescent="0.3">
      <c r="B3895" s="855" t="s">
        <v>407</v>
      </c>
      <c r="C3895" s="856" t="s">
        <v>2709</v>
      </c>
      <c r="D3895" s="855" t="s">
        <v>2710</v>
      </c>
      <c r="E3895" s="855">
        <v>6</v>
      </c>
      <c r="F3895" s="855" t="s">
        <v>931</v>
      </c>
      <c r="G3895" s="855" t="s">
        <v>750</v>
      </c>
      <c r="H3895" s="606"/>
      <c r="I3895" s="608"/>
    </row>
    <row r="3896" spans="2:9" hidden="1" x14ac:dyDescent="0.3">
      <c r="B3896" s="855" t="s">
        <v>407</v>
      </c>
      <c r="C3896" s="856" t="s">
        <v>2709</v>
      </c>
      <c r="D3896" s="855" t="s">
        <v>2710</v>
      </c>
      <c r="E3896" s="855">
        <v>7</v>
      </c>
      <c r="F3896" s="855" t="s">
        <v>932</v>
      </c>
      <c r="G3896" s="855" t="s">
        <v>750</v>
      </c>
      <c r="H3896" s="606"/>
      <c r="I3896" s="608"/>
    </row>
    <row r="3897" spans="2:9" x14ac:dyDescent="0.3">
      <c r="B3897" s="855" t="s">
        <v>407</v>
      </c>
      <c r="C3897" s="856" t="s">
        <v>2709</v>
      </c>
      <c r="D3897" s="855" t="s">
        <v>2710</v>
      </c>
      <c r="E3897" s="855">
        <v>1</v>
      </c>
      <c r="F3897" s="855" t="s">
        <v>388</v>
      </c>
      <c r="G3897" s="855" t="s">
        <v>3920</v>
      </c>
      <c r="H3897" s="606"/>
      <c r="I3897" s="608"/>
    </row>
    <row r="3898" spans="2:9" hidden="1" x14ac:dyDescent="0.3">
      <c r="B3898" s="855" t="s">
        <v>407</v>
      </c>
      <c r="C3898" s="856" t="s">
        <v>2709</v>
      </c>
      <c r="D3898" s="855" t="s">
        <v>2710</v>
      </c>
      <c r="E3898" s="855">
        <v>2</v>
      </c>
      <c r="F3898" s="855" t="s">
        <v>389</v>
      </c>
      <c r="G3898" s="855" t="s">
        <v>29</v>
      </c>
      <c r="H3898" s="606"/>
      <c r="I3898" s="608"/>
    </row>
    <row r="3899" spans="2:9" hidden="1" x14ac:dyDescent="0.3">
      <c r="B3899" s="855" t="s">
        <v>407</v>
      </c>
      <c r="C3899" s="856" t="s">
        <v>2709</v>
      </c>
      <c r="D3899" s="855" t="s">
        <v>2710</v>
      </c>
      <c r="E3899" s="855">
        <v>3</v>
      </c>
      <c r="F3899" s="855" t="s">
        <v>394</v>
      </c>
      <c r="G3899" s="855" t="s">
        <v>3921</v>
      </c>
      <c r="H3899" s="606"/>
      <c r="I3899" s="608"/>
    </row>
    <row r="3900" spans="2:9" hidden="1" x14ac:dyDescent="0.3">
      <c r="B3900" s="855" t="s">
        <v>407</v>
      </c>
      <c r="C3900" s="856" t="s">
        <v>2709</v>
      </c>
      <c r="D3900" s="855" t="s">
        <v>2710</v>
      </c>
      <c r="E3900" s="855">
        <v>4</v>
      </c>
      <c r="F3900" s="855" t="s">
        <v>128</v>
      </c>
      <c r="G3900" s="855" t="s">
        <v>3903</v>
      </c>
      <c r="H3900" s="606"/>
      <c r="I3900" s="608"/>
    </row>
    <row r="3901" spans="2:9" hidden="1" x14ac:dyDescent="0.3">
      <c r="B3901" s="855" t="s">
        <v>407</v>
      </c>
      <c r="C3901" s="856" t="s">
        <v>2709</v>
      </c>
      <c r="D3901" s="855" t="s">
        <v>2710</v>
      </c>
      <c r="E3901" s="855">
        <v>5</v>
      </c>
      <c r="F3901" s="855" t="s">
        <v>541</v>
      </c>
      <c r="G3901" s="855" t="s">
        <v>2304</v>
      </c>
      <c r="H3901" s="606"/>
      <c r="I3901" s="608"/>
    </row>
    <row r="3902" spans="2:9" hidden="1" x14ac:dyDescent="0.3">
      <c r="B3902" s="855" t="s">
        <v>407</v>
      </c>
      <c r="C3902" s="856" t="s">
        <v>2709</v>
      </c>
      <c r="D3902" s="855" t="s">
        <v>2710</v>
      </c>
      <c r="E3902" s="855">
        <v>6</v>
      </c>
      <c r="F3902" s="855" t="s">
        <v>931</v>
      </c>
      <c r="G3902" s="855" t="s">
        <v>750</v>
      </c>
      <c r="H3902" s="606"/>
      <c r="I3902" s="608"/>
    </row>
    <row r="3903" spans="2:9" hidden="1" x14ac:dyDescent="0.3">
      <c r="B3903" s="855" t="s">
        <v>407</v>
      </c>
      <c r="C3903" s="856" t="s">
        <v>2709</v>
      </c>
      <c r="D3903" s="855" t="s">
        <v>2710</v>
      </c>
      <c r="E3903" s="855">
        <v>7</v>
      </c>
      <c r="F3903" s="855" t="s">
        <v>932</v>
      </c>
      <c r="G3903" s="855" t="s">
        <v>750</v>
      </c>
      <c r="H3903" s="606"/>
      <c r="I3903" s="608"/>
    </row>
    <row r="3904" spans="2:9" x14ac:dyDescent="0.3">
      <c r="B3904" s="855" t="s">
        <v>407</v>
      </c>
      <c r="C3904" s="856" t="s">
        <v>2709</v>
      </c>
      <c r="D3904" s="855" t="s">
        <v>2710</v>
      </c>
      <c r="E3904" s="855">
        <v>1</v>
      </c>
      <c r="F3904" s="855" t="s">
        <v>388</v>
      </c>
      <c r="G3904" s="855" t="s">
        <v>3922</v>
      </c>
      <c r="H3904" s="606"/>
      <c r="I3904" s="608"/>
    </row>
    <row r="3905" spans="2:9" hidden="1" x14ac:dyDescent="0.3">
      <c r="B3905" s="855" t="s">
        <v>407</v>
      </c>
      <c r="C3905" s="856" t="s">
        <v>2709</v>
      </c>
      <c r="D3905" s="855" t="s">
        <v>2710</v>
      </c>
      <c r="E3905" s="855">
        <v>2</v>
      </c>
      <c r="F3905" s="855" t="s">
        <v>389</v>
      </c>
      <c r="G3905" s="855" t="s">
        <v>29</v>
      </c>
      <c r="H3905" s="606"/>
      <c r="I3905" s="608"/>
    </row>
    <row r="3906" spans="2:9" hidden="1" x14ac:dyDescent="0.3">
      <c r="B3906" s="855" t="s">
        <v>407</v>
      </c>
      <c r="C3906" s="856" t="s">
        <v>2709</v>
      </c>
      <c r="D3906" s="855" t="s">
        <v>2710</v>
      </c>
      <c r="E3906" s="855">
        <v>3</v>
      </c>
      <c r="F3906" s="855" t="s">
        <v>394</v>
      </c>
      <c r="G3906" s="855" t="s">
        <v>3923</v>
      </c>
      <c r="H3906" s="606"/>
      <c r="I3906" s="608"/>
    </row>
    <row r="3907" spans="2:9" hidden="1" x14ac:dyDescent="0.3">
      <c r="B3907" s="855" t="s">
        <v>407</v>
      </c>
      <c r="C3907" s="856" t="s">
        <v>2709</v>
      </c>
      <c r="D3907" s="855" t="s">
        <v>2710</v>
      </c>
      <c r="E3907" s="855">
        <v>4</v>
      </c>
      <c r="F3907" s="855" t="s">
        <v>128</v>
      </c>
      <c r="G3907" s="855" t="s">
        <v>3903</v>
      </c>
      <c r="H3907" s="606"/>
      <c r="I3907" s="608"/>
    </row>
    <row r="3908" spans="2:9" hidden="1" x14ac:dyDescent="0.3">
      <c r="B3908" s="855" t="s">
        <v>407</v>
      </c>
      <c r="C3908" s="856" t="s">
        <v>2709</v>
      </c>
      <c r="D3908" s="855" t="s">
        <v>2710</v>
      </c>
      <c r="E3908" s="855">
        <v>5</v>
      </c>
      <c r="F3908" s="855" t="s">
        <v>541</v>
      </c>
      <c r="G3908" s="855" t="s">
        <v>2304</v>
      </c>
      <c r="H3908" s="606"/>
      <c r="I3908" s="608"/>
    </row>
    <row r="3909" spans="2:9" hidden="1" x14ac:dyDescent="0.3">
      <c r="B3909" s="855" t="s">
        <v>407</v>
      </c>
      <c r="C3909" s="856" t="s">
        <v>2709</v>
      </c>
      <c r="D3909" s="855" t="s">
        <v>2710</v>
      </c>
      <c r="E3909" s="855">
        <v>6</v>
      </c>
      <c r="F3909" s="855" t="s">
        <v>931</v>
      </c>
      <c r="G3909" s="855" t="s">
        <v>750</v>
      </c>
      <c r="H3909" s="606"/>
      <c r="I3909" s="608"/>
    </row>
    <row r="3910" spans="2:9" hidden="1" x14ac:dyDescent="0.3">
      <c r="B3910" s="855" t="s">
        <v>407</v>
      </c>
      <c r="C3910" s="856" t="s">
        <v>2709</v>
      </c>
      <c r="D3910" s="855" t="s">
        <v>2710</v>
      </c>
      <c r="E3910" s="855">
        <v>7</v>
      </c>
      <c r="F3910" s="855" t="s">
        <v>932</v>
      </c>
      <c r="G3910" s="855" t="s">
        <v>750</v>
      </c>
      <c r="H3910" s="606"/>
      <c r="I3910" s="608"/>
    </row>
    <row r="3911" spans="2:9" x14ac:dyDescent="0.3">
      <c r="B3911" s="855" t="s">
        <v>407</v>
      </c>
      <c r="C3911" s="856" t="s">
        <v>2709</v>
      </c>
      <c r="D3911" s="855" t="s">
        <v>2710</v>
      </c>
      <c r="E3911" s="855">
        <v>1</v>
      </c>
      <c r="F3911" s="855" t="s">
        <v>388</v>
      </c>
      <c r="G3911" s="855" t="s">
        <v>3924</v>
      </c>
      <c r="H3911" s="606"/>
      <c r="I3911" s="608"/>
    </row>
    <row r="3912" spans="2:9" hidden="1" x14ac:dyDescent="0.3">
      <c r="B3912" s="855" t="s">
        <v>407</v>
      </c>
      <c r="C3912" s="856" t="s">
        <v>2709</v>
      </c>
      <c r="D3912" s="855" t="s">
        <v>2710</v>
      </c>
      <c r="E3912" s="855">
        <v>2</v>
      </c>
      <c r="F3912" s="855" t="s">
        <v>389</v>
      </c>
      <c r="G3912" s="855" t="s">
        <v>29</v>
      </c>
      <c r="H3912" s="606"/>
      <c r="I3912" s="608"/>
    </row>
    <row r="3913" spans="2:9" hidden="1" x14ac:dyDescent="0.3">
      <c r="B3913" s="855" t="s">
        <v>407</v>
      </c>
      <c r="C3913" s="856" t="s">
        <v>2709</v>
      </c>
      <c r="D3913" s="855" t="s">
        <v>2710</v>
      </c>
      <c r="E3913" s="855">
        <v>3</v>
      </c>
      <c r="F3913" s="855" t="s">
        <v>394</v>
      </c>
      <c r="G3913" s="855" t="s">
        <v>3925</v>
      </c>
      <c r="H3913" s="606"/>
      <c r="I3913" s="608"/>
    </row>
    <row r="3914" spans="2:9" hidden="1" x14ac:dyDescent="0.3">
      <c r="B3914" s="855" t="s">
        <v>407</v>
      </c>
      <c r="C3914" s="856" t="s">
        <v>2709</v>
      </c>
      <c r="D3914" s="855" t="s">
        <v>2710</v>
      </c>
      <c r="E3914" s="855">
        <v>4</v>
      </c>
      <c r="F3914" s="855" t="s">
        <v>128</v>
      </c>
      <c r="G3914" s="855" t="s">
        <v>3903</v>
      </c>
      <c r="H3914" s="606"/>
      <c r="I3914" s="608"/>
    </row>
    <row r="3915" spans="2:9" hidden="1" x14ac:dyDescent="0.3">
      <c r="B3915" s="855" t="s">
        <v>407</v>
      </c>
      <c r="C3915" s="856" t="s">
        <v>2709</v>
      </c>
      <c r="D3915" s="855" t="s">
        <v>2710</v>
      </c>
      <c r="E3915" s="855">
        <v>5</v>
      </c>
      <c r="F3915" s="855" t="s">
        <v>541</v>
      </c>
      <c r="G3915" s="855" t="s">
        <v>2304</v>
      </c>
      <c r="H3915" s="606"/>
      <c r="I3915" s="608"/>
    </row>
    <row r="3916" spans="2:9" hidden="1" x14ac:dyDescent="0.3">
      <c r="B3916" s="855" t="s">
        <v>407</v>
      </c>
      <c r="C3916" s="856" t="s">
        <v>2709</v>
      </c>
      <c r="D3916" s="855" t="s">
        <v>2710</v>
      </c>
      <c r="E3916" s="855">
        <v>6</v>
      </c>
      <c r="F3916" s="855" t="s">
        <v>931</v>
      </c>
      <c r="G3916" s="855" t="s">
        <v>750</v>
      </c>
      <c r="H3916" s="606"/>
      <c r="I3916" s="608"/>
    </row>
    <row r="3917" spans="2:9" hidden="1" x14ac:dyDescent="0.3">
      <c r="B3917" s="855" t="s">
        <v>407</v>
      </c>
      <c r="C3917" s="856" t="s">
        <v>2709</v>
      </c>
      <c r="D3917" s="855" t="s">
        <v>2710</v>
      </c>
      <c r="E3917" s="855">
        <v>7</v>
      </c>
      <c r="F3917" s="855" t="s">
        <v>932</v>
      </c>
      <c r="G3917" s="855" t="s">
        <v>750</v>
      </c>
      <c r="H3917" s="606"/>
      <c r="I3917" s="608"/>
    </row>
    <row r="3918" spans="2:9" x14ac:dyDescent="0.3">
      <c r="B3918" s="855" t="s">
        <v>407</v>
      </c>
      <c r="C3918" s="856" t="s">
        <v>2709</v>
      </c>
      <c r="D3918" s="855" t="s">
        <v>2710</v>
      </c>
      <c r="E3918" s="855">
        <v>1</v>
      </c>
      <c r="F3918" s="855" t="s">
        <v>388</v>
      </c>
      <c r="G3918" s="855" t="s">
        <v>3926</v>
      </c>
      <c r="H3918" s="606"/>
      <c r="I3918" s="608"/>
    </row>
    <row r="3919" spans="2:9" hidden="1" x14ac:dyDescent="0.3">
      <c r="B3919" s="855" t="s">
        <v>407</v>
      </c>
      <c r="C3919" s="856" t="s">
        <v>2709</v>
      </c>
      <c r="D3919" s="855" t="s">
        <v>2710</v>
      </c>
      <c r="E3919" s="855">
        <v>2</v>
      </c>
      <c r="F3919" s="855" t="s">
        <v>389</v>
      </c>
      <c r="G3919" s="855" t="s">
        <v>29</v>
      </c>
      <c r="H3919" s="606"/>
      <c r="I3919" s="608"/>
    </row>
    <row r="3920" spans="2:9" hidden="1" x14ac:dyDescent="0.3">
      <c r="B3920" s="855" t="s">
        <v>407</v>
      </c>
      <c r="C3920" s="856" t="s">
        <v>2709</v>
      </c>
      <c r="D3920" s="855" t="s">
        <v>2710</v>
      </c>
      <c r="E3920" s="855">
        <v>3</v>
      </c>
      <c r="F3920" s="855" t="s">
        <v>394</v>
      </c>
      <c r="G3920" s="855" t="s">
        <v>3927</v>
      </c>
      <c r="H3920" s="606"/>
      <c r="I3920" s="608"/>
    </row>
    <row r="3921" spans="2:9" hidden="1" x14ac:dyDescent="0.3">
      <c r="B3921" s="855" t="s">
        <v>407</v>
      </c>
      <c r="C3921" s="856" t="s">
        <v>2709</v>
      </c>
      <c r="D3921" s="855" t="s">
        <v>2710</v>
      </c>
      <c r="E3921" s="855">
        <v>4</v>
      </c>
      <c r="F3921" s="855" t="s">
        <v>128</v>
      </c>
      <c r="G3921" s="855" t="s">
        <v>3903</v>
      </c>
      <c r="H3921" s="606"/>
      <c r="I3921" s="608"/>
    </row>
    <row r="3922" spans="2:9" hidden="1" x14ac:dyDescent="0.3">
      <c r="B3922" s="855" t="s">
        <v>407</v>
      </c>
      <c r="C3922" s="856" t="s">
        <v>2709</v>
      </c>
      <c r="D3922" s="855" t="s">
        <v>2710</v>
      </c>
      <c r="E3922" s="855">
        <v>5</v>
      </c>
      <c r="F3922" s="855" t="s">
        <v>541</v>
      </c>
      <c r="G3922" s="855" t="s">
        <v>2304</v>
      </c>
      <c r="H3922" s="606"/>
      <c r="I3922" s="608"/>
    </row>
    <row r="3923" spans="2:9" hidden="1" x14ac:dyDescent="0.3">
      <c r="B3923" s="855" t="s">
        <v>407</v>
      </c>
      <c r="C3923" s="856" t="s">
        <v>2709</v>
      </c>
      <c r="D3923" s="855" t="s">
        <v>2710</v>
      </c>
      <c r="E3923" s="855">
        <v>6</v>
      </c>
      <c r="F3923" s="855" t="s">
        <v>931</v>
      </c>
      <c r="G3923" s="855" t="s">
        <v>750</v>
      </c>
      <c r="H3923" s="606"/>
      <c r="I3923" s="608"/>
    </row>
    <row r="3924" spans="2:9" hidden="1" x14ac:dyDescent="0.3">
      <c r="B3924" s="855" t="s">
        <v>407</v>
      </c>
      <c r="C3924" s="856" t="s">
        <v>2709</v>
      </c>
      <c r="D3924" s="855" t="s">
        <v>2710</v>
      </c>
      <c r="E3924" s="855">
        <v>7</v>
      </c>
      <c r="F3924" s="855" t="s">
        <v>932</v>
      </c>
      <c r="G3924" s="855" t="s">
        <v>750</v>
      </c>
      <c r="H3924" s="606"/>
      <c r="I3924" s="608"/>
    </row>
    <row r="3925" spans="2:9" x14ac:dyDescent="0.3">
      <c r="B3925" s="855" t="s">
        <v>407</v>
      </c>
      <c r="C3925" s="856" t="s">
        <v>2709</v>
      </c>
      <c r="D3925" s="855" t="s">
        <v>2710</v>
      </c>
      <c r="E3925" s="855">
        <v>1</v>
      </c>
      <c r="F3925" s="855" t="s">
        <v>388</v>
      </c>
      <c r="G3925" s="855" t="s">
        <v>3928</v>
      </c>
      <c r="H3925" s="606"/>
      <c r="I3925" s="608"/>
    </row>
    <row r="3926" spans="2:9" hidden="1" x14ac:dyDescent="0.3">
      <c r="B3926" s="855" t="s">
        <v>407</v>
      </c>
      <c r="C3926" s="856" t="s">
        <v>2709</v>
      </c>
      <c r="D3926" s="855" t="s">
        <v>2710</v>
      </c>
      <c r="E3926" s="855">
        <v>2</v>
      </c>
      <c r="F3926" s="855" t="s">
        <v>389</v>
      </c>
      <c r="G3926" s="855" t="s">
        <v>29</v>
      </c>
      <c r="H3926" s="606"/>
      <c r="I3926" s="608"/>
    </row>
    <row r="3927" spans="2:9" hidden="1" x14ac:dyDescent="0.3">
      <c r="B3927" s="855" t="s">
        <v>407</v>
      </c>
      <c r="C3927" s="856" t="s">
        <v>2709</v>
      </c>
      <c r="D3927" s="855" t="s">
        <v>2710</v>
      </c>
      <c r="E3927" s="855">
        <v>3</v>
      </c>
      <c r="F3927" s="855" t="s">
        <v>394</v>
      </c>
      <c r="G3927" s="855" t="s">
        <v>3929</v>
      </c>
      <c r="H3927" s="606"/>
      <c r="I3927" s="608"/>
    </row>
    <row r="3928" spans="2:9" hidden="1" x14ac:dyDescent="0.3">
      <c r="B3928" s="855" t="s">
        <v>407</v>
      </c>
      <c r="C3928" s="856" t="s">
        <v>2709</v>
      </c>
      <c r="D3928" s="855" t="s">
        <v>2710</v>
      </c>
      <c r="E3928" s="855">
        <v>4</v>
      </c>
      <c r="F3928" s="855" t="s">
        <v>128</v>
      </c>
      <c r="G3928" s="855" t="s">
        <v>3903</v>
      </c>
      <c r="H3928" s="606"/>
      <c r="I3928" s="608"/>
    </row>
    <row r="3929" spans="2:9" hidden="1" x14ac:dyDescent="0.3">
      <c r="B3929" s="855" t="s">
        <v>407</v>
      </c>
      <c r="C3929" s="856" t="s">
        <v>2709</v>
      </c>
      <c r="D3929" s="855" t="s">
        <v>2710</v>
      </c>
      <c r="E3929" s="855">
        <v>5</v>
      </c>
      <c r="F3929" s="855" t="s">
        <v>541</v>
      </c>
      <c r="G3929" s="855" t="s">
        <v>2304</v>
      </c>
      <c r="H3929" s="606"/>
      <c r="I3929" s="608"/>
    </row>
    <row r="3930" spans="2:9" hidden="1" x14ac:dyDescent="0.3">
      <c r="B3930" s="855" t="s">
        <v>407</v>
      </c>
      <c r="C3930" s="856" t="s">
        <v>2709</v>
      </c>
      <c r="D3930" s="855" t="s">
        <v>2710</v>
      </c>
      <c r="E3930" s="855">
        <v>6</v>
      </c>
      <c r="F3930" s="855" t="s">
        <v>931</v>
      </c>
      <c r="G3930" s="855" t="s">
        <v>750</v>
      </c>
      <c r="H3930" s="606"/>
      <c r="I3930" s="608"/>
    </row>
    <row r="3931" spans="2:9" hidden="1" x14ac:dyDescent="0.3">
      <c r="B3931" s="855" t="s">
        <v>407</v>
      </c>
      <c r="C3931" s="856" t="s">
        <v>2709</v>
      </c>
      <c r="D3931" s="855" t="s">
        <v>2710</v>
      </c>
      <c r="E3931" s="855">
        <v>7</v>
      </c>
      <c r="F3931" s="855" t="s">
        <v>932</v>
      </c>
      <c r="G3931" s="855" t="s">
        <v>750</v>
      </c>
      <c r="H3931" s="606"/>
      <c r="I3931" s="608"/>
    </row>
    <row r="3932" spans="2:9" x14ac:dyDescent="0.3">
      <c r="B3932" s="855" t="s">
        <v>407</v>
      </c>
      <c r="C3932" s="856" t="s">
        <v>2709</v>
      </c>
      <c r="D3932" s="855" t="s">
        <v>2710</v>
      </c>
      <c r="E3932" s="855">
        <v>1</v>
      </c>
      <c r="F3932" s="855" t="s">
        <v>388</v>
      </c>
      <c r="G3932" s="855" t="s">
        <v>3930</v>
      </c>
      <c r="H3932" s="606"/>
      <c r="I3932" s="608"/>
    </row>
    <row r="3933" spans="2:9" hidden="1" x14ac:dyDescent="0.3">
      <c r="B3933" s="855" t="s">
        <v>407</v>
      </c>
      <c r="C3933" s="856" t="s">
        <v>2709</v>
      </c>
      <c r="D3933" s="855" t="s">
        <v>2710</v>
      </c>
      <c r="E3933" s="855">
        <v>2</v>
      </c>
      <c r="F3933" s="855" t="s">
        <v>389</v>
      </c>
      <c r="G3933" s="855" t="s">
        <v>29</v>
      </c>
      <c r="H3933" s="606"/>
      <c r="I3933" s="608"/>
    </row>
    <row r="3934" spans="2:9" hidden="1" x14ac:dyDescent="0.3">
      <c r="B3934" s="855" t="s">
        <v>407</v>
      </c>
      <c r="C3934" s="856" t="s">
        <v>2709</v>
      </c>
      <c r="D3934" s="855" t="s">
        <v>2710</v>
      </c>
      <c r="E3934" s="855">
        <v>3</v>
      </c>
      <c r="F3934" s="855" t="s">
        <v>394</v>
      </c>
      <c r="G3934" s="855" t="s">
        <v>3931</v>
      </c>
      <c r="H3934" s="606"/>
      <c r="I3934" s="608"/>
    </row>
    <row r="3935" spans="2:9" hidden="1" x14ac:dyDescent="0.3">
      <c r="B3935" s="855" t="s">
        <v>407</v>
      </c>
      <c r="C3935" s="856" t="s">
        <v>2709</v>
      </c>
      <c r="D3935" s="855" t="s">
        <v>2710</v>
      </c>
      <c r="E3935" s="855">
        <v>4</v>
      </c>
      <c r="F3935" s="855" t="s">
        <v>128</v>
      </c>
      <c r="G3935" s="855" t="s">
        <v>3903</v>
      </c>
      <c r="H3935" s="606"/>
      <c r="I3935" s="608"/>
    </row>
    <row r="3936" spans="2:9" hidden="1" x14ac:dyDescent="0.3">
      <c r="B3936" s="855" t="s">
        <v>407</v>
      </c>
      <c r="C3936" s="856" t="s">
        <v>2709</v>
      </c>
      <c r="D3936" s="855" t="s">
        <v>2710</v>
      </c>
      <c r="E3936" s="855">
        <v>5</v>
      </c>
      <c r="F3936" s="855" t="s">
        <v>541</v>
      </c>
      <c r="G3936" s="855" t="s">
        <v>2304</v>
      </c>
      <c r="H3936" s="606"/>
      <c r="I3936" s="608"/>
    </row>
    <row r="3937" spans="2:9" hidden="1" x14ac:dyDescent="0.3">
      <c r="B3937" s="855" t="s">
        <v>407</v>
      </c>
      <c r="C3937" s="856" t="s">
        <v>2709</v>
      </c>
      <c r="D3937" s="855" t="s">
        <v>2710</v>
      </c>
      <c r="E3937" s="855">
        <v>6</v>
      </c>
      <c r="F3937" s="855" t="s">
        <v>931</v>
      </c>
      <c r="G3937" s="855" t="s">
        <v>750</v>
      </c>
      <c r="H3937" s="606"/>
      <c r="I3937" s="608"/>
    </row>
    <row r="3938" spans="2:9" hidden="1" x14ac:dyDescent="0.3">
      <c r="B3938" s="855" t="s">
        <v>407</v>
      </c>
      <c r="C3938" s="856" t="s">
        <v>2709</v>
      </c>
      <c r="D3938" s="855" t="s">
        <v>2710</v>
      </c>
      <c r="E3938" s="855">
        <v>7</v>
      </c>
      <c r="F3938" s="855" t="s">
        <v>932</v>
      </c>
      <c r="G3938" s="855" t="s">
        <v>750</v>
      </c>
      <c r="H3938" s="606"/>
      <c r="I3938" s="608"/>
    </row>
    <row r="3939" spans="2:9" x14ac:dyDescent="0.3">
      <c r="B3939" s="855" t="s">
        <v>407</v>
      </c>
      <c r="C3939" s="856" t="s">
        <v>2709</v>
      </c>
      <c r="D3939" s="855" t="s">
        <v>2710</v>
      </c>
      <c r="E3939" s="855">
        <v>1</v>
      </c>
      <c r="F3939" s="855" t="s">
        <v>388</v>
      </c>
      <c r="G3939" s="855" t="s">
        <v>3932</v>
      </c>
      <c r="H3939" s="606"/>
      <c r="I3939" s="608"/>
    </row>
    <row r="3940" spans="2:9" hidden="1" x14ac:dyDescent="0.3">
      <c r="B3940" s="855" t="s">
        <v>407</v>
      </c>
      <c r="C3940" s="856" t="s">
        <v>2709</v>
      </c>
      <c r="D3940" s="855" t="s">
        <v>2710</v>
      </c>
      <c r="E3940" s="855">
        <v>2</v>
      </c>
      <c r="F3940" s="855" t="s">
        <v>389</v>
      </c>
      <c r="G3940" s="855" t="s">
        <v>29</v>
      </c>
      <c r="H3940" s="606"/>
      <c r="I3940" s="608"/>
    </row>
    <row r="3941" spans="2:9" hidden="1" x14ac:dyDescent="0.3">
      <c r="B3941" s="855" t="s">
        <v>407</v>
      </c>
      <c r="C3941" s="856" t="s">
        <v>2709</v>
      </c>
      <c r="D3941" s="855" t="s">
        <v>2710</v>
      </c>
      <c r="E3941" s="855">
        <v>3</v>
      </c>
      <c r="F3941" s="855" t="s">
        <v>394</v>
      </c>
      <c r="G3941" s="855" t="s">
        <v>3933</v>
      </c>
      <c r="H3941" s="606"/>
      <c r="I3941" s="608"/>
    </row>
    <row r="3942" spans="2:9" hidden="1" x14ac:dyDescent="0.3">
      <c r="B3942" s="855" t="s">
        <v>407</v>
      </c>
      <c r="C3942" s="856" t="s">
        <v>2709</v>
      </c>
      <c r="D3942" s="855" t="s">
        <v>2710</v>
      </c>
      <c r="E3942" s="855">
        <v>4</v>
      </c>
      <c r="F3942" s="855" t="s">
        <v>128</v>
      </c>
      <c r="G3942" s="855" t="s">
        <v>3934</v>
      </c>
      <c r="H3942" s="606"/>
      <c r="I3942" s="608"/>
    </row>
    <row r="3943" spans="2:9" hidden="1" x14ac:dyDescent="0.3">
      <c r="B3943" s="855" t="s">
        <v>407</v>
      </c>
      <c r="C3943" s="856" t="s">
        <v>2709</v>
      </c>
      <c r="D3943" s="855" t="s">
        <v>2710</v>
      </c>
      <c r="E3943" s="855">
        <v>5</v>
      </c>
      <c r="F3943" s="855" t="s">
        <v>541</v>
      </c>
      <c r="G3943" s="855" t="s">
        <v>2304</v>
      </c>
      <c r="H3943" s="606"/>
      <c r="I3943" s="608"/>
    </row>
    <row r="3944" spans="2:9" hidden="1" x14ac:dyDescent="0.3">
      <c r="B3944" s="855" t="s">
        <v>407</v>
      </c>
      <c r="C3944" s="856" t="s">
        <v>2709</v>
      </c>
      <c r="D3944" s="855" t="s">
        <v>2710</v>
      </c>
      <c r="E3944" s="855">
        <v>6</v>
      </c>
      <c r="F3944" s="855" t="s">
        <v>931</v>
      </c>
      <c r="G3944" s="855" t="s">
        <v>2696</v>
      </c>
      <c r="H3944" s="606"/>
      <c r="I3944" s="608"/>
    </row>
    <row r="3945" spans="2:9" hidden="1" x14ac:dyDescent="0.3">
      <c r="B3945" s="855" t="s">
        <v>407</v>
      </c>
      <c r="C3945" s="856" t="s">
        <v>2709</v>
      </c>
      <c r="D3945" s="855" t="s">
        <v>2710</v>
      </c>
      <c r="E3945" s="855">
        <v>7</v>
      </c>
      <c r="F3945" s="855" t="s">
        <v>932</v>
      </c>
      <c r="G3945" s="855" t="s">
        <v>750</v>
      </c>
      <c r="H3945" s="606"/>
      <c r="I3945" s="608"/>
    </row>
    <row r="3946" spans="2:9" x14ac:dyDescent="0.3">
      <c r="B3946" s="855" t="s">
        <v>407</v>
      </c>
      <c r="C3946" s="856" t="s">
        <v>2709</v>
      </c>
      <c r="D3946" s="855" t="s">
        <v>2710</v>
      </c>
      <c r="E3946" s="855">
        <v>1</v>
      </c>
      <c r="F3946" s="855" t="s">
        <v>388</v>
      </c>
      <c r="G3946" s="855" t="s">
        <v>3935</v>
      </c>
      <c r="H3946" s="606"/>
      <c r="I3946" s="608"/>
    </row>
    <row r="3947" spans="2:9" hidden="1" x14ac:dyDescent="0.3">
      <c r="B3947" s="855" t="s">
        <v>407</v>
      </c>
      <c r="C3947" s="856" t="s">
        <v>2709</v>
      </c>
      <c r="D3947" s="855" t="s">
        <v>2710</v>
      </c>
      <c r="E3947" s="855">
        <v>2</v>
      </c>
      <c r="F3947" s="855" t="s">
        <v>389</v>
      </c>
      <c r="G3947" s="855" t="s">
        <v>29</v>
      </c>
      <c r="H3947" s="606"/>
      <c r="I3947" s="608"/>
    </row>
    <row r="3948" spans="2:9" hidden="1" x14ac:dyDescent="0.3">
      <c r="B3948" s="855" t="s">
        <v>407</v>
      </c>
      <c r="C3948" s="856" t="s">
        <v>2709</v>
      </c>
      <c r="D3948" s="855" t="s">
        <v>2710</v>
      </c>
      <c r="E3948" s="855">
        <v>3</v>
      </c>
      <c r="F3948" s="855" t="s">
        <v>394</v>
      </c>
      <c r="G3948" s="855" t="s">
        <v>3936</v>
      </c>
      <c r="H3948" s="606"/>
      <c r="I3948" s="608"/>
    </row>
    <row r="3949" spans="2:9" hidden="1" x14ac:dyDescent="0.3">
      <c r="B3949" s="855" t="s">
        <v>407</v>
      </c>
      <c r="C3949" s="856" t="s">
        <v>2709</v>
      </c>
      <c r="D3949" s="855" t="s">
        <v>2710</v>
      </c>
      <c r="E3949" s="855">
        <v>4</v>
      </c>
      <c r="F3949" s="855" t="s">
        <v>128</v>
      </c>
      <c r="G3949" s="855"/>
      <c r="H3949" s="606"/>
      <c r="I3949" s="608"/>
    </row>
    <row r="3950" spans="2:9" hidden="1" x14ac:dyDescent="0.3">
      <c r="B3950" s="855" t="s">
        <v>407</v>
      </c>
      <c r="C3950" s="856" t="s">
        <v>2709</v>
      </c>
      <c r="D3950" s="855" t="s">
        <v>2710</v>
      </c>
      <c r="E3950" s="855">
        <v>5</v>
      </c>
      <c r="F3950" s="855" t="s">
        <v>541</v>
      </c>
      <c r="G3950" s="855" t="s">
        <v>670</v>
      </c>
      <c r="H3950" s="606"/>
      <c r="I3950" s="608"/>
    </row>
    <row r="3951" spans="2:9" hidden="1" x14ac:dyDescent="0.3">
      <c r="B3951" s="855" t="s">
        <v>407</v>
      </c>
      <c r="C3951" s="856" t="s">
        <v>2709</v>
      </c>
      <c r="D3951" s="855" t="s">
        <v>2710</v>
      </c>
      <c r="E3951" s="855">
        <v>6</v>
      </c>
      <c r="F3951" s="855" t="s">
        <v>931</v>
      </c>
      <c r="G3951" s="855" t="s">
        <v>949</v>
      </c>
      <c r="H3951" s="606"/>
      <c r="I3951" s="608"/>
    </row>
    <row r="3952" spans="2:9" hidden="1" x14ac:dyDescent="0.3">
      <c r="B3952" s="855" t="s">
        <v>407</v>
      </c>
      <c r="C3952" s="856" t="s">
        <v>2709</v>
      </c>
      <c r="D3952" s="855" t="s">
        <v>2710</v>
      </c>
      <c r="E3952" s="855">
        <v>7</v>
      </c>
      <c r="F3952" s="855" t="s">
        <v>932</v>
      </c>
      <c r="G3952" s="855" t="s">
        <v>750</v>
      </c>
      <c r="H3952" s="606"/>
      <c r="I3952" s="608"/>
    </row>
    <row r="3953" spans="2:9" x14ac:dyDescent="0.3">
      <c r="B3953" s="855" t="s">
        <v>802</v>
      </c>
      <c r="C3953" s="856" t="s">
        <v>2709</v>
      </c>
      <c r="D3953" s="855" t="s">
        <v>2710</v>
      </c>
      <c r="E3953" s="855">
        <v>1</v>
      </c>
      <c r="F3953" s="855" t="s">
        <v>388</v>
      </c>
      <c r="G3953" s="855" t="s">
        <v>2699</v>
      </c>
      <c r="H3953" s="606"/>
      <c r="I3953" s="608"/>
    </row>
    <row r="3954" spans="2:9" hidden="1" x14ac:dyDescent="0.3">
      <c r="B3954" s="855" t="s">
        <v>802</v>
      </c>
      <c r="C3954" s="856" t="s">
        <v>2709</v>
      </c>
      <c r="D3954" s="855" t="s">
        <v>2710</v>
      </c>
      <c r="E3954" s="855">
        <v>2</v>
      </c>
      <c r="F3954" s="855" t="s">
        <v>389</v>
      </c>
      <c r="G3954" s="855" t="s">
        <v>29</v>
      </c>
      <c r="H3954" s="606"/>
      <c r="I3954" s="608"/>
    </row>
    <row r="3955" spans="2:9" hidden="1" x14ac:dyDescent="0.3">
      <c r="B3955" s="855" t="s">
        <v>802</v>
      </c>
      <c r="C3955" s="856" t="s">
        <v>2709</v>
      </c>
      <c r="D3955" s="855" t="s">
        <v>2710</v>
      </c>
      <c r="E3955" s="855">
        <v>3</v>
      </c>
      <c r="F3955" s="855" t="s">
        <v>896</v>
      </c>
      <c r="G3955" s="855"/>
      <c r="H3955" s="606"/>
      <c r="I3955" s="608"/>
    </row>
    <row r="3956" spans="2:9" hidden="1" x14ac:dyDescent="0.3">
      <c r="B3956" s="855" t="s">
        <v>802</v>
      </c>
      <c r="C3956" s="856" t="s">
        <v>2709</v>
      </c>
      <c r="D3956" s="855" t="s">
        <v>2710</v>
      </c>
      <c r="E3956" s="855">
        <v>4</v>
      </c>
      <c r="F3956" s="855" t="s">
        <v>394</v>
      </c>
      <c r="G3956" s="855" t="s">
        <v>3937</v>
      </c>
      <c r="H3956" s="606"/>
      <c r="I3956" s="608"/>
    </row>
    <row r="3957" spans="2:9" hidden="1" x14ac:dyDescent="0.3">
      <c r="B3957" s="855" t="s">
        <v>802</v>
      </c>
      <c r="C3957" s="856" t="s">
        <v>2709</v>
      </c>
      <c r="D3957" s="855" t="s">
        <v>2710</v>
      </c>
      <c r="E3957" s="855">
        <v>5</v>
      </c>
      <c r="F3957" s="855" t="s">
        <v>3</v>
      </c>
      <c r="G3957" s="855"/>
      <c r="H3957" s="606"/>
      <c r="I3957" s="608"/>
    </row>
    <row r="3958" spans="2:9" hidden="1" x14ac:dyDescent="0.3">
      <c r="B3958" s="855" t="s">
        <v>802</v>
      </c>
      <c r="C3958" s="856" t="s">
        <v>2709</v>
      </c>
      <c r="D3958" s="855" t="s">
        <v>2710</v>
      </c>
      <c r="E3958" s="855">
        <v>6</v>
      </c>
      <c r="F3958" s="855" t="s">
        <v>128</v>
      </c>
      <c r="G3958" s="855"/>
      <c r="H3958" s="606"/>
      <c r="I3958" s="608"/>
    </row>
    <row r="3959" spans="2:9" hidden="1" x14ac:dyDescent="0.3">
      <c r="B3959" s="855" t="s">
        <v>802</v>
      </c>
      <c r="C3959" s="856" t="s">
        <v>2709</v>
      </c>
      <c r="D3959" s="855" t="s">
        <v>2710</v>
      </c>
      <c r="E3959" s="855">
        <v>7</v>
      </c>
      <c r="F3959" s="855" t="s">
        <v>762</v>
      </c>
      <c r="G3959" s="855" t="s">
        <v>843</v>
      </c>
      <c r="H3959" s="606"/>
      <c r="I3959" s="608"/>
    </row>
    <row r="3960" spans="2:9" hidden="1" x14ac:dyDescent="0.3">
      <c r="B3960" s="855" t="s">
        <v>802</v>
      </c>
      <c r="C3960" s="856" t="s">
        <v>2709</v>
      </c>
      <c r="D3960" s="855" t="s">
        <v>2710</v>
      </c>
      <c r="E3960" s="855">
        <v>8</v>
      </c>
      <c r="F3960" s="855" t="s">
        <v>931</v>
      </c>
      <c r="G3960" s="855" t="s">
        <v>949</v>
      </c>
      <c r="H3960" s="606"/>
      <c r="I3960" s="608"/>
    </row>
    <row r="3961" spans="2:9" hidden="1" x14ac:dyDescent="0.3">
      <c r="B3961" s="855" t="s">
        <v>802</v>
      </c>
      <c r="C3961" s="856" t="s">
        <v>2709</v>
      </c>
      <c r="D3961" s="855" t="s">
        <v>2710</v>
      </c>
      <c r="E3961" s="855">
        <v>9</v>
      </c>
      <c r="F3961" s="855" t="s">
        <v>932</v>
      </c>
      <c r="G3961" s="855" t="s">
        <v>750</v>
      </c>
      <c r="H3961" s="606"/>
      <c r="I3961" s="608"/>
    </row>
    <row r="3962" spans="2:9" x14ac:dyDescent="0.3">
      <c r="B3962" s="855" t="s">
        <v>743</v>
      </c>
      <c r="C3962" s="856" t="s">
        <v>2709</v>
      </c>
      <c r="D3962" s="855" t="s">
        <v>2710</v>
      </c>
      <c r="E3962" s="855">
        <v>1</v>
      </c>
      <c r="F3962" s="855" t="s">
        <v>1891</v>
      </c>
      <c r="G3962" s="855" t="s">
        <v>29</v>
      </c>
      <c r="H3962" s="606"/>
      <c r="I3962" s="608"/>
    </row>
    <row r="3963" spans="2:9" hidden="1" x14ac:dyDescent="0.3">
      <c r="B3963" s="855" t="s">
        <v>743</v>
      </c>
      <c r="C3963" s="856" t="s">
        <v>2709</v>
      </c>
      <c r="D3963" s="855" t="s">
        <v>2710</v>
      </c>
      <c r="E3963" s="855">
        <v>2</v>
      </c>
      <c r="F3963" s="855" t="s">
        <v>389</v>
      </c>
      <c r="G3963" s="855" t="s">
        <v>29</v>
      </c>
      <c r="H3963" s="606"/>
      <c r="I3963" s="608"/>
    </row>
    <row r="3964" spans="2:9" hidden="1" x14ac:dyDescent="0.3">
      <c r="B3964" s="855" t="s">
        <v>743</v>
      </c>
      <c r="C3964" s="856" t="s">
        <v>2709</v>
      </c>
      <c r="D3964" s="855" t="s">
        <v>2710</v>
      </c>
      <c r="E3964" s="855">
        <v>3</v>
      </c>
      <c r="F3964" s="855" t="s">
        <v>896</v>
      </c>
      <c r="G3964" s="855" t="s">
        <v>3056</v>
      </c>
      <c r="H3964" s="606"/>
      <c r="I3964" s="608"/>
    </row>
    <row r="3965" spans="2:9" hidden="1" x14ac:dyDescent="0.3">
      <c r="B3965" s="855" t="s">
        <v>743</v>
      </c>
      <c r="C3965" s="856" t="s">
        <v>2709</v>
      </c>
      <c r="D3965" s="855" t="s">
        <v>2710</v>
      </c>
      <c r="E3965" s="855">
        <v>4</v>
      </c>
      <c r="F3965" s="855" t="s">
        <v>391</v>
      </c>
      <c r="G3965" s="855" t="s">
        <v>3938</v>
      </c>
      <c r="H3965" s="606"/>
      <c r="I3965" s="608"/>
    </row>
    <row r="3966" spans="2:9" hidden="1" x14ac:dyDescent="0.3">
      <c r="B3966" s="855" t="s">
        <v>743</v>
      </c>
      <c r="C3966" s="856" t="s">
        <v>2709</v>
      </c>
      <c r="D3966" s="855" t="s">
        <v>2710</v>
      </c>
      <c r="E3966" s="855">
        <v>5</v>
      </c>
      <c r="F3966" s="855" t="s">
        <v>392</v>
      </c>
      <c r="G3966" s="855" t="s">
        <v>3939</v>
      </c>
      <c r="H3966" s="606"/>
      <c r="I3966" s="608"/>
    </row>
    <row r="3967" spans="2:9" hidden="1" x14ac:dyDescent="0.3">
      <c r="B3967" s="855" t="s">
        <v>743</v>
      </c>
      <c r="C3967" s="856" t="s">
        <v>2709</v>
      </c>
      <c r="D3967" s="855" t="s">
        <v>2710</v>
      </c>
      <c r="E3967" s="855">
        <v>6</v>
      </c>
      <c r="F3967" s="855" t="s">
        <v>393</v>
      </c>
      <c r="G3967" s="855" t="s">
        <v>3940</v>
      </c>
      <c r="H3967" s="606"/>
      <c r="I3967" s="608"/>
    </row>
    <row r="3968" spans="2:9" hidden="1" x14ac:dyDescent="0.3">
      <c r="B3968" s="855" t="s">
        <v>743</v>
      </c>
      <c r="C3968" s="856" t="s">
        <v>2709</v>
      </c>
      <c r="D3968" s="855" t="s">
        <v>2710</v>
      </c>
      <c r="E3968" s="855">
        <v>7</v>
      </c>
      <c r="F3968" s="855" t="s">
        <v>394</v>
      </c>
      <c r="G3968" s="855" t="s">
        <v>3941</v>
      </c>
      <c r="H3968" s="606"/>
      <c r="I3968" s="608"/>
    </row>
    <row r="3969" spans="2:9" hidden="1" x14ac:dyDescent="0.3">
      <c r="B3969" s="855" t="s">
        <v>743</v>
      </c>
      <c r="C3969" s="856" t="s">
        <v>2709</v>
      </c>
      <c r="D3969" s="855" t="s">
        <v>2710</v>
      </c>
      <c r="E3969" s="855">
        <v>8</v>
      </c>
      <c r="F3969" s="855" t="s">
        <v>3</v>
      </c>
      <c r="G3969" s="855" t="s">
        <v>2657</v>
      </c>
      <c r="H3969" s="606"/>
      <c r="I3969" s="608"/>
    </row>
    <row r="3970" spans="2:9" hidden="1" x14ac:dyDescent="0.3">
      <c r="B3970" s="855" t="s">
        <v>743</v>
      </c>
      <c r="C3970" s="856" t="s">
        <v>2709</v>
      </c>
      <c r="D3970" s="855" t="s">
        <v>2710</v>
      </c>
      <c r="E3970" s="855">
        <v>9</v>
      </c>
      <c r="F3970" s="855" t="s">
        <v>128</v>
      </c>
      <c r="G3970" s="855"/>
      <c r="H3970" s="606"/>
      <c r="I3970" s="608"/>
    </row>
    <row r="3971" spans="2:9" hidden="1" x14ac:dyDescent="0.3">
      <c r="B3971" s="855" t="s">
        <v>743</v>
      </c>
      <c r="C3971" s="856" t="s">
        <v>2709</v>
      </c>
      <c r="D3971" s="855" t="s">
        <v>2710</v>
      </c>
      <c r="E3971" s="855">
        <v>10</v>
      </c>
      <c r="F3971" s="855" t="s">
        <v>388</v>
      </c>
      <c r="G3971" s="855" t="s">
        <v>3942</v>
      </c>
      <c r="H3971" s="606"/>
      <c r="I3971" s="608"/>
    </row>
    <row r="3972" spans="2:9" hidden="1" x14ac:dyDescent="0.3">
      <c r="B3972" s="855" t="s">
        <v>743</v>
      </c>
      <c r="C3972" s="856" t="s">
        <v>2709</v>
      </c>
      <c r="D3972" s="855" t="s">
        <v>2710</v>
      </c>
      <c r="E3972" s="855">
        <v>11</v>
      </c>
      <c r="F3972" s="855" t="s">
        <v>157</v>
      </c>
      <c r="G3972" s="855" t="s">
        <v>1582</v>
      </c>
      <c r="H3972" s="606"/>
      <c r="I3972" s="608"/>
    </row>
    <row r="3973" spans="2:9" hidden="1" x14ac:dyDescent="0.3">
      <c r="B3973" s="855" t="s">
        <v>743</v>
      </c>
      <c r="C3973" s="856" t="s">
        <v>2709</v>
      </c>
      <c r="D3973" s="855" t="s">
        <v>2710</v>
      </c>
      <c r="E3973" s="855">
        <v>12</v>
      </c>
      <c r="F3973" s="855" t="s">
        <v>1196</v>
      </c>
      <c r="G3973" s="855" t="s">
        <v>12</v>
      </c>
      <c r="H3973" s="606"/>
      <c r="I3973" s="608"/>
    </row>
    <row r="3974" spans="2:9" hidden="1" x14ac:dyDescent="0.3">
      <c r="B3974" s="855" t="s">
        <v>743</v>
      </c>
      <c r="C3974" s="856" t="s">
        <v>2709</v>
      </c>
      <c r="D3974" s="855" t="s">
        <v>2710</v>
      </c>
      <c r="E3974" s="855">
        <v>13</v>
      </c>
      <c r="F3974" s="855" t="s">
        <v>1892</v>
      </c>
      <c r="G3974" s="855" t="s">
        <v>33</v>
      </c>
      <c r="H3974" s="606"/>
      <c r="I3974" s="608"/>
    </row>
    <row r="3975" spans="2:9" hidden="1" x14ac:dyDescent="0.3">
      <c r="B3975" s="855" t="s">
        <v>743</v>
      </c>
      <c r="C3975" s="856" t="s">
        <v>2709</v>
      </c>
      <c r="D3975" s="855" t="s">
        <v>2710</v>
      </c>
      <c r="E3975" s="855">
        <v>14</v>
      </c>
      <c r="F3975" s="855" t="s">
        <v>1198</v>
      </c>
      <c r="G3975" s="855" t="s">
        <v>3943</v>
      </c>
      <c r="H3975" s="606"/>
      <c r="I3975" s="608"/>
    </row>
    <row r="3976" spans="2:9" hidden="1" x14ac:dyDescent="0.3">
      <c r="B3976" s="855" t="s">
        <v>743</v>
      </c>
      <c r="C3976" s="856" t="s">
        <v>2709</v>
      </c>
      <c r="D3976" s="855" t="s">
        <v>2710</v>
      </c>
      <c r="E3976" s="855">
        <v>15</v>
      </c>
      <c r="F3976" s="855" t="s">
        <v>1199</v>
      </c>
      <c r="G3976" s="855" t="s">
        <v>1893</v>
      </c>
      <c r="H3976" s="606"/>
      <c r="I3976" s="608"/>
    </row>
    <row r="3977" spans="2:9" hidden="1" x14ac:dyDescent="0.3">
      <c r="B3977" s="855" t="s">
        <v>743</v>
      </c>
      <c r="C3977" s="856" t="s">
        <v>2709</v>
      </c>
      <c r="D3977" s="855" t="s">
        <v>2710</v>
      </c>
      <c r="E3977" s="855">
        <v>16</v>
      </c>
      <c r="F3977" s="855" t="s">
        <v>741</v>
      </c>
      <c r="G3977" s="855" t="s">
        <v>750</v>
      </c>
      <c r="H3977" s="606"/>
      <c r="I3977" s="608"/>
    </row>
    <row r="3978" spans="2:9" hidden="1" x14ac:dyDescent="0.3">
      <c r="B3978" s="855" t="s">
        <v>743</v>
      </c>
      <c r="C3978" s="856" t="s">
        <v>2709</v>
      </c>
      <c r="D3978" s="855" t="s">
        <v>2710</v>
      </c>
      <c r="E3978" s="855">
        <v>17</v>
      </c>
      <c r="F3978" s="855" t="s">
        <v>1894</v>
      </c>
      <c r="G3978" s="855"/>
      <c r="H3978" s="606"/>
      <c r="I3978" s="608"/>
    </row>
    <row r="3979" spans="2:9" hidden="1" x14ac:dyDescent="0.3">
      <c r="B3979" s="855" t="s">
        <v>743</v>
      </c>
      <c r="C3979" s="856" t="s">
        <v>2709</v>
      </c>
      <c r="D3979" s="855" t="s">
        <v>2710</v>
      </c>
      <c r="E3979" s="855">
        <v>18</v>
      </c>
      <c r="F3979" s="855" t="s">
        <v>1895</v>
      </c>
      <c r="G3979" s="855" t="s">
        <v>3944</v>
      </c>
      <c r="H3979" s="606"/>
      <c r="I3979" s="608"/>
    </row>
    <row r="3980" spans="2:9" hidden="1" x14ac:dyDescent="0.3">
      <c r="B3980" s="855" t="s">
        <v>743</v>
      </c>
      <c r="C3980" s="856" t="s">
        <v>2709</v>
      </c>
      <c r="D3980" s="855" t="s">
        <v>2710</v>
      </c>
      <c r="E3980" s="855">
        <v>19</v>
      </c>
      <c r="F3980" s="855" t="s">
        <v>1896</v>
      </c>
      <c r="G3980" s="855" t="s">
        <v>1897</v>
      </c>
      <c r="H3980" s="606"/>
      <c r="I3980" s="608"/>
    </row>
    <row r="3981" spans="2:9" hidden="1" x14ac:dyDescent="0.3">
      <c r="B3981" s="855" t="s">
        <v>743</v>
      </c>
      <c r="C3981" s="856" t="s">
        <v>2709</v>
      </c>
      <c r="D3981" s="855" t="s">
        <v>2710</v>
      </c>
      <c r="E3981" s="855">
        <v>20</v>
      </c>
      <c r="F3981" s="855" t="s">
        <v>742</v>
      </c>
      <c r="G3981" s="855" t="s">
        <v>12</v>
      </c>
      <c r="H3981" s="606"/>
      <c r="I3981" s="608"/>
    </row>
    <row r="3982" spans="2:9" hidden="1" x14ac:dyDescent="0.3">
      <c r="B3982" s="855" t="s">
        <v>743</v>
      </c>
      <c r="C3982" s="856" t="s">
        <v>2709</v>
      </c>
      <c r="D3982" s="855" t="s">
        <v>2710</v>
      </c>
      <c r="E3982" s="855">
        <v>21</v>
      </c>
      <c r="F3982" s="855" t="s">
        <v>1203</v>
      </c>
      <c r="G3982" s="855" t="s">
        <v>1898</v>
      </c>
      <c r="H3982" s="606"/>
      <c r="I3982" s="608"/>
    </row>
    <row r="3983" spans="2:9" hidden="1" x14ac:dyDescent="0.3">
      <c r="B3983" s="855" t="s">
        <v>743</v>
      </c>
      <c r="C3983" s="856" t="s">
        <v>2709</v>
      </c>
      <c r="D3983" s="855" t="s">
        <v>2710</v>
      </c>
      <c r="E3983" s="855">
        <v>22</v>
      </c>
      <c r="F3983" s="855" t="s">
        <v>1204</v>
      </c>
      <c r="G3983" s="855" t="s">
        <v>1206</v>
      </c>
      <c r="H3983" s="606"/>
      <c r="I3983" s="608"/>
    </row>
    <row r="3984" spans="2:9" hidden="1" x14ac:dyDescent="0.3">
      <c r="B3984" s="855" t="s">
        <v>743</v>
      </c>
      <c r="C3984" s="856" t="s">
        <v>2709</v>
      </c>
      <c r="D3984" s="855" t="s">
        <v>2710</v>
      </c>
      <c r="E3984" s="855">
        <v>23</v>
      </c>
      <c r="F3984" s="855" t="s">
        <v>931</v>
      </c>
      <c r="G3984" s="855" t="s">
        <v>949</v>
      </c>
      <c r="H3984" s="606"/>
      <c r="I3984" s="608"/>
    </row>
    <row r="3985" spans="2:9" hidden="1" x14ac:dyDescent="0.3">
      <c r="B3985" s="855" t="s">
        <v>743</v>
      </c>
      <c r="C3985" s="856" t="s">
        <v>2709</v>
      </c>
      <c r="D3985" s="855" t="s">
        <v>2710</v>
      </c>
      <c r="E3985" s="855">
        <v>24</v>
      </c>
      <c r="F3985" s="855" t="s">
        <v>932</v>
      </c>
      <c r="G3985" s="855" t="s">
        <v>750</v>
      </c>
      <c r="H3985" s="606"/>
      <c r="I3985" s="608"/>
    </row>
    <row r="3986" spans="2:9" x14ac:dyDescent="0.3">
      <c r="B3986" s="855" t="s">
        <v>743</v>
      </c>
      <c r="C3986" s="856" t="s">
        <v>2709</v>
      </c>
      <c r="D3986" s="855" t="s">
        <v>2710</v>
      </c>
      <c r="E3986" s="855">
        <v>1</v>
      </c>
      <c r="F3986" s="855" t="s">
        <v>1891</v>
      </c>
      <c r="G3986" s="855" t="s">
        <v>3945</v>
      </c>
      <c r="H3986" s="606"/>
      <c r="I3986" s="608"/>
    </row>
    <row r="3987" spans="2:9" hidden="1" x14ac:dyDescent="0.3">
      <c r="B3987" s="855" t="s">
        <v>743</v>
      </c>
      <c r="C3987" s="856" t="s">
        <v>2709</v>
      </c>
      <c r="D3987" s="855" t="s">
        <v>2710</v>
      </c>
      <c r="E3987" s="855">
        <v>2</v>
      </c>
      <c r="F3987" s="855" t="s">
        <v>389</v>
      </c>
      <c r="G3987" s="855" t="s">
        <v>29</v>
      </c>
      <c r="H3987" s="606"/>
      <c r="I3987" s="608"/>
    </row>
    <row r="3988" spans="2:9" hidden="1" x14ac:dyDescent="0.3">
      <c r="B3988" s="855" t="s">
        <v>743</v>
      </c>
      <c r="C3988" s="856" t="s">
        <v>2709</v>
      </c>
      <c r="D3988" s="855" t="s">
        <v>2710</v>
      </c>
      <c r="E3988" s="855">
        <v>3</v>
      </c>
      <c r="F3988" s="855" t="s">
        <v>896</v>
      </c>
      <c r="G3988" s="855" t="s">
        <v>3056</v>
      </c>
      <c r="H3988" s="606"/>
      <c r="I3988" s="608"/>
    </row>
    <row r="3989" spans="2:9" hidden="1" x14ac:dyDescent="0.3">
      <c r="B3989" s="855" t="s">
        <v>743</v>
      </c>
      <c r="C3989" s="856" t="s">
        <v>2709</v>
      </c>
      <c r="D3989" s="855" t="s">
        <v>2710</v>
      </c>
      <c r="E3989" s="855">
        <v>4</v>
      </c>
      <c r="F3989" s="855" t="s">
        <v>391</v>
      </c>
      <c r="G3989" s="855" t="s">
        <v>3938</v>
      </c>
      <c r="H3989" s="606"/>
      <c r="I3989" s="608"/>
    </row>
    <row r="3990" spans="2:9" hidden="1" x14ac:dyDescent="0.3">
      <c r="B3990" s="855" t="s">
        <v>743</v>
      </c>
      <c r="C3990" s="856" t="s">
        <v>2709</v>
      </c>
      <c r="D3990" s="855" t="s">
        <v>2710</v>
      </c>
      <c r="E3990" s="855">
        <v>5</v>
      </c>
      <c r="F3990" s="855" t="s">
        <v>392</v>
      </c>
      <c r="G3990" s="855" t="s">
        <v>3946</v>
      </c>
      <c r="H3990" s="606"/>
      <c r="I3990" s="608"/>
    </row>
    <row r="3991" spans="2:9" hidden="1" x14ac:dyDescent="0.3">
      <c r="B3991" s="855" t="s">
        <v>743</v>
      </c>
      <c r="C3991" s="856" t="s">
        <v>2709</v>
      </c>
      <c r="D3991" s="855" t="s">
        <v>2710</v>
      </c>
      <c r="E3991" s="855">
        <v>6</v>
      </c>
      <c r="F3991" s="855" t="s">
        <v>393</v>
      </c>
      <c r="G3991" s="855" t="s">
        <v>3947</v>
      </c>
      <c r="H3991" s="606"/>
      <c r="I3991" s="608"/>
    </row>
    <row r="3992" spans="2:9" hidden="1" x14ac:dyDescent="0.3">
      <c r="B3992" s="855" t="s">
        <v>743</v>
      </c>
      <c r="C3992" s="856" t="s">
        <v>2709</v>
      </c>
      <c r="D3992" s="855" t="s">
        <v>2710</v>
      </c>
      <c r="E3992" s="855">
        <v>7</v>
      </c>
      <c r="F3992" s="855" t="s">
        <v>394</v>
      </c>
      <c r="G3992" s="855" t="s">
        <v>3948</v>
      </c>
      <c r="H3992" s="606"/>
      <c r="I3992" s="608"/>
    </row>
    <row r="3993" spans="2:9" hidden="1" x14ac:dyDescent="0.3">
      <c r="B3993" s="855" t="s">
        <v>743</v>
      </c>
      <c r="C3993" s="856" t="s">
        <v>2709</v>
      </c>
      <c r="D3993" s="855" t="s">
        <v>2710</v>
      </c>
      <c r="E3993" s="855">
        <v>8</v>
      </c>
      <c r="F3993" s="855" t="s">
        <v>3</v>
      </c>
      <c r="G3993" s="855" t="s">
        <v>2657</v>
      </c>
      <c r="H3993" s="606"/>
      <c r="I3993" s="608"/>
    </row>
    <row r="3994" spans="2:9" hidden="1" x14ac:dyDescent="0.3">
      <c r="B3994" s="855" t="s">
        <v>743</v>
      </c>
      <c r="C3994" s="856" t="s">
        <v>2709</v>
      </c>
      <c r="D3994" s="855" t="s">
        <v>2710</v>
      </c>
      <c r="E3994" s="855">
        <v>9</v>
      </c>
      <c r="F3994" s="855" t="s">
        <v>128</v>
      </c>
      <c r="G3994" s="855"/>
      <c r="H3994" s="606"/>
      <c r="I3994" s="608"/>
    </row>
    <row r="3995" spans="2:9" hidden="1" x14ac:dyDescent="0.3">
      <c r="B3995" s="855" t="s">
        <v>743</v>
      </c>
      <c r="C3995" s="856" t="s">
        <v>2709</v>
      </c>
      <c r="D3995" s="855" t="s">
        <v>2710</v>
      </c>
      <c r="E3995" s="855">
        <v>10</v>
      </c>
      <c r="F3995" s="855" t="s">
        <v>388</v>
      </c>
      <c r="G3995" s="855" t="s">
        <v>3949</v>
      </c>
      <c r="H3995" s="606"/>
      <c r="I3995" s="608"/>
    </row>
    <row r="3996" spans="2:9" hidden="1" x14ac:dyDescent="0.3">
      <c r="B3996" s="855" t="s">
        <v>743</v>
      </c>
      <c r="C3996" s="856" t="s">
        <v>2709</v>
      </c>
      <c r="D3996" s="855" t="s">
        <v>2710</v>
      </c>
      <c r="E3996" s="855">
        <v>11</v>
      </c>
      <c r="F3996" s="855" t="s">
        <v>157</v>
      </c>
      <c r="G3996" s="855" t="s">
        <v>1582</v>
      </c>
      <c r="H3996" s="606"/>
      <c r="I3996" s="608"/>
    </row>
    <row r="3997" spans="2:9" hidden="1" x14ac:dyDescent="0.3">
      <c r="B3997" s="855" t="s">
        <v>743</v>
      </c>
      <c r="C3997" s="856" t="s">
        <v>2709</v>
      </c>
      <c r="D3997" s="855" t="s">
        <v>2710</v>
      </c>
      <c r="E3997" s="855">
        <v>12</v>
      </c>
      <c r="F3997" s="855" t="s">
        <v>1196</v>
      </c>
      <c r="G3997" s="855" t="s">
        <v>12</v>
      </c>
      <c r="H3997" s="606"/>
      <c r="I3997" s="608"/>
    </row>
    <row r="3998" spans="2:9" hidden="1" x14ac:dyDescent="0.3">
      <c r="B3998" s="855" t="s">
        <v>743</v>
      </c>
      <c r="C3998" s="856" t="s">
        <v>2709</v>
      </c>
      <c r="D3998" s="855" t="s">
        <v>2710</v>
      </c>
      <c r="E3998" s="855">
        <v>13</v>
      </c>
      <c r="F3998" s="855" t="s">
        <v>1892</v>
      </c>
      <c r="G3998" s="855" t="s">
        <v>33</v>
      </c>
      <c r="H3998" s="606"/>
      <c r="I3998" s="608"/>
    </row>
    <row r="3999" spans="2:9" hidden="1" x14ac:dyDescent="0.3">
      <c r="B3999" s="855" t="s">
        <v>743</v>
      </c>
      <c r="C3999" s="856" t="s">
        <v>2709</v>
      </c>
      <c r="D3999" s="855" t="s">
        <v>2710</v>
      </c>
      <c r="E3999" s="855">
        <v>14</v>
      </c>
      <c r="F3999" s="855" t="s">
        <v>1198</v>
      </c>
      <c r="G3999" s="855" t="s">
        <v>3943</v>
      </c>
      <c r="H3999" s="606"/>
      <c r="I3999" s="608"/>
    </row>
    <row r="4000" spans="2:9" hidden="1" x14ac:dyDescent="0.3">
      <c r="B4000" s="855" t="s">
        <v>743</v>
      </c>
      <c r="C4000" s="856" t="s">
        <v>2709</v>
      </c>
      <c r="D4000" s="855" t="s">
        <v>2710</v>
      </c>
      <c r="E4000" s="855">
        <v>15</v>
      </c>
      <c r="F4000" s="855" t="s">
        <v>1199</v>
      </c>
      <c r="G4000" s="855" t="s">
        <v>1893</v>
      </c>
      <c r="H4000" s="606"/>
      <c r="I4000" s="608"/>
    </row>
    <row r="4001" spans="2:9" hidden="1" x14ac:dyDescent="0.3">
      <c r="B4001" s="855" t="s">
        <v>743</v>
      </c>
      <c r="C4001" s="856" t="s">
        <v>2709</v>
      </c>
      <c r="D4001" s="855" t="s">
        <v>2710</v>
      </c>
      <c r="E4001" s="855">
        <v>16</v>
      </c>
      <c r="F4001" s="855" t="s">
        <v>741</v>
      </c>
      <c r="G4001" s="855" t="s">
        <v>750</v>
      </c>
      <c r="H4001" s="606"/>
      <c r="I4001" s="608"/>
    </row>
    <row r="4002" spans="2:9" hidden="1" x14ac:dyDescent="0.3">
      <c r="B4002" s="855" t="s">
        <v>743</v>
      </c>
      <c r="C4002" s="856" t="s">
        <v>2709</v>
      </c>
      <c r="D4002" s="855" t="s">
        <v>2710</v>
      </c>
      <c r="E4002" s="855">
        <v>17</v>
      </c>
      <c r="F4002" s="855" t="s">
        <v>1894</v>
      </c>
      <c r="G4002" s="855"/>
      <c r="H4002" s="606"/>
      <c r="I4002" s="608"/>
    </row>
    <row r="4003" spans="2:9" hidden="1" x14ac:dyDescent="0.3">
      <c r="B4003" s="855" t="s">
        <v>743</v>
      </c>
      <c r="C4003" s="856" t="s">
        <v>2709</v>
      </c>
      <c r="D4003" s="855" t="s">
        <v>2710</v>
      </c>
      <c r="E4003" s="855">
        <v>18</v>
      </c>
      <c r="F4003" s="855" t="s">
        <v>1895</v>
      </c>
      <c r="G4003" s="855" t="s">
        <v>3944</v>
      </c>
      <c r="H4003" s="606"/>
      <c r="I4003" s="608"/>
    </row>
    <row r="4004" spans="2:9" hidden="1" x14ac:dyDescent="0.3">
      <c r="B4004" s="855" t="s">
        <v>743</v>
      </c>
      <c r="C4004" s="856" t="s">
        <v>2709</v>
      </c>
      <c r="D4004" s="855" t="s">
        <v>2710</v>
      </c>
      <c r="E4004" s="855">
        <v>19</v>
      </c>
      <c r="F4004" s="855" t="s">
        <v>1896</v>
      </c>
      <c r="G4004" s="855" t="s">
        <v>1897</v>
      </c>
      <c r="H4004" s="606"/>
      <c r="I4004" s="608"/>
    </row>
    <row r="4005" spans="2:9" hidden="1" x14ac:dyDescent="0.3">
      <c r="B4005" s="855" t="s">
        <v>743</v>
      </c>
      <c r="C4005" s="856" t="s">
        <v>2709</v>
      </c>
      <c r="D4005" s="855" t="s">
        <v>2710</v>
      </c>
      <c r="E4005" s="855">
        <v>20</v>
      </c>
      <c r="F4005" s="855" t="s">
        <v>742</v>
      </c>
      <c r="G4005" s="855" t="s">
        <v>12</v>
      </c>
      <c r="H4005" s="606"/>
      <c r="I4005" s="608"/>
    </row>
    <row r="4006" spans="2:9" hidden="1" x14ac:dyDescent="0.3">
      <c r="B4006" s="855" t="s">
        <v>743</v>
      </c>
      <c r="C4006" s="856" t="s">
        <v>2709</v>
      </c>
      <c r="D4006" s="855" t="s">
        <v>2710</v>
      </c>
      <c r="E4006" s="855">
        <v>21</v>
      </c>
      <c r="F4006" s="855" t="s">
        <v>1203</v>
      </c>
      <c r="G4006" s="855" t="s">
        <v>1898</v>
      </c>
      <c r="H4006" s="606"/>
      <c r="I4006" s="608"/>
    </row>
    <row r="4007" spans="2:9" hidden="1" x14ac:dyDescent="0.3">
      <c r="B4007" s="855" t="s">
        <v>743</v>
      </c>
      <c r="C4007" s="856" t="s">
        <v>2709</v>
      </c>
      <c r="D4007" s="855" t="s">
        <v>2710</v>
      </c>
      <c r="E4007" s="855">
        <v>22</v>
      </c>
      <c r="F4007" s="855" t="s">
        <v>1204</v>
      </c>
      <c r="G4007" s="855" t="s">
        <v>1206</v>
      </c>
      <c r="H4007" s="606"/>
      <c r="I4007" s="608"/>
    </row>
    <row r="4008" spans="2:9" hidden="1" x14ac:dyDescent="0.3">
      <c r="B4008" s="855" t="s">
        <v>743</v>
      </c>
      <c r="C4008" s="856" t="s">
        <v>2709</v>
      </c>
      <c r="D4008" s="855" t="s">
        <v>2710</v>
      </c>
      <c r="E4008" s="855">
        <v>23</v>
      </c>
      <c r="F4008" s="855" t="s">
        <v>931</v>
      </c>
      <c r="G4008" s="855" t="s">
        <v>949</v>
      </c>
      <c r="H4008" s="606"/>
      <c r="I4008" s="608"/>
    </row>
    <row r="4009" spans="2:9" hidden="1" x14ac:dyDescent="0.3">
      <c r="B4009" s="855" t="s">
        <v>743</v>
      </c>
      <c r="C4009" s="856" t="s">
        <v>2709</v>
      </c>
      <c r="D4009" s="855" t="s">
        <v>2710</v>
      </c>
      <c r="E4009" s="855">
        <v>24</v>
      </c>
      <c r="F4009" s="855" t="s">
        <v>932</v>
      </c>
      <c r="G4009" s="855" t="s">
        <v>750</v>
      </c>
      <c r="H4009" s="606"/>
      <c r="I4009" s="608"/>
    </row>
    <row r="4010" spans="2:9" x14ac:dyDescent="0.3">
      <c r="B4010" s="855" t="s">
        <v>1066</v>
      </c>
      <c r="C4010" s="856" t="s">
        <v>2709</v>
      </c>
      <c r="D4010" s="855" t="s">
        <v>2710</v>
      </c>
      <c r="E4010" s="855">
        <v>1</v>
      </c>
      <c r="F4010" s="855" t="s">
        <v>389</v>
      </c>
      <c r="G4010" s="855" t="s">
        <v>29</v>
      </c>
      <c r="H4010" s="606"/>
      <c r="I4010" s="608"/>
    </row>
    <row r="4011" spans="2:9" hidden="1" x14ac:dyDescent="0.3">
      <c r="B4011" s="855" t="s">
        <v>1066</v>
      </c>
      <c r="C4011" s="856" t="s">
        <v>2709</v>
      </c>
      <c r="D4011" s="855" t="s">
        <v>2710</v>
      </c>
      <c r="E4011" s="855">
        <v>2</v>
      </c>
      <c r="F4011" s="855" t="s">
        <v>394</v>
      </c>
      <c r="G4011" s="855"/>
      <c r="H4011" s="606"/>
      <c r="I4011" s="608"/>
    </row>
    <row r="4012" spans="2:9" hidden="1" x14ac:dyDescent="0.3">
      <c r="B4012" s="855" t="s">
        <v>1066</v>
      </c>
      <c r="C4012" s="856" t="s">
        <v>2709</v>
      </c>
      <c r="D4012" s="855" t="s">
        <v>2710</v>
      </c>
      <c r="E4012" s="855">
        <v>3</v>
      </c>
      <c r="F4012" s="855" t="s">
        <v>3</v>
      </c>
      <c r="G4012" s="855"/>
      <c r="H4012" s="606"/>
      <c r="I4012" s="608"/>
    </row>
    <row r="4013" spans="2:9" hidden="1" x14ac:dyDescent="0.3">
      <c r="B4013" s="855" t="s">
        <v>1066</v>
      </c>
      <c r="C4013" s="856" t="s">
        <v>2709</v>
      </c>
      <c r="D4013" s="855" t="s">
        <v>2710</v>
      </c>
      <c r="E4013" s="855">
        <v>4</v>
      </c>
      <c r="F4013" s="855" t="s">
        <v>1067</v>
      </c>
      <c r="G4013" s="855" t="s">
        <v>244</v>
      </c>
      <c r="H4013" s="606"/>
      <c r="I4013" s="608"/>
    </row>
    <row r="4014" spans="2:9" hidden="1" x14ac:dyDescent="0.3">
      <c r="B4014" s="855" t="s">
        <v>1066</v>
      </c>
      <c r="C4014" s="856" t="s">
        <v>2709</v>
      </c>
      <c r="D4014" s="855" t="s">
        <v>2710</v>
      </c>
      <c r="E4014" s="855">
        <v>5</v>
      </c>
      <c r="F4014" s="855" t="s">
        <v>1068</v>
      </c>
      <c r="G4014" s="855" t="s">
        <v>3950</v>
      </c>
      <c r="H4014" s="606"/>
      <c r="I4014" s="608"/>
    </row>
    <row r="4015" spans="2:9" hidden="1" x14ac:dyDescent="0.3">
      <c r="B4015" s="855" t="s">
        <v>1066</v>
      </c>
      <c r="C4015" s="856" t="s">
        <v>2709</v>
      </c>
      <c r="D4015" s="855" t="s">
        <v>2710</v>
      </c>
      <c r="E4015" s="855">
        <v>6</v>
      </c>
      <c r="F4015" s="855" t="s">
        <v>1069</v>
      </c>
      <c r="G4015" s="855" t="s">
        <v>3951</v>
      </c>
      <c r="H4015" s="606"/>
      <c r="I4015" s="608"/>
    </row>
    <row r="4016" spans="2:9" hidden="1" x14ac:dyDescent="0.3">
      <c r="B4016" s="855" t="s">
        <v>1066</v>
      </c>
      <c r="C4016" s="856" t="s">
        <v>2709</v>
      </c>
      <c r="D4016" s="855" t="s">
        <v>2710</v>
      </c>
      <c r="E4016" s="855">
        <v>7</v>
      </c>
      <c r="F4016" s="855" t="s">
        <v>1070</v>
      </c>
      <c r="G4016" s="855"/>
      <c r="H4016" s="606"/>
      <c r="I4016" s="608"/>
    </row>
    <row r="4017" spans="2:9" hidden="1" x14ac:dyDescent="0.3">
      <c r="B4017" s="855" t="s">
        <v>1066</v>
      </c>
      <c r="C4017" s="856" t="s">
        <v>2709</v>
      </c>
      <c r="D4017" s="855" t="s">
        <v>2710</v>
      </c>
      <c r="E4017" s="855">
        <v>8</v>
      </c>
      <c r="F4017" s="855" t="s">
        <v>931</v>
      </c>
      <c r="G4017" s="855" t="s">
        <v>949</v>
      </c>
      <c r="H4017" s="606"/>
      <c r="I4017" s="608"/>
    </row>
    <row r="4018" spans="2:9" hidden="1" x14ac:dyDescent="0.3">
      <c r="B4018" s="855" t="s">
        <v>1066</v>
      </c>
      <c r="C4018" s="856" t="s">
        <v>2709</v>
      </c>
      <c r="D4018" s="855" t="s">
        <v>2710</v>
      </c>
      <c r="E4018" s="855">
        <v>9</v>
      </c>
      <c r="F4018" s="855" t="s">
        <v>932</v>
      </c>
      <c r="G4018" s="855" t="s">
        <v>750</v>
      </c>
      <c r="H4018" s="606"/>
      <c r="I4018" s="608"/>
    </row>
    <row r="4019" spans="2:9" x14ac:dyDescent="0.3">
      <c r="B4019" s="855" t="s">
        <v>3952</v>
      </c>
      <c r="C4019" s="856" t="s">
        <v>2709</v>
      </c>
      <c r="D4019" s="855" t="s">
        <v>2710</v>
      </c>
      <c r="E4019" s="855">
        <v>1</v>
      </c>
      <c r="F4019" s="855" t="s">
        <v>388</v>
      </c>
      <c r="G4019" s="855" t="s">
        <v>3953</v>
      </c>
      <c r="H4019" s="606"/>
      <c r="I4019" s="608"/>
    </row>
    <row r="4020" spans="2:9" hidden="1" x14ac:dyDescent="0.3">
      <c r="B4020" s="855" t="s">
        <v>3952</v>
      </c>
      <c r="C4020" s="856" t="s">
        <v>2709</v>
      </c>
      <c r="D4020" s="855" t="s">
        <v>2710</v>
      </c>
      <c r="E4020" s="855">
        <v>2</v>
      </c>
      <c r="F4020" s="855" t="s">
        <v>389</v>
      </c>
      <c r="G4020" s="855" t="s">
        <v>29</v>
      </c>
      <c r="H4020" s="606"/>
      <c r="I4020" s="608"/>
    </row>
    <row r="4021" spans="2:9" hidden="1" x14ac:dyDescent="0.3">
      <c r="B4021" s="855" t="s">
        <v>3952</v>
      </c>
      <c r="C4021" s="856" t="s">
        <v>2709</v>
      </c>
      <c r="D4021" s="855" t="s">
        <v>2710</v>
      </c>
      <c r="E4021" s="855">
        <v>3</v>
      </c>
      <c r="F4021" s="855" t="s">
        <v>896</v>
      </c>
      <c r="G4021" s="855"/>
      <c r="H4021" s="606"/>
      <c r="I4021" s="608"/>
    </row>
    <row r="4022" spans="2:9" hidden="1" x14ac:dyDescent="0.3">
      <c r="B4022" s="855" t="s">
        <v>3952</v>
      </c>
      <c r="C4022" s="856" t="s">
        <v>2709</v>
      </c>
      <c r="D4022" s="855" t="s">
        <v>2710</v>
      </c>
      <c r="E4022" s="855">
        <v>4</v>
      </c>
      <c r="F4022" s="855" t="s">
        <v>391</v>
      </c>
      <c r="G4022" s="855"/>
      <c r="H4022" s="606"/>
      <c r="I4022" s="608"/>
    </row>
    <row r="4023" spans="2:9" hidden="1" x14ac:dyDescent="0.3">
      <c r="B4023" s="855" t="s">
        <v>3952</v>
      </c>
      <c r="C4023" s="856" t="s">
        <v>2709</v>
      </c>
      <c r="D4023" s="855" t="s">
        <v>2710</v>
      </c>
      <c r="E4023" s="855">
        <v>5</v>
      </c>
      <c r="F4023" s="855" t="s">
        <v>392</v>
      </c>
      <c r="G4023" s="855"/>
      <c r="H4023" s="606"/>
      <c r="I4023" s="608"/>
    </row>
    <row r="4024" spans="2:9" hidden="1" x14ac:dyDescent="0.3">
      <c r="B4024" s="855" t="s">
        <v>3952</v>
      </c>
      <c r="C4024" s="856" t="s">
        <v>2709</v>
      </c>
      <c r="D4024" s="855" t="s">
        <v>2710</v>
      </c>
      <c r="E4024" s="855">
        <v>6</v>
      </c>
      <c r="F4024" s="855" t="s">
        <v>393</v>
      </c>
      <c r="G4024" s="855"/>
      <c r="H4024" s="606"/>
      <c r="I4024" s="608"/>
    </row>
    <row r="4025" spans="2:9" hidden="1" x14ac:dyDescent="0.3">
      <c r="B4025" s="855" t="s">
        <v>3952</v>
      </c>
      <c r="C4025" s="856" t="s">
        <v>2709</v>
      </c>
      <c r="D4025" s="855" t="s">
        <v>2710</v>
      </c>
      <c r="E4025" s="855">
        <v>7</v>
      </c>
      <c r="F4025" s="855" t="s">
        <v>394</v>
      </c>
      <c r="G4025" s="855" t="s">
        <v>3954</v>
      </c>
      <c r="H4025" s="606"/>
      <c r="I4025" s="608"/>
    </row>
    <row r="4026" spans="2:9" hidden="1" x14ac:dyDescent="0.3">
      <c r="B4026" s="855" t="s">
        <v>3952</v>
      </c>
      <c r="C4026" s="856" t="s">
        <v>2709</v>
      </c>
      <c r="D4026" s="855" t="s">
        <v>2710</v>
      </c>
      <c r="E4026" s="855">
        <v>8</v>
      </c>
      <c r="F4026" s="855" t="s">
        <v>3</v>
      </c>
      <c r="G4026" s="855" t="s">
        <v>1876</v>
      </c>
      <c r="H4026" s="606"/>
      <c r="I4026" s="608"/>
    </row>
    <row r="4027" spans="2:9" hidden="1" x14ac:dyDescent="0.3">
      <c r="B4027" s="855" t="s">
        <v>3952</v>
      </c>
      <c r="C4027" s="856" t="s">
        <v>2709</v>
      </c>
      <c r="D4027" s="855" t="s">
        <v>2710</v>
      </c>
      <c r="E4027" s="855">
        <v>9</v>
      </c>
      <c r="F4027" s="855" t="s">
        <v>128</v>
      </c>
      <c r="G4027" s="855"/>
      <c r="H4027" s="606"/>
      <c r="I4027" s="608"/>
    </row>
    <row r="4028" spans="2:9" hidden="1" x14ac:dyDescent="0.3">
      <c r="B4028" s="855" t="s">
        <v>3952</v>
      </c>
      <c r="C4028" s="856" t="s">
        <v>2709</v>
      </c>
      <c r="D4028" s="855" t="s">
        <v>2710</v>
      </c>
      <c r="E4028" s="855">
        <v>10</v>
      </c>
      <c r="F4028" s="855" t="s">
        <v>681</v>
      </c>
      <c r="G4028" s="855" t="s">
        <v>245</v>
      </c>
      <c r="H4028" s="606"/>
      <c r="I4028" s="608"/>
    </row>
    <row r="4029" spans="2:9" hidden="1" x14ac:dyDescent="0.3">
      <c r="B4029" s="855" t="s">
        <v>3952</v>
      </c>
      <c r="C4029" s="856" t="s">
        <v>2709</v>
      </c>
      <c r="D4029" s="855" t="s">
        <v>2710</v>
      </c>
      <c r="E4029" s="855">
        <v>11</v>
      </c>
      <c r="F4029" s="855" t="s">
        <v>925</v>
      </c>
      <c r="G4029" s="855"/>
      <c r="H4029" s="606"/>
      <c r="I4029" s="608"/>
    </row>
    <row r="4030" spans="2:9" hidden="1" x14ac:dyDescent="0.3">
      <c r="B4030" s="855" t="s">
        <v>3952</v>
      </c>
      <c r="C4030" s="856" t="s">
        <v>2709</v>
      </c>
      <c r="D4030" s="855" t="s">
        <v>2710</v>
      </c>
      <c r="E4030" s="855">
        <v>12</v>
      </c>
      <c r="F4030" s="855" t="s">
        <v>3955</v>
      </c>
      <c r="G4030" s="855"/>
      <c r="H4030" s="606"/>
      <c r="I4030" s="608"/>
    </row>
    <row r="4031" spans="2:9" hidden="1" x14ac:dyDescent="0.3">
      <c r="B4031" s="855" t="s">
        <v>3952</v>
      </c>
      <c r="C4031" s="856" t="s">
        <v>2709</v>
      </c>
      <c r="D4031" s="855" t="s">
        <v>2710</v>
      </c>
      <c r="E4031" s="855">
        <v>13</v>
      </c>
      <c r="F4031" s="855" t="s">
        <v>3956</v>
      </c>
      <c r="G4031" s="855" t="s">
        <v>148</v>
      </c>
      <c r="H4031" s="606"/>
      <c r="I4031" s="608"/>
    </row>
    <row r="4032" spans="2:9" hidden="1" x14ac:dyDescent="0.3">
      <c r="B4032" s="855" t="s">
        <v>3952</v>
      </c>
      <c r="C4032" s="856" t="s">
        <v>2709</v>
      </c>
      <c r="D4032" s="855" t="s">
        <v>2710</v>
      </c>
      <c r="E4032" s="855">
        <v>14</v>
      </c>
      <c r="F4032" s="855" t="s">
        <v>1173</v>
      </c>
      <c r="G4032" s="855" t="s">
        <v>750</v>
      </c>
      <c r="H4032" s="606"/>
      <c r="I4032" s="608"/>
    </row>
    <row r="4033" spans="2:9" hidden="1" x14ac:dyDescent="0.3">
      <c r="B4033" s="855" t="s">
        <v>3952</v>
      </c>
      <c r="C4033" s="856" t="s">
        <v>2709</v>
      </c>
      <c r="D4033" s="855" t="s">
        <v>2710</v>
      </c>
      <c r="E4033" s="855">
        <v>15</v>
      </c>
      <c r="F4033" s="855" t="s">
        <v>323</v>
      </c>
      <c r="G4033" s="855" t="s">
        <v>750</v>
      </c>
      <c r="H4033" s="606"/>
      <c r="I4033" s="608"/>
    </row>
    <row r="4034" spans="2:9" hidden="1" x14ac:dyDescent="0.3">
      <c r="B4034" s="855" t="s">
        <v>3952</v>
      </c>
      <c r="C4034" s="856" t="s">
        <v>2709</v>
      </c>
      <c r="D4034" s="855" t="s">
        <v>2710</v>
      </c>
      <c r="E4034" s="855">
        <v>16</v>
      </c>
      <c r="F4034" s="855" t="s">
        <v>931</v>
      </c>
      <c r="G4034" s="855" t="s">
        <v>949</v>
      </c>
      <c r="H4034" s="606"/>
      <c r="I4034" s="608"/>
    </row>
    <row r="4035" spans="2:9" hidden="1" x14ac:dyDescent="0.3">
      <c r="B4035" s="855" t="s">
        <v>3952</v>
      </c>
      <c r="C4035" s="856" t="s">
        <v>2709</v>
      </c>
      <c r="D4035" s="855" t="s">
        <v>2710</v>
      </c>
      <c r="E4035" s="855">
        <v>17</v>
      </c>
      <c r="F4035" s="855" t="s">
        <v>932</v>
      </c>
      <c r="G4035" s="855" t="s">
        <v>750</v>
      </c>
      <c r="H4035" s="606"/>
      <c r="I4035" s="608"/>
    </row>
    <row r="4036" spans="2:9" x14ac:dyDescent="0.3">
      <c r="B4036" s="855" t="s">
        <v>3952</v>
      </c>
      <c r="C4036" s="856" t="s">
        <v>2709</v>
      </c>
      <c r="D4036" s="855" t="s">
        <v>2710</v>
      </c>
      <c r="E4036" s="855">
        <v>1</v>
      </c>
      <c r="F4036" s="855" t="s">
        <v>388</v>
      </c>
      <c r="G4036" s="855" t="s">
        <v>3957</v>
      </c>
      <c r="H4036" s="606"/>
      <c r="I4036" s="608"/>
    </row>
    <row r="4037" spans="2:9" hidden="1" x14ac:dyDescent="0.3">
      <c r="B4037" s="855" t="s">
        <v>3952</v>
      </c>
      <c r="C4037" s="856" t="s">
        <v>2709</v>
      </c>
      <c r="D4037" s="855" t="s">
        <v>2710</v>
      </c>
      <c r="E4037" s="855">
        <v>2</v>
      </c>
      <c r="F4037" s="855" t="s">
        <v>389</v>
      </c>
      <c r="G4037" s="855" t="s">
        <v>29</v>
      </c>
      <c r="H4037" s="606"/>
      <c r="I4037" s="608"/>
    </row>
    <row r="4038" spans="2:9" hidden="1" x14ac:dyDescent="0.3">
      <c r="B4038" s="855" t="s">
        <v>3952</v>
      </c>
      <c r="C4038" s="856" t="s">
        <v>2709</v>
      </c>
      <c r="D4038" s="855" t="s">
        <v>2710</v>
      </c>
      <c r="E4038" s="855">
        <v>3</v>
      </c>
      <c r="F4038" s="855" t="s">
        <v>896</v>
      </c>
      <c r="G4038" s="855"/>
      <c r="H4038" s="606"/>
      <c r="I4038" s="608"/>
    </row>
    <row r="4039" spans="2:9" hidden="1" x14ac:dyDescent="0.3">
      <c r="B4039" s="855" t="s">
        <v>3952</v>
      </c>
      <c r="C4039" s="856" t="s">
        <v>2709</v>
      </c>
      <c r="D4039" s="855" t="s">
        <v>2710</v>
      </c>
      <c r="E4039" s="855">
        <v>4</v>
      </c>
      <c r="F4039" s="855" t="s">
        <v>391</v>
      </c>
      <c r="G4039" s="855"/>
      <c r="H4039" s="606"/>
      <c r="I4039" s="608"/>
    </row>
    <row r="4040" spans="2:9" hidden="1" x14ac:dyDescent="0.3">
      <c r="B4040" s="855" t="s">
        <v>3952</v>
      </c>
      <c r="C4040" s="856" t="s">
        <v>2709</v>
      </c>
      <c r="D4040" s="855" t="s">
        <v>2710</v>
      </c>
      <c r="E4040" s="855">
        <v>5</v>
      </c>
      <c r="F4040" s="855" t="s">
        <v>392</v>
      </c>
      <c r="G4040" s="855"/>
      <c r="H4040" s="606"/>
      <c r="I4040" s="608"/>
    </row>
    <row r="4041" spans="2:9" hidden="1" x14ac:dyDescent="0.3">
      <c r="B4041" s="855" t="s">
        <v>3952</v>
      </c>
      <c r="C4041" s="856" t="s">
        <v>2709</v>
      </c>
      <c r="D4041" s="855" t="s">
        <v>2710</v>
      </c>
      <c r="E4041" s="855">
        <v>6</v>
      </c>
      <c r="F4041" s="855" t="s">
        <v>393</v>
      </c>
      <c r="G4041" s="855"/>
      <c r="H4041" s="606"/>
      <c r="I4041" s="608"/>
    </row>
    <row r="4042" spans="2:9" hidden="1" x14ac:dyDescent="0.3">
      <c r="B4042" s="855" t="s">
        <v>3952</v>
      </c>
      <c r="C4042" s="856" t="s">
        <v>2709</v>
      </c>
      <c r="D4042" s="855" t="s">
        <v>2710</v>
      </c>
      <c r="E4042" s="855">
        <v>7</v>
      </c>
      <c r="F4042" s="855" t="s">
        <v>394</v>
      </c>
      <c r="G4042" s="855" t="s">
        <v>3958</v>
      </c>
      <c r="H4042" s="606"/>
      <c r="I4042" s="608"/>
    </row>
    <row r="4043" spans="2:9" hidden="1" x14ac:dyDescent="0.3">
      <c r="B4043" s="855" t="s">
        <v>3952</v>
      </c>
      <c r="C4043" s="856" t="s">
        <v>2709</v>
      </c>
      <c r="D4043" s="855" t="s">
        <v>2710</v>
      </c>
      <c r="E4043" s="855">
        <v>8</v>
      </c>
      <c r="F4043" s="855" t="s">
        <v>3</v>
      </c>
      <c r="G4043" s="855" t="s">
        <v>1876</v>
      </c>
      <c r="H4043" s="606"/>
      <c r="I4043" s="608"/>
    </row>
    <row r="4044" spans="2:9" hidden="1" x14ac:dyDescent="0.3">
      <c r="B4044" s="855" t="s">
        <v>3952</v>
      </c>
      <c r="C4044" s="856" t="s">
        <v>2709</v>
      </c>
      <c r="D4044" s="855" t="s">
        <v>2710</v>
      </c>
      <c r="E4044" s="855">
        <v>9</v>
      </c>
      <c r="F4044" s="855" t="s">
        <v>128</v>
      </c>
      <c r="G4044" s="855"/>
      <c r="H4044" s="606"/>
      <c r="I4044" s="608"/>
    </row>
    <row r="4045" spans="2:9" hidden="1" x14ac:dyDescent="0.3">
      <c r="B4045" s="855" t="s">
        <v>3952</v>
      </c>
      <c r="C4045" s="856" t="s">
        <v>2709</v>
      </c>
      <c r="D4045" s="855" t="s">
        <v>2710</v>
      </c>
      <c r="E4045" s="855">
        <v>10</v>
      </c>
      <c r="F4045" s="855" t="s">
        <v>681</v>
      </c>
      <c r="G4045" s="855" t="s">
        <v>245</v>
      </c>
      <c r="H4045" s="606"/>
      <c r="I4045" s="608"/>
    </row>
    <row r="4046" spans="2:9" hidden="1" x14ac:dyDescent="0.3">
      <c r="B4046" s="855" t="s">
        <v>3952</v>
      </c>
      <c r="C4046" s="856" t="s">
        <v>2709</v>
      </c>
      <c r="D4046" s="855" t="s">
        <v>2710</v>
      </c>
      <c r="E4046" s="855">
        <v>11</v>
      </c>
      <c r="F4046" s="855" t="s">
        <v>925</v>
      </c>
      <c r="G4046" s="855"/>
      <c r="H4046" s="606"/>
      <c r="I4046" s="608"/>
    </row>
    <row r="4047" spans="2:9" hidden="1" x14ac:dyDescent="0.3">
      <c r="B4047" s="855" t="s">
        <v>3952</v>
      </c>
      <c r="C4047" s="856" t="s">
        <v>2709</v>
      </c>
      <c r="D4047" s="855" t="s">
        <v>2710</v>
      </c>
      <c r="E4047" s="855">
        <v>12</v>
      </c>
      <c r="F4047" s="855" t="s">
        <v>3955</v>
      </c>
      <c r="G4047" s="855"/>
      <c r="H4047" s="606"/>
      <c r="I4047" s="608"/>
    </row>
    <row r="4048" spans="2:9" hidden="1" x14ac:dyDescent="0.3">
      <c r="B4048" s="855" t="s">
        <v>3952</v>
      </c>
      <c r="C4048" s="856" t="s">
        <v>2709</v>
      </c>
      <c r="D4048" s="855" t="s">
        <v>2710</v>
      </c>
      <c r="E4048" s="855">
        <v>13</v>
      </c>
      <c r="F4048" s="855" t="s">
        <v>3956</v>
      </c>
      <c r="G4048" s="855" t="s">
        <v>148</v>
      </c>
      <c r="H4048" s="606"/>
      <c r="I4048" s="608"/>
    </row>
    <row r="4049" spans="2:9" hidden="1" x14ac:dyDescent="0.3">
      <c r="B4049" s="855" t="s">
        <v>3952</v>
      </c>
      <c r="C4049" s="856" t="s">
        <v>2709</v>
      </c>
      <c r="D4049" s="855" t="s">
        <v>2710</v>
      </c>
      <c r="E4049" s="855">
        <v>14</v>
      </c>
      <c r="F4049" s="855" t="s">
        <v>1173</v>
      </c>
      <c r="G4049" s="855" t="s">
        <v>750</v>
      </c>
      <c r="H4049" s="606"/>
      <c r="I4049" s="608"/>
    </row>
    <row r="4050" spans="2:9" hidden="1" x14ac:dyDescent="0.3">
      <c r="B4050" s="855" t="s">
        <v>3952</v>
      </c>
      <c r="C4050" s="856" t="s">
        <v>2709</v>
      </c>
      <c r="D4050" s="855" t="s">
        <v>2710</v>
      </c>
      <c r="E4050" s="855">
        <v>15</v>
      </c>
      <c r="F4050" s="855" t="s">
        <v>323</v>
      </c>
      <c r="G4050" s="855" t="s">
        <v>750</v>
      </c>
      <c r="H4050" s="606"/>
      <c r="I4050" s="608"/>
    </row>
    <row r="4051" spans="2:9" hidden="1" x14ac:dyDescent="0.3">
      <c r="B4051" s="855" t="s">
        <v>3952</v>
      </c>
      <c r="C4051" s="856" t="s">
        <v>2709</v>
      </c>
      <c r="D4051" s="855" t="s">
        <v>2710</v>
      </c>
      <c r="E4051" s="855">
        <v>16</v>
      </c>
      <c r="F4051" s="855" t="s">
        <v>931</v>
      </c>
      <c r="G4051" s="855" t="s">
        <v>949</v>
      </c>
      <c r="H4051" s="606"/>
      <c r="I4051" s="608"/>
    </row>
    <row r="4052" spans="2:9" hidden="1" x14ac:dyDescent="0.3">
      <c r="B4052" s="855" t="s">
        <v>3952</v>
      </c>
      <c r="C4052" s="856" t="s">
        <v>2709</v>
      </c>
      <c r="D4052" s="855" t="s">
        <v>2710</v>
      </c>
      <c r="E4052" s="855">
        <v>17</v>
      </c>
      <c r="F4052" s="855" t="s">
        <v>932</v>
      </c>
      <c r="G4052" s="855" t="s">
        <v>750</v>
      </c>
      <c r="H4052" s="606"/>
      <c r="I4052" s="608"/>
    </row>
    <row r="4053" spans="2:9" x14ac:dyDescent="0.3">
      <c r="B4053" s="855" t="s">
        <v>3952</v>
      </c>
      <c r="C4053" s="856" t="s">
        <v>2709</v>
      </c>
      <c r="D4053" s="855" t="s">
        <v>2710</v>
      </c>
      <c r="E4053" s="855">
        <v>1</v>
      </c>
      <c r="F4053" s="855" t="s">
        <v>388</v>
      </c>
      <c r="G4053" s="855" t="s">
        <v>3959</v>
      </c>
      <c r="H4053" s="606"/>
      <c r="I4053" s="608"/>
    </row>
    <row r="4054" spans="2:9" hidden="1" x14ac:dyDescent="0.3">
      <c r="B4054" s="855" t="s">
        <v>3952</v>
      </c>
      <c r="C4054" s="856" t="s">
        <v>2709</v>
      </c>
      <c r="D4054" s="855" t="s">
        <v>2710</v>
      </c>
      <c r="E4054" s="855">
        <v>2</v>
      </c>
      <c r="F4054" s="855" t="s">
        <v>389</v>
      </c>
      <c r="G4054" s="855" t="s">
        <v>29</v>
      </c>
      <c r="H4054" s="606"/>
      <c r="I4054" s="608"/>
    </row>
    <row r="4055" spans="2:9" hidden="1" x14ac:dyDescent="0.3">
      <c r="B4055" s="855" t="s">
        <v>3952</v>
      </c>
      <c r="C4055" s="856" t="s">
        <v>2709</v>
      </c>
      <c r="D4055" s="855" t="s">
        <v>2710</v>
      </c>
      <c r="E4055" s="855">
        <v>3</v>
      </c>
      <c r="F4055" s="855" t="s">
        <v>896</v>
      </c>
      <c r="G4055" s="855"/>
      <c r="H4055" s="606"/>
      <c r="I4055" s="608"/>
    </row>
    <row r="4056" spans="2:9" hidden="1" x14ac:dyDescent="0.3">
      <c r="B4056" s="855" t="s">
        <v>3952</v>
      </c>
      <c r="C4056" s="856" t="s">
        <v>2709</v>
      </c>
      <c r="D4056" s="855" t="s">
        <v>2710</v>
      </c>
      <c r="E4056" s="855">
        <v>4</v>
      </c>
      <c r="F4056" s="855" t="s">
        <v>391</v>
      </c>
      <c r="G4056" s="855"/>
      <c r="H4056" s="606"/>
      <c r="I4056" s="608"/>
    </row>
    <row r="4057" spans="2:9" hidden="1" x14ac:dyDescent="0.3">
      <c r="B4057" s="855" t="s">
        <v>3952</v>
      </c>
      <c r="C4057" s="856" t="s">
        <v>2709</v>
      </c>
      <c r="D4057" s="855" t="s">
        <v>2710</v>
      </c>
      <c r="E4057" s="855">
        <v>5</v>
      </c>
      <c r="F4057" s="855" t="s">
        <v>392</v>
      </c>
      <c r="G4057" s="855"/>
      <c r="H4057" s="606"/>
      <c r="I4057" s="608"/>
    </row>
    <row r="4058" spans="2:9" hidden="1" x14ac:dyDescent="0.3">
      <c r="B4058" s="855" t="s">
        <v>3952</v>
      </c>
      <c r="C4058" s="856" t="s">
        <v>2709</v>
      </c>
      <c r="D4058" s="855" t="s">
        <v>2710</v>
      </c>
      <c r="E4058" s="855">
        <v>6</v>
      </c>
      <c r="F4058" s="855" t="s">
        <v>393</v>
      </c>
      <c r="G4058" s="855" t="s">
        <v>3960</v>
      </c>
      <c r="H4058" s="606"/>
      <c r="I4058" s="608"/>
    </row>
    <row r="4059" spans="2:9" hidden="1" x14ac:dyDescent="0.3">
      <c r="B4059" s="855" t="s">
        <v>3952</v>
      </c>
      <c r="C4059" s="856" t="s">
        <v>2709</v>
      </c>
      <c r="D4059" s="855" t="s">
        <v>2710</v>
      </c>
      <c r="E4059" s="855">
        <v>7</v>
      </c>
      <c r="F4059" s="855" t="s">
        <v>394</v>
      </c>
      <c r="G4059" s="855"/>
      <c r="H4059" s="606"/>
      <c r="I4059" s="608"/>
    </row>
    <row r="4060" spans="2:9" hidden="1" x14ac:dyDescent="0.3">
      <c r="B4060" s="855" t="s">
        <v>3952</v>
      </c>
      <c r="C4060" s="856" t="s">
        <v>2709</v>
      </c>
      <c r="D4060" s="855" t="s">
        <v>2710</v>
      </c>
      <c r="E4060" s="855">
        <v>8</v>
      </c>
      <c r="F4060" s="855" t="s">
        <v>3</v>
      </c>
      <c r="G4060" s="855" t="s">
        <v>1876</v>
      </c>
      <c r="H4060" s="606"/>
      <c r="I4060" s="608"/>
    </row>
    <row r="4061" spans="2:9" hidden="1" x14ac:dyDescent="0.3">
      <c r="B4061" s="855" t="s">
        <v>3952</v>
      </c>
      <c r="C4061" s="856" t="s">
        <v>2709</v>
      </c>
      <c r="D4061" s="855" t="s">
        <v>2710</v>
      </c>
      <c r="E4061" s="855">
        <v>9</v>
      </c>
      <c r="F4061" s="855" t="s">
        <v>128</v>
      </c>
      <c r="G4061" s="855"/>
      <c r="H4061" s="606"/>
      <c r="I4061" s="608"/>
    </row>
    <row r="4062" spans="2:9" hidden="1" x14ac:dyDescent="0.3">
      <c r="B4062" s="855" t="s">
        <v>3952</v>
      </c>
      <c r="C4062" s="856" t="s">
        <v>2709</v>
      </c>
      <c r="D4062" s="855" t="s">
        <v>2710</v>
      </c>
      <c r="E4062" s="855">
        <v>10</v>
      </c>
      <c r="F4062" s="855" t="s">
        <v>681</v>
      </c>
      <c r="G4062" s="855" t="s">
        <v>245</v>
      </c>
      <c r="H4062" s="606"/>
      <c r="I4062" s="608"/>
    </row>
    <row r="4063" spans="2:9" hidden="1" x14ac:dyDescent="0.3">
      <c r="B4063" s="855" t="s">
        <v>3952</v>
      </c>
      <c r="C4063" s="856" t="s">
        <v>2709</v>
      </c>
      <c r="D4063" s="855" t="s">
        <v>2710</v>
      </c>
      <c r="E4063" s="855">
        <v>11</v>
      </c>
      <c r="F4063" s="855" t="s">
        <v>925</v>
      </c>
      <c r="G4063" s="855"/>
      <c r="H4063" s="606"/>
      <c r="I4063" s="608"/>
    </row>
    <row r="4064" spans="2:9" hidden="1" x14ac:dyDescent="0.3">
      <c r="B4064" s="855" t="s">
        <v>3952</v>
      </c>
      <c r="C4064" s="856" t="s">
        <v>2709</v>
      </c>
      <c r="D4064" s="855" t="s">
        <v>2710</v>
      </c>
      <c r="E4064" s="855">
        <v>12</v>
      </c>
      <c r="F4064" s="855" t="s">
        <v>3955</v>
      </c>
      <c r="G4064" s="855"/>
      <c r="H4064" s="606"/>
      <c r="I4064" s="608"/>
    </row>
    <row r="4065" spans="2:9" hidden="1" x14ac:dyDescent="0.3">
      <c r="B4065" s="855" t="s">
        <v>3952</v>
      </c>
      <c r="C4065" s="856" t="s">
        <v>2709</v>
      </c>
      <c r="D4065" s="855" t="s">
        <v>2710</v>
      </c>
      <c r="E4065" s="855">
        <v>13</v>
      </c>
      <c r="F4065" s="855" t="s">
        <v>3956</v>
      </c>
      <c r="G4065" s="855" t="s">
        <v>148</v>
      </c>
      <c r="H4065" s="606"/>
      <c r="I4065" s="608"/>
    </row>
    <row r="4066" spans="2:9" hidden="1" x14ac:dyDescent="0.3">
      <c r="B4066" s="855" t="s">
        <v>3952</v>
      </c>
      <c r="C4066" s="856" t="s">
        <v>2709</v>
      </c>
      <c r="D4066" s="855" t="s">
        <v>2710</v>
      </c>
      <c r="E4066" s="855">
        <v>14</v>
      </c>
      <c r="F4066" s="855" t="s">
        <v>1173</v>
      </c>
      <c r="G4066" s="855" t="s">
        <v>750</v>
      </c>
      <c r="H4066" s="606"/>
      <c r="I4066" s="608"/>
    </row>
    <row r="4067" spans="2:9" hidden="1" x14ac:dyDescent="0.3">
      <c r="B4067" s="855" t="s">
        <v>3952</v>
      </c>
      <c r="C4067" s="856" t="s">
        <v>2709</v>
      </c>
      <c r="D4067" s="855" t="s">
        <v>2710</v>
      </c>
      <c r="E4067" s="855">
        <v>15</v>
      </c>
      <c r="F4067" s="855" t="s">
        <v>323</v>
      </c>
      <c r="G4067" s="855" t="s">
        <v>750</v>
      </c>
      <c r="H4067" s="606"/>
      <c r="I4067" s="608"/>
    </row>
    <row r="4068" spans="2:9" hidden="1" x14ac:dyDescent="0.3">
      <c r="B4068" s="855" t="s">
        <v>3952</v>
      </c>
      <c r="C4068" s="856" t="s">
        <v>2709</v>
      </c>
      <c r="D4068" s="855" t="s">
        <v>2710</v>
      </c>
      <c r="E4068" s="855">
        <v>16</v>
      </c>
      <c r="F4068" s="855" t="s">
        <v>931</v>
      </c>
      <c r="G4068" s="855" t="s">
        <v>949</v>
      </c>
      <c r="H4068" s="606"/>
      <c r="I4068" s="608"/>
    </row>
    <row r="4069" spans="2:9" hidden="1" x14ac:dyDescent="0.3">
      <c r="B4069" s="855" t="s">
        <v>3952</v>
      </c>
      <c r="C4069" s="856" t="s">
        <v>2709</v>
      </c>
      <c r="D4069" s="855" t="s">
        <v>2710</v>
      </c>
      <c r="E4069" s="855">
        <v>17</v>
      </c>
      <c r="F4069" s="855" t="s">
        <v>932</v>
      </c>
      <c r="G4069" s="855" t="s">
        <v>750</v>
      </c>
      <c r="H4069" s="606"/>
      <c r="I4069" s="608"/>
    </row>
    <row r="4070" spans="2:9" x14ac:dyDescent="0.3">
      <c r="B4070" s="855" t="s">
        <v>3952</v>
      </c>
      <c r="C4070" s="856" t="s">
        <v>2709</v>
      </c>
      <c r="D4070" s="855" t="s">
        <v>2710</v>
      </c>
      <c r="E4070" s="855">
        <v>1</v>
      </c>
      <c r="F4070" s="855" t="s">
        <v>388</v>
      </c>
      <c r="G4070" s="855" t="s">
        <v>3961</v>
      </c>
      <c r="H4070" s="606"/>
      <c r="I4070" s="608"/>
    </row>
    <row r="4071" spans="2:9" hidden="1" x14ac:dyDescent="0.3">
      <c r="B4071" s="855" t="s">
        <v>3952</v>
      </c>
      <c r="C4071" s="856" t="s">
        <v>2709</v>
      </c>
      <c r="D4071" s="855" t="s">
        <v>2710</v>
      </c>
      <c r="E4071" s="855">
        <v>2</v>
      </c>
      <c r="F4071" s="855" t="s">
        <v>389</v>
      </c>
      <c r="G4071" s="855" t="s">
        <v>29</v>
      </c>
      <c r="H4071" s="606"/>
      <c r="I4071" s="608"/>
    </row>
    <row r="4072" spans="2:9" hidden="1" x14ac:dyDescent="0.3">
      <c r="B4072" s="855" t="s">
        <v>3952</v>
      </c>
      <c r="C4072" s="856" t="s">
        <v>2709</v>
      </c>
      <c r="D4072" s="855" t="s">
        <v>2710</v>
      </c>
      <c r="E4072" s="855">
        <v>3</v>
      </c>
      <c r="F4072" s="855" t="s">
        <v>896</v>
      </c>
      <c r="G4072" s="855"/>
      <c r="H4072" s="606"/>
      <c r="I4072" s="608"/>
    </row>
    <row r="4073" spans="2:9" hidden="1" x14ac:dyDescent="0.3">
      <c r="B4073" s="855" t="s">
        <v>3952</v>
      </c>
      <c r="C4073" s="856" t="s">
        <v>2709</v>
      </c>
      <c r="D4073" s="855" t="s">
        <v>2710</v>
      </c>
      <c r="E4073" s="855">
        <v>4</v>
      </c>
      <c r="F4073" s="855" t="s">
        <v>391</v>
      </c>
      <c r="G4073" s="855"/>
      <c r="H4073" s="606"/>
      <c r="I4073" s="608"/>
    </row>
    <row r="4074" spans="2:9" hidden="1" x14ac:dyDescent="0.3">
      <c r="B4074" s="855" t="s">
        <v>3952</v>
      </c>
      <c r="C4074" s="856" t="s">
        <v>2709</v>
      </c>
      <c r="D4074" s="855" t="s">
        <v>2710</v>
      </c>
      <c r="E4074" s="855">
        <v>5</v>
      </c>
      <c r="F4074" s="855" t="s">
        <v>392</v>
      </c>
      <c r="G4074" s="855"/>
      <c r="H4074" s="606"/>
      <c r="I4074" s="608"/>
    </row>
    <row r="4075" spans="2:9" hidden="1" x14ac:dyDescent="0.3">
      <c r="B4075" s="855" t="s">
        <v>3952</v>
      </c>
      <c r="C4075" s="856" t="s">
        <v>2709</v>
      </c>
      <c r="D4075" s="855" t="s">
        <v>2710</v>
      </c>
      <c r="E4075" s="855">
        <v>6</v>
      </c>
      <c r="F4075" s="855" t="s">
        <v>393</v>
      </c>
      <c r="G4075" s="855"/>
      <c r="H4075" s="606"/>
      <c r="I4075" s="608"/>
    </row>
    <row r="4076" spans="2:9" hidden="1" x14ac:dyDescent="0.3">
      <c r="B4076" s="855" t="s">
        <v>3952</v>
      </c>
      <c r="C4076" s="856" t="s">
        <v>2709</v>
      </c>
      <c r="D4076" s="855" t="s">
        <v>2710</v>
      </c>
      <c r="E4076" s="855">
        <v>7</v>
      </c>
      <c r="F4076" s="855" t="s">
        <v>394</v>
      </c>
      <c r="G4076" s="855" t="s">
        <v>3960</v>
      </c>
      <c r="H4076" s="606"/>
      <c r="I4076" s="608"/>
    </row>
    <row r="4077" spans="2:9" hidden="1" x14ac:dyDescent="0.3">
      <c r="B4077" s="855" t="s">
        <v>3952</v>
      </c>
      <c r="C4077" s="856" t="s">
        <v>2709</v>
      </c>
      <c r="D4077" s="855" t="s">
        <v>2710</v>
      </c>
      <c r="E4077" s="855">
        <v>8</v>
      </c>
      <c r="F4077" s="855" t="s">
        <v>3</v>
      </c>
      <c r="G4077" s="855" t="s">
        <v>1876</v>
      </c>
      <c r="H4077" s="606"/>
      <c r="I4077" s="608"/>
    </row>
    <row r="4078" spans="2:9" hidden="1" x14ac:dyDescent="0.3">
      <c r="B4078" s="855" t="s">
        <v>3952</v>
      </c>
      <c r="C4078" s="856" t="s">
        <v>2709</v>
      </c>
      <c r="D4078" s="855" t="s">
        <v>2710</v>
      </c>
      <c r="E4078" s="855">
        <v>9</v>
      </c>
      <c r="F4078" s="855" t="s">
        <v>128</v>
      </c>
      <c r="G4078" s="855"/>
      <c r="H4078" s="606"/>
      <c r="I4078" s="608"/>
    </row>
    <row r="4079" spans="2:9" hidden="1" x14ac:dyDescent="0.3">
      <c r="B4079" s="855" t="s">
        <v>3952</v>
      </c>
      <c r="C4079" s="856" t="s">
        <v>2709</v>
      </c>
      <c r="D4079" s="855" t="s">
        <v>2710</v>
      </c>
      <c r="E4079" s="855">
        <v>10</v>
      </c>
      <c r="F4079" s="855" t="s">
        <v>681</v>
      </c>
      <c r="G4079" s="855" t="s">
        <v>245</v>
      </c>
      <c r="H4079" s="606"/>
      <c r="I4079" s="608"/>
    </row>
    <row r="4080" spans="2:9" hidden="1" x14ac:dyDescent="0.3">
      <c r="B4080" s="855" t="s">
        <v>3952</v>
      </c>
      <c r="C4080" s="856" t="s">
        <v>2709</v>
      </c>
      <c r="D4080" s="855" t="s">
        <v>2710</v>
      </c>
      <c r="E4080" s="855">
        <v>11</v>
      </c>
      <c r="F4080" s="855" t="s">
        <v>925</v>
      </c>
      <c r="G4080" s="855"/>
      <c r="H4080" s="606"/>
      <c r="I4080" s="608"/>
    </row>
    <row r="4081" spans="2:9" hidden="1" x14ac:dyDescent="0.3">
      <c r="B4081" s="855" t="s">
        <v>3952</v>
      </c>
      <c r="C4081" s="856" t="s">
        <v>2709</v>
      </c>
      <c r="D4081" s="855" t="s">
        <v>2710</v>
      </c>
      <c r="E4081" s="855">
        <v>12</v>
      </c>
      <c r="F4081" s="855" t="s">
        <v>3955</v>
      </c>
      <c r="G4081" s="855"/>
      <c r="H4081" s="606"/>
      <c r="I4081" s="608"/>
    </row>
    <row r="4082" spans="2:9" hidden="1" x14ac:dyDescent="0.3">
      <c r="B4082" s="855" t="s">
        <v>3952</v>
      </c>
      <c r="C4082" s="856" t="s">
        <v>2709</v>
      </c>
      <c r="D4082" s="855" t="s">
        <v>2710</v>
      </c>
      <c r="E4082" s="855">
        <v>13</v>
      </c>
      <c r="F4082" s="855" t="s">
        <v>3956</v>
      </c>
      <c r="G4082" s="855" t="s">
        <v>148</v>
      </c>
      <c r="H4082" s="606"/>
      <c r="I4082" s="608"/>
    </row>
    <row r="4083" spans="2:9" hidden="1" x14ac:dyDescent="0.3">
      <c r="B4083" s="855" t="s">
        <v>3952</v>
      </c>
      <c r="C4083" s="856" t="s">
        <v>2709</v>
      </c>
      <c r="D4083" s="855" t="s">
        <v>2710</v>
      </c>
      <c r="E4083" s="855">
        <v>14</v>
      </c>
      <c r="F4083" s="855" t="s">
        <v>1173</v>
      </c>
      <c r="G4083" s="855" t="s">
        <v>750</v>
      </c>
      <c r="H4083" s="606"/>
      <c r="I4083" s="608"/>
    </row>
    <row r="4084" spans="2:9" hidden="1" x14ac:dyDescent="0.3">
      <c r="B4084" s="855" t="s">
        <v>3952</v>
      </c>
      <c r="C4084" s="856" t="s">
        <v>2709</v>
      </c>
      <c r="D4084" s="855" t="s">
        <v>2710</v>
      </c>
      <c r="E4084" s="855">
        <v>15</v>
      </c>
      <c r="F4084" s="855" t="s">
        <v>323</v>
      </c>
      <c r="G4084" s="855" t="s">
        <v>750</v>
      </c>
      <c r="H4084" s="606"/>
      <c r="I4084" s="608"/>
    </row>
    <row r="4085" spans="2:9" hidden="1" x14ac:dyDescent="0.3">
      <c r="B4085" s="855" t="s">
        <v>3952</v>
      </c>
      <c r="C4085" s="856" t="s">
        <v>2709</v>
      </c>
      <c r="D4085" s="855" t="s">
        <v>2710</v>
      </c>
      <c r="E4085" s="855">
        <v>16</v>
      </c>
      <c r="F4085" s="855" t="s">
        <v>931</v>
      </c>
      <c r="G4085" s="855" t="s">
        <v>949</v>
      </c>
      <c r="H4085" s="606"/>
      <c r="I4085" s="608"/>
    </row>
    <row r="4086" spans="2:9" hidden="1" x14ac:dyDescent="0.3">
      <c r="B4086" s="855" t="s">
        <v>3952</v>
      </c>
      <c r="C4086" s="856" t="s">
        <v>2709</v>
      </c>
      <c r="D4086" s="855" t="s">
        <v>2710</v>
      </c>
      <c r="E4086" s="855">
        <v>17</v>
      </c>
      <c r="F4086" s="855" t="s">
        <v>932</v>
      </c>
      <c r="G4086" s="855" t="s">
        <v>750</v>
      </c>
      <c r="H4086" s="606"/>
      <c r="I4086" s="608"/>
    </row>
    <row r="4087" spans="2:9" x14ac:dyDescent="0.3">
      <c r="B4087" s="855" t="s">
        <v>3952</v>
      </c>
      <c r="C4087" s="856" t="s">
        <v>2709</v>
      </c>
      <c r="D4087" s="855" t="s">
        <v>2710</v>
      </c>
      <c r="E4087" s="855">
        <v>1</v>
      </c>
      <c r="F4087" s="855" t="s">
        <v>388</v>
      </c>
      <c r="G4087" s="855" t="s">
        <v>3962</v>
      </c>
      <c r="H4087" s="606"/>
      <c r="I4087" s="608"/>
    </row>
    <row r="4088" spans="2:9" hidden="1" x14ac:dyDescent="0.3">
      <c r="B4088" s="855" t="s">
        <v>3952</v>
      </c>
      <c r="C4088" s="856" t="s">
        <v>2709</v>
      </c>
      <c r="D4088" s="855" t="s">
        <v>2710</v>
      </c>
      <c r="E4088" s="855">
        <v>2</v>
      </c>
      <c r="F4088" s="855" t="s">
        <v>389</v>
      </c>
      <c r="G4088" s="855" t="s">
        <v>29</v>
      </c>
      <c r="H4088" s="606"/>
      <c r="I4088" s="608"/>
    </row>
    <row r="4089" spans="2:9" hidden="1" x14ac:dyDescent="0.3">
      <c r="B4089" s="855" t="s">
        <v>3952</v>
      </c>
      <c r="C4089" s="856" t="s">
        <v>2709</v>
      </c>
      <c r="D4089" s="855" t="s">
        <v>2710</v>
      </c>
      <c r="E4089" s="855">
        <v>3</v>
      </c>
      <c r="F4089" s="855" t="s">
        <v>896</v>
      </c>
      <c r="G4089" s="855"/>
      <c r="H4089" s="606"/>
      <c r="I4089" s="608"/>
    </row>
    <row r="4090" spans="2:9" hidden="1" x14ac:dyDescent="0.3">
      <c r="B4090" s="855" t="s">
        <v>3952</v>
      </c>
      <c r="C4090" s="856" t="s">
        <v>2709</v>
      </c>
      <c r="D4090" s="855" t="s">
        <v>2710</v>
      </c>
      <c r="E4090" s="855">
        <v>4</v>
      </c>
      <c r="F4090" s="855" t="s">
        <v>391</v>
      </c>
      <c r="G4090" s="855"/>
      <c r="H4090" s="606"/>
      <c r="I4090" s="608"/>
    </row>
    <row r="4091" spans="2:9" hidden="1" x14ac:dyDescent="0.3">
      <c r="B4091" s="855" t="s">
        <v>3952</v>
      </c>
      <c r="C4091" s="856" t="s">
        <v>2709</v>
      </c>
      <c r="D4091" s="855" t="s">
        <v>2710</v>
      </c>
      <c r="E4091" s="855">
        <v>5</v>
      </c>
      <c r="F4091" s="855" t="s">
        <v>392</v>
      </c>
      <c r="G4091" s="855"/>
      <c r="H4091" s="606"/>
      <c r="I4091" s="608"/>
    </row>
    <row r="4092" spans="2:9" hidden="1" x14ac:dyDescent="0.3">
      <c r="B4092" s="855" t="s">
        <v>3952</v>
      </c>
      <c r="C4092" s="856" t="s">
        <v>2709</v>
      </c>
      <c r="D4092" s="855" t="s">
        <v>2710</v>
      </c>
      <c r="E4092" s="855">
        <v>6</v>
      </c>
      <c r="F4092" s="855" t="s">
        <v>393</v>
      </c>
      <c r="G4092" s="855"/>
      <c r="H4092" s="606"/>
      <c r="I4092" s="608"/>
    </row>
    <row r="4093" spans="2:9" hidden="1" x14ac:dyDescent="0.3">
      <c r="B4093" s="855" t="s">
        <v>3952</v>
      </c>
      <c r="C4093" s="856" t="s">
        <v>2709</v>
      </c>
      <c r="D4093" s="855" t="s">
        <v>2710</v>
      </c>
      <c r="E4093" s="855">
        <v>7</v>
      </c>
      <c r="F4093" s="855" t="s">
        <v>394</v>
      </c>
      <c r="G4093" s="855" t="s">
        <v>3963</v>
      </c>
      <c r="H4093" s="606"/>
      <c r="I4093" s="608"/>
    </row>
    <row r="4094" spans="2:9" hidden="1" x14ac:dyDescent="0.3">
      <c r="B4094" s="855" t="s">
        <v>3952</v>
      </c>
      <c r="C4094" s="856" t="s">
        <v>2709</v>
      </c>
      <c r="D4094" s="855" t="s">
        <v>2710</v>
      </c>
      <c r="E4094" s="855">
        <v>8</v>
      </c>
      <c r="F4094" s="855" t="s">
        <v>3</v>
      </c>
      <c r="G4094" s="855" t="s">
        <v>1876</v>
      </c>
      <c r="H4094" s="606"/>
      <c r="I4094" s="608"/>
    </row>
    <row r="4095" spans="2:9" hidden="1" x14ac:dyDescent="0.3">
      <c r="B4095" s="855" t="s">
        <v>3952</v>
      </c>
      <c r="C4095" s="856" t="s">
        <v>2709</v>
      </c>
      <c r="D4095" s="855" t="s">
        <v>2710</v>
      </c>
      <c r="E4095" s="855">
        <v>9</v>
      </c>
      <c r="F4095" s="855" t="s">
        <v>128</v>
      </c>
      <c r="G4095" s="855"/>
      <c r="H4095" s="606"/>
      <c r="I4095" s="608"/>
    </row>
    <row r="4096" spans="2:9" hidden="1" x14ac:dyDescent="0.3">
      <c r="B4096" s="855" t="s">
        <v>3952</v>
      </c>
      <c r="C4096" s="856" t="s">
        <v>2709</v>
      </c>
      <c r="D4096" s="855" t="s">
        <v>2710</v>
      </c>
      <c r="E4096" s="855">
        <v>10</v>
      </c>
      <c r="F4096" s="855" t="s">
        <v>681</v>
      </c>
      <c r="G4096" s="855" t="s">
        <v>245</v>
      </c>
      <c r="H4096" s="606"/>
      <c r="I4096" s="608"/>
    </row>
    <row r="4097" spans="2:9" hidden="1" x14ac:dyDescent="0.3">
      <c r="B4097" s="855" t="s">
        <v>3952</v>
      </c>
      <c r="C4097" s="856" t="s">
        <v>2709</v>
      </c>
      <c r="D4097" s="855" t="s">
        <v>2710</v>
      </c>
      <c r="E4097" s="855">
        <v>11</v>
      </c>
      <c r="F4097" s="855" t="s">
        <v>925</v>
      </c>
      <c r="G4097" s="855"/>
      <c r="H4097" s="606"/>
      <c r="I4097" s="608"/>
    </row>
    <row r="4098" spans="2:9" hidden="1" x14ac:dyDescent="0.3">
      <c r="B4098" s="855" t="s">
        <v>3952</v>
      </c>
      <c r="C4098" s="856" t="s">
        <v>2709</v>
      </c>
      <c r="D4098" s="855" t="s">
        <v>2710</v>
      </c>
      <c r="E4098" s="855">
        <v>12</v>
      </c>
      <c r="F4098" s="855" t="s">
        <v>3955</v>
      </c>
      <c r="G4098" s="855"/>
      <c r="H4098" s="606"/>
      <c r="I4098" s="608"/>
    </row>
    <row r="4099" spans="2:9" hidden="1" x14ac:dyDescent="0.3">
      <c r="B4099" s="855" t="s">
        <v>3952</v>
      </c>
      <c r="C4099" s="856" t="s">
        <v>2709</v>
      </c>
      <c r="D4099" s="855" t="s">
        <v>2710</v>
      </c>
      <c r="E4099" s="855">
        <v>13</v>
      </c>
      <c r="F4099" s="855" t="s">
        <v>3956</v>
      </c>
      <c r="G4099" s="855" t="s">
        <v>148</v>
      </c>
      <c r="H4099" s="606"/>
      <c r="I4099" s="608"/>
    </row>
    <row r="4100" spans="2:9" hidden="1" x14ac:dyDescent="0.3">
      <c r="B4100" s="855" t="s">
        <v>3952</v>
      </c>
      <c r="C4100" s="856" t="s">
        <v>2709</v>
      </c>
      <c r="D4100" s="855" t="s">
        <v>2710</v>
      </c>
      <c r="E4100" s="855">
        <v>14</v>
      </c>
      <c r="F4100" s="855" t="s">
        <v>1173</v>
      </c>
      <c r="G4100" s="855" t="s">
        <v>750</v>
      </c>
      <c r="H4100" s="606"/>
      <c r="I4100" s="608"/>
    </row>
    <row r="4101" spans="2:9" hidden="1" x14ac:dyDescent="0.3">
      <c r="B4101" s="855" t="s">
        <v>3952</v>
      </c>
      <c r="C4101" s="856" t="s">
        <v>2709</v>
      </c>
      <c r="D4101" s="855" t="s">
        <v>2710</v>
      </c>
      <c r="E4101" s="855">
        <v>15</v>
      </c>
      <c r="F4101" s="855" t="s">
        <v>323</v>
      </c>
      <c r="G4101" s="855" t="s">
        <v>750</v>
      </c>
      <c r="H4101" s="606"/>
      <c r="I4101" s="608"/>
    </row>
    <row r="4102" spans="2:9" hidden="1" x14ac:dyDescent="0.3">
      <c r="B4102" s="855" t="s">
        <v>3952</v>
      </c>
      <c r="C4102" s="856" t="s">
        <v>2709</v>
      </c>
      <c r="D4102" s="855" t="s">
        <v>2710</v>
      </c>
      <c r="E4102" s="855">
        <v>16</v>
      </c>
      <c r="F4102" s="855" t="s">
        <v>931</v>
      </c>
      <c r="G4102" s="855" t="s">
        <v>949</v>
      </c>
      <c r="H4102" s="606"/>
      <c r="I4102" s="608"/>
    </row>
    <row r="4103" spans="2:9" hidden="1" x14ac:dyDescent="0.3">
      <c r="B4103" s="855" t="s">
        <v>3952</v>
      </c>
      <c r="C4103" s="856" t="s">
        <v>2709</v>
      </c>
      <c r="D4103" s="855" t="s">
        <v>2710</v>
      </c>
      <c r="E4103" s="855">
        <v>17</v>
      </c>
      <c r="F4103" s="855" t="s">
        <v>932</v>
      </c>
      <c r="G4103" s="855" t="s">
        <v>750</v>
      </c>
      <c r="H4103" s="606"/>
      <c r="I4103" s="608"/>
    </row>
    <row r="4104" spans="2:9" x14ac:dyDescent="0.3">
      <c r="B4104" s="855" t="s">
        <v>3952</v>
      </c>
      <c r="C4104" s="856" t="s">
        <v>2709</v>
      </c>
      <c r="D4104" s="855" t="s">
        <v>2710</v>
      </c>
      <c r="E4104" s="855">
        <v>1</v>
      </c>
      <c r="F4104" s="855" t="s">
        <v>388</v>
      </c>
      <c r="G4104" s="855" t="s">
        <v>3964</v>
      </c>
      <c r="H4104" s="606"/>
      <c r="I4104" s="608"/>
    </row>
    <row r="4105" spans="2:9" hidden="1" x14ac:dyDescent="0.3">
      <c r="B4105" s="855" t="s">
        <v>3952</v>
      </c>
      <c r="C4105" s="856" t="s">
        <v>2709</v>
      </c>
      <c r="D4105" s="855" t="s">
        <v>2710</v>
      </c>
      <c r="E4105" s="855">
        <v>2</v>
      </c>
      <c r="F4105" s="855" t="s">
        <v>389</v>
      </c>
      <c r="G4105" s="855" t="s">
        <v>29</v>
      </c>
      <c r="H4105" s="606"/>
      <c r="I4105" s="608"/>
    </row>
    <row r="4106" spans="2:9" hidden="1" x14ac:dyDescent="0.3">
      <c r="B4106" s="855" t="s">
        <v>3952</v>
      </c>
      <c r="C4106" s="856" t="s">
        <v>2709</v>
      </c>
      <c r="D4106" s="855" t="s">
        <v>2710</v>
      </c>
      <c r="E4106" s="855">
        <v>3</v>
      </c>
      <c r="F4106" s="855" t="s">
        <v>896</v>
      </c>
      <c r="G4106" s="855"/>
      <c r="H4106" s="606"/>
      <c r="I4106" s="608"/>
    </row>
    <row r="4107" spans="2:9" hidden="1" x14ac:dyDescent="0.3">
      <c r="B4107" s="855" t="s">
        <v>3952</v>
      </c>
      <c r="C4107" s="856" t="s">
        <v>2709</v>
      </c>
      <c r="D4107" s="855" t="s">
        <v>2710</v>
      </c>
      <c r="E4107" s="855">
        <v>4</v>
      </c>
      <c r="F4107" s="855" t="s">
        <v>391</v>
      </c>
      <c r="G4107" s="855"/>
      <c r="H4107" s="606"/>
      <c r="I4107" s="608"/>
    </row>
    <row r="4108" spans="2:9" hidden="1" x14ac:dyDescent="0.3">
      <c r="B4108" s="855" t="s">
        <v>3952</v>
      </c>
      <c r="C4108" s="856" t="s">
        <v>2709</v>
      </c>
      <c r="D4108" s="855" t="s">
        <v>2710</v>
      </c>
      <c r="E4108" s="855">
        <v>5</v>
      </c>
      <c r="F4108" s="855" t="s">
        <v>392</v>
      </c>
      <c r="G4108" s="855"/>
      <c r="H4108" s="606"/>
      <c r="I4108" s="608"/>
    </row>
    <row r="4109" spans="2:9" hidden="1" x14ac:dyDescent="0.3">
      <c r="B4109" s="855" t="s">
        <v>3952</v>
      </c>
      <c r="C4109" s="856" t="s">
        <v>2709</v>
      </c>
      <c r="D4109" s="855" t="s">
        <v>2710</v>
      </c>
      <c r="E4109" s="855">
        <v>6</v>
      </c>
      <c r="F4109" s="855" t="s">
        <v>393</v>
      </c>
      <c r="G4109" s="855"/>
      <c r="H4109" s="606"/>
      <c r="I4109" s="608"/>
    </row>
    <row r="4110" spans="2:9" hidden="1" x14ac:dyDescent="0.3">
      <c r="B4110" s="855" t="s">
        <v>3952</v>
      </c>
      <c r="C4110" s="856" t="s">
        <v>2709</v>
      </c>
      <c r="D4110" s="855" t="s">
        <v>2710</v>
      </c>
      <c r="E4110" s="855">
        <v>7</v>
      </c>
      <c r="F4110" s="855" t="s">
        <v>394</v>
      </c>
      <c r="G4110" s="855" t="s">
        <v>3960</v>
      </c>
      <c r="H4110" s="606"/>
      <c r="I4110" s="608"/>
    </row>
    <row r="4111" spans="2:9" hidden="1" x14ac:dyDescent="0.3">
      <c r="B4111" s="855" t="s">
        <v>3952</v>
      </c>
      <c r="C4111" s="856" t="s">
        <v>2709</v>
      </c>
      <c r="D4111" s="855" t="s">
        <v>2710</v>
      </c>
      <c r="E4111" s="855">
        <v>8</v>
      </c>
      <c r="F4111" s="855" t="s">
        <v>3</v>
      </c>
      <c r="G4111" s="855" t="s">
        <v>1876</v>
      </c>
      <c r="H4111" s="606"/>
      <c r="I4111" s="608"/>
    </row>
    <row r="4112" spans="2:9" hidden="1" x14ac:dyDescent="0.3">
      <c r="B4112" s="855" t="s">
        <v>3952</v>
      </c>
      <c r="C4112" s="856" t="s">
        <v>2709</v>
      </c>
      <c r="D4112" s="855" t="s">
        <v>2710</v>
      </c>
      <c r="E4112" s="855">
        <v>9</v>
      </c>
      <c r="F4112" s="855" t="s">
        <v>128</v>
      </c>
      <c r="G4112" s="855"/>
      <c r="H4112" s="606"/>
      <c r="I4112" s="608"/>
    </row>
    <row r="4113" spans="2:9" hidden="1" x14ac:dyDescent="0.3">
      <c r="B4113" s="855" t="s">
        <v>3952</v>
      </c>
      <c r="C4113" s="856" t="s">
        <v>2709</v>
      </c>
      <c r="D4113" s="855" t="s">
        <v>2710</v>
      </c>
      <c r="E4113" s="855">
        <v>10</v>
      </c>
      <c r="F4113" s="855" t="s">
        <v>681</v>
      </c>
      <c r="G4113" s="855" t="s">
        <v>245</v>
      </c>
      <c r="H4113" s="606"/>
      <c r="I4113" s="608"/>
    </row>
    <row r="4114" spans="2:9" hidden="1" x14ac:dyDescent="0.3">
      <c r="B4114" s="855" t="s">
        <v>3952</v>
      </c>
      <c r="C4114" s="856" t="s">
        <v>2709</v>
      </c>
      <c r="D4114" s="855" t="s">
        <v>2710</v>
      </c>
      <c r="E4114" s="855">
        <v>11</v>
      </c>
      <c r="F4114" s="855" t="s">
        <v>925</v>
      </c>
      <c r="G4114" s="855"/>
      <c r="H4114" s="606"/>
      <c r="I4114" s="608"/>
    </row>
    <row r="4115" spans="2:9" hidden="1" x14ac:dyDescent="0.3">
      <c r="B4115" s="855" t="s">
        <v>3952</v>
      </c>
      <c r="C4115" s="856" t="s">
        <v>2709</v>
      </c>
      <c r="D4115" s="855" t="s">
        <v>2710</v>
      </c>
      <c r="E4115" s="855">
        <v>12</v>
      </c>
      <c r="F4115" s="855" t="s">
        <v>3955</v>
      </c>
      <c r="G4115" s="855"/>
      <c r="H4115" s="606"/>
      <c r="I4115" s="608"/>
    </row>
    <row r="4116" spans="2:9" hidden="1" x14ac:dyDescent="0.3">
      <c r="B4116" s="855" t="s">
        <v>3952</v>
      </c>
      <c r="C4116" s="856" t="s">
        <v>2709</v>
      </c>
      <c r="D4116" s="855" t="s">
        <v>2710</v>
      </c>
      <c r="E4116" s="855">
        <v>13</v>
      </c>
      <c r="F4116" s="855" t="s">
        <v>3956</v>
      </c>
      <c r="G4116" s="855" t="s">
        <v>148</v>
      </c>
      <c r="H4116" s="606"/>
      <c r="I4116" s="608"/>
    </row>
    <row r="4117" spans="2:9" hidden="1" x14ac:dyDescent="0.3">
      <c r="B4117" s="855" t="s">
        <v>3952</v>
      </c>
      <c r="C4117" s="856" t="s">
        <v>2709</v>
      </c>
      <c r="D4117" s="855" t="s">
        <v>2710</v>
      </c>
      <c r="E4117" s="855">
        <v>14</v>
      </c>
      <c r="F4117" s="855" t="s">
        <v>1173</v>
      </c>
      <c r="G4117" s="855" t="s">
        <v>750</v>
      </c>
      <c r="H4117" s="606"/>
      <c r="I4117" s="608"/>
    </row>
    <row r="4118" spans="2:9" hidden="1" x14ac:dyDescent="0.3">
      <c r="B4118" s="855" t="s">
        <v>3952</v>
      </c>
      <c r="C4118" s="856" t="s">
        <v>2709</v>
      </c>
      <c r="D4118" s="855" t="s">
        <v>2710</v>
      </c>
      <c r="E4118" s="855">
        <v>15</v>
      </c>
      <c r="F4118" s="855" t="s">
        <v>323</v>
      </c>
      <c r="G4118" s="855" t="s">
        <v>750</v>
      </c>
      <c r="H4118" s="606"/>
      <c r="I4118" s="608"/>
    </row>
    <row r="4119" spans="2:9" hidden="1" x14ac:dyDescent="0.3">
      <c r="B4119" s="855" t="s">
        <v>3952</v>
      </c>
      <c r="C4119" s="856" t="s">
        <v>2709</v>
      </c>
      <c r="D4119" s="855" t="s">
        <v>2710</v>
      </c>
      <c r="E4119" s="855">
        <v>16</v>
      </c>
      <c r="F4119" s="855" t="s">
        <v>931</v>
      </c>
      <c r="G4119" s="855" t="s">
        <v>949</v>
      </c>
      <c r="H4119" s="606"/>
      <c r="I4119" s="608"/>
    </row>
    <row r="4120" spans="2:9" hidden="1" x14ac:dyDescent="0.3">
      <c r="B4120" s="855" t="s">
        <v>3952</v>
      </c>
      <c r="C4120" s="856" t="s">
        <v>2709</v>
      </c>
      <c r="D4120" s="855" t="s">
        <v>2710</v>
      </c>
      <c r="E4120" s="855">
        <v>17</v>
      </c>
      <c r="F4120" s="855" t="s">
        <v>932</v>
      </c>
      <c r="G4120" s="855" t="s">
        <v>750</v>
      </c>
      <c r="H4120" s="606"/>
      <c r="I4120" s="608"/>
    </row>
    <row r="4121" spans="2:9" x14ac:dyDescent="0.3">
      <c r="B4121" s="855" t="s">
        <v>3952</v>
      </c>
      <c r="C4121" s="856" t="s">
        <v>2709</v>
      </c>
      <c r="D4121" s="855" t="s">
        <v>2710</v>
      </c>
      <c r="E4121" s="855">
        <v>1</v>
      </c>
      <c r="F4121" s="855" t="s">
        <v>388</v>
      </c>
      <c r="G4121" s="855" t="s">
        <v>3965</v>
      </c>
      <c r="H4121" s="606"/>
      <c r="I4121" s="608"/>
    </row>
    <row r="4122" spans="2:9" hidden="1" x14ac:dyDescent="0.3">
      <c r="B4122" s="855" t="s">
        <v>3952</v>
      </c>
      <c r="C4122" s="856" t="s">
        <v>2709</v>
      </c>
      <c r="D4122" s="855" t="s">
        <v>2710</v>
      </c>
      <c r="E4122" s="855">
        <v>2</v>
      </c>
      <c r="F4122" s="855" t="s">
        <v>389</v>
      </c>
      <c r="G4122" s="855" t="s">
        <v>29</v>
      </c>
      <c r="H4122" s="606"/>
      <c r="I4122" s="608"/>
    </row>
    <row r="4123" spans="2:9" hidden="1" x14ac:dyDescent="0.3">
      <c r="B4123" s="855" t="s">
        <v>3952</v>
      </c>
      <c r="C4123" s="856" t="s">
        <v>2709</v>
      </c>
      <c r="D4123" s="855" t="s">
        <v>2710</v>
      </c>
      <c r="E4123" s="855">
        <v>3</v>
      </c>
      <c r="F4123" s="855" t="s">
        <v>896</v>
      </c>
      <c r="G4123" s="855"/>
      <c r="H4123" s="606"/>
      <c r="I4123" s="608"/>
    </row>
    <row r="4124" spans="2:9" hidden="1" x14ac:dyDescent="0.3">
      <c r="B4124" s="855" t="s">
        <v>3952</v>
      </c>
      <c r="C4124" s="856" t="s">
        <v>2709</v>
      </c>
      <c r="D4124" s="855" t="s">
        <v>2710</v>
      </c>
      <c r="E4124" s="855">
        <v>4</v>
      </c>
      <c r="F4124" s="855" t="s">
        <v>391</v>
      </c>
      <c r="G4124" s="855"/>
      <c r="H4124" s="606"/>
      <c r="I4124" s="608"/>
    </row>
    <row r="4125" spans="2:9" hidden="1" x14ac:dyDescent="0.3">
      <c r="B4125" s="855" t="s">
        <v>3952</v>
      </c>
      <c r="C4125" s="856" t="s">
        <v>2709</v>
      </c>
      <c r="D4125" s="855" t="s">
        <v>2710</v>
      </c>
      <c r="E4125" s="855">
        <v>5</v>
      </c>
      <c r="F4125" s="855" t="s">
        <v>392</v>
      </c>
      <c r="G4125" s="855"/>
      <c r="H4125" s="606"/>
      <c r="I4125" s="608"/>
    </row>
    <row r="4126" spans="2:9" hidden="1" x14ac:dyDescent="0.3">
      <c r="B4126" s="855" t="s">
        <v>3952</v>
      </c>
      <c r="C4126" s="856" t="s">
        <v>2709</v>
      </c>
      <c r="D4126" s="855" t="s">
        <v>2710</v>
      </c>
      <c r="E4126" s="855">
        <v>6</v>
      </c>
      <c r="F4126" s="855" t="s">
        <v>393</v>
      </c>
      <c r="G4126" s="855"/>
      <c r="H4126" s="606"/>
      <c r="I4126" s="608"/>
    </row>
    <row r="4127" spans="2:9" hidden="1" x14ac:dyDescent="0.3">
      <c r="B4127" s="855" t="s">
        <v>3952</v>
      </c>
      <c r="C4127" s="856" t="s">
        <v>2709</v>
      </c>
      <c r="D4127" s="855" t="s">
        <v>2710</v>
      </c>
      <c r="E4127" s="855">
        <v>7</v>
      </c>
      <c r="F4127" s="855" t="s">
        <v>394</v>
      </c>
      <c r="G4127" s="855" t="s">
        <v>3960</v>
      </c>
      <c r="H4127" s="606"/>
      <c r="I4127" s="608"/>
    </row>
    <row r="4128" spans="2:9" hidden="1" x14ac:dyDescent="0.3">
      <c r="B4128" s="855" t="s">
        <v>3952</v>
      </c>
      <c r="C4128" s="856" t="s">
        <v>2709</v>
      </c>
      <c r="D4128" s="855" t="s">
        <v>2710</v>
      </c>
      <c r="E4128" s="855">
        <v>8</v>
      </c>
      <c r="F4128" s="855" t="s">
        <v>3</v>
      </c>
      <c r="G4128" s="855" t="s">
        <v>1876</v>
      </c>
      <c r="H4128" s="606"/>
      <c r="I4128" s="608"/>
    </row>
    <row r="4129" spans="2:9" hidden="1" x14ac:dyDescent="0.3">
      <c r="B4129" s="855" t="s">
        <v>3952</v>
      </c>
      <c r="C4129" s="856" t="s">
        <v>2709</v>
      </c>
      <c r="D4129" s="855" t="s">
        <v>2710</v>
      </c>
      <c r="E4129" s="855">
        <v>9</v>
      </c>
      <c r="F4129" s="855" t="s">
        <v>128</v>
      </c>
      <c r="G4129" s="855"/>
      <c r="H4129" s="606"/>
      <c r="I4129" s="608"/>
    </row>
    <row r="4130" spans="2:9" hidden="1" x14ac:dyDescent="0.3">
      <c r="B4130" s="855" t="s">
        <v>3952</v>
      </c>
      <c r="C4130" s="856" t="s">
        <v>2709</v>
      </c>
      <c r="D4130" s="855" t="s">
        <v>2710</v>
      </c>
      <c r="E4130" s="855">
        <v>10</v>
      </c>
      <c r="F4130" s="855" t="s">
        <v>681</v>
      </c>
      <c r="G4130" s="855" t="s">
        <v>245</v>
      </c>
      <c r="H4130" s="606"/>
      <c r="I4130" s="608"/>
    </row>
    <row r="4131" spans="2:9" hidden="1" x14ac:dyDescent="0.3">
      <c r="B4131" s="855" t="s">
        <v>3952</v>
      </c>
      <c r="C4131" s="856" t="s">
        <v>2709</v>
      </c>
      <c r="D4131" s="855" t="s">
        <v>2710</v>
      </c>
      <c r="E4131" s="855">
        <v>11</v>
      </c>
      <c r="F4131" s="855" t="s">
        <v>925</v>
      </c>
      <c r="G4131" s="855"/>
      <c r="H4131" s="606"/>
      <c r="I4131" s="608"/>
    </row>
    <row r="4132" spans="2:9" hidden="1" x14ac:dyDescent="0.3">
      <c r="B4132" s="855" t="s">
        <v>3952</v>
      </c>
      <c r="C4132" s="856" t="s">
        <v>2709</v>
      </c>
      <c r="D4132" s="855" t="s">
        <v>2710</v>
      </c>
      <c r="E4132" s="855">
        <v>12</v>
      </c>
      <c r="F4132" s="855" t="s">
        <v>3955</v>
      </c>
      <c r="G4132" s="855"/>
      <c r="H4132" s="606"/>
      <c r="I4132" s="608"/>
    </row>
    <row r="4133" spans="2:9" hidden="1" x14ac:dyDescent="0.3">
      <c r="B4133" s="855" t="s">
        <v>3952</v>
      </c>
      <c r="C4133" s="856" t="s">
        <v>2709</v>
      </c>
      <c r="D4133" s="855" t="s">
        <v>2710</v>
      </c>
      <c r="E4133" s="855">
        <v>13</v>
      </c>
      <c r="F4133" s="855" t="s">
        <v>3956</v>
      </c>
      <c r="G4133" s="855" t="s">
        <v>148</v>
      </c>
      <c r="H4133" s="606"/>
      <c r="I4133" s="608"/>
    </row>
    <row r="4134" spans="2:9" hidden="1" x14ac:dyDescent="0.3">
      <c r="B4134" s="855" t="s">
        <v>3952</v>
      </c>
      <c r="C4134" s="856" t="s">
        <v>2709</v>
      </c>
      <c r="D4134" s="855" t="s">
        <v>2710</v>
      </c>
      <c r="E4134" s="855">
        <v>14</v>
      </c>
      <c r="F4134" s="855" t="s">
        <v>1173</v>
      </c>
      <c r="G4134" s="855" t="s">
        <v>750</v>
      </c>
      <c r="H4134" s="606"/>
      <c r="I4134" s="608"/>
    </row>
    <row r="4135" spans="2:9" hidden="1" x14ac:dyDescent="0.3">
      <c r="B4135" s="855" t="s">
        <v>3952</v>
      </c>
      <c r="C4135" s="856" t="s">
        <v>2709</v>
      </c>
      <c r="D4135" s="855" t="s">
        <v>2710</v>
      </c>
      <c r="E4135" s="855">
        <v>15</v>
      </c>
      <c r="F4135" s="855" t="s">
        <v>323</v>
      </c>
      <c r="G4135" s="855" t="s">
        <v>750</v>
      </c>
      <c r="H4135" s="606"/>
      <c r="I4135" s="608"/>
    </row>
    <row r="4136" spans="2:9" hidden="1" x14ac:dyDescent="0.3">
      <c r="B4136" s="855" t="s">
        <v>3952</v>
      </c>
      <c r="C4136" s="856" t="s">
        <v>2709</v>
      </c>
      <c r="D4136" s="855" t="s">
        <v>2710</v>
      </c>
      <c r="E4136" s="855">
        <v>16</v>
      </c>
      <c r="F4136" s="855" t="s">
        <v>931</v>
      </c>
      <c r="G4136" s="855" t="s">
        <v>949</v>
      </c>
      <c r="H4136" s="606"/>
      <c r="I4136" s="608"/>
    </row>
    <row r="4137" spans="2:9" hidden="1" x14ac:dyDescent="0.3">
      <c r="B4137" s="855" t="s">
        <v>3952</v>
      </c>
      <c r="C4137" s="856" t="s">
        <v>2709</v>
      </c>
      <c r="D4137" s="855" t="s">
        <v>2710</v>
      </c>
      <c r="E4137" s="855">
        <v>17</v>
      </c>
      <c r="F4137" s="855" t="s">
        <v>932</v>
      </c>
      <c r="G4137" s="855" t="s">
        <v>750</v>
      </c>
      <c r="H4137" s="606"/>
      <c r="I4137" s="608"/>
    </row>
    <row r="4138" spans="2:9" x14ac:dyDescent="0.3">
      <c r="B4138" s="855" t="s">
        <v>3952</v>
      </c>
      <c r="C4138" s="856" t="s">
        <v>2709</v>
      </c>
      <c r="D4138" s="855" t="s">
        <v>2710</v>
      </c>
      <c r="E4138" s="855">
        <v>1</v>
      </c>
      <c r="F4138" s="855" t="s">
        <v>388</v>
      </c>
      <c r="G4138" s="855" t="s">
        <v>3966</v>
      </c>
      <c r="H4138" s="606"/>
      <c r="I4138" s="608"/>
    </row>
    <row r="4139" spans="2:9" hidden="1" x14ac:dyDescent="0.3">
      <c r="B4139" s="855" t="s">
        <v>3952</v>
      </c>
      <c r="C4139" s="856" t="s">
        <v>2709</v>
      </c>
      <c r="D4139" s="855" t="s">
        <v>2710</v>
      </c>
      <c r="E4139" s="855">
        <v>2</v>
      </c>
      <c r="F4139" s="855" t="s">
        <v>389</v>
      </c>
      <c r="G4139" s="855" t="s">
        <v>29</v>
      </c>
      <c r="H4139" s="606"/>
      <c r="I4139" s="608"/>
    </row>
    <row r="4140" spans="2:9" hidden="1" x14ac:dyDescent="0.3">
      <c r="B4140" s="855" t="s">
        <v>3952</v>
      </c>
      <c r="C4140" s="856" t="s">
        <v>2709</v>
      </c>
      <c r="D4140" s="855" t="s">
        <v>2710</v>
      </c>
      <c r="E4140" s="855">
        <v>3</v>
      </c>
      <c r="F4140" s="855" t="s">
        <v>896</v>
      </c>
      <c r="G4140" s="855"/>
      <c r="H4140" s="606"/>
      <c r="I4140" s="608"/>
    </row>
    <row r="4141" spans="2:9" hidden="1" x14ac:dyDescent="0.3">
      <c r="B4141" s="855" t="s">
        <v>3952</v>
      </c>
      <c r="C4141" s="856" t="s">
        <v>2709</v>
      </c>
      <c r="D4141" s="855" t="s">
        <v>2710</v>
      </c>
      <c r="E4141" s="855">
        <v>4</v>
      </c>
      <c r="F4141" s="855" t="s">
        <v>391</v>
      </c>
      <c r="G4141" s="855"/>
      <c r="H4141" s="606"/>
      <c r="I4141" s="608"/>
    </row>
    <row r="4142" spans="2:9" hidden="1" x14ac:dyDescent="0.3">
      <c r="B4142" s="855" t="s">
        <v>3952</v>
      </c>
      <c r="C4142" s="856" t="s">
        <v>2709</v>
      </c>
      <c r="D4142" s="855" t="s">
        <v>2710</v>
      </c>
      <c r="E4142" s="855">
        <v>5</v>
      </c>
      <c r="F4142" s="855" t="s">
        <v>392</v>
      </c>
      <c r="G4142" s="855"/>
      <c r="H4142" s="606"/>
      <c r="I4142" s="608"/>
    </row>
    <row r="4143" spans="2:9" hidden="1" x14ac:dyDescent="0.3">
      <c r="B4143" s="855" t="s">
        <v>3952</v>
      </c>
      <c r="C4143" s="856" t="s">
        <v>2709</v>
      </c>
      <c r="D4143" s="855" t="s">
        <v>2710</v>
      </c>
      <c r="E4143" s="855">
        <v>6</v>
      </c>
      <c r="F4143" s="855" t="s">
        <v>393</v>
      </c>
      <c r="G4143" s="855"/>
      <c r="H4143" s="606"/>
      <c r="I4143" s="608"/>
    </row>
    <row r="4144" spans="2:9" hidden="1" x14ac:dyDescent="0.3">
      <c r="B4144" s="855" t="s">
        <v>3952</v>
      </c>
      <c r="C4144" s="856" t="s">
        <v>2709</v>
      </c>
      <c r="D4144" s="855" t="s">
        <v>2710</v>
      </c>
      <c r="E4144" s="855">
        <v>7</v>
      </c>
      <c r="F4144" s="855" t="s">
        <v>394</v>
      </c>
      <c r="G4144" s="855" t="s">
        <v>3967</v>
      </c>
      <c r="H4144" s="606"/>
      <c r="I4144" s="608"/>
    </row>
    <row r="4145" spans="2:9" hidden="1" x14ac:dyDescent="0.3">
      <c r="B4145" s="855" t="s">
        <v>3952</v>
      </c>
      <c r="C4145" s="856" t="s">
        <v>2709</v>
      </c>
      <c r="D4145" s="855" t="s">
        <v>2710</v>
      </c>
      <c r="E4145" s="855">
        <v>8</v>
      </c>
      <c r="F4145" s="855" t="s">
        <v>3</v>
      </c>
      <c r="G4145" s="855" t="s">
        <v>1876</v>
      </c>
      <c r="H4145" s="606"/>
      <c r="I4145" s="608"/>
    </row>
    <row r="4146" spans="2:9" hidden="1" x14ac:dyDescent="0.3">
      <c r="B4146" s="855" t="s">
        <v>3952</v>
      </c>
      <c r="C4146" s="856" t="s">
        <v>2709</v>
      </c>
      <c r="D4146" s="855" t="s">
        <v>2710</v>
      </c>
      <c r="E4146" s="855">
        <v>9</v>
      </c>
      <c r="F4146" s="855" t="s">
        <v>128</v>
      </c>
      <c r="G4146" s="855"/>
      <c r="H4146" s="606"/>
      <c r="I4146" s="608"/>
    </row>
    <row r="4147" spans="2:9" hidden="1" x14ac:dyDescent="0.3">
      <c r="B4147" s="855" t="s">
        <v>3952</v>
      </c>
      <c r="C4147" s="856" t="s">
        <v>2709</v>
      </c>
      <c r="D4147" s="855" t="s">
        <v>2710</v>
      </c>
      <c r="E4147" s="855">
        <v>10</v>
      </c>
      <c r="F4147" s="855" t="s">
        <v>681</v>
      </c>
      <c r="G4147" s="855" t="s">
        <v>245</v>
      </c>
      <c r="H4147" s="606"/>
      <c r="I4147" s="608"/>
    </row>
    <row r="4148" spans="2:9" hidden="1" x14ac:dyDescent="0.3">
      <c r="B4148" s="855" t="s">
        <v>3952</v>
      </c>
      <c r="C4148" s="856" t="s">
        <v>2709</v>
      </c>
      <c r="D4148" s="855" t="s">
        <v>2710</v>
      </c>
      <c r="E4148" s="855">
        <v>11</v>
      </c>
      <c r="F4148" s="855" t="s">
        <v>925</v>
      </c>
      <c r="G4148" s="855"/>
      <c r="H4148" s="606"/>
      <c r="I4148" s="608"/>
    </row>
    <row r="4149" spans="2:9" hidden="1" x14ac:dyDescent="0.3">
      <c r="B4149" s="855" t="s">
        <v>3952</v>
      </c>
      <c r="C4149" s="856" t="s">
        <v>2709</v>
      </c>
      <c r="D4149" s="855" t="s">
        <v>2710</v>
      </c>
      <c r="E4149" s="855">
        <v>12</v>
      </c>
      <c r="F4149" s="855" t="s">
        <v>3955</v>
      </c>
      <c r="G4149" s="855"/>
      <c r="H4149" s="606"/>
      <c r="I4149" s="608"/>
    </row>
    <row r="4150" spans="2:9" hidden="1" x14ac:dyDescent="0.3">
      <c r="B4150" s="855" t="s">
        <v>3952</v>
      </c>
      <c r="C4150" s="856" t="s">
        <v>2709</v>
      </c>
      <c r="D4150" s="855" t="s">
        <v>2710</v>
      </c>
      <c r="E4150" s="855">
        <v>13</v>
      </c>
      <c r="F4150" s="855" t="s">
        <v>3956</v>
      </c>
      <c r="G4150" s="855" t="s">
        <v>148</v>
      </c>
      <c r="H4150" s="606"/>
      <c r="I4150" s="608"/>
    </row>
    <row r="4151" spans="2:9" hidden="1" x14ac:dyDescent="0.3">
      <c r="B4151" s="855" t="s">
        <v>3952</v>
      </c>
      <c r="C4151" s="856" t="s">
        <v>2709</v>
      </c>
      <c r="D4151" s="855" t="s">
        <v>2710</v>
      </c>
      <c r="E4151" s="855">
        <v>14</v>
      </c>
      <c r="F4151" s="855" t="s">
        <v>1173</v>
      </c>
      <c r="G4151" s="855" t="s">
        <v>750</v>
      </c>
      <c r="H4151" s="606"/>
      <c r="I4151" s="608"/>
    </row>
    <row r="4152" spans="2:9" hidden="1" x14ac:dyDescent="0.3">
      <c r="B4152" s="855" t="s">
        <v>3952</v>
      </c>
      <c r="C4152" s="856" t="s">
        <v>2709</v>
      </c>
      <c r="D4152" s="855" t="s">
        <v>2710</v>
      </c>
      <c r="E4152" s="855">
        <v>15</v>
      </c>
      <c r="F4152" s="855" t="s">
        <v>323</v>
      </c>
      <c r="G4152" s="855" t="s">
        <v>750</v>
      </c>
      <c r="H4152" s="606"/>
      <c r="I4152" s="608"/>
    </row>
    <row r="4153" spans="2:9" hidden="1" x14ac:dyDescent="0.3">
      <c r="B4153" s="855" t="s">
        <v>3952</v>
      </c>
      <c r="C4153" s="856" t="s">
        <v>2709</v>
      </c>
      <c r="D4153" s="855" t="s">
        <v>2710</v>
      </c>
      <c r="E4153" s="855">
        <v>16</v>
      </c>
      <c r="F4153" s="855" t="s">
        <v>931</v>
      </c>
      <c r="G4153" s="855" t="s">
        <v>949</v>
      </c>
      <c r="H4153" s="606"/>
      <c r="I4153" s="608"/>
    </row>
    <row r="4154" spans="2:9" hidden="1" x14ac:dyDescent="0.3">
      <c r="B4154" s="855" t="s">
        <v>3952</v>
      </c>
      <c r="C4154" s="856" t="s">
        <v>2709</v>
      </c>
      <c r="D4154" s="855" t="s">
        <v>2710</v>
      </c>
      <c r="E4154" s="855">
        <v>17</v>
      </c>
      <c r="F4154" s="855" t="s">
        <v>932</v>
      </c>
      <c r="G4154" s="855" t="s">
        <v>750</v>
      </c>
      <c r="H4154" s="606"/>
      <c r="I4154" s="608"/>
    </row>
    <row r="4155" spans="2:9" x14ac:dyDescent="0.3">
      <c r="B4155" s="855" t="s">
        <v>3952</v>
      </c>
      <c r="C4155" s="856" t="s">
        <v>2709</v>
      </c>
      <c r="D4155" s="855" t="s">
        <v>2710</v>
      </c>
      <c r="E4155" s="855">
        <v>1</v>
      </c>
      <c r="F4155" s="855" t="s">
        <v>388</v>
      </c>
      <c r="G4155" s="855" t="s">
        <v>3968</v>
      </c>
      <c r="H4155" s="606"/>
      <c r="I4155" s="608"/>
    </row>
    <row r="4156" spans="2:9" hidden="1" x14ac:dyDescent="0.3">
      <c r="B4156" s="855" t="s">
        <v>3952</v>
      </c>
      <c r="C4156" s="856" t="s">
        <v>2709</v>
      </c>
      <c r="D4156" s="855" t="s">
        <v>2710</v>
      </c>
      <c r="E4156" s="855">
        <v>2</v>
      </c>
      <c r="F4156" s="855" t="s">
        <v>389</v>
      </c>
      <c r="G4156" s="855" t="s">
        <v>29</v>
      </c>
      <c r="H4156" s="606"/>
      <c r="I4156" s="608"/>
    </row>
    <row r="4157" spans="2:9" hidden="1" x14ac:dyDescent="0.3">
      <c r="B4157" s="855" t="s">
        <v>3952</v>
      </c>
      <c r="C4157" s="856" t="s">
        <v>2709</v>
      </c>
      <c r="D4157" s="855" t="s">
        <v>2710</v>
      </c>
      <c r="E4157" s="855">
        <v>3</v>
      </c>
      <c r="F4157" s="855" t="s">
        <v>896</v>
      </c>
      <c r="G4157" s="855"/>
      <c r="H4157" s="606"/>
      <c r="I4157" s="608"/>
    </row>
    <row r="4158" spans="2:9" hidden="1" x14ac:dyDescent="0.3">
      <c r="B4158" s="855" t="s">
        <v>3952</v>
      </c>
      <c r="C4158" s="856" t="s">
        <v>2709</v>
      </c>
      <c r="D4158" s="855" t="s">
        <v>2710</v>
      </c>
      <c r="E4158" s="855">
        <v>4</v>
      </c>
      <c r="F4158" s="855" t="s">
        <v>391</v>
      </c>
      <c r="G4158" s="855"/>
      <c r="H4158" s="606"/>
      <c r="I4158" s="608"/>
    </row>
    <row r="4159" spans="2:9" hidden="1" x14ac:dyDescent="0.3">
      <c r="B4159" s="855" t="s">
        <v>3952</v>
      </c>
      <c r="C4159" s="856" t="s">
        <v>2709</v>
      </c>
      <c r="D4159" s="855" t="s">
        <v>2710</v>
      </c>
      <c r="E4159" s="855">
        <v>5</v>
      </c>
      <c r="F4159" s="855" t="s">
        <v>392</v>
      </c>
      <c r="G4159" s="855"/>
      <c r="H4159" s="606"/>
      <c r="I4159" s="608"/>
    </row>
    <row r="4160" spans="2:9" hidden="1" x14ac:dyDescent="0.3">
      <c r="B4160" s="855" t="s">
        <v>3952</v>
      </c>
      <c r="C4160" s="856" t="s">
        <v>2709</v>
      </c>
      <c r="D4160" s="855" t="s">
        <v>2710</v>
      </c>
      <c r="E4160" s="855">
        <v>6</v>
      </c>
      <c r="F4160" s="855" t="s">
        <v>393</v>
      </c>
      <c r="G4160" s="855"/>
      <c r="H4160" s="606"/>
      <c r="I4160" s="608"/>
    </row>
    <row r="4161" spans="2:9" hidden="1" x14ac:dyDescent="0.3">
      <c r="B4161" s="855" t="s">
        <v>3952</v>
      </c>
      <c r="C4161" s="856" t="s">
        <v>2709</v>
      </c>
      <c r="D4161" s="855" t="s">
        <v>2710</v>
      </c>
      <c r="E4161" s="855">
        <v>7</v>
      </c>
      <c r="F4161" s="855" t="s">
        <v>394</v>
      </c>
      <c r="G4161" s="855" t="s">
        <v>3969</v>
      </c>
      <c r="H4161" s="606"/>
      <c r="I4161" s="608"/>
    </row>
    <row r="4162" spans="2:9" hidden="1" x14ac:dyDescent="0.3">
      <c r="B4162" s="855" t="s">
        <v>3952</v>
      </c>
      <c r="C4162" s="856" t="s">
        <v>2709</v>
      </c>
      <c r="D4162" s="855" t="s">
        <v>2710</v>
      </c>
      <c r="E4162" s="855">
        <v>8</v>
      </c>
      <c r="F4162" s="855" t="s">
        <v>3</v>
      </c>
      <c r="G4162" s="855" t="s">
        <v>1876</v>
      </c>
      <c r="H4162" s="606"/>
      <c r="I4162" s="608"/>
    </row>
    <row r="4163" spans="2:9" hidden="1" x14ac:dyDescent="0.3">
      <c r="B4163" s="855" t="s">
        <v>3952</v>
      </c>
      <c r="C4163" s="856" t="s">
        <v>2709</v>
      </c>
      <c r="D4163" s="855" t="s">
        <v>2710</v>
      </c>
      <c r="E4163" s="855">
        <v>9</v>
      </c>
      <c r="F4163" s="855" t="s">
        <v>128</v>
      </c>
      <c r="G4163" s="855"/>
      <c r="H4163" s="606"/>
      <c r="I4163" s="608"/>
    </row>
    <row r="4164" spans="2:9" hidden="1" x14ac:dyDescent="0.3">
      <c r="B4164" s="855" t="s">
        <v>3952</v>
      </c>
      <c r="C4164" s="856" t="s">
        <v>2709</v>
      </c>
      <c r="D4164" s="855" t="s">
        <v>2710</v>
      </c>
      <c r="E4164" s="855">
        <v>10</v>
      </c>
      <c r="F4164" s="855" t="s">
        <v>681</v>
      </c>
      <c r="G4164" s="855" t="s">
        <v>245</v>
      </c>
      <c r="H4164" s="606"/>
      <c r="I4164" s="608"/>
    </row>
    <row r="4165" spans="2:9" hidden="1" x14ac:dyDescent="0.3">
      <c r="B4165" s="855" t="s">
        <v>3952</v>
      </c>
      <c r="C4165" s="856" t="s">
        <v>2709</v>
      </c>
      <c r="D4165" s="855" t="s">
        <v>2710</v>
      </c>
      <c r="E4165" s="855">
        <v>11</v>
      </c>
      <c r="F4165" s="855" t="s">
        <v>925</v>
      </c>
      <c r="G4165" s="855"/>
      <c r="H4165" s="606"/>
      <c r="I4165" s="608"/>
    </row>
    <row r="4166" spans="2:9" hidden="1" x14ac:dyDescent="0.3">
      <c r="B4166" s="855" t="s">
        <v>3952</v>
      </c>
      <c r="C4166" s="856" t="s">
        <v>2709</v>
      </c>
      <c r="D4166" s="855" t="s">
        <v>2710</v>
      </c>
      <c r="E4166" s="855">
        <v>12</v>
      </c>
      <c r="F4166" s="855" t="s">
        <v>3955</v>
      </c>
      <c r="G4166" s="855"/>
      <c r="H4166" s="606"/>
      <c r="I4166" s="608"/>
    </row>
    <row r="4167" spans="2:9" hidden="1" x14ac:dyDescent="0.3">
      <c r="B4167" s="855" t="s">
        <v>3952</v>
      </c>
      <c r="C4167" s="856" t="s">
        <v>2709</v>
      </c>
      <c r="D4167" s="855" t="s">
        <v>2710</v>
      </c>
      <c r="E4167" s="855">
        <v>13</v>
      </c>
      <c r="F4167" s="855" t="s">
        <v>3956</v>
      </c>
      <c r="G4167" s="855" t="s">
        <v>148</v>
      </c>
      <c r="H4167" s="606"/>
      <c r="I4167" s="608"/>
    </row>
    <row r="4168" spans="2:9" hidden="1" x14ac:dyDescent="0.3">
      <c r="B4168" s="855" t="s">
        <v>3952</v>
      </c>
      <c r="C4168" s="856" t="s">
        <v>2709</v>
      </c>
      <c r="D4168" s="855" t="s">
        <v>2710</v>
      </c>
      <c r="E4168" s="855">
        <v>14</v>
      </c>
      <c r="F4168" s="855" t="s">
        <v>1173</v>
      </c>
      <c r="G4168" s="855" t="s">
        <v>750</v>
      </c>
      <c r="H4168" s="606"/>
      <c r="I4168" s="608"/>
    </row>
    <row r="4169" spans="2:9" hidden="1" x14ac:dyDescent="0.3">
      <c r="B4169" s="855" t="s">
        <v>3952</v>
      </c>
      <c r="C4169" s="856" t="s">
        <v>2709</v>
      </c>
      <c r="D4169" s="855" t="s">
        <v>2710</v>
      </c>
      <c r="E4169" s="855">
        <v>15</v>
      </c>
      <c r="F4169" s="855" t="s">
        <v>323</v>
      </c>
      <c r="G4169" s="855" t="s">
        <v>750</v>
      </c>
      <c r="H4169" s="606"/>
      <c r="I4169" s="608"/>
    </row>
    <row r="4170" spans="2:9" hidden="1" x14ac:dyDescent="0.3">
      <c r="B4170" s="855" t="s">
        <v>3952</v>
      </c>
      <c r="C4170" s="856" t="s">
        <v>2709</v>
      </c>
      <c r="D4170" s="855" t="s">
        <v>2710</v>
      </c>
      <c r="E4170" s="855">
        <v>16</v>
      </c>
      <c r="F4170" s="855" t="s">
        <v>931</v>
      </c>
      <c r="G4170" s="855" t="s">
        <v>949</v>
      </c>
      <c r="H4170" s="606"/>
      <c r="I4170" s="608"/>
    </row>
    <row r="4171" spans="2:9" hidden="1" x14ac:dyDescent="0.3">
      <c r="B4171" s="855" t="s">
        <v>3952</v>
      </c>
      <c r="C4171" s="856" t="s">
        <v>2709</v>
      </c>
      <c r="D4171" s="855" t="s">
        <v>2710</v>
      </c>
      <c r="E4171" s="855">
        <v>17</v>
      </c>
      <c r="F4171" s="855" t="s">
        <v>932</v>
      </c>
      <c r="G4171" s="855" t="s">
        <v>750</v>
      </c>
      <c r="H4171" s="606"/>
      <c r="I4171" s="608"/>
    </row>
    <row r="4172" spans="2:9" x14ac:dyDescent="0.3">
      <c r="B4172" s="855" t="s">
        <v>3952</v>
      </c>
      <c r="C4172" s="856" t="s">
        <v>2709</v>
      </c>
      <c r="D4172" s="855" t="s">
        <v>2710</v>
      </c>
      <c r="E4172" s="855">
        <v>1</v>
      </c>
      <c r="F4172" s="855" t="s">
        <v>388</v>
      </c>
      <c r="G4172" s="855" t="s">
        <v>3970</v>
      </c>
      <c r="H4172" s="606"/>
      <c r="I4172" s="608"/>
    </row>
    <row r="4173" spans="2:9" hidden="1" x14ac:dyDescent="0.3">
      <c r="B4173" s="855" t="s">
        <v>3952</v>
      </c>
      <c r="C4173" s="856" t="s">
        <v>2709</v>
      </c>
      <c r="D4173" s="855" t="s">
        <v>2710</v>
      </c>
      <c r="E4173" s="855">
        <v>2</v>
      </c>
      <c r="F4173" s="855" t="s">
        <v>389</v>
      </c>
      <c r="G4173" s="855" t="s">
        <v>29</v>
      </c>
      <c r="H4173" s="606"/>
      <c r="I4173" s="608"/>
    </row>
    <row r="4174" spans="2:9" hidden="1" x14ac:dyDescent="0.3">
      <c r="B4174" s="855" t="s">
        <v>3952</v>
      </c>
      <c r="C4174" s="856" t="s">
        <v>2709</v>
      </c>
      <c r="D4174" s="855" t="s">
        <v>2710</v>
      </c>
      <c r="E4174" s="855">
        <v>3</v>
      </c>
      <c r="F4174" s="855" t="s">
        <v>896</v>
      </c>
      <c r="G4174" s="855"/>
      <c r="H4174" s="606"/>
      <c r="I4174" s="608"/>
    </row>
    <row r="4175" spans="2:9" hidden="1" x14ac:dyDescent="0.3">
      <c r="B4175" s="855" t="s">
        <v>3952</v>
      </c>
      <c r="C4175" s="856" t="s">
        <v>2709</v>
      </c>
      <c r="D4175" s="855" t="s">
        <v>2710</v>
      </c>
      <c r="E4175" s="855">
        <v>4</v>
      </c>
      <c r="F4175" s="855" t="s">
        <v>391</v>
      </c>
      <c r="G4175" s="855"/>
      <c r="H4175" s="606"/>
      <c r="I4175" s="608"/>
    </row>
    <row r="4176" spans="2:9" hidden="1" x14ac:dyDescent="0.3">
      <c r="B4176" s="855" t="s">
        <v>3952</v>
      </c>
      <c r="C4176" s="856" t="s">
        <v>2709</v>
      </c>
      <c r="D4176" s="855" t="s">
        <v>2710</v>
      </c>
      <c r="E4176" s="855">
        <v>5</v>
      </c>
      <c r="F4176" s="855" t="s">
        <v>392</v>
      </c>
      <c r="G4176" s="855"/>
      <c r="H4176" s="606"/>
      <c r="I4176" s="608"/>
    </row>
    <row r="4177" spans="2:9" hidden="1" x14ac:dyDescent="0.3">
      <c r="B4177" s="855" t="s">
        <v>3952</v>
      </c>
      <c r="C4177" s="856" t="s">
        <v>2709</v>
      </c>
      <c r="D4177" s="855" t="s">
        <v>2710</v>
      </c>
      <c r="E4177" s="855">
        <v>6</v>
      </c>
      <c r="F4177" s="855" t="s">
        <v>393</v>
      </c>
      <c r="G4177" s="855"/>
      <c r="H4177" s="606"/>
      <c r="I4177" s="608"/>
    </row>
    <row r="4178" spans="2:9" hidden="1" x14ac:dyDescent="0.3">
      <c r="B4178" s="855" t="s">
        <v>3952</v>
      </c>
      <c r="C4178" s="856" t="s">
        <v>2709</v>
      </c>
      <c r="D4178" s="855" t="s">
        <v>2710</v>
      </c>
      <c r="E4178" s="855">
        <v>7</v>
      </c>
      <c r="F4178" s="855" t="s">
        <v>394</v>
      </c>
      <c r="G4178" s="855" t="s">
        <v>3971</v>
      </c>
      <c r="H4178" s="606"/>
      <c r="I4178" s="608"/>
    </row>
    <row r="4179" spans="2:9" hidden="1" x14ac:dyDescent="0.3">
      <c r="B4179" s="855" t="s">
        <v>3952</v>
      </c>
      <c r="C4179" s="856" t="s">
        <v>2709</v>
      </c>
      <c r="D4179" s="855" t="s">
        <v>2710</v>
      </c>
      <c r="E4179" s="855">
        <v>8</v>
      </c>
      <c r="F4179" s="855" t="s">
        <v>3</v>
      </c>
      <c r="G4179" s="855" t="s">
        <v>1876</v>
      </c>
      <c r="H4179" s="606"/>
      <c r="I4179" s="608"/>
    </row>
    <row r="4180" spans="2:9" hidden="1" x14ac:dyDescent="0.3">
      <c r="B4180" s="855" t="s">
        <v>3952</v>
      </c>
      <c r="C4180" s="856" t="s">
        <v>2709</v>
      </c>
      <c r="D4180" s="855" t="s">
        <v>2710</v>
      </c>
      <c r="E4180" s="855">
        <v>9</v>
      </c>
      <c r="F4180" s="855" t="s">
        <v>128</v>
      </c>
      <c r="G4180" s="855"/>
      <c r="H4180" s="606"/>
      <c r="I4180" s="608"/>
    </row>
    <row r="4181" spans="2:9" hidden="1" x14ac:dyDescent="0.3">
      <c r="B4181" s="855" t="s">
        <v>3952</v>
      </c>
      <c r="C4181" s="856" t="s">
        <v>2709</v>
      </c>
      <c r="D4181" s="855" t="s">
        <v>2710</v>
      </c>
      <c r="E4181" s="855">
        <v>10</v>
      </c>
      <c r="F4181" s="855" t="s">
        <v>681</v>
      </c>
      <c r="G4181" s="855" t="s">
        <v>245</v>
      </c>
      <c r="H4181" s="606"/>
      <c r="I4181" s="608"/>
    </row>
    <row r="4182" spans="2:9" hidden="1" x14ac:dyDescent="0.3">
      <c r="B4182" s="855" t="s">
        <v>3952</v>
      </c>
      <c r="C4182" s="856" t="s">
        <v>2709</v>
      </c>
      <c r="D4182" s="855" t="s">
        <v>2710</v>
      </c>
      <c r="E4182" s="855">
        <v>11</v>
      </c>
      <c r="F4182" s="855" t="s">
        <v>925</v>
      </c>
      <c r="G4182" s="855"/>
      <c r="H4182" s="606"/>
      <c r="I4182" s="608"/>
    </row>
    <row r="4183" spans="2:9" hidden="1" x14ac:dyDescent="0.3">
      <c r="B4183" s="855" t="s">
        <v>3952</v>
      </c>
      <c r="C4183" s="856" t="s">
        <v>2709</v>
      </c>
      <c r="D4183" s="855" t="s">
        <v>2710</v>
      </c>
      <c r="E4183" s="855">
        <v>12</v>
      </c>
      <c r="F4183" s="855" t="s">
        <v>3955</v>
      </c>
      <c r="G4183" s="855"/>
      <c r="H4183" s="606"/>
      <c r="I4183" s="608"/>
    </row>
    <row r="4184" spans="2:9" hidden="1" x14ac:dyDescent="0.3">
      <c r="B4184" s="855" t="s">
        <v>3952</v>
      </c>
      <c r="C4184" s="856" t="s">
        <v>2709</v>
      </c>
      <c r="D4184" s="855" t="s">
        <v>2710</v>
      </c>
      <c r="E4184" s="855">
        <v>13</v>
      </c>
      <c r="F4184" s="855" t="s">
        <v>3956</v>
      </c>
      <c r="G4184" s="855" t="s">
        <v>148</v>
      </c>
      <c r="H4184" s="606"/>
      <c r="I4184" s="608"/>
    </row>
    <row r="4185" spans="2:9" hidden="1" x14ac:dyDescent="0.3">
      <c r="B4185" s="855" t="s">
        <v>3952</v>
      </c>
      <c r="C4185" s="856" t="s">
        <v>2709</v>
      </c>
      <c r="D4185" s="855" t="s">
        <v>2710</v>
      </c>
      <c r="E4185" s="855">
        <v>14</v>
      </c>
      <c r="F4185" s="855" t="s">
        <v>1173</v>
      </c>
      <c r="G4185" s="855" t="s">
        <v>750</v>
      </c>
      <c r="H4185" s="606"/>
      <c r="I4185" s="608"/>
    </row>
    <row r="4186" spans="2:9" hidden="1" x14ac:dyDescent="0.3">
      <c r="B4186" s="855" t="s">
        <v>3952</v>
      </c>
      <c r="C4186" s="856" t="s">
        <v>2709</v>
      </c>
      <c r="D4186" s="855" t="s">
        <v>2710</v>
      </c>
      <c r="E4186" s="855">
        <v>15</v>
      </c>
      <c r="F4186" s="855" t="s">
        <v>323</v>
      </c>
      <c r="G4186" s="855" t="s">
        <v>750</v>
      </c>
      <c r="H4186" s="606"/>
      <c r="I4186" s="608"/>
    </row>
    <row r="4187" spans="2:9" hidden="1" x14ac:dyDescent="0.3">
      <c r="B4187" s="855" t="s">
        <v>3952</v>
      </c>
      <c r="C4187" s="856" t="s">
        <v>2709</v>
      </c>
      <c r="D4187" s="855" t="s">
        <v>2710</v>
      </c>
      <c r="E4187" s="855">
        <v>16</v>
      </c>
      <c r="F4187" s="855" t="s">
        <v>931</v>
      </c>
      <c r="G4187" s="855" t="s">
        <v>949</v>
      </c>
      <c r="H4187" s="606"/>
      <c r="I4187" s="608"/>
    </row>
    <row r="4188" spans="2:9" hidden="1" x14ac:dyDescent="0.3">
      <c r="B4188" s="855" t="s">
        <v>3952</v>
      </c>
      <c r="C4188" s="856" t="s">
        <v>2709</v>
      </c>
      <c r="D4188" s="855" t="s">
        <v>2710</v>
      </c>
      <c r="E4188" s="855">
        <v>17</v>
      </c>
      <c r="F4188" s="855" t="s">
        <v>932</v>
      </c>
      <c r="G4188" s="855" t="s">
        <v>750</v>
      </c>
      <c r="H4188" s="606"/>
      <c r="I4188" s="608"/>
    </row>
    <row r="4189" spans="2:9" x14ac:dyDescent="0.3">
      <c r="B4189" s="855" t="s">
        <v>3952</v>
      </c>
      <c r="C4189" s="856" t="s">
        <v>2709</v>
      </c>
      <c r="D4189" s="855" t="s">
        <v>2710</v>
      </c>
      <c r="E4189" s="855">
        <v>1</v>
      </c>
      <c r="F4189" s="855" t="s">
        <v>388</v>
      </c>
      <c r="G4189" s="855" t="s">
        <v>3972</v>
      </c>
      <c r="H4189" s="606"/>
      <c r="I4189" s="608"/>
    </row>
    <row r="4190" spans="2:9" hidden="1" x14ac:dyDescent="0.3">
      <c r="B4190" s="855" t="s">
        <v>3952</v>
      </c>
      <c r="C4190" s="856" t="s">
        <v>2709</v>
      </c>
      <c r="D4190" s="855" t="s">
        <v>2710</v>
      </c>
      <c r="E4190" s="855">
        <v>2</v>
      </c>
      <c r="F4190" s="855" t="s">
        <v>389</v>
      </c>
      <c r="G4190" s="855" t="s">
        <v>29</v>
      </c>
      <c r="H4190" s="606"/>
      <c r="I4190" s="608"/>
    </row>
    <row r="4191" spans="2:9" hidden="1" x14ac:dyDescent="0.3">
      <c r="B4191" s="855" t="s">
        <v>3952</v>
      </c>
      <c r="C4191" s="856" t="s">
        <v>2709</v>
      </c>
      <c r="D4191" s="855" t="s">
        <v>2710</v>
      </c>
      <c r="E4191" s="855">
        <v>3</v>
      </c>
      <c r="F4191" s="855" t="s">
        <v>896</v>
      </c>
      <c r="G4191" s="855"/>
      <c r="H4191" s="606"/>
      <c r="I4191" s="608"/>
    </row>
    <row r="4192" spans="2:9" hidden="1" x14ac:dyDescent="0.3">
      <c r="B4192" s="855" t="s">
        <v>3952</v>
      </c>
      <c r="C4192" s="856" t="s">
        <v>2709</v>
      </c>
      <c r="D4192" s="855" t="s">
        <v>2710</v>
      </c>
      <c r="E4192" s="855">
        <v>4</v>
      </c>
      <c r="F4192" s="855" t="s">
        <v>391</v>
      </c>
      <c r="G4192" s="855"/>
      <c r="H4192" s="606"/>
      <c r="I4192" s="608"/>
    </row>
    <row r="4193" spans="2:9" hidden="1" x14ac:dyDescent="0.3">
      <c r="B4193" s="855" t="s">
        <v>3952</v>
      </c>
      <c r="C4193" s="856" t="s">
        <v>2709</v>
      </c>
      <c r="D4193" s="855" t="s">
        <v>2710</v>
      </c>
      <c r="E4193" s="855">
        <v>5</v>
      </c>
      <c r="F4193" s="855" t="s">
        <v>392</v>
      </c>
      <c r="G4193" s="855"/>
      <c r="H4193" s="606"/>
      <c r="I4193" s="608"/>
    </row>
    <row r="4194" spans="2:9" hidden="1" x14ac:dyDescent="0.3">
      <c r="B4194" s="855" t="s">
        <v>3952</v>
      </c>
      <c r="C4194" s="856" t="s">
        <v>2709</v>
      </c>
      <c r="D4194" s="855" t="s">
        <v>2710</v>
      </c>
      <c r="E4194" s="855">
        <v>6</v>
      </c>
      <c r="F4194" s="855" t="s">
        <v>393</v>
      </c>
      <c r="G4194" s="855"/>
      <c r="H4194" s="606"/>
      <c r="I4194" s="608"/>
    </row>
    <row r="4195" spans="2:9" hidden="1" x14ac:dyDescent="0.3">
      <c r="B4195" s="855" t="s">
        <v>3952</v>
      </c>
      <c r="C4195" s="856" t="s">
        <v>2709</v>
      </c>
      <c r="D4195" s="855" t="s">
        <v>2710</v>
      </c>
      <c r="E4195" s="855">
        <v>7</v>
      </c>
      <c r="F4195" s="855" t="s">
        <v>394</v>
      </c>
      <c r="G4195" s="855" t="s">
        <v>3973</v>
      </c>
      <c r="H4195" s="606"/>
      <c r="I4195" s="608"/>
    </row>
    <row r="4196" spans="2:9" hidden="1" x14ac:dyDescent="0.3">
      <c r="B4196" s="855" t="s">
        <v>3952</v>
      </c>
      <c r="C4196" s="856" t="s">
        <v>2709</v>
      </c>
      <c r="D4196" s="855" t="s">
        <v>2710</v>
      </c>
      <c r="E4196" s="855">
        <v>8</v>
      </c>
      <c r="F4196" s="855" t="s">
        <v>3</v>
      </c>
      <c r="G4196" s="855" t="s">
        <v>1876</v>
      </c>
      <c r="H4196" s="606"/>
      <c r="I4196" s="608"/>
    </row>
    <row r="4197" spans="2:9" hidden="1" x14ac:dyDescent="0.3">
      <c r="B4197" s="855" t="s">
        <v>3952</v>
      </c>
      <c r="C4197" s="856" t="s">
        <v>2709</v>
      </c>
      <c r="D4197" s="855" t="s">
        <v>2710</v>
      </c>
      <c r="E4197" s="855">
        <v>9</v>
      </c>
      <c r="F4197" s="855" t="s">
        <v>128</v>
      </c>
      <c r="G4197" s="855"/>
      <c r="H4197" s="606"/>
      <c r="I4197" s="608"/>
    </row>
    <row r="4198" spans="2:9" hidden="1" x14ac:dyDescent="0.3">
      <c r="B4198" s="855" t="s">
        <v>3952</v>
      </c>
      <c r="C4198" s="856" t="s">
        <v>2709</v>
      </c>
      <c r="D4198" s="855" t="s">
        <v>2710</v>
      </c>
      <c r="E4198" s="855">
        <v>10</v>
      </c>
      <c r="F4198" s="855" t="s">
        <v>681</v>
      </c>
      <c r="G4198" s="855" t="s">
        <v>245</v>
      </c>
      <c r="H4198" s="606"/>
      <c r="I4198" s="608"/>
    </row>
    <row r="4199" spans="2:9" hidden="1" x14ac:dyDescent="0.3">
      <c r="B4199" s="855" t="s">
        <v>3952</v>
      </c>
      <c r="C4199" s="856" t="s">
        <v>2709</v>
      </c>
      <c r="D4199" s="855" t="s">
        <v>2710</v>
      </c>
      <c r="E4199" s="855">
        <v>11</v>
      </c>
      <c r="F4199" s="855" t="s">
        <v>925</v>
      </c>
      <c r="G4199" s="855"/>
      <c r="H4199" s="606"/>
      <c r="I4199" s="608"/>
    </row>
    <row r="4200" spans="2:9" hidden="1" x14ac:dyDescent="0.3">
      <c r="B4200" s="855" t="s">
        <v>3952</v>
      </c>
      <c r="C4200" s="856" t="s">
        <v>2709</v>
      </c>
      <c r="D4200" s="855" t="s">
        <v>2710</v>
      </c>
      <c r="E4200" s="855">
        <v>12</v>
      </c>
      <c r="F4200" s="855" t="s">
        <v>3955</v>
      </c>
      <c r="G4200" s="855"/>
      <c r="H4200" s="606"/>
      <c r="I4200" s="608"/>
    </row>
    <row r="4201" spans="2:9" hidden="1" x14ac:dyDescent="0.3">
      <c r="B4201" s="855" t="s">
        <v>3952</v>
      </c>
      <c r="C4201" s="856" t="s">
        <v>2709</v>
      </c>
      <c r="D4201" s="855" t="s">
        <v>2710</v>
      </c>
      <c r="E4201" s="855">
        <v>13</v>
      </c>
      <c r="F4201" s="855" t="s">
        <v>3956</v>
      </c>
      <c r="G4201" s="855" t="s">
        <v>148</v>
      </c>
      <c r="H4201" s="606"/>
      <c r="I4201" s="608"/>
    </row>
    <row r="4202" spans="2:9" hidden="1" x14ac:dyDescent="0.3">
      <c r="B4202" s="855" t="s">
        <v>3952</v>
      </c>
      <c r="C4202" s="856" t="s">
        <v>2709</v>
      </c>
      <c r="D4202" s="855" t="s">
        <v>2710</v>
      </c>
      <c r="E4202" s="855">
        <v>14</v>
      </c>
      <c r="F4202" s="855" t="s">
        <v>1173</v>
      </c>
      <c r="G4202" s="855" t="s">
        <v>750</v>
      </c>
      <c r="H4202" s="606"/>
      <c r="I4202" s="608"/>
    </row>
    <row r="4203" spans="2:9" hidden="1" x14ac:dyDescent="0.3">
      <c r="B4203" s="855" t="s">
        <v>3952</v>
      </c>
      <c r="C4203" s="856" t="s">
        <v>2709</v>
      </c>
      <c r="D4203" s="855" t="s">
        <v>2710</v>
      </c>
      <c r="E4203" s="855">
        <v>15</v>
      </c>
      <c r="F4203" s="855" t="s">
        <v>323</v>
      </c>
      <c r="G4203" s="855" t="s">
        <v>750</v>
      </c>
      <c r="H4203" s="606"/>
      <c r="I4203" s="608"/>
    </row>
    <row r="4204" spans="2:9" hidden="1" x14ac:dyDescent="0.3">
      <c r="B4204" s="855" t="s">
        <v>3952</v>
      </c>
      <c r="C4204" s="856" t="s">
        <v>2709</v>
      </c>
      <c r="D4204" s="855" t="s">
        <v>2710</v>
      </c>
      <c r="E4204" s="855">
        <v>16</v>
      </c>
      <c r="F4204" s="855" t="s">
        <v>931</v>
      </c>
      <c r="G4204" s="855" t="s">
        <v>949</v>
      </c>
      <c r="H4204" s="606"/>
      <c r="I4204" s="608"/>
    </row>
    <row r="4205" spans="2:9" hidden="1" x14ac:dyDescent="0.3">
      <c r="B4205" s="855" t="s">
        <v>3952</v>
      </c>
      <c r="C4205" s="856" t="s">
        <v>2709</v>
      </c>
      <c r="D4205" s="855" t="s">
        <v>2710</v>
      </c>
      <c r="E4205" s="855">
        <v>17</v>
      </c>
      <c r="F4205" s="855" t="s">
        <v>932</v>
      </c>
      <c r="G4205" s="855" t="s">
        <v>750</v>
      </c>
      <c r="H4205" s="606"/>
      <c r="I4205" s="608"/>
    </row>
    <row r="4206" spans="2:9" x14ac:dyDescent="0.3">
      <c r="B4206" s="855" t="s">
        <v>3952</v>
      </c>
      <c r="C4206" s="856" t="s">
        <v>2709</v>
      </c>
      <c r="D4206" s="855" t="s">
        <v>2710</v>
      </c>
      <c r="E4206" s="855">
        <v>1</v>
      </c>
      <c r="F4206" s="855" t="s">
        <v>388</v>
      </c>
      <c r="G4206" s="855" t="s">
        <v>3974</v>
      </c>
      <c r="H4206" s="606"/>
      <c r="I4206" s="608"/>
    </row>
    <row r="4207" spans="2:9" hidden="1" x14ac:dyDescent="0.3">
      <c r="B4207" s="855" t="s">
        <v>3952</v>
      </c>
      <c r="C4207" s="856" t="s">
        <v>2709</v>
      </c>
      <c r="D4207" s="855" t="s">
        <v>2710</v>
      </c>
      <c r="E4207" s="855">
        <v>2</v>
      </c>
      <c r="F4207" s="855" t="s">
        <v>389</v>
      </c>
      <c r="G4207" s="855" t="s">
        <v>29</v>
      </c>
      <c r="H4207" s="606"/>
      <c r="I4207" s="608"/>
    </row>
    <row r="4208" spans="2:9" hidden="1" x14ac:dyDescent="0.3">
      <c r="B4208" s="855" t="s">
        <v>3952</v>
      </c>
      <c r="C4208" s="856" t="s">
        <v>2709</v>
      </c>
      <c r="D4208" s="855" t="s">
        <v>2710</v>
      </c>
      <c r="E4208" s="855">
        <v>3</v>
      </c>
      <c r="F4208" s="855" t="s">
        <v>896</v>
      </c>
      <c r="G4208" s="855"/>
      <c r="H4208" s="606"/>
      <c r="I4208" s="608"/>
    </row>
    <row r="4209" spans="2:9" hidden="1" x14ac:dyDescent="0.3">
      <c r="B4209" s="855" t="s">
        <v>3952</v>
      </c>
      <c r="C4209" s="856" t="s">
        <v>2709</v>
      </c>
      <c r="D4209" s="855" t="s">
        <v>2710</v>
      </c>
      <c r="E4209" s="855">
        <v>4</v>
      </c>
      <c r="F4209" s="855" t="s">
        <v>391</v>
      </c>
      <c r="G4209" s="855"/>
      <c r="H4209" s="606"/>
      <c r="I4209" s="608"/>
    </row>
    <row r="4210" spans="2:9" hidden="1" x14ac:dyDescent="0.3">
      <c r="B4210" s="855" t="s">
        <v>3952</v>
      </c>
      <c r="C4210" s="856" t="s">
        <v>2709</v>
      </c>
      <c r="D4210" s="855" t="s">
        <v>2710</v>
      </c>
      <c r="E4210" s="855">
        <v>5</v>
      </c>
      <c r="F4210" s="855" t="s">
        <v>392</v>
      </c>
      <c r="G4210" s="855"/>
      <c r="H4210" s="606"/>
      <c r="I4210" s="608"/>
    </row>
    <row r="4211" spans="2:9" hidden="1" x14ac:dyDescent="0.3">
      <c r="B4211" s="855" t="s">
        <v>3952</v>
      </c>
      <c r="C4211" s="856" t="s">
        <v>2709</v>
      </c>
      <c r="D4211" s="855" t="s">
        <v>2710</v>
      </c>
      <c r="E4211" s="855">
        <v>6</v>
      </c>
      <c r="F4211" s="855" t="s">
        <v>393</v>
      </c>
      <c r="G4211" s="855"/>
      <c r="H4211" s="606"/>
      <c r="I4211" s="608"/>
    </row>
    <row r="4212" spans="2:9" hidden="1" x14ac:dyDescent="0.3">
      <c r="B4212" s="855" t="s">
        <v>3952</v>
      </c>
      <c r="C4212" s="856" t="s">
        <v>2709</v>
      </c>
      <c r="D4212" s="855" t="s">
        <v>2710</v>
      </c>
      <c r="E4212" s="855">
        <v>7</v>
      </c>
      <c r="F4212" s="855" t="s">
        <v>394</v>
      </c>
      <c r="G4212" s="855" t="s">
        <v>3975</v>
      </c>
      <c r="H4212" s="606"/>
      <c r="I4212" s="608"/>
    </row>
    <row r="4213" spans="2:9" hidden="1" x14ac:dyDescent="0.3">
      <c r="B4213" s="855" t="s">
        <v>3952</v>
      </c>
      <c r="C4213" s="856" t="s">
        <v>2709</v>
      </c>
      <c r="D4213" s="855" t="s">
        <v>2710</v>
      </c>
      <c r="E4213" s="855">
        <v>8</v>
      </c>
      <c r="F4213" s="855" t="s">
        <v>3</v>
      </c>
      <c r="G4213" s="855" t="s">
        <v>1876</v>
      </c>
      <c r="H4213" s="606"/>
      <c r="I4213" s="608"/>
    </row>
    <row r="4214" spans="2:9" hidden="1" x14ac:dyDescent="0.3">
      <c r="B4214" s="855" t="s">
        <v>3952</v>
      </c>
      <c r="C4214" s="856" t="s">
        <v>2709</v>
      </c>
      <c r="D4214" s="855" t="s">
        <v>2710</v>
      </c>
      <c r="E4214" s="855">
        <v>9</v>
      </c>
      <c r="F4214" s="855" t="s">
        <v>128</v>
      </c>
      <c r="G4214" s="855"/>
      <c r="H4214" s="606"/>
      <c r="I4214" s="608"/>
    </row>
    <row r="4215" spans="2:9" hidden="1" x14ac:dyDescent="0.3">
      <c r="B4215" s="855" t="s">
        <v>3952</v>
      </c>
      <c r="C4215" s="856" t="s">
        <v>2709</v>
      </c>
      <c r="D4215" s="855" t="s">
        <v>2710</v>
      </c>
      <c r="E4215" s="855">
        <v>10</v>
      </c>
      <c r="F4215" s="855" t="s">
        <v>681</v>
      </c>
      <c r="G4215" s="855" t="s">
        <v>245</v>
      </c>
      <c r="H4215" s="606"/>
      <c r="I4215" s="608"/>
    </row>
    <row r="4216" spans="2:9" hidden="1" x14ac:dyDescent="0.3">
      <c r="B4216" s="855" t="s">
        <v>3952</v>
      </c>
      <c r="C4216" s="856" t="s">
        <v>2709</v>
      </c>
      <c r="D4216" s="855" t="s">
        <v>2710</v>
      </c>
      <c r="E4216" s="855">
        <v>11</v>
      </c>
      <c r="F4216" s="855" t="s">
        <v>925</v>
      </c>
      <c r="G4216" s="855"/>
      <c r="H4216" s="606"/>
      <c r="I4216" s="608"/>
    </row>
    <row r="4217" spans="2:9" hidden="1" x14ac:dyDescent="0.3">
      <c r="B4217" s="855" t="s">
        <v>3952</v>
      </c>
      <c r="C4217" s="856" t="s">
        <v>2709</v>
      </c>
      <c r="D4217" s="855" t="s">
        <v>2710</v>
      </c>
      <c r="E4217" s="855">
        <v>12</v>
      </c>
      <c r="F4217" s="855" t="s">
        <v>3955</v>
      </c>
      <c r="G4217" s="855"/>
      <c r="H4217" s="606"/>
      <c r="I4217" s="608"/>
    </row>
    <row r="4218" spans="2:9" hidden="1" x14ac:dyDescent="0.3">
      <c r="B4218" s="855" t="s">
        <v>3952</v>
      </c>
      <c r="C4218" s="856" t="s">
        <v>2709</v>
      </c>
      <c r="D4218" s="855" t="s">
        <v>2710</v>
      </c>
      <c r="E4218" s="855">
        <v>13</v>
      </c>
      <c r="F4218" s="855" t="s">
        <v>3956</v>
      </c>
      <c r="G4218" s="855" t="s">
        <v>148</v>
      </c>
      <c r="H4218" s="606"/>
      <c r="I4218" s="608"/>
    </row>
    <row r="4219" spans="2:9" hidden="1" x14ac:dyDescent="0.3">
      <c r="B4219" s="855" t="s">
        <v>3952</v>
      </c>
      <c r="C4219" s="856" t="s">
        <v>2709</v>
      </c>
      <c r="D4219" s="855" t="s">
        <v>2710</v>
      </c>
      <c r="E4219" s="855">
        <v>14</v>
      </c>
      <c r="F4219" s="855" t="s">
        <v>1173</v>
      </c>
      <c r="G4219" s="855" t="s">
        <v>750</v>
      </c>
      <c r="H4219" s="606"/>
      <c r="I4219" s="608"/>
    </row>
    <row r="4220" spans="2:9" hidden="1" x14ac:dyDescent="0.3">
      <c r="B4220" s="855" t="s">
        <v>3952</v>
      </c>
      <c r="C4220" s="856" t="s">
        <v>2709</v>
      </c>
      <c r="D4220" s="855" t="s">
        <v>2710</v>
      </c>
      <c r="E4220" s="855">
        <v>15</v>
      </c>
      <c r="F4220" s="855" t="s">
        <v>323</v>
      </c>
      <c r="G4220" s="855" t="s">
        <v>750</v>
      </c>
      <c r="H4220" s="606"/>
      <c r="I4220" s="608"/>
    </row>
    <row r="4221" spans="2:9" hidden="1" x14ac:dyDescent="0.3">
      <c r="B4221" s="855" t="s">
        <v>3952</v>
      </c>
      <c r="C4221" s="856" t="s">
        <v>2709</v>
      </c>
      <c r="D4221" s="855" t="s">
        <v>2710</v>
      </c>
      <c r="E4221" s="855">
        <v>16</v>
      </c>
      <c r="F4221" s="855" t="s">
        <v>931</v>
      </c>
      <c r="G4221" s="855" t="s">
        <v>949</v>
      </c>
      <c r="H4221" s="606"/>
      <c r="I4221" s="608"/>
    </row>
    <row r="4222" spans="2:9" hidden="1" x14ac:dyDescent="0.3">
      <c r="B4222" s="855" t="s">
        <v>3952</v>
      </c>
      <c r="C4222" s="856" t="s">
        <v>2709</v>
      </c>
      <c r="D4222" s="855" t="s">
        <v>2710</v>
      </c>
      <c r="E4222" s="855">
        <v>17</v>
      </c>
      <c r="F4222" s="855" t="s">
        <v>932</v>
      </c>
      <c r="G4222" s="855" t="s">
        <v>750</v>
      </c>
      <c r="H4222" s="606"/>
      <c r="I4222" s="608"/>
    </row>
    <row r="4223" spans="2:9" x14ac:dyDescent="0.3">
      <c r="B4223" s="855" t="s">
        <v>3952</v>
      </c>
      <c r="C4223" s="856" t="s">
        <v>2709</v>
      </c>
      <c r="D4223" s="855" t="s">
        <v>2710</v>
      </c>
      <c r="E4223" s="855">
        <v>1</v>
      </c>
      <c r="F4223" s="855" t="s">
        <v>388</v>
      </c>
      <c r="G4223" s="855" t="s">
        <v>3976</v>
      </c>
      <c r="H4223" s="606"/>
      <c r="I4223" s="608"/>
    </row>
    <row r="4224" spans="2:9" hidden="1" x14ac:dyDescent="0.3">
      <c r="B4224" s="855" t="s">
        <v>3952</v>
      </c>
      <c r="C4224" s="856" t="s">
        <v>2709</v>
      </c>
      <c r="D4224" s="855" t="s">
        <v>2710</v>
      </c>
      <c r="E4224" s="855">
        <v>2</v>
      </c>
      <c r="F4224" s="855" t="s">
        <v>389</v>
      </c>
      <c r="G4224" s="855" t="s">
        <v>29</v>
      </c>
      <c r="H4224" s="606"/>
      <c r="I4224" s="608"/>
    </row>
    <row r="4225" spans="2:9" hidden="1" x14ac:dyDescent="0.3">
      <c r="B4225" s="855" t="s">
        <v>3952</v>
      </c>
      <c r="C4225" s="856" t="s">
        <v>2709</v>
      </c>
      <c r="D4225" s="855" t="s">
        <v>2710</v>
      </c>
      <c r="E4225" s="855">
        <v>3</v>
      </c>
      <c r="F4225" s="855" t="s">
        <v>896</v>
      </c>
      <c r="G4225" s="855"/>
      <c r="H4225" s="606"/>
      <c r="I4225" s="608"/>
    </row>
    <row r="4226" spans="2:9" hidden="1" x14ac:dyDescent="0.3">
      <c r="B4226" s="855" t="s">
        <v>3952</v>
      </c>
      <c r="C4226" s="856" t="s">
        <v>2709</v>
      </c>
      <c r="D4226" s="855" t="s">
        <v>2710</v>
      </c>
      <c r="E4226" s="855">
        <v>4</v>
      </c>
      <c r="F4226" s="855" t="s">
        <v>391</v>
      </c>
      <c r="G4226" s="855"/>
      <c r="H4226" s="606"/>
      <c r="I4226" s="608"/>
    </row>
    <row r="4227" spans="2:9" hidden="1" x14ac:dyDescent="0.3">
      <c r="B4227" s="855" t="s">
        <v>3952</v>
      </c>
      <c r="C4227" s="856" t="s">
        <v>2709</v>
      </c>
      <c r="D4227" s="855" t="s">
        <v>2710</v>
      </c>
      <c r="E4227" s="855">
        <v>5</v>
      </c>
      <c r="F4227" s="855" t="s">
        <v>392</v>
      </c>
      <c r="G4227" s="855"/>
      <c r="H4227" s="606"/>
      <c r="I4227" s="608"/>
    </row>
    <row r="4228" spans="2:9" hidden="1" x14ac:dyDescent="0.3">
      <c r="B4228" s="855" t="s">
        <v>3952</v>
      </c>
      <c r="C4228" s="856" t="s">
        <v>2709</v>
      </c>
      <c r="D4228" s="855" t="s">
        <v>2710</v>
      </c>
      <c r="E4228" s="855">
        <v>6</v>
      </c>
      <c r="F4228" s="855" t="s">
        <v>393</v>
      </c>
      <c r="G4228" s="855"/>
      <c r="H4228" s="606"/>
      <c r="I4228" s="608"/>
    </row>
    <row r="4229" spans="2:9" hidden="1" x14ac:dyDescent="0.3">
      <c r="B4229" s="855" t="s">
        <v>3952</v>
      </c>
      <c r="C4229" s="856" t="s">
        <v>2709</v>
      </c>
      <c r="D4229" s="855" t="s">
        <v>2710</v>
      </c>
      <c r="E4229" s="855">
        <v>7</v>
      </c>
      <c r="F4229" s="855" t="s">
        <v>394</v>
      </c>
      <c r="G4229" s="855" t="s">
        <v>3977</v>
      </c>
      <c r="H4229" s="606"/>
      <c r="I4229" s="608"/>
    </row>
    <row r="4230" spans="2:9" hidden="1" x14ac:dyDescent="0.3">
      <c r="B4230" s="855" t="s">
        <v>3952</v>
      </c>
      <c r="C4230" s="856" t="s">
        <v>2709</v>
      </c>
      <c r="D4230" s="855" t="s">
        <v>2710</v>
      </c>
      <c r="E4230" s="855">
        <v>8</v>
      </c>
      <c r="F4230" s="855" t="s">
        <v>3</v>
      </c>
      <c r="G4230" s="855" t="s">
        <v>1876</v>
      </c>
      <c r="H4230" s="606"/>
      <c r="I4230" s="608"/>
    </row>
    <row r="4231" spans="2:9" hidden="1" x14ac:dyDescent="0.3">
      <c r="B4231" s="855" t="s">
        <v>3952</v>
      </c>
      <c r="C4231" s="856" t="s">
        <v>2709</v>
      </c>
      <c r="D4231" s="855" t="s">
        <v>2710</v>
      </c>
      <c r="E4231" s="855">
        <v>9</v>
      </c>
      <c r="F4231" s="855" t="s">
        <v>128</v>
      </c>
      <c r="G4231" s="855"/>
      <c r="H4231" s="606"/>
      <c r="I4231" s="608"/>
    </row>
    <row r="4232" spans="2:9" hidden="1" x14ac:dyDescent="0.3">
      <c r="B4232" s="855" t="s">
        <v>3952</v>
      </c>
      <c r="C4232" s="856" t="s">
        <v>2709</v>
      </c>
      <c r="D4232" s="855" t="s">
        <v>2710</v>
      </c>
      <c r="E4232" s="855">
        <v>10</v>
      </c>
      <c r="F4232" s="855" t="s">
        <v>681</v>
      </c>
      <c r="G4232" s="855" t="s">
        <v>245</v>
      </c>
      <c r="H4232" s="606"/>
      <c r="I4232" s="608"/>
    </row>
    <row r="4233" spans="2:9" hidden="1" x14ac:dyDescent="0.3">
      <c r="B4233" s="855" t="s">
        <v>3952</v>
      </c>
      <c r="C4233" s="856" t="s">
        <v>2709</v>
      </c>
      <c r="D4233" s="855" t="s">
        <v>2710</v>
      </c>
      <c r="E4233" s="855">
        <v>11</v>
      </c>
      <c r="F4233" s="855" t="s">
        <v>925</v>
      </c>
      <c r="G4233" s="855"/>
      <c r="H4233" s="606"/>
      <c r="I4233" s="608"/>
    </row>
    <row r="4234" spans="2:9" hidden="1" x14ac:dyDescent="0.3">
      <c r="B4234" s="855" t="s">
        <v>3952</v>
      </c>
      <c r="C4234" s="856" t="s">
        <v>2709</v>
      </c>
      <c r="D4234" s="855" t="s">
        <v>2710</v>
      </c>
      <c r="E4234" s="855">
        <v>12</v>
      </c>
      <c r="F4234" s="855" t="s">
        <v>3955</v>
      </c>
      <c r="G4234" s="855"/>
      <c r="H4234" s="606"/>
      <c r="I4234" s="608"/>
    </row>
    <row r="4235" spans="2:9" hidden="1" x14ac:dyDescent="0.3">
      <c r="B4235" s="855" t="s">
        <v>3952</v>
      </c>
      <c r="C4235" s="856" t="s">
        <v>2709</v>
      </c>
      <c r="D4235" s="855" t="s">
        <v>2710</v>
      </c>
      <c r="E4235" s="855">
        <v>13</v>
      </c>
      <c r="F4235" s="855" t="s">
        <v>3956</v>
      </c>
      <c r="G4235" s="855" t="s">
        <v>148</v>
      </c>
      <c r="H4235" s="606"/>
      <c r="I4235" s="608"/>
    </row>
    <row r="4236" spans="2:9" hidden="1" x14ac:dyDescent="0.3">
      <c r="B4236" s="855" t="s">
        <v>3952</v>
      </c>
      <c r="C4236" s="856" t="s">
        <v>2709</v>
      </c>
      <c r="D4236" s="855" t="s">
        <v>2710</v>
      </c>
      <c r="E4236" s="855">
        <v>14</v>
      </c>
      <c r="F4236" s="855" t="s">
        <v>1173</v>
      </c>
      <c r="G4236" s="855" t="s">
        <v>750</v>
      </c>
      <c r="H4236" s="606"/>
      <c r="I4236" s="608"/>
    </row>
    <row r="4237" spans="2:9" hidden="1" x14ac:dyDescent="0.3">
      <c r="B4237" s="855" t="s">
        <v>3952</v>
      </c>
      <c r="C4237" s="856" t="s">
        <v>2709</v>
      </c>
      <c r="D4237" s="855" t="s">
        <v>2710</v>
      </c>
      <c r="E4237" s="855">
        <v>15</v>
      </c>
      <c r="F4237" s="855" t="s">
        <v>323</v>
      </c>
      <c r="G4237" s="855" t="s">
        <v>750</v>
      </c>
      <c r="H4237" s="606"/>
      <c r="I4237" s="608"/>
    </row>
    <row r="4238" spans="2:9" hidden="1" x14ac:dyDescent="0.3">
      <c r="B4238" s="855" t="s">
        <v>3952</v>
      </c>
      <c r="C4238" s="856" t="s">
        <v>2709</v>
      </c>
      <c r="D4238" s="855" t="s">
        <v>2710</v>
      </c>
      <c r="E4238" s="855">
        <v>16</v>
      </c>
      <c r="F4238" s="855" t="s">
        <v>931</v>
      </c>
      <c r="G4238" s="855" t="s">
        <v>949</v>
      </c>
      <c r="H4238" s="606"/>
      <c r="I4238" s="608"/>
    </row>
    <row r="4239" spans="2:9" hidden="1" x14ac:dyDescent="0.3">
      <c r="B4239" s="855" t="s">
        <v>3952</v>
      </c>
      <c r="C4239" s="856" t="s">
        <v>2709</v>
      </c>
      <c r="D4239" s="855" t="s">
        <v>2710</v>
      </c>
      <c r="E4239" s="855">
        <v>17</v>
      </c>
      <c r="F4239" s="855" t="s">
        <v>932</v>
      </c>
      <c r="G4239" s="855" t="s">
        <v>750</v>
      </c>
      <c r="H4239" s="606"/>
      <c r="I4239" s="608"/>
    </row>
    <row r="4240" spans="2:9" x14ac:dyDescent="0.3">
      <c r="B4240" s="855" t="s">
        <v>3952</v>
      </c>
      <c r="C4240" s="856" t="s">
        <v>2709</v>
      </c>
      <c r="D4240" s="855" t="s">
        <v>2710</v>
      </c>
      <c r="E4240" s="855">
        <v>1</v>
      </c>
      <c r="F4240" s="855" t="s">
        <v>388</v>
      </c>
      <c r="G4240" s="855" t="s">
        <v>3978</v>
      </c>
      <c r="H4240" s="606"/>
      <c r="I4240" s="608"/>
    </row>
    <row r="4241" spans="2:9" hidden="1" x14ac:dyDescent="0.3">
      <c r="B4241" s="855" t="s">
        <v>3952</v>
      </c>
      <c r="C4241" s="856" t="s">
        <v>2709</v>
      </c>
      <c r="D4241" s="855" t="s">
        <v>2710</v>
      </c>
      <c r="E4241" s="855">
        <v>2</v>
      </c>
      <c r="F4241" s="855" t="s">
        <v>389</v>
      </c>
      <c r="G4241" s="855" t="s">
        <v>29</v>
      </c>
      <c r="H4241" s="606"/>
      <c r="I4241" s="608"/>
    </row>
    <row r="4242" spans="2:9" hidden="1" x14ac:dyDescent="0.3">
      <c r="B4242" s="855" t="s">
        <v>3952</v>
      </c>
      <c r="C4242" s="856" t="s">
        <v>2709</v>
      </c>
      <c r="D4242" s="855" t="s">
        <v>2710</v>
      </c>
      <c r="E4242" s="855">
        <v>3</v>
      </c>
      <c r="F4242" s="855" t="s">
        <v>896</v>
      </c>
      <c r="G4242" s="855"/>
      <c r="H4242" s="606"/>
      <c r="I4242" s="608"/>
    </row>
    <row r="4243" spans="2:9" hidden="1" x14ac:dyDescent="0.3">
      <c r="B4243" s="855" t="s">
        <v>3952</v>
      </c>
      <c r="C4243" s="856" t="s">
        <v>2709</v>
      </c>
      <c r="D4243" s="855" t="s">
        <v>2710</v>
      </c>
      <c r="E4243" s="855">
        <v>4</v>
      </c>
      <c r="F4243" s="855" t="s">
        <v>391</v>
      </c>
      <c r="G4243" s="855"/>
      <c r="H4243" s="606"/>
      <c r="I4243" s="608"/>
    </row>
    <row r="4244" spans="2:9" hidden="1" x14ac:dyDescent="0.3">
      <c r="B4244" s="855" t="s">
        <v>3952</v>
      </c>
      <c r="C4244" s="856" t="s">
        <v>2709</v>
      </c>
      <c r="D4244" s="855" t="s">
        <v>2710</v>
      </c>
      <c r="E4244" s="855">
        <v>5</v>
      </c>
      <c r="F4244" s="855" t="s">
        <v>392</v>
      </c>
      <c r="G4244" s="855"/>
      <c r="H4244" s="606"/>
      <c r="I4244" s="608"/>
    </row>
    <row r="4245" spans="2:9" hidden="1" x14ac:dyDescent="0.3">
      <c r="B4245" s="855" t="s">
        <v>3952</v>
      </c>
      <c r="C4245" s="856" t="s">
        <v>2709</v>
      </c>
      <c r="D4245" s="855" t="s">
        <v>2710</v>
      </c>
      <c r="E4245" s="855">
        <v>6</v>
      </c>
      <c r="F4245" s="855" t="s">
        <v>393</v>
      </c>
      <c r="G4245" s="855"/>
      <c r="H4245" s="606"/>
      <c r="I4245" s="608"/>
    </row>
    <row r="4246" spans="2:9" hidden="1" x14ac:dyDescent="0.3">
      <c r="B4246" s="855" t="s">
        <v>3952</v>
      </c>
      <c r="C4246" s="856" t="s">
        <v>2709</v>
      </c>
      <c r="D4246" s="855" t="s">
        <v>2710</v>
      </c>
      <c r="E4246" s="855">
        <v>7</v>
      </c>
      <c r="F4246" s="855" t="s">
        <v>394</v>
      </c>
      <c r="G4246" s="855" t="s">
        <v>3979</v>
      </c>
      <c r="H4246" s="606"/>
      <c r="I4246" s="608"/>
    </row>
    <row r="4247" spans="2:9" hidden="1" x14ac:dyDescent="0.3">
      <c r="B4247" s="855" t="s">
        <v>3952</v>
      </c>
      <c r="C4247" s="856" t="s">
        <v>2709</v>
      </c>
      <c r="D4247" s="855" t="s">
        <v>2710</v>
      </c>
      <c r="E4247" s="855">
        <v>8</v>
      </c>
      <c r="F4247" s="855" t="s">
        <v>3</v>
      </c>
      <c r="G4247" s="855" t="s">
        <v>1876</v>
      </c>
      <c r="H4247" s="606"/>
      <c r="I4247" s="608"/>
    </row>
    <row r="4248" spans="2:9" hidden="1" x14ac:dyDescent="0.3">
      <c r="B4248" s="855" t="s">
        <v>3952</v>
      </c>
      <c r="C4248" s="856" t="s">
        <v>2709</v>
      </c>
      <c r="D4248" s="855" t="s">
        <v>2710</v>
      </c>
      <c r="E4248" s="855">
        <v>9</v>
      </c>
      <c r="F4248" s="855" t="s">
        <v>128</v>
      </c>
      <c r="G4248" s="855"/>
      <c r="H4248" s="606"/>
      <c r="I4248" s="608"/>
    </row>
    <row r="4249" spans="2:9" hidden="1" x14ac:dyDescent="0.3">
      <c r="B4249" s="855" t="s">
        <v>3952</v>
      </c>
      <c r="C4249" s="856" t="s">
        <v>2709</v>
      </c>
      <c r="D4249" s="855" t="s">
        <v>2710</v>
      </c>
      <c r="E4249" s="855">
        <v>10</v>
      </c>
      <c r="F4249" s="855" t="s">
        <v>681</v>
      </c>
      <c r="G4249" s="855" t="s">
        <v>245</v>
      </c>
      <c r="H4249" s="606"/>
      <c r="I4249" s="608"/>
    </row>
    <row r="4250" spans="2:9" hidden="1" x14ac:dyDescent="0.3">
      <c r="B4250" s="855" t="s">
        <v>3952</v>
      </c>
      <c r="C4250" s="856" t="s">
        <v>2709</v>
      </c>
      <c r="D4250" s="855" t="s">
        <v>2710</v>
      </c>
      <c r="E4250" s="855">
        <v>11</v>
      </c>
      <c r="F4250" s="855" t="s">
        <v>925</v>
      </c>
      <c r="G4250" s="855"/>
      <c r="H4250" s="606"/>
      <c r="I4250" s="608"/>
    </row>
    <row r="4251" spans="2:9" hidden="1" x14ac:dyDescent="0.3">
      <c r="B4251" s="855" t="s">
        <v>3952</v>
      </c>
      <c r="C4251" s="856" t="s">
        <v>2709</v>
      </c>
      <c r="D4251" s="855" t="s">
        <v>2710</v>
      </c>
      <c r="E4251" s="855">
        <v>12</v>
      </c>
      <c r="F4251" s="855" t="s">
        <v>3955</v>
      </c>
      <c r="G4251" s="855"/>
      <c r="H4251" s="606"/>
      <c r="I4251" s="608"/>
    </row>
    <row r="4252" spans="2:9" hidden="1" x14ac:dyDescent="0.3">
      <c r="B4252" s="855" t="s">
        <v>3952</v>
      </c>
      <c r="C4252" s="856" t="s">
        <v>2709</v>
      </c>
      <c r="D4252" s="855" t="s">
        <v>2710</v>
      </c>
      <c r="E4252" s="855">
        <v>13</v>
      </c>
      <c r="F4252" s="855" t="s">
        <v>3956</v>
      </c>
      <c r="G4252" s="855" t="s">
        <v>148</v>
      </c>
      <c r="H4252" s="606"/>
      <c r="I4252" s="608"/>
    </row>
    <row r="4253" spans="2:9" hidden="1" x14ac:dyDescent="0.3">
      <c r="B4253" s="855" t="s">
        <v>3952</v>
      </c>
      <c r="C4253" s="856" t="s">
        <v>2709</v>
      </c>
      <c r="D4253" s="855" t="s">
        <v>2710</v>
      </c>
      <c r="E4253" s="855">
        <v>14</v>
      </c>
      <c r="F4253" s="855" t="s">
        <v>1173</v>
      </c>
      <c r="G4253" s="855" t="s">
        <v>750</v>
      </c>
      <c r="H4253" s="606"/>
      <c r="I4253" s="608"/>
    </row>
    <row r="4254" spans="2:9" hidden="1" x14ac:dyDescent="0.3">
      <c r="B4254" s="855" t="s">
        <v>3952</v>
      </c>
      <c r="C4254" s="856" t="s">
        <v>2709</v>
      </c>
      <c r="D4254" s="855" t="s">
        <v>2710</v>
      </c>
      <c r="E4254" s="855">
        <v>15</v>
      </c>
      <c r="F4254" s="855" t="s">
        <v>323</v>
      </c>
      <c r="G4254" s="855" t="s">
        <v>750</v>
      </c>
      <c r="H4254" s="606"/>
      <c r="I4254" s="608"/>
    </row>
    <row r="4255" spans="2:9" hidden="1" x14ac:dyDescent="0.3">
      <c r="B4255" s="855" t="s">
        <v>3952</v>
      </c>
      <c r="C4255" s="856" t="s">
        <v>2709</v>
      </c>
      <c r="D4255" s="855" t="s">
        <v>2710</v>
      </c>
      <c r="E4255" s="855">
        <v>16</v>
      </c>
      <c r="F4255" s="855" t="s">
        <v>931</v>
      </c>
      <c r="G4255" s="855" t="s">
        <v>949</v>
      </c>
      <c r="H4255" s="606"/>
      <c r="I4255" s="608"/>
    </row>
    <row r="4256" spans="2:9" hidden="1" x14ac:dyDescent="0.3">
      <c r="B4256" s="855" t="s">
        <v>3952</v>
      </c>
      <c r="C4256" s="856" t="s">
        <v>2709</v>
      </c>
      <c r="D4256" s="855" t="s">
        <v>2710</v>
      </c>
      <c r="E4256" s="855">
        <v>17</v>
      </c>
      <c r="F4256" s="855" t="s">
        <v>932</v>
      </c>
      <c r="G4256" s="855" t="s">
        <v>750</v>
      </c>
      <c r="H4256" s="606"/>
      <c r="I4256" s="608"/>
    </row>
    <row r="4257" spans="2:9" x14ac:dyDescent="0.3">
      <c r="B4257" s="855" t="s">
        <v>3952</v>
      </c>
      <c r="C4257" s="856" t="s">
        <v>2709</v>
      </c>
      <c r="D4257" s="855" t="s">
        <v>2710</v>
      </c>
      <c r="E4257" s="855">
        <v>1</v>
      </c>
      <c r="F4257" s="855" t="s">
        <v>388</v>
      </c>
      <c r="G4257" s="855" t="s">
        <v>3980</v>
      </c>
      <c r="H4257" s="606"/>
      <c r="I4257" s="608"/>
    </row>
    <row r="4258" spans="2:9" hidden="1" x14ac:dyDescent="0.3">
      <c r="B4258" s="855" t="s">
        <v>3952</v>
      </c>
      <c r="C4258" s="856" t="s">
        <v>2709</v>
      </c>
      <c r="D4258" s="855" t="s">
        <v>2710</v>
      </c>
      <c r="E4258" s="855">
        <v>2</v>
      </c>
      <c r="F4258" s="855" t="s">
        <v>389</v>
      </c>
      <c r="G4258" s="855" t="s">
        <v>29</v>
      </c>
      <c r="H4258" s="606"/>
      <c r="I4258" s="608"/>
    </row>
    <row r="4259" spans="2:9" hidden="1" x14ac:dyDescent="0.3">
      <c r="B4259" s="855" t="s">
        <v>3952</v>
      </c>
      <c r="C4259" s="856" t="s">
        <v>2709</v>
      </c>
      <c r="D4259" s="855" t="s">
        <v>2710</v>
      </c>
      <c r="E4259" s="855">
        <v>3</v>
      </c>
      <c r="F4259" s="855" t="s">
        <v>896</v>
      </c>
      <c r="G4259" s="855"/>
      <c r="H4259" s="606"/>
      <c r="I4259" s="608"/>
    </row>
    <row r="4260" spans="2:9" hidden="1" x14ac:dyDescent="0.3">
      <c r="B4260" s="855" t="s">
        <v>3952</v>
      </c>
      <c r="C4260" s="856" t="s">
        <v>2709</v>
      </c>
      <c r="D4260" s="855" t="s">
        <v>2710</v>
      </c>
      <c r="E4260" s="855">
        <v>4</v>
      </c>
      <c r="F4260" s="855" t="s">
        <v>391</v>
      </c>
      <c r="G4260" s="855"/>
      <c r="H4260" s="606"/>
      <c r="I4260" s="608"/>
    </row>
    <row r="4261" spans="2:9" hidden="1" x14ac:dyDescent="0.3">
      <c r="B4261" s="855" t="s">
        <v>3952</v>
      </c>
      <c r="C4261" s="856" t="s">
        <v>2709</v>
      </c>
      <c r="D4261" s="855" t="s">
        <v>2710</v>
      </c>
      <c r="E4261" s="855">
        <v>5</v>
      </c>
      <c r="F4261" s="855" t="s">
        <v>392</v>
      </c>
      <c r="G4261" s="855"/>
      <c r="H4261" s="606"/>
      <c r="I4261" s="608"/>
    </row>
    <row r="4262" spans="2:9" hidden="1" x14ac:dyDescent="0.3">
      <c r="B4262" s="855" t="s">
        <v>3952</v>
      </c>
      <c r="C4262" s="856" t="s">
        <v>2709</v>
      </c>
      <c r="D4262" s="855" t="s">
        <v>2710</v>
      </c>
      <c r="E4262" s="855">
        <v>6</v>
      </c>
      <c r="F4262" s="855" t="s">
        <v>393</v>
      </c>
      <c r="G4262" s="855"/>
      <c r="H4262" s="606"/>
      <c r="I4262" s="608"/>
    </row>
    <row r="4263" spans="2:9" hidden="1" x14ac:dyDescent="0.3">
      <c r="B4263" s="855" t="s">
        <v>3952</v>
      </c>
      <c r="C4263" s="856" t="s">
        <v>2709</v>
      </c>
      <c r="D4263" s="855" t="s">
        <v>2710</v>
      </c>
      <c r="E4263" s="855">
        <v>7</v>
      </c>
      <c r="F4263" s="855" t="s">
        <v>394</v>
      </c>
      <c r="G4263" s="855" t="s">
        <v>3981</v>
      </c>
      <c r="H4263" s="606"/>
      <c r="I4263" s="608"/>
    </row>
    <row r="4264" spans="2:9" hidden="1" x14ac:dyDescent="0.3">
      <c r="B4264" s="855" t="s">
        <v>3952</v>
      </c>
      <c r="C4264" s="856" t="s">
        <v>2709</v>
      </c>
      <c r="D4264" s="855" t="s">
        <v>2710</v>
      </c>
      <c r="E4264" s="855">
        <v>8</v>
      </c>
      <c r="F4264" s="855" t="s">
        <v>3</v>
      </c>
      <c r="G4264" s="855" t="s">
        <v>1876</v>
      </c>
    </row>
    <row r="4265" spans="2:9" hidden="1" x14ac:dyDescent="0.3">
      <c r="B4265" s="855" t="s">
        <v>3952</v>
      </c>
      <c r="C4265" s="856" t="s">
        <v>2709</v>
      </c>
      <c r="D4265" s="855" t="s">
        <v>2710</v>
      </c>
      <c r="E4265" s="855">
        <v>9</v>
      </c>
      <c r="F4265" s="855" t="s">
        <v>128</v>
      </c>
      <c r="G4265" s="855"/>
    </row>
    <row r="4266" spans="2:9" hidden="1" x14ac:dyDescent="0.3">
      <c r="B4266" s="855" t="s">
        <v>3952</v>
      </c>
      <c r="C4266" s="856" t="s">
        <v>2709</v>
      </c>
      <c r="D4266" s="855" t="s">
        <v>2710</v>
      </c>
      <c r="E4266" s="855">
        <v>10</v>
      </c>
      <c r="F4266" s="855" t="s">
        <v>681</v>
      </c>
      <c r="G4266" s="855" t="s">
        <v>245</v>
      </c>
    </row>
    <row r="4267" spans="2:9" hidden="1" x14ac:dyDescent="0.3">
      <c r="B4267" s="855" t="s">
        <v>3952</v>
      </c>
      <c r="C4267" s="856" t="s">
        <v>2709</v>
      </c>
      <c r="D4267" s="855" t="s">
        <v>2710</v>
      </c>
      <c r="E4267" s="855">
        <v>11</v>
      </c>
      <c r="F4267" s="855" t="s">
        <v>925</v>
      </c>
      <c r="G4267" s="855"/>
    </row>
    <row r="4268" spans="2:9" hidden="1" x14ac:dyDescent="0.3">
      <c r="B4268" s="855" t="s">
        <v>3952</v>
      </c>
      <c r="C4268" s="856" t="s">
        <v>2709</v>
      </c>
      <c r="D4268" s="855" t="s">
        <v>2710</v>
      </c>
      <c r="E4268" s="855">
        <v>12</v>
      </c>
      <c r="F4268" s="855" t="s">
        <v>3955</v>
      </c>
      <c r="G4268" s="855"/>
    </row>
    <row r="4269" spans="2:9" hidden="1" x14ac:dyDescent="0.3">
      <c r="B4269" s="855" t="s">
        <v>3952</v>
      </c>
      <c r="C4269" s="856" t="s">
        <v>2709</v>
      </c>
      <c r="D4269" s="855" t="s">
        <v>2710</v>
      </c>
      <c r="E4269" s="855">
        <v>13</v>
      </c>
      <c r="F4269" s="855" t="s">
        <v>3956</v>
      </c>
      <c r="G4269" s="855" t="s">
        <v>148</v>
      </c>
    </row>
    <row r="4270" spans="2:9" hidden="1" x14ac:dyDescent="0.3">
      <c r="B4270" s="855" t="s">
        <v>3952</v>
      </c>
      <c r="C4270" s="856" t="s">
        <v>2709</v>
      </c>
      <c r="D4270" s="855" t="s">
        <v>2710</v>
      </c>
      <c r="E4270" s="855">
        <v>14</v>
      </c>
      <c r="F4270" s="855" t="s">
        <v>1173</v>
      </c>
      <c r="G4270" s="855" t="s">
        <v>750</v>
      </c>
    </row>
    <row r="4271" spans="2:9" hidden="1" x14ac:dyDescent="0.3">
      <c r="B4271" s="855" t="s">
        <v>3952</v>
      </c>
      <c r="C4271" s="856" t="s">
        <v>2709</v>
      </c>
      <c r="D4271" s="855" t="s">
        <v>2710</v>
      </c>
      <c r="E4271" s="855">
        <v>15</v>
      </c>
      <c r="F4271" s="855" t="s">
        <v>323</v>
      </c>
      <c r="G4271" s="855" t="s">
        <v>750</v>
      </c>
    </row>
    <row r="4272" spans="2:9" hidden="1" x14ac:dyDescent="0.3">
      <c r="B4272" s="855" t="s">
        <v>3952</v>
      </c>
      <c r="C4272" s="856" t="s">
        <v>2709</v>
      </c>
      <c r="D4272" s="855" t="s">
        <v>2710</v>
      </c>
      <c r="E4272" s="855">
        <v>16</v>
      </c>
      <c r="F4272" s="855" t="s">
        <v>931</v>
      </c>
      <c r="G4272" s="855" t="s">
        <v>949</v>
      </c>
    </row>
    <row r="4273" spans="2:7" hidden="1" x14ac:dyDescent="0.3">
      <c r="B4273" s="855" t="s">
        <v>3952</v>
      </c>
      <c r="C4273" s="856" t="s">
        <v>2709</v>
      </c>
      <c r="D4273" s="855" t="s">
        <v>2710</v>
      </c>
      <c r="E4273" s="855">
        <v>17</v>
      </c>
      <c r="F4273" s="855" t="s">
        <v>932</v>
      </c>
      <c r="G4273" s="855" t="s">
        <v>750</v>
      </c>
    </row>
    <row r="4274" spans="2:7" x14ac:dyDescent="0.3">
      <c r="B4274" s="855" t="s">
        <v>3952</v>
      </c>
      <c r="C4274" s="856" t="s">
        <v>2709</v>
      </c>
      <c r="D4274" s="855" t="s">
        <v>2710</v>
      </c>
      <c r="E4274" s="855">
        <v>1</v>
      </c>
      <c r="F4274" s="855" t="s">
        <v>388</v>
      </c>
      <c r="G4274" s="855" t="s">
        <v>3982</v>
      </c>
    </row>
    <row r="4275" spans="2:7" hidden="1" x14ac:dyDescent="0.3">
      <c r="B4275" s="855" t="s">
        <v>3952</v>
      </c>
      <c r="C4275" s="856" t="s">
        <v>2709</v>
      </c>
      <c r="D4275" s="855" t="s">
        <v>2710</v>
      </c>
      <c r="E4275" s="855">
        <v>2</v>
      </c>
      <c r="F4275" s="855" t="s">
        <v>389</v>
      </c>
      <c r="G4275" s="855" t="s">
        <v>29</v>
      </c>
    </row>
    <row r="4276" spans="2:7" hidden="1" x14ac:dyDescent="0.3">
      <c r="B4276" s="855" t="s">
        <v>3952</v>
      </c>
      <c r="C4276" s="856" t="s">
        <v>2709</v>
      </c>
      <c r="D4276" s="855" t="s">
        <v>2710</v>
      </c>
      <c r="E4276" s="855">
        <v>3</v>
      </c>
      <c r="F4276" s="855" t="s">
        <v>896</v>
      </c>
      <c r="G4276" s="855"/>
    </row>
    <row r="4277" spans="2:7" hidden="1" x14ac:dyDescent="0.3">
      <c r="B4277" s="855" t="s">
        <v>3952</v>
      </c>
      <c r="C4277" s="856" t="s">
        <v>2709</v>
      </c>
      <c r="D4277" s="855" t="s">
        <v>2710</v>
      </c>
      <c r="E4277" s="855">
        <v>4</v>
      </c>
      <c r="F4277" s="855" t="s">
        <v>391</v>
      </c>
      <c r="G4277" s="855"/>
    </row>
    <row r="4278" spans="2:7" hidden="1" x14ac:dyDescent="0.3">
      <c r="B4278" s="855" t="s">
        <v>3952</v>
      </c>
      <c r="C4278" s="856" t="s">
        <v>2709</v>
      </c>
      <c r="D4278" s="855" t="s">
        <v>2710</v>
      </c>
      <c r="E4278" s="855">
        <v>5</v>
      </c>
      <c r="F4278" s="855" t="s">
        <v>392</v>
      </c>
      <c r="G4278" s="855"/>
    </row>
    <row r="4279" spans="2:7" hidden="1" x14ac:dyDescent="0.3">
      <c r="B4279" s="855" t="s">
        <v>3952</v>
      </c>
      <c r="C4279" s="856" t="s">
        <v>2709</v>
      </c>
      <c r="D4279" s="855" t="s">
        <v>2710</v>
      </c>
      <c r="E4279" s="855">
        <v>6</v>
      </c>
      <c r="F4279" s="855" t="s">
        <v>393</v>
      </c>
      <c r="G4279" s="855"/>
    </row>
    <row r="4280" spans="2:7" hidden="1" x14ac:dyDescent="0.3">
      <c r="B4280" s="855" t="s">
        <v>3952</v>
      </c>
      <c r="C4280" s="856" t="s">
        <v>2709</v>
      </c>
      <c r="D4280" s="855" t="s">
        <v>2710</v>
      </c>
      <c r="E4280" s="855">
        <v>7</v>
      </c>
      <c r="F4280" s="855" t="s">
        <v>394</v>
      </c>
      <c r="G4280" s="855" t="s">
        <v>3983</v>
      </c>
    </row>
    <row r="4281" spans="2:7" hidden="1" x14ac:dyDescent="0.3">
      <c r="B4281" s="855" t="s">
        <v>3952</v>
      </c>
      <c r="C4281" s="856" t="s">
        <v>2709</v>
      </c>
      <c r="D4281" s="855" t="s">
        <v>2710</v>
      </c>
      <c r="E4281" s="855">
        <v>8</v>
      </c>
      <c r="F4281" s="855" t="s">
        <v>3</v>
      </c>
      <c r="G4281" s="855" t="s">
        <v>1876</v>
      </c>
    </row>
    <row r="4282" spans="2:7" hidden="1" x14ac:dyDescent="0.3">
      <c r="B4282" s="855" t="s">
        <v>3952</v>
      </c>
      <c r="C4282" s="856" t="s">
        <v>2709</v>
      </c>
      <c r="D4282" s="855" t="s">
        <v>2710</v>
      </c>
      <c r="E4282" s="855">
        <v>9</v>
      </c>
      <c r="F4282" s="855" t="s">
        <v>128</v>
      </c>
      <c r="G4282" s="855"/>
    </row>
    <row r="4283" spans="2:7" hidden="1" x14ac:dyDescent="0.3">
      <c r="B4283" s="855" t="s">
        <v>3952</v>
      </c>
      <c r="C4283" s="856" t="s">
        <v>2709</v>
      </c>
      <c r="D4283" s="855" t="s">
        <v>2710</v>
      </c>
      <c r="E4283" s="855">
        <v>10</v>
      </c>
      <c r="F4283" s="855" t="s">
        <v>681</v>
      </c>
      <c r="G4283" s="855" t="s">
        <v>245</v>
      </c>
    </row>
    <row r="4284" spans="2:7" hidden="1" x14ac:dyDescent="0.3">
      <c r="B4284" s="855" t="s">
        <v>3952</v>
      </c>
      <c r="C4284" s="856" t="s">
        <v>2709</v>
      </c>
      <c r="D4284" s="855" t="s">
        <v>2710</v>
      </c>
      <c r="E4284" s="855">
        <v>11</v>
      </c>
      <c r="F4284" s="855" t="s">
        <v>925</v>
      </c>
      <c r="G4284" s="855"/>
    </row>
    <row r="4285" spans="2:7" hidden="1" x14ac:dyDescent="0.3">
      <c r="B4285" s="855" t="s">
        <v>3952</v>
      </c>
      <c r="C4285" s="856" t="s">
        <v>2709</v>
      </c>
      <c r="D4285" s="855" t="s">
        <v>2710</v>
      </c>
      <c r="E4285" s="855">
        <v>12</v>
      </c>
      <c r="F4285" s="855" t="s">
        <v>3955</v>
      </c>
      <c r="G4285" s="855"/>
    </row>
    <row r="4286" spans="2:7" hidden="1" x14ac:dyDescent="0.3">
      <c r="B4286" s="855" t="s">
        <v>3952</v>
      </c>
      <c r="C4286" s="856" t="s">
        <v>2709</v>
      </c>
      <c r="D4286" s="855" t="s">
        <v>2710</v>
      </c>
      <c r="E4286" s="855">
        <v>13</v>
      </c>
      <c r="F4286" s="855" t="s">
        <v>3956</v>
      </c>
      <c r="G4286" s="855" t="s">
        <v>148</v>
      </c>
    </row>
    <row r="4287" spans="2:7" hidden="1" x14ac:dyDescent="0.3">
      <c r="B4287" s="855" t="s">
        <v>3952</v>
      </c>
      <c r="C4287" s="856" t="s">
        <v>2709</v>
      </c>
      <c r="D4287" s="855" t="s">
        <v>2710</v>
      </c>
      <c r="E4287" s="855">
        <v>14</v>
      </c>
      <c r="F4287" s="855" t="s">
        <v>1173</v>
      </c>
      <c r="G4287" s="855" t="s">
        <v>750</v>
      </c>
    </row>
    <row r="4288" spans="2:7" hidden="1" x14ac:dyDescent="0.3">
      <c r="B4288" s="855" t="s">
        <v>3952</v>
      </c>
      <c r="C4288" s="856" t="s">
        <v>2709</v>
      </c>
      <c r="D4288" s="855" t="s">
        <v>2710</v>
      </c>
      <c r="E4288" s="855">
        <v>15</v>
      </c>
      <c r="F4288" s="855" t="s">
        <v>323</v>
      </c>
      <c r="G4288" s="855" t="s">
        <v>750</v>
      </c>
    </row>
    <row r="4289" spans="2:7" hidden="1" x14ac:dyDescent="0.3">
      <c r="B4289" s="855" t="s">
        <v>3952</v>
      </c>
      <c r="C4289" s="856" t="s">
        <v>2709</v>
      </c>
      <c r="D4289" s="855" t="s">
        <v>2710</v>
      </c>
      <c r="E4289" s="855">
        <v>16</v>
      </c>
      <c r="F4289" s="855" t="s">
        <v>931</v>
      </c>
      <c r="G4289" s="855" t="s">
        <v>949</v>
      </c>
    </row>
    <row r="4290" spans="2:7" hidden="1" x14ac:dyDescent="0.3">
      <c r="B4290" s="855" t="s">
        <v>3952</v>
      </c>
      <c r="C4290" s="856" t="s">
        <v>2709</v>
      </c>
      <c r="D4290" s="855" t="s">
        <v>2710</v>
      </c>
      <c r="E4290" s="855">
        <v>17</v>
      </c>
      <c r="F4290" s="855" t="s">
        <v>932</v>
      </c>
      <c r="G4290" s="855" t="s">
        <v>750</v>
      </c>
    </row>
    <row r="4291" spans="2:7" x14ac:dyDescent="0.3">
      <c r="B4291" s="855" t="s">
        <v>3952</v>
      </c>
      <c r="C4291" s="856" t="s">
        <v>2709</v>
      </c>
      <c r="D4291" s="855" t="s">
        <v>2710</v>
      </c>
      <c r="E4291" s="855">
        <v>1</v>
      </c>
      <c r="F4291" s="855" t="s">
        <v>388</v>
      </c>
      <c r="G4291" s="855" t="s">
        <v>3984</v>
      </c>
    </row>
    <row r="4292" spans="2:7" hidden="1" x14ac:dyDescent="0.3">
      <c r="B4292" s="855" t="s">
        <v>3952</v>
      </c>
      <c r="C4292" s="856" t="s">
        <v>2709</v>
      </c>
      <c r="D4292" s="855" t="s">
        <v>2710</v>
      </c>
      <c r="E4292" s="855">
        <v>2</v>
      </c>
      <c r="F4292" s="855" t="s">
        <v>389</v>
      </c>
      <c r="G4292" s="855" t="s">
        <v>29</v>
      </c>
    </row>
    <row r="4293" spans="2:7" hidden="1" x14ac:dyDescent="0.3">
      <c r="B4293" s="855" t="s">
        <v>3952</v>
      </c>
      <c r="C4293" s="856" t="s">
        <v>2709</v>
      </c>
      <c r="D4293" s="855" t="s">
        <v>2710</v>
      </c>
      <c r="E4293" s="855">
        <v>3</v>
      </c>
      <c r="F4293" s="855" t="s">
        <v>896</v>
      </c>
      <c r="G4293" s="855"/>
    </row>
    <row r="4294" spans="2:7" hidden="1" x14ac:dyDescent="0.3">
      <c r="B4294" s="855" t="s">
        <v>3952</v>
      </c>
      <c r="C4294" s="856" t="s">
        <v>2709</v>
      </c>
      <c r="D4294" s="855" t="s">
        <v>2710</v>
      </c>
      <c r="E4294" s="855">
        <v>4</v>
      </c>
      <c r="F4294" s="855" t="s">
        <v>391</v>
      </c>
      <c r="G4294" s="855"/>
    </row>
    <row r="4295" spans="2:7" hidden="1" x14ac:dyDescent="0.3">
      <c r="B4295" s="855" t="s">
        <v>3952</v>
      </c>
      <c r="C4295" s="856" t="s">
        <v>2709</v>
      </c>
      <c r="D4295" s="855" t="s">
        <v>2710</v>
      </c>
      <c r="E4295" s="855">
        <v>5</v>
      </c>
      <c r="F4295" s="855" t="s">
        <v>392</v>
      </c>
      <c r="G4295" s="855"/>
    </row>
    <row r="4296" spans="2:7" hidden="1" x14ac:dyDescent="0.3">
      <c r="B4296" s="855" t="s">
        <v>3952</v>
      </c>
      <c r="C4296" s="856" t="s">
        <v>2709</v>
      </c>
      <c r="D4296" s="855" t="s">
        <v>2710</v>
      </c>
      <c r="E4296" s="855">
        <v>6</v>
      </c>
      <c r="F4296" s="855" t="s">
        <v>393</v>
      </c>
      <c r="G4296" s="855"/>
    </row>
    <row r="4297" spans="2:7" hidden="1" x14ac:dyDescent="0.3">
      <c r="B4297" s="855" t="s">
        <v>3952</v>
      </c>
      <c r="C4297" s="856" t="s">
        <v>2709</v>
      </c>
      <c r="D4297" s="855" t="s">
        <v>2710</v>
      </c>
      <c r="E4297" s="855">
        <v>7</v>
      </c>
      <c r="F4297" s="855" t="s">
        <v>394</v>
      </c>
      <c r="G4297" s="855" t="s">
        <v>3985</v>
      </c>
    </row>
    <row r="4298" spans="2:7" hidden="1" x14ac:dyDescent="0.3">
      <c r="B4298" s="855" t="s">
        <v>3952</v>
      </c>
      <c r="C4298" s="856" t="s">
        <v>2709</v>
      </c>
      <c r="D4298" s="855" t="s">
        <v>2710</v>
      </c>
      <c r="E4298" s="855">
        <v>8</v>
      </c>
      <c r="F4298" s="855" t="s">
        <v>3</v>
      </c>
      <c r="G4298" s="855" t="s">
        <v>1876</v>
      </c>
    </row>
    <row r="4299" spans="2:7" hidden="1" x14ac:dyDescent="0.3">
      <c r="B4299" s="855" t="s">
        <v>3952</v>
      </c>
      <c r="C4299" s="856" t="s">
        <v>2709</v>
      </c>
      <c r="D4299" s="855" t="s">
        <v>2710</v>
      </c>
      <c r="E4299" s="855">
        <v>9</v>
      </c>
      <c r="F4299" s="855" t="s">
        <v>128</v>
      </c>
      <c r="G4299" s="855"/>
    </row>
    <row r="4300" spans="2:7" hidden="1" x14ac:dyDescent="0.3">
      <c r="B4300" s="855" t="s">
        <v>3952</v>
      </c>
      <c r="C4300" s="856" t="s">
        <v>2709</v>
      </c>
      <c r="D4300" s="855" t="s">
        <v>2710</v>
      </c>
      <c r="E4300" s="855">
        <v>10</v>
      </c>
      <c r="F4300" s="855" t="s">
        <v>681</v>
      </c>
      <c r="G4300" s="855" t="s">
        <v>245</v>
      </c>
    </row>
    <row r="4301" spans="2:7" hidden="1" x14ac:dyDescent="0.3">
      <c r="B4301" s="855" t="s">
        <v>3952</v>
      </c>
      <c r="C4301" s="856" t="s">
        <v>2709</v>
      </c>
      <c r="D4301" s="855" t="s">
        <v>2710</v>
      </c>
      <c r="E4301" s="855">
        <v>11</v>
      </c>
      <c r="F4301" s="855" t="s">
        <v>925</v>
      </c>
      <c r="G4301" s="855"/>
    </row>
    <row r="4302" spans="2:7" hidden="1" x14ac:dyDescent="0.3">
      <c r="B4302" s="855" t="s">
        <v>3952</v>
      </c>
      <c r="C4302" s="856" t="s">
        <v>2709</v>
      </c>
      <c r="D4302" s="855" t="s">
        <v>2710</v>
      </c>
      <c r="E4302" s="855">
        <v>12</v>
      </c>
      <c r="F4302" s="855" t="s">
        <v>3955</v>
      </c>
      <c r="G4302" s="855"/>
    </row>
    <row r="4303" spans="2:7" hidden="1" x14ac:dyDescent="0.3">
      <c r="B4303" s="855" t="s">
        <v>3952</v>
      </c>
      <c r="C4303" s="856" t="s">
        <v>2709</v>
      </c>
      <c r="D4303" s="855" t="s">
        <v>2710</v>
      </c>
      <c r="E4303" s="855">
        <v>13</v>
      </c>
      <c r="F4303" s="855" t="s">
        <v>3956</v>
      </c>
      <c r="G4303" s="855" t="s">
        <v>148</v>
      </c>
    </row>
    <row r="4304" spans="2:7" hidden="1" x14ac:dyDescent="0.3">
      <c r="B4304" s="855" t="s">
        <v>3952</v>
      </c>
      <c r="C4304" s="856" t="s">
        <v>2709</v>
      </c>
      <c r="D4304" s="855" t="s">
        <v>2710</v>
      </c>
      <c r="E4304" s="855">
        <v>14</v>
      </c>
      <c r="F4304" s="855" t="s">
        <v>1173</v>
      </c>
      <c r="G4304" s="855" t="s">
        <v>750</v>
      </c>
    </row>
    <row r="4305" spans="2:7" hidden="1" x14ac:dyDescent="0.3">
      <c r="B4305" s="855" t="s">
        <v>3952</v>
      </c>
      <c r="C4305" s="856" t="s">
        <v>2709</v>
      </c>
      <c r="D4305" s="855" t="s">
        <v>2710</v>
      </c>
      <c r="E4305" s="855">
        <v>15</v>
      </c>
      <c r="F4305" s="855" t="s">
        <v>323</v>
      </c>
      <c r="G4305" s="855" t="s">
        <v>750</v>
      </c>
    </row>
    <row r="4306" spans="2:7" hidden="1" x14ac:dyDescent="0.3">
      <c r="B4306" s="855" t="s">
        <v>3952</v>
      </c>
      <c r="C4306" s="856" t="s">
        <v>2709</v>
      </c>
      <c r="D4306" s="855" t="s">
        <v>2710</v>
      </c>
      <c r="E4306" s="855">
        <v>16</v>
      </c>
      <c r="F4306" s="855" t="s">
        <v>931</v>
      </c>
      <c r="G4306" s="855" t="s">
        <v>949</v>
      </c>
    </row>
    <row r="4307" spans="2:7" hidden="1" x14ac:dyDescent="0.3">
      <c r="B4307" s="855" t="s">
        <v>3952</v>
      </c>
      <c r="C4307" s="856" t="s">
        <v>2709</v>
      </c>
      <c r="D4307" s="855" t="s">
        <v>2710</v>
      </c>
      <c r="E4307" s="855">
        <v>17</v>
      </c>
      <c r="F4307" s="855" t="s">
        <v>932</v>
      </c>
      <c r="G4307" s="855" t="s">
        <v>750</v>
      </c>
    </row>
    <row r="4308" spans="2:7" x14ac:dyDescent="0.3">
      <c r="B4308" s="855" t="s">
        <v>3952</v>
      </c>
      <c r="C4308" s="856" t="s">
        <v>2709</v>
      </c>
      <c r="D4308" s="855" t="s">
        <v>2710</v>
      </c>
      <c r="E4308" s="855">
        <v>1</v>
      </c>
      <c r="F4308" s="855" t="s">
        <v>388</v>
      </c>
      <c r="G4308" s="855" t="s">
        <v>3986</v>
      </c>
    </row>
    <row r="4309" spans="2:7" hidden="1" x14ac:dyDescent="0.3">
      <c r="B4309" s="855" t="s">
        <v>3952</v>
      </c>
      <c r="C4309" s="856" t="s">
        <v>2709</v>
      </c>
      <c r="D4309" s="855" t="s">
        <v>2710</v>
      </c>
      <c r="E4309" s="855">
        <v>2</v>
      </c>
      <c r="F4309" s="855" t="s">
        <v>389</v>
      </c>
      <c r="G4309" s="855" t="s">
        <v>29</v>
      </c>
    </row>
    <row r="4310" spans="2:7" hidden="1" x14ac:dyDescent="0.3">
      <c r="B4310" s="855" t="s">
        <v>3952</v>
      </c>
      <c r="C4310" s="856" t="s">
        <v>2709</v>
      </c>
      <c r="D4310" s="855" t="s">
        <v>2710</v>
      </c>
      <c r="E4310" s="855">
        <v>3</v>
      </c>
      <c r="F4310" s="855" t="s">
        <v>896</v>
      </c>
      <c r="G4310" s="855"/>
    </row>
    <row r="4311" spans="2:7" hidden="1" x14ac:dyDescent="0.3">
      <c r="B4311" s="855" t="s">
        <v>3952</v>
      </c>
      <c r="C4311" s="856" t="s">
        <v>2709</v>
      </c>
      <c r="D4311" s="855" t="s">
        <v>2710</v>
      </c>
      <c r="E4311" s="855">
        <v>4</v>
      </c>
      <c r="F4311" s="855" t="s">
        <v>391</v>
      </c>
      <c r="G4311" s="855"/>
    </row>
    <row r="4312" spans="2:7" hidden="1" x14ac:dyDescent="0.3">
      <c r="B4312" s="855" t="s">
        <v>3952</v>
      </c>
      <c r="C4312" s="856" t="s">
        <v>2709</v>
      </c>
      <c r="D4312" s="855" t="s">
        <v>2710</v>
      </c>
      <c r="E4312" s="855">
        <v>5</v>
      </c>
      <c r="F4312" s="855" t="s">
        <v>392</v>
      </c>
      <c r="G4312" s="855"/>
    </row>
    <row r="4313" spans="2:7" hidden="1" x14ac:dyDescent="0.3">
      <c r="B4313" s="855" t="s">
        <v>3952</v>
      </c>
      <c r="C4313" s="856" t="s">
        <v>2709</v>
      </c>
      <c r="D4313" s="855" t="s">
        <v>2710</v>
      </c>
      <c r="E4313" s="855">
        <v>6</v>
      </c>
      <c r="F4313" s="855" t="s">
        <v>393</v>
      </c>
      <c r="G4313" s="855"/>
    </row>
    <row r="4314" spans="2:7" hidden="1" x14ac:dyDescent="0.3">
      <c r="B4314" s="855" t="s">
        <v>3952</v>
      </c>
      <c r="C4314" s="856" t="s">
        <v>2709</v>
      </c>
      <c r="D4314" s="855" t="s">
        <v>2710</v>
      </c>
      <c r="E4314" s="855">
        <v>7</v>
      </c>
      <c r="F4314" s="855" t="s">
        <v>394</v>
      </c>
      <c r="G4314" s="855" t="s">
        <v>3985</v>
      </c>
    </row>
    <row r="4315" spans="2:7" hidden="1" x14ac:dyDescent="0.3">
      <c r="B4315" s="855" t="s">
        <v>3952</v>
      </c>
      <c r="C4315" s="856" t="s">
        <v>2709</v>
      </c>
      <c r="D4315" s="855" t="s">
        <v>2710</v>
      </c>
      <c r="E4315" s="855">
        <v>8</v>
      </c>
      <c r="F4315" s="855" t="s">
        <v>3</v>
      </c>
      <c r="G4315" s="855" t="s">
        <v>1876</v>
      </c>
    </row>
    <row r="4316" spans="2:7" hidden="1" x14ac:dyDescent="0.3">
      <c r="B4316" s="855" t="s">
        <v>3952</v>
      </c>
      <c r="C4316" s="856" t="s">
        <v>2709</v>
      </c>
      <c r="D4316" s="855" t="s">
        <v>2710</v>
      </c>
      <c r="E4316" s="855">
        <v>9</v>
      </c>
      <c r="F4316" s="855" t="s">
        <v>128</v>
      </c>
      <c r="G4316" s="855"/>
    </row>
    <row r="4317" spans="2:7" hidden="1" x14ac:dyDescent="0.3">
      <c r="B4317" s="855" t="s">
        <v>3952</v>
      </c>
      <c r="C4317" s="856" t="s">
        <v>2709</v>
      </c>
      <c r="D4317" s="855" t="s">
        <v>2710</v>
      </c>
      <c r="E4317" s="855">
        <v>10</v>
      </c>
      <c r="F4317" s="855" t="s">
        <v>681</v>
      </c>
      <c r="G4317" s="855" t="s">
        <v>245</v>
      </c>
    </row>
    <row r="4318" spans="2:7" hidden="1" x14ac:dyDescent="0.3">
      <c r="B4318" s="855" t="s">
        <v>3952</v>
      </c>
      <c r="C4318" s="856" t="s">
        <v>2709</v>
      </c>
      <c r="D4318" s="855" t="s">
        <v>2710</v>
      </c>
      <c r="E4318" s="855">
        <v>11</v>
      </c>
      <c r="F4318" s="855" t="s">
        <v>925</v>
      </c>
      <c r="G4318" s="855"/>
    </row>
    <row r="4319" spans="2:7" hidden="1" x14ac:dyDescent="0.3">
      <c r="B4319" s="855" t="s">
        <v>3952</v>
      </c>
      <c r="C4319" s="856" t="s">
        <v>2709</v>
      </c>
      <c r="D4319" s="855" t="s">
        <v>2710</v>
      </c>
      <c r="E4319" s="855">
        <v>12</v>
      </c>
      <c r="F4319" s="855" t="s">
        <v>3955</v>
      </c>
      <c r="G4319" s="855"/>
    </row>
    <row r="4320" spans="2:7" hidden="1" x14ac:dyDescent="0.3">
      <c r="B4320" s="855" t="s">
        <v>3952</v>
      </c>
      <c r="C4320" s="856" t="s">
        <v>2709</v>
      </c>
      <c r="D4320" s="855" t="s">
        <v>2710</v>
      </c>
      <c r="E4320" s="855">
        <v>13</v>
      </c>
      <c r="F4320" s="855" t="s">
        <v>3956</v>
      </c>
      <c r="G4320" s="855" t="s">
        <v>148</v>
      </c>
    </row>
    <row r="4321" spans="2:7" hidden="1" x14ac:dyDescent="0.3">
      <c r="B4321" s="855" t="s">
        <v>3952</v>
      </c>
      <c r="C4321" s="856" t="s">
        <v>2709</v>
      </c>
      <c r="D4321" s="855" t="s">
        <v>2710</v>
      </c>
      <c r="E4321" s="855">
        <v>14</v>
      </c>
      <c r="F4321" s="855" t="s">
        <v>1173</v>
      </c>
      <c r="G4321" s="855" t="s">
        <v>750</v>
      </c>
    </row>
    <row r="4322" spans="2:7" hidden="1" x14ac:dyDescent="0.3">
      <c r="B4322" s="855" t="s">
        <v>3952</v>
      </c>
      <c r="C4322" s="856" t="s">
        <v>2709</v>
      </c>
      <c r="D4322" s="855" t="s">
        <v>2710</v>
      </c>
      <c r="E4322" s="855">
        <v>15</v>
      </c>
      <c r="F4322" s="855" t="s">
        <v>323</v>
      </c>
      <c r="G4322" s="855" t="s">
        <v>750</v>
      </c>
    </row>
    <row r="4323" spans="2:7" hidden="1" x14ac:dyDescent="0.3">
      <c r="B4323" s="855" t="s">
        <v>3952</v>
      </c>
      <c r="C4323" s="856" t="s">
        <v>2709</v>
      </c>
      <c r="D4323" s="855" t="s">
        <v>2710</v>
      </c>
      <c r="E4323" s="855">
        <v>16</v>
      </c>
      <c r="F4323" s="855" t="s">
        <v>931</v>
      </c>
      <c r="G4323" s="855" t="s">
        <v>949</v>
      </c>
    </row>
    <row r="4324" spans="2:7" hidden="1" x14ac:dyDescent="0.3">
      <c r="B4324" s="855" t="s">
        <v>3952</v>
      </c>
      <c r="C4324" s="856" t="s">
        <v>2709</v>
      </c>
      <c r="D4324" s="855" t="s">
        <v>2710</v>
      </c>
      <c r="E4324" s="855">
        <v>17</v>
      </c>
      <c r="F4324" s="855" t="s">
        <v>932</v>
      </c>
      <c r="G4324" s="855" t="s">
        <v>750</v>
      </c>
    </row>
    <row r="4325" spans="2:7" x14ac:dyDescent="0.3">
      <c r="B4325" s="855" t="s">
        <v>3952</v>
      </c>
      <c r="C4325" s="856" t="s">
        <v>2709</v>
      </c>
      <c r="D4325" s="855" t="s">
        <v>2710</v>
      </c>
      <c r="E4325" s="855">
        <v>1</v>
      </c>
      <c r="F4325" s="855" t="s">
        <v>388</v>
      </c>
      <c r="G4325" s="855" t="s">
        <v>3987</v>
      </c>
    </row>
    <row r="4326" spans="2:7" hidden="1" x14ac:dyDescent="0.3">
      <c r="B4326" s="855" t="s">
        <v>3952</v>
      </c>
      <c r="C4326" s="856" t="s">
        <v>2709</v>
      </c>
      <c r="D4326" s="855" t="s">
        <v>2710</v>
      </c>
      <c r="E4326" s="855">
        <v>2</v>
      </c>
      <c r="F4326" s="855" t="s">
        <v>389</v>
      </c>
      <c r="G4326" s="855" t="s">
        <v>29</v>
      </c>
    </row>
    <row r="4327" spans="2:7" hidden="1" x14ac:dyDescent="0.3">
      <c r="B4327" s="855" t="s">
        <v>3952</v>
      </c>
      <c r="C4327" s="856" t="s">
        <v>2709</v>
      </c>
      <c r="D4327" s="855" t="s">
        <v>2710</v>
      </c>
      <c r="E4327" s="855">
        <v>3</v>
      </c>
      <c r="F4327" s="855" t="s">
        <v>896</v>
      </c>
      <c r="G4327" s="855"/>
    </row>
    <row r="4328" spans="2:7" hidden="1" x14ac:dyDescent="0.3">
      <c r="B4328" s="855" t="s">
        <v>3952</v>
      </c>
      <c r="C4328" s="856" t="s">
        <v>2709</v>
      </c>
      <c r="D4328" s="855" t="s">
        <v>2710</v>
      </c>
      <c r="E4328" s="855">
        <v>4</v>
      </c>
      <c r="F4328" s="855" t="s">
        <v>391</v>
      </c>
      <c r="G4328" s="855"/>
    </row>
    <row r="4329" spans="2:7" hidden="1" x14ac:dyDescent="0.3">
      <c r="B4329" s="855" t="s">
        <v>3952</v>
      </c>
      <c r="C4329" s="856" t="s">
        <v>2709</v>
      </c>
      <c r="D4329" s="855" t="s">
        <v>2710</v>
      </c>
      <c r="E4329" s="855">
        <v>5</v>
      </c>
      <c r="F4329" s="855" t="s">
        <v>392</v>
      </c>
      <c r="G4329" s="855"/>
    </row>
    <row r="4330" spans="2:7" hidden="1" x14ac:dyDescent="0.3">
      <c r="B4330" s="855" t="s">
        <v>3952</v>
      </c>
      <c r="C4330" s="856" t="s">
        <v>2709</v>
      </c>
      <c r="D4330" s="855" t="s">
        <v>2710</v>
      </c>
      <c r="E4330" s="855">
        <v>6</v>
      </c>
      <c r="F4330" s="855" t="s">
        <v>393</v>
      </c>
      <c r="G4330" s="855"/>
    </row>
    <row r="4331" spans="2:7" hidden="1" x14ac:dyDescent="0.3">
      <c r="B4331" s="855" t="s">
        <v>3952</v>
      </c>
      <c r="C4331" s="856" t="s">
        <v>2709</v>
      </c>
      <c r="D4331" s="855" t="s">
        <v>2710</v>
      </c>
      <c r="E4331" s="855">
        <v>7</v>
      </c>
      <c r="F4331" s="855" t="s">
        <v>394</v>
      </c>
      <c r="G4331" s="855" t="s">
        <v>3988</v>
      </c>
    </row>
    <row r="4332" spans="2:7" hidden="1" x14ac:dyDescent="0.3">
      <c r="B4332" s="855" t="s">
        <v>3952</v>
      </c>
      <c r="C4332" s="856" t="s">
        <v>2709</v>
      </c>
      <c r="D4332" s="855" t="s">
        <v>2710</v>
      </c>
      <c r="E4332" s="855">
        <v>8</v>
      </c>
      <c r="F4332" s="855" t="s">
        <v>3</v>
      </c>
      <c r="G4332" s="855" t="s">
        <v>1876</v>
      </c>
    </row>
    <row r="4333" spans="2:7" hidden="1" x14ac:dyDescent="0.3">
      <c r="B4333" s="855" t="s">
        <v>3952</v>
      </c>
      <c r="C4333" s="856" t="s">
        <v>2709</v>
      </c>
      <c r="D4333" s="855" t="s">
        <v>2710</v>
      </c>
      <c r="E4333" s="855">
        <v>9</v>
      </c>
      <c r="F4333" s="855" t="s">
        <v>128</v>
      </c>
      <c r="G4333" s="855"/>
    </row>
    <row r="4334" spans="2:7" hidden="1" x14ac:dyDescent="0.3">
      <c r="B4334" s="855" t="s">
        <v>3952</v>
      </c>
      <c r="C4334" s="856" t="s">
        <v>2709</v>
      </c>
      <c r="D4334" s="855" t="s">
        <v>2710</v>
      </c>
      <c r="E4334" s="855">
        <v>10</v>
      </c>
      <c r="F4334" s="855" t="s">
        <v>681</v>
      </c>
      <c r="G4334" s="855" t="s">
        <v>245</v>
      </c>
    </row>
    <row r="4335" spans="2:7" hidden="1" x14ac:dyDescent="0.3">
      <c r="B4335" s="855" t="s">
        <v>3952</v>
      </c>
      <c r="C4335" s="856" t="s">
        <v>2709</v>
      </c>
      <c r="D4335" s="855" t="s">
        <v>2710</v>
      </c>
      <c r="E4335" s="855">
        <v>11</v>
      </c>
      <c r="F4335" s="855" t="s">
        <v>925</v>
      </c>
      <c r="G4335" s="855"/>
    </row>
    <row r="4336" spans="2:7" hidden="1" x14ac:dyDescent="0.3">
      <c r="B4336" s="855" t="s">
        <v>3952</v>
      </c>
      <c r="C4336" s="856" t="s">
        <v>2709</v>
      </c>
      <c r="D4336" s="855" t="s">
        <v>2710</v>
      </c>
      <c r="E4336" s="855">
        <v>12</v>
      </c>
      <c r="F4336" s="855" t="s">
        <v>3955</v>
      </c>
      <c r="G4336" s="855"/>
    </row>
    <row r="4337" spans="2:7" hidden="1" x14ac:dyDescent="0.3">
      <c r="B4337" s="855" t="s">
        <v>3952</v>
      </c>
      <c r="C4337" s="856" t="s">
        <v>2709</v>
      </c>
      <c r="D4337" s="855" t="s">
        <v>2710</v>
      </c>
      <c r="E4337" s="855">
        <v>13</v>
      </c>
      <c r="F4337" s="855" t="s">
        <v>3956</v>
      </c>
      <c r="G4337" s="855" t="s">
        <v>148</v>
      </c>
    </row>
    <row r="4338" spans="2:7" hidden="1" x14ac:dyDescent="0.3">
      <c r="B4338" s="855" t="s">
        <v>3952</v>
      </c>
      <c r="C4338" s="856" t="s">
        <v>2709</v>
      </c>
      <c r="D4338" s="855" t="s">
        <v>2710</v>
      </c>
      <c r="E4338" s="855">
        <v>14</v>
      </c>
      <c r="F4338" s="855" t="s">
        <v>1173</v>
      </c>
      <c r="G4338" s="855" t="s">
        <v>750</v>
      </c>
    </row>
    <row r="4339" spans="2:7" hidden="1" x14ac:dyDescent="0.3">
      <c r="B4339" s="855" t="s">
        <v>3952</v>
      </c>
      <c r="C4339" s="856" t="s">
        <v>2709</v>
      </c>
      <c r="D4339" s="855" t="s">
        <v>2710</v>
      </c>
      <c r="E4339" s="855">
        <v>15</v>
      </c>
      <c r="F4339" s="855" t="s">
        <v>323</v>
      </c>
      <c r="G4339" s="855" t="s">
        <v>750</v>
      </c>
    </row>
    <row r="4340" spans="2:7" hidden="1" x14ac:dyDescent="0.3">
      <c r="B4340" s="855" t="s">
        <v>3952</v>
      </c>
      <c r="C4340" s="856" t="s">
        <v>2709</v>
      </c>
      <c r="D4340" s="855" t="s">
        <v>2710</v>
      </c>
      <c r="E4340" s="855">
        <v>16</v>
      </c>
      <c r="F4340" s="855" t="s">
        <v>931</v>
      </c>
      <c r="G4340" s="855" t="s">
        <v>949</v>
      </c>
    </row>
    <row r="4341" spans="2:7" hidden="1" x14ac:dyDescent="0.3">
      <c r="B4341" s="855" t="s">
        <v>3952</v>
      </c>
      <c r="C4341" s="856" t="s">
        <v>2709</v>
      </c>
      <c r="D4341" s="855" t="s">
        <v>2710</v>
      </c>
      <c r="E4341" s="855">
        <v>17</v>
      </c>
      <c r="F4341" s="855" t="s">
        <v>932</v>
      </c>
      <c r="G4341" s="855" t="s">
        <v>750</v>
      </c>
    </row>
    <row r="4342" spans="2:7" x14ac:dyDescent="0.3">
      <c r="B4342" s="855" t="s">
        <v>3952</v>
      </c>
      <c r="C4342" s="856" t="s">
        <v>2709</v>
      </c>
      <c r="D4342" s="855" t="s">
        <v>2710</v>
      </c>
      <c r="E4342" s="855">
        <v>1</v>
      </c>
      <c r="F4342" s="855" t="s">
        <v>388</v>
      </c>
      <c r="G4342" s="855" t="s">
        <v>3989</v>
      </c>
    </row>
    <row r="4343" spans="2:7" hidden="1" x14ac:dyDescent="0.3">
      <c r="B4343" s="855" t="s">
        <v>3952</v>
      </c>
      <c r="C4343" s="856" t="s">
        <v>2709</v>
      </c>
      <c r="D4343" s="855" t="s">
        <v>2710</v>
      </c>
      <c r="E4343" s="855">
        <v>2</v>
      </c>
      <c r="F4343" s="855" t="s">
        <v>389</v>
      </c>
      <c r="G4343" s="855" t="s">
        <v>29</v>
      </c>
    </row>
    <row r="4344" spans="2:7" hidden="1" x14ac:dyDescent="0.3">
      <c r="B4344" s="855" t="s">
        <v>3952</v>
      </c>
      <c r="C4344" s="856" t="s">
        <v>2709</v>
      </c>
      <c r="D4344" s="855" t="s">
        <v>2710</v>
      </c>
      <c r="E4344" s="855">
        <v>3</v>
      </c>
      <c r="F4344" s="855" t="s">
        <v>896</v>
      </c>
      <c r="G4344" s="855"/>
    </row>
    <row r="4345" spans="2:7" hidden="1" x14ac:dyDescent="0.3">
      <c r="B4345" s="855" t="s">
        <v>3952</v>
      </c>
      <c r="C4345" s="856" t="s">
        <v>2709</v>
      </c>
      <c r="D4345" s="855" t="s">
        <v>2710</v>
      </c>
      <c r="E4345" s="855">
        <v>4</v>
      </c>
      <c r="F4345" s="855" t="s">
        <v>391</v>
      </c>
      <c r="G4345" s="855"/>
    </row>
    <row r="4346" spans="2:7" hidden="1" x14ac:dyDescent="0.3">
      <c r="B4346" s="855" t="s">
        <v>3952</v>
      </c>
      <c r="C4346" s="856" t="s">
        <v>2709</v>
      </c>
      <c r="D4346" s="855" t="s">
        <v>2710</v>
      </c>
      <c r="E4346" s="855">
        <v>5</v>
      </c>
      <c r="F4346" s="855" t="s">
        <v>392</v>
      </c>
      <c r="G4346" s="855"/>
    </row>
    <row r="4347" spans="2:7" hidden="1" x14ac:dyDescent="0.3">
      <c r="B4347" s="855" t="s">
        <v>3952</v>
      </c>
      <c r="C4347" s="856" t="s">
        <v>2709</v>
      </c>
      <c r="D4347" s="855" t="s">
        <v>2710</v>
      </c>
      <c r="E4347" s="855">
        <v>6</v>
      </c>
      <c r="F4347" s="855" t="s">
        <v>393</v>
      </c>
      <c r="G4347" s="855"/>
    </row>
    <row r="4348" spans="2:7" hidden="1" x14ac:dyDescent="0.3">
      <c r="B4348" s="855" t="s">
        <v>3952</v>
      </c>
      <c r="C4348" s="856" t="s">
        <v>2709</v>
      </c>
      <c r="D4348" s="855" t="s">
        <v>2710</v>
      </c>
      <c r="E4348" s="855">
        <v>7</v>
      </c>
      <c r="F4348" s="855" t="s">
        <v>394</v>
      </c>
      <c r="G4348" s="855" t="s">
        <v>3990</v>
      </c>
    </row>
    <row r="4349" spans="2:7" hidden="1" x14ac:dyDescent="0.3">
      <c r="B4349" s="855" t="s">
        <v>3952</v>
      </c>
      <c r="C4349" s="856" t="s">
        <v>2709</v>
      </c>
      <c r="D4349" s="855" t="s">
        <v>2710</v>
      </c>
      <c r="E4349" s="855">
        <v>8</v>
      </c>
      <c r="F4349" s="855" t="s">
        <v>3</v>
      </c>
      <c r="G4349" s="855" t="s">
        <v>1876</v>
      </c>
    </row>
    <row r="4350" spans="2:7" hidden="1" x14ac:dyDescent="0.3">
      <c r="B4350" s="855" t="s">
        <v>3952</v>
      </c>
      <c r="C4350" s="856" t="s">
        <v>2709</v>
      </c>
      <c r="D4350" s="855" t="s">
        <v>2710</v>
      </c>
      <c r="E4350" s="855">
        <v>9</v>
      </c>
      <c r="F4350" s="855" t="s">
        <v>128</v>
      </c>
      <c r="G4350" s="855"/>
    </row>
    <row r="4351" spans="2:7" hidden="1" x14ac:dyDescent="0.3">
      <c r="B4351" s="855" t="s">
        <v>3952</v>
      </c>
      <c r="C4351" s="856" t="s">
        <v>2709</v>
      </c>
      <c r="D4351" s="855" t="s">
        <v>2710</v>
      </c>
      <c r="E4351" s="855">
        <v>10</v>
      </c>
      <c r="F4351" s="855" t="s">
        <v>681</v>
      </c>
      <c r="G4351" s="855" t="s">
        <v>245</v>
      </c>
    </row>
    <row r="4352" spans="2:7" hidden="1" x14ac:dyDescent="0.3">
      <c r="B4352" s="855" t="s">
        <v>3952</v>
      </c>
      <c r="C4352" s="856" t="s">
        <v>2709</v>
      </c>
      <c r="D4352" s="855" t="s">
        <v>2710</v>
      </c>
      <c r="E4352" s="855">
        <v>11</v>
      </c>
      <c r="F4352" s="855" t="s">
        <v>925</v>
      </c>
      <c r="G4352" s="855"/>
    </row>
    <row r="4353" spans="2:7" hidden="1" x14ac:dyDescent="0.3">
      <c r="B4353" s="855" t="s">
        <v>3952</v>
      </c>
      <c r="C4353" s="856" t="s">
        <v>2709</v>
      </c>
      <c r="D4353" s="855" t="s">
        <v>2710</v>
      </c>
      <c r="E4353" s="855">
        <v>12</v>
      </c>
      <c r="F4353" s="855" t="s">
        <v>3955</v>
      </c>
      <c r="G4353" s="855"/>
    </row>
    <row r="4354" spans="2:7" hidden="1" x14ac:dyDescent="0.3">
      <c r="B4354" s="855" t="s">
        <v>3952</v>
      </c>
      <c r="C4354" s="856" t="s">
        <v>2709</v>
      </c>
      <c r="D4354" s="855" t="s">
        <v>2710</v>
      </c>
      <c r="E4354" s="855">
        <v>13</v>
      </c>
      <c r="F4354" s="855" t="s">
        <v>3956</v>
      </c>
      <c r="G4354" s="855" t="s">
        <v>148</v>
      </c>
    </row>
    <row r="4355" spans="2:7" hidden="1" x14ac:dyDescent="0.3">
      <c r="B4355" s="855" t="s">
        <v>3952</v>
      </c>
      <c r="C4355" s="856" t="s">
        <v>2709</v>
      </c>
      <c r="D4355" s="855" t="s">
        <v>2710</v>
      </c>
      <c r="E4355" s="855">
        <v>14</v>
      </c>
      <c r="F4355" s="855" t="s">
        <v>1173</v>
      </c>
      <c r="G4355" s="855" t="s">
        <v>750</v>
      </c>
    </row>
    <row r="4356" spans="2:7" hidden="1" x14ac:dyDescent="0.3">
      <c r="B4356" s="855" t="s">
        <v>3952</v>
      </c>
      <c r="C4356" s="856" t="s">
        <v>2709</v>
      </c>
      <c r="D4356" s="855" t="s">
        <v>2710</v>
      </c>
      <c r="E4356" s="855">
        <v>15</v>
      </c>
      <c r="F4356" s="855" t="s">
        <v>323</v>
      </c>
      <c r="G4356" s="855" t="s">
        <v>750</v>
      </c>
    </row>
    <row r="4357" spans="2:7" hidden="1" x14ac:dyDescent="0.3">
      <c r="B4357" s="855" t="s">
        <v>3952</v>
      </c>
      <c r="C4357" s="856" t="s">
        <v>2709</v>
      </c>
      <c r="D4357" s="855" t="s">
        <v>2710</v>
      </c>
      <c r="E4357" s="855">
        <v>16</v>
      </c>
      <c r="F4357" s="855" t="s">
        <v>931</v>
      </c>
      <c r="G4357" s="855" t="s">
        <v>949</v>
      </c>
    </row>
    <row r="4358" spans="2:7" hidden="1" x14ac:dyDescent="0.3">
      <c r="B4358" s="855" t="s">
        <v>3952</v>
      </c>
      <c r="C4358" s="856" t="s">
        <v>2709</v>
      </c>
      <c r="D4358" s="855" t="s">
        <v>2710</v>
      </c>
      <c r="E4358" s="855">
        <v>17</v>
      </c>
      <c r="F4358" s="855" t="s">
        <v>932</v>
      </c>
      <c r="G4358" s="855" t="s">
        <v>750</v>
      </c>
    </row>
    <row r="4359" spans="2:7" x14ac:dyDescent="0.3">
      <c r="B4359" s="855" t="s">
        <v>3952</v>
      </c>
      <c r="C4359" s="856" t="s">
        <v>2709</v>
      </c>
      <c r="D4359" s="855" t="s">
        <v>2710</v>
      </c>
      <c r="E4359" s="855">
        <v>1</v>
      </c>
      <c r="F4359" s="855" t="s">
        <v>388</v>
      </c>
      <c r="G4359" s="855" t="s">
        <v>3991</v>
      </c>
    </row>
    <row r="4360" spans="2:7" hidden="1" x14ac:dyDescent="0.3">
      <c r="B4360" s="855" t="s">
        <v>3952</v>
      </c>
      <c r="C4360" s="856" t="s">
        <v>2709</v>
      </c>
      <c r="D4360" s="855" t="s">
        <v>2710</v>
      </c>
      <c r="E4360" s="855">
        <v>2</v>
      </c>
      <c r="F4360" s="855" t="s">
        <v>389</v>
      </c>
      <c r="G4360" s="855" t="s">
        <v>29</v>
      </c>
    </row>
    <row r="4361" spans="2:7" hidden="1" x14ac:dyDescent="0.3">
      <c r="B4361" s="855" t="s">
        <v>3952</v>
      </c>
      <c r="C4361" s="856" t="s">
        <v>2709</v>
      </c>
      <c r="D4361" s="855" t="s">
        <v>2710</v>
      </c>
      <c r="E4361" s="855">
        <v>3</v>
      </c>
      <c r="F4361" s="855" t="s">
        <v>896</v>
      </c>
      <c r="G4361" s="855"/>
    </row>
    <row r="4362" spans="2:7" hidden="1" x14ac:dyDescent="0.3">
      <c r="B4362" s="855" t="s">
        <v>3952</v>
      </c>
      <c r="C4362" s="856" t="s">
        <v>2709</v>
      </c>
      <c r="D4362" s="855" t="s">
        <v>2710</v>
      </c>
      <c r="E4362" s="855">
        <v>4</v>
      </c>
      <c r="F4362" s="855" t="s">
        <v>391</v>
      </c>
      <c r="G4362" s="855"/>
    </row>
    <row r="4363" spans="2:7" hidden="1" x14ac:dyDescent="0.3">
      <c r="B4363" s="855" t="s">
        <v>3952</v>
      </c>
      <c r="C4363" s="856" t="s">
        <v>2709</v>
      </c>
      <c r="D4363" s="855" t="s">
        <v>2710</v>
      </c>
      <c r="E4363" s="855">
        <v>5</v>
      </c>
      <c r="F4363" s="855" t="s">
        <v>392</v>
      </c>
      <c r="G4363" s="855"/>
    </row>
    <row r="4364" spans="2:7" hidden="1" x14ac:dyDescent="0.3">
      <c r="B4364" s="855" t="s">
        <v>3952</v>
      </c>
      <c r="C4364" s="856" t="s">
        <v>2709</v>
      </c>
      <c r="D4364" s="855" t="s">
        <v>2710</v>
      </c>
      <c r="E4364" s="855">
        <v>6</v>
      </c>
      <c r="F4364" s="855" t="s">
        <v>393</v>
      </c>
      <c r="G4364" s="855"/>
    </row>
    <row r="4365" spans="2:7" hidden="1" x14ac:dyDescent="0.3">
      <c r="B4365" s="855" t="s">
        <v>3952</v>
      </c>
      <c r="C4365" s="856" t="s">
        <v>2709</v>
      </c>
      <c r="D4365" s="855" t="s">
        <v>2710</v>
      </c>
      <c r="E4365" s="855">
        <v>7</v>
      </c>
      <c r="F4365" s="855" t="s">
        <v>394</v>
      </c>
      <c r="G4365" s="855" t="s">
        <v>3992</v>
      </c>
    </row>
    <row r="4366" spans="2:7" hidden="1" x14ac:dyDescent="0.3">
      <c r="B4366" s="855" t="s">
        <v>3952</v>
      </c>
      <c r="C4366" s="856" t="s">
        <v>2709</v>
      </c>
      <c r="D4366" s="855" t="s">
        <v>2710</v>
      </c>
      <c r="E4366" s="855">
        <v>8</v>
      </c>
      <c r="F4366" s="855" t="s">
        <v>3</v>
      </c>
      <c r="G4366" s="855" t="s">
        <v>1876</v>
      </c>
    </row>
    <row r="4367" spans="2:7" hidden="1" x14ac:dyDescent="0.3">
      <c r="B4367" s="855" t="s">
        <v>3952</v>
      </c>
      <c r="C4367" s="856" t="s">
        <v>2709</v>
      </c>
      <c r="D4367" s="855" t="s">
        <v>2710</v>
      </c>
      <c r="E4367" s="855">
        <v>9</v>
      </c>
      <c r="F4367" s="855" t="s">
        <v>128</v>
      </c>
      <c r="G4367" s="855"/>
    </row>
    <row r="4368" spans="2:7" hidden="1" x14ac:dyDescent="0.3">
      <c r="B4368" s="855" t="s">
        <v>3952</v>
      </c>
      <c r="C4368" s="856" t="s">
        <v>2709</v>
      </c>
      <c r="D4368" s="855" t="s">
        <v>2710</v>
      </c>
      <c r="E4368" s="855">
        <v>10</v>
      </c>
      <c r="F4368" s="855" t="s">
        <v>681</v>
      </c>
      <c r="G4368" s="855" t="s">
        <v>245</v>
      </c>
    </row>
    <row r="4369" spans="2:7" hidden="1" x14ac:dyDescent="0.3">
      <c r="B4369" s="855" t="s">
        <v>3952</v>
      </c>
      <c r="C4369" s="856" t="s">
        <v>2709</v>
      </c>
      <c r="D4369" s="855" t="s">
        <v>2710</v>
      </c>
      <c r="E4369" s="855">
        <v>11</v>
      </c>
      <c r="F4369" s="855" t="s">
        <v>925</v>
      </c>
      <c r="G4369" s="855"/>
    </row>
    <row r="4370" spans="2:7" hidden="1" x14ac:dyDescent="0.3">
      <c r="B4370" s="855" t="s">
        <v>3952</v>
      </c>
      <c r="C4370" s="856" t="s">
        <v>2709</v>
      </c>
      <c r="D4370" s="855" t="s">
        <v>2710</v>
      </c>
      <c r="E4370" s="855">
        <v>12</v>
      </c>
      <c r="F4370" s="855" t="s">
        <v>3955</v>
      </c>
      <c r="G4370" s="855"/>
    </row>
    <row r="4371" spans="2:7" hidden="1" x14ac:dyDescent="0.3">
      <c r="B4371" s="855" t="s">
        <v>3952</v>
      </c>
      <c r="C4371" s="856" t="s">
        <v>2709</v>
      </c>
      <c r="D4371" s="855" t="s">
        <v>2710</v>
      </c>
      <c r="E4371" s="855">
        <v>13</v>
      </c>
      <c r="F4371" s="855" t="s">
        <v>3956</v>
      </c>
      <c r="G4371" s="855" t="s">
        <v>148</v>
      </c>
    </row>
    <row r="4372" spans="2:7" hidden="1" x14ac:dyDescent="0.3">
      <c r="B4372" s="855" t="s">
        <v>3952</v>
      </c>
      <c r="C4372" s="856" t="s">
        <v>2709</v>
      </c>
      <c r="D4372" s="855" t="s">
        <v>2710</v>
      </c>
      <c r="E4372" s="855">
        <v>14</v>
      </c>
      <c r="F4372" s="855" t="s">
        <v>1173</v>
      </c>
      <c r="G4372" s="855" t="s">
        <v>750</v>
      </c>
    </row>
    <row r="4373" spans="2:7" hidden="1" x14ac:dyDescent="0.3">
      <c r="B4373" s="855" t="s">
        <v>3952</v>
      </c>
      <c r="C4373" s="856" t="s">
        <v>2709</v>
      </c>
      <c r="D4373" s="855" t="s">
        <v>2710</v>
      </c>
      <c r="E4373" s="855">
        <v>15</v>
      </c>
      <c r="F4373" s="855" t="s">
        <v>323</v>
      </c>
      <c r="G4373" s="855" t="s">
        <v>750</v>
      </c>
    </row>
    <row r="4374" spans="2:7" hidden="1" x14ac:dyDescent="0.3">
      <c r="B4374" s="855" t="s">
        <v>3952</v>
      </c>
      <c r="C4374" s="856" t="s">
        <v>2709</v>
      </c>
      <c r="D4374" s="855" t="s">
        <v>2710</v>
      </c>
      <c r="E4374" s="855">
        <v>16</v>
      </c>
      <c r="F4374" s="855" t="s">
        <v>931</v>
      </c>
      <c r="G4374" s="855" t="s">
        <v>949</v>
      </c>
    </row>
    <row r="4375" spans="2:7" hidden="1" x14ac:dyDescent="0.3">
      <c r="B4375" s="855" t="s">
        <v>3952</v>
      </c>
      <c r="C4375" s="856" t="s">
        <v>2709</v>
      </c>
      <c r="D4375" s="855" t="s">
        <v>2710</v>
      </c>
      <c r="E4375" s="855">
        <v>17</v>
      </c>
      <c r="F4375" s="855" t="s">
        <v>932</v>
      </c>
      <c r="G4375" s="855" t="s">
        <v>750</v>
      </c>
    </row>
    <row r="4376" spans="2:7" x14ac:dyDescent="0.3">
      <c r="B4376" s="855" t="s">
        <v>3952</v>
      </c>
      <c r="C4376" s="856" t="s">
        <v>2709</v>
      </c>
      <c r="D4376" s="855" t="s">
        <v>2710</v>
      </c>
      <c r="E4376" s="855">
        <v>1</v>
      </c>
      <c r="F4376" s="855" t="s">
        <v>388</v>
      </c>
      <c r="G4376" s="855" t="s">
        <v>3993</v>
      </c>
    </row>
    <row r="4377" spans="2:7" hidden="1" x14ac:dyDescent="0.3">
      <c r="B4377" s="855" t="s">
        <v>3952</v>
      </c>
      <c r="C4377" s="856" t="s">
        <v>2709</v>
      </c>
      <c r="D4377" s="855" t="s">
        <v>2710</v>
      </c>
      <c r="E4377" s="855">
        <v>2</v>
      </c>
      <c r="F4377" s="855" t="s">
        <v>389</v>
      </c>
      <c r="G4377" s="855" t="s">
        <v>29</v>
      </c>
    </row>
    <row r="4378" spans="2:7" hidden="1" x14ac:dyDescent="0.3">
      <c r="B4378" s="855" t="s">
        <v>3952</v>
      </c>
      <c r="C4378" s="856" t="s">
        <v>2709</v>
      </c>
      <c r="D4378" s="855" t="s">
        <v>2710</v>
      </c>
      <c r="E4378" s="855">
        <v>3</v>
      </c>
      <c r="F4378" s="855" t="s">
        <v>896</v>
      </c>
      <c r="G4378" s="855"/>
    </row>
    <row r="4379" spans="2:7" hidden="1" x14ac:dyDescent="0.3">
      <c r="B4379" s="855" t="s">
        <v>3952</v>
      </c>
      <c r="C4379" s="856" t="s">
        <v>2709</v>
      </c>
      <c r="D4379" s="855" t="s">
        <v>2710</v>
      </c>
      <c r="E4379" s="855">
        <v>4</v>
      </c>
      <c r="F4379" s="855" t="s">
        <v>391</v>
      </c>
      <c r="G4379" s="855"/>
    </row>
    <row r="4380" spans="2:7" hidden="1" x14ac:dyDescent="0.3">
      <c r="B4380" s="855" t="s">
        <v>3952</v>
      </c>
      <c r="C4380" s="856" t="s">
        <v>2709</v>
      </c>
      <c r="D4380" s="855" t="s">
        <v>2710</v>
      </c>
      <c r="E4380" s="855">
        <v>5</v>
      </c>
      <c r="F4380" s="855" t="s">
        <v>392</v>
      </c>
      <c r="G4380" s="855"/>
    </row>
    <row r="4381" spans="2:7" hidden="1" x14ac:dyDescent="0.3">
      <c r="B4381" s="855" t="s">
        <v>3952</v>
      </c>
      <c r="C4381" s="856" t="s">
        <v>2709</v>
      </c>
      <c r="D4381" s="855" t="s">
        <v>2710</v>
      </c>
      <c r="E4381" s="855">
        <v>6</v>
      </c>
      <c r="F4381" s="855" t="s">
        <v>393</v>
      </c>
      <c r="G4381" s="855"/>
    </row>
    <row r="4382" spans="2:7" hidden="1" x14ac:dyDescent="0.3">
      <c r="B4382" s="855" t="s">
        <v>3952</v>
      </c>
      <c r="C4382" s="856" t="s">
        <v>2709</v>
      </c>
      <c r="D4382" s="855" t="s">
        <v>2710</v>
      </c>
      <c r="E4382" s="855">
        <v>7</v>
      </c>
      <c r="F4382" s="855" t="s">
        <v>394</v>
      </c>
      <c r="G4382" s="855" t="s">
        <v>3990</v>
      </c>
    </row>
    <row r="4383" spans="2:7" hidden="1" x14ac:dyDescent="0.3">
      <c r="B4383" s="855" t="s">
        <v>3952</v>
      </c>
      <c r="C4383" s="856" t="s">
        <v>2709</v>
      </c>
      <c r="D4383" s="855" t="s">
        <v>2710</v>
      </c>
      <c r="E4383" s="855">
        <v>8</v>
      </c>
      <c r="F4383" s="855" t="s">
        <v>3</v>
      </c>
      <c r="G4383" s="855" t="s">
        <v>1876</v>
      </c>
    </row>
    <row r="4384" spans="2:7" hidden="1" x14ac:dyDescent="0.3">
      <c r="B4384" s="855" t="s">
        <v>3952</v>
      </c>
      <c r="C4384" s="856" t="s">
        <v>2709</v>
      </c>
      <c r="D4384" s="855" t="s">
        <v>2710</v>
      </c>
      <c r="E4384" s="855">
        <v>9</v>
      </c>
      <c r="F4384" s="855" t="s">
        <v>128</v>
      </c>
      <c r="G4384" s="855"/>
    </row>
    <row r="4385" spans="2:7" hidden="1" x14ac:dyDescent="0.3">
      <c r="B4385" s="855" t="s">
        <v>3952</v>
      </c>
      <c r="C4385" s="856" t="s">
        <v>2709</v>
      </c>
      <c r="D4385" s="855" t="s">
        <v>2710</v>
      </c>
      <c r="E4385" s="855">
        <v>10</v>
      </c>
      <c r="F4385" s="855" t="s">
        <v>681</v>
      </c>
      <c r="G4385" s="855" t="s">
        <v>245</v>
      </c>
    </row>
    <row r="4386" spans="2:7" hidden="1" x14ac:dyDescent="0.3">
      <c r="B4386" s="855" t="s">
        <v>3952</v>
      </c>
      <c r="C4386" s="856" t="s">
        <v>2709</v>
      </c>
      <c r="D4386" s="855" t="s">
        <v>2710</v>
      </c>
      <c r="E4386" s="855">
        <v>11</v>
      </c>
      <c r="F4386" s="855" t="s">
        <v>925</v>
      </c>
      <c r="G4386" s="855"/>
    </row>
    <row r="4387" spans="2:7" hidden="1" x14ac:dyDescent="0.3">
      <c r="B4387" s="855" t="s">
        <v>3952</v>
      </c>
      <c r="C4387" s="856" t="s">
        <v>2709</v>
      </c>
      <c r="D4387" s="855" t="s">
        <v>2710</v>
      </c>
      <c r="E4387" s="855">
        <v>12</v>
      </c>
      <c r="F4387" s="855" t="s">
        <v>3955</v>
      </c>
      <c r="G4387" s="855"/>
    </row>
    <row r="4388" spans="2:7" hidden="1" x14ac:dyDescent="0.3">
      <c r="B4388" s="855" t="s">
        <v>3952</v>
      </c>
      <c r="C4388" s="856" t="s">
        <v>2709</v>
      </c>
      <c r="D4388" s="855" t="s">
        <v>2710</v>
      </c>
      <c r="E4388" s="855">
        <v>13</v>
      </c>
      <c r="F4388" s="855" t="s">
        <v>3956</v>
      </c>
      <c r="G4388" s="855" t="s">
        <v>148</v>
      </c>
    </row>
    <row r="4389" spans="2:7" hidden="1" x14ac:dyDescent="0.3">
      <c r="B4389" s="855" t="s">
        <v>3952</v>
      </c>
      <c r="C4389" s="856" t="s">
        <v>2709</v>
      </c>
      <c r="D4389" s="855" t="s">
        <v>2710</v>
      </c>
      <c r="E4389" s="855">
        <v>14</v>
      </c>
      <c r="F4389" s="855" t="s">
        <v>1173</v>
      </c>
      <c r="G4389" s="855" t="s">
        <v>750</v>
      </c>
    </row>
    <row r="4390" spans="2:7" hidden="1" x14ac:dyDescent="0.3">
      <c r="B4390" s="855" t="s">
        <v>3952</v>
      </c>
      <c r="C4390" s="856" t="s">
        <v>2709</v>
      </c>
      <c r="D4390" s="855" t="s">
        <v>2710</v>
      </c>
      <c r="E4390" s="855">
        <v>15</v>
      </c>
      <c r="F4390" s="855" t="s">
        <v>323</v>
      </c>
      <c r="G4390" s="855" t="s">
        <v>750</v>
      </c>
    </row>
    <row r="4391" spans="2:7" hidden="1" x14ac:dyDescent="0.3">
      <c r="B4391" s="855" t="s">
        <v>3952</v>
      </c>
      <c r="C4391" s="856" t="s">
        <v>2709</v>
      </c>
      <c r="D4391" s="855" t="s">
        <v>2710</v>
      </c>
      <c r="E4391" s="855">
        <v>16</v>
      </c>
      <c r="F4391" s="855" t="s">
        <v>931</v>
      </c>
      <c r="G4391" s="855" t="s">
        <v>949</v>
      </c>
    </row>
    <row r="4392" spans="2:7" hidden="1" x14ac:dyDescent="0.3">
      <c r="B4392" s="855" t="s">
        <v>3952</v>
      </c>
      <c r="C4392" s="856" t="s">
        <v>2709</v>
      </c>
      <c r="D4392" s="855" t="s">
        <v>2710</v>
      </c>
      <c r="E4392" s="855">
        <v>17</v>
      </c>
      <c r="F4392" s="855" t="s">
        <v>932</v>
      </c>
      <c r="G4392" s="855" t="s">
        <v>750</v>
      </c>
    </row>
    <row r="4393" spans="2:7" x14ac:dyDescent="0.3">
      <c r="B4393" s="855" t="s">
        <v>3952</v>
      </c>
      <c r="C4393" s="856" t="s">
        <v>2709</v>
      </c>
      <c r="D4393" s="855" t="s">
        <v>2710</v>
      </c>
      <c r="E4393" s="855">
        <v>1</v>
      </c>
      <c r="F4393" s="855" t="s">
        <v>388</v>
      </c>
      <c r="G4393" s="855" t="s">
        <v>3994</v>
      </c>
    </row>
    <row r="4394" spans="2:7" hidden="1" x14ac:dyDescent="0.3">
      <c r="B4394" s="855" t="s">
        <v>3952</v>
      </c>
      <c r="C4394" s="856" t="s">
        <v>2709</v>
      </c>
      <c r="D4394" s="855" t="s">
        <v>2710</v>
      </c>
      <c r="E4394" s="855">
        <v>2</v>
      </c>
      <c r="F4394" s="855" t="s">
        <v>389</v>
      </c>
      <c r="G4394" s="855" t="s">
        <v>29</v>
      </c>
    </row>
    <row r="4395" spans="2:7" hidden="1" x14ac:dyDescent="0.3">
      <c r="B4395" s="855" t="s">
        <v>3952</v>
      </c>
      <c r="C4395" s="856" t="s">
        <v>2709</v>
      </c>
      <c r="D4395" s="855" t="s">
        <v>2710</v>
      </c>
      <c r="E4395" s="855">
        <v>3</v>
      </c>
      <c r="F4395" s="855" t="s">
        <v>896</v>
      </c>
      <c r="G4395" s="855"/>
    </row>
    <row r="4396" spans="2:7" hidden="1" x14ac:dyDescent="0.3">
      <c r="B4396" s="855" t="s">
        <v>3952</v>
      </c>
      <c r="C4396" s="856" t="s">
        <v>2709</v>
      </c>
      <c r="D4396" s="855" t="s">
        <v>2710</v>
      </c>
      <c r="E4396" s="855">
        <v>4</v>
      </c>
      <c r="F4396" s="855" t="s">
        <v>391</v>
      </c>
      <c r="G4396" s="855"/>
    </row>
    <row r="4397" spans="2:7" hidden="1" x14ac:dyDescent="0.3">
      <c r="B4397" s="855" t="s">
        <v>3952</v>
      </c>
      <c r="C4397" s="856" t="s">
        <v>2709</v>
      </c>
      <c r="D4397" s="855" t="s">
        <v>2710</v>
      </c>
      <c r="E4397" s="855">
        <v>5</v>
      </c>
      <c r="F4397" s="855" t="s">
        <v>392</v>
      </c>
      <c r="G4397" s="855"/>
    </row>
    <row r="4398" spans="2:7" hidden="1" x14ac:dyDescent="0.3">
      <c r="B4398" s="855" t="s">
        <v>3952</v>
      </c>
      <c r="C4398" s="856" t="s">
        <v>2709</v>
      </c>
      <c r="D4398" s="855" t="s">
        <v>2710</v>
      </c>
      <c r="E4398" s="855">
        <v>6</v>
      </c>
      <c r="F4398" s="855" t="s">
        <v>393</v>
      </c>
      <c r="G4398" s="855"/>
    </row>
    <row r="4399" spans="2:7" hidden="1" x14ac:dyDescent="0.3">
      <c r="B4399" s="855" t="s">
        <v>3952</v>
      </c>
      <c r="C4399" s="856" t="s">
        <v>2709</v>
      </c>
      <c r="D4399" s="855" t="s">
        <v>2710</v>
      </c>
      <c r="E4399" s="855">
        <v>7</v>
      </c>
      <c r="F4399" s="855" t="s">
        <v>394</v>
      </c>
      <c r="G4399" s="855" t="s">
        <v>3995</v>
      </c>
    </row>
    <row r="4400" spans="2:7" hidden="1" x14ac:dyDescent="0.3">
      <c r="B4400" s="855" t="s">
        <v>3952</v>
      </c>
      <c r="C4400" s="856" t="s">
        <v>2709</v>
      </c>
      <c r="D4400" s="855" t="s">
        <v>2710</v>
      </c>
      <c r="E4400" s="855">
        <v>8</v>
      </c>
      <c r="F4400" s="855" t="s">
        <v>3</v>
      </c>
      <c r="G4400" s="855" t="s">
        <v>1876</v>
      </c>
    </row>
    <row r="4401" spans="2:7" hidden="1" x14ac:dyDescent="0.3">
      <c r="B4401" s="855" t="s">
        <v>3952</v>
      </c>
      <c r="C4401" s="856" t="s">
        <v>2709</v>
      </c>
      <c r="D4401" s="855" t="s">
        <v>2710</v>
      </c>
      <c r="E4401" s="855">
        <v>9</v>
      </c>
      <c r="F4401" s="855" t="s">
        <v>128</v>
      </c>
      <c r="G4401" s="855"/>
    </row>
    <row r="4402" spans="2:7" hidden="1" x14ac:dyDescent="0.3">
      <c r="B4402" s="855" t="s">
        <v>3952</v>
      </c>
      <c r="C4402" s="856" t="s">
        <v>2709</v>
      </c>
      <c r="D4402" s="855" t="s">
        <v>2710</v>
      </c>
      <c r="E4402" s="855">
        <v>10</v>
      </c>
      <c r="F4402" s="855" t="s">
        <v>681</v>
      </c>
      <c r="G4402" s="855" t="s">
        <v>245</v>
      </c>
    </row>
    <row r="4403" spans="2:7" hidden="1" x14ac:dyDescent="0.3">
      <c r="B4403" s="855" t="s">
        <v>3952</v>
      </c>
      <c r="C4403" s="856" t="s">
        <v>2709</v>
      </c>
      <c r="D4403" s="855" t="s">
        <v>2710</v>
      </c>
      <c r="E4403" s="855">
        <v>11</v>
      </c>
      <c r="F4403" s="855" t="s">
        <v>925</v>
      </c>
      <c r="G4403" s="855"/>
    </row>
    <row r="4404" spans="2:7" hidden="1" x14ac:dyDescent="0.3">
      <c r="B4404" s="855" t="s">
        <v>3952</v>
      </c>
      <c r="C4404" s="856" t="s">
        <v>2709</v>
      </c>
      <c r="D4404" s="855" t="s">
        <v>2710</v>
      </c>
      <c r="E4404" s="855">
        <v>12</v>
      </c>
      <c r="F4404" s="855" t="s">
        <v>3955</v>
      </c>
      <c r="G4404" s="855"/>
    </row>
    <row r="4405" spans="2:7" hidden="1" x14ac:dyDescent="0.3">
      <c r="B4405" s="855" t="s">
        <v>3952</v>
      </c>
      <c r="C4405" s="856" t="s">
        <v>2709</v>
      </c>
      <c r="D4405" s="855" t="s">
        <v>2710</v>
      </c>
      <c r="E4405" s="855">
        <v>13</v>
      </c>
      <c r="F4405" s="855" t="s">
        <v>3956</v>
      </c>
      <c r="G4405" s="855" t="s">
        <v>148</v>
      </c>
    </row>
    <row r="4406" spans="2:7" hidden="1" x14ac:dyDescent="0.3">
      <c r="B4406" s="855" t="s">
        <v>3952</v>
      </c>
      <c r="C4406" s="856" t="s">
        <v>2709</v>
      </c>
      <c r="D4406" s="855" t="s">
        <v>2710</v>
      </c>
      <c r="E4406" s="855">
        <v>14</v>
      </c>
      <c r="F4406" s="855" t="s">
        <v>1173</v>
      </c>
      <c r="G4406" s="855" t="s">
        <v>750</v>
      </c>
    </row>
    <row r="4407" spans="2:7" hidden="1" x14ac:dyDescent="0.3">
      <c r="B4407" s="855" t="s">
        <v>3952</v>
      </c>
      <c r="C4407" s="856" t="s">
        <v>2709</v>
      </c>
      <c r="D4407" s="855" t="s">
        <v>2710</v>
      </c>
      <c r="E4407" s="855">
        <v>15</v>
      </c>
      <c r="F4407" s="855" t="s">
        <v>323</v>
      </c>
      <c r="G4407" s="855" t="s">
        <v>750</v>
      </c>
    </row>
    <row r="4408" spans="2:7" hidden="1" x14ac:dyDescent="0.3">
      <c r="B4408" s="855" t="s">
        <v>3952</v>
      </c>
      <c r="C4408" s="856" t="s">
        <v>2709</v>
      </c>
      <c r="D4408" s="855" t="s">
        <v>2710</v>
      </c>
      <c r="E4408" s="855">
        <v>16</v>
      </c>
      <c r="F4408" s="855" t="s">
        <v>931</v>
      </c>
      <c r="G4408" s="855" t="s">
        <v>949</v>
      </c>
    </row>
    <row r="4409" spans="2:7" hidden="1" x14ac:dyDescent="0.3">
      <c r="B4409" s="855" t="s">
        <v>3952</v>
      </c>
      <c r="C4409" s="856" t="s">
        <v>2709</v>
      </c>
      <c r="D4409" s="855" t="s">
        <v>2710</v>
      </c>
      <c r="E4409" s="855">
        <v>17</v>
      </c>
      <c r="F4409" s="855" t="s">
        <v>932</v>
      </c>
      <c r="G4409" s="855" t="s">
        <v>750</v>
      </c>
    </row>
    <row r="4410" spans="2:7" x14ac:dyDescent="0.3">
      <c r="B4410" s="855" t="s">
        <v>3952</v>
      </c>
      <c r="C4410" s="856" t="s">
        <v>2709</v>
      </c>
      <c r="D4410" s="855" t="s">
        <v>2710</v>
      </c>
      <c r="E4410" s="855">
        <v>1</v>
      </c>
      <c r="F4410" s="855" t="s">
        <v>388</v>
      </c>
      <c r="G4410" s="855" t="s">
        <v>3996</v>
      </c>
    </row>
    <row r="4411" spans="2:7" hidden="1" x14ac:dyDescent="0.3">
      <c r="B4411" s="855" t="s">
        <v>3952</v>
      </c>
      <c r="C4411" s="856" t="s">
        <v>2709</v>
      </c>
      <c r="D4411" s="855" t="s">
        <v>2710</v>
      </c>
      <c r="E4411" s="855">
        <v>2</v>
      </c>
      <c r="F4411" s="855" t="s">
        <v>389</v>
      </c>
      <c r="G4411" s="855" t="s">
        <v>29</v>
      </c>
    </row>
    <row r="4412" spans="2:7" hidden="1" x14ac:dyDescent="0.3">
      <c r="B4412" s="855" t="s">
        <v>3952</v>
      </c>
      <c r="C4412" s="856" t="s">
        <v>2709</v>
      </c>
      <c r="D4412" s="855" t="s">
        <v>2710</v>
      </c>
      <c r="E4412" s="855">
        <v>3</v>
      </c>
      <c r="F4412" s="855" t="s">
        <v>896</v>
      </c>
      <c r="G4412" s="855"/>
    </row>
    <row r="4413" spans="2:7" hidden="1" x14ac:dyDescent="0.3">
      <c r="B4413" s="855" t="s">
        <v>3952</v>
      </c>
      <c r="C4413" s="856" t="s">
        <v>2709</v>
      </c>
      <c r="D4413" s="855" t="s">
        <v>2710</v>
      </c>
      <c r="E4413" s="855">
        <v>4</v>
      </c>
      <c r="F4413" s="855" t="s">
        <v>391</v>
      </c>
      <c r="G4413" s="855"/>
    </row>
    <row r="4414" spans="2:7" hidden="1" x14ac:dyDescent="0.3">
      <c r="B4414" s="855" t="s">
        <v>3952</v>
      </c>
      <c r="C4414" s="856" t="s">
        <v>2709</v>
      </c>
      <c r="D4414" s="855" t="s">
        <v>2710</v>
      </c>
      <c r="E4414" s="855">
        <v>5</v>
      </c>
      <c r="F4414" s="855" t="s">
        <v>392</v>
      </c>
      <c r="G4414" s="855"/>
    </row>
    <row r="4415" spans="2:7" hidden="1" x14ac:dyDescent="0.3">
      <c r="B4415" s="855" t="s">
        <v>3952</v>
      </c>
      <c r="C4415" s="856" t="s">
        <v>2709</v>
      </c>
      <c r="D4415" s="855" t="s">
        <v>2710</v>
      </c>
      <c r="E4415" s="855">
        <v>6</v>
      </c>
      <c r="F4415" s="855" t="s">
        <v>393</v>
      </c>
      <c r="G4415" s="855"/>
    </row>
    <row r="4416" spans="2:7" hidden="1" x14ac:dyDescent="0.3">
      <c r="B4416" s="855" t="s">
        <v>3952</v>
      </c>
      <c r="C4416" s="856" t="s">
        <v>2709</v>
      </c>
      <c r="D4416" s="855" t="s">
        <v>2710</v>
      </c>
      <c r="E4416" s="855">
        <v>7</v>
      </c>
      <c r="F4416" s="855" t="s">
        <v>394</v>
      </c>
      <c r="G4416" s="855" t="s">
        <v>3997</v>
      </c>
    </row>
    <row r="4417" spans="2:7" hidden="1" x14ac:dyDescent="0.3">
      <c r="B4417" s="855" t="s">
        <v>3952</v>
      </c>
      <c r="C4417" s="856" t="s">
        <v>2709</v>
      </c>
      <c r="D4417" s="855" t="s">
        <v>2710</v>
      </c>
      <c r="E4417" s="855">
        <v>8</v>
      </c>
      <c r="F4417" s="855" t="s">
        <v>3</v>
      </c>
      <c r="G4417" s="855" t="s">
        <v>1876</v>
      </c>
    </row>
    <row r="4418" spans="2:7" hidden="1" x14ac:dyDescent="0.3">
      <c r="B4418" s="855" t="s">
        <v>3952</v>
      </c>
      <c r="C4418" s="856" t="s">
        <v>2709</v>
      </c>
      <c r="D4418" s="855" t="s">
        <v>2710</v>
      </c>
      <c r="E4418" s="855">
        <v>9</v>
      </c>
      <c r="F4418" s="855" t="s">
        <v>128</v>
      </c>
      <c r="G4418" s="855"/>
    </row>
    <row r="4419" spans="2:7" hidden="1" x14ac:dyDescent="0.3">
      <c r="B4419" s="855" t="s">
        <v>3952</v>
      </c>
      <c r="C4419" s="856" t="s">
        <v>2709</v>
      </c>
      <c r="D4419" s="855" t="s">
        <v>2710</v>
      </c>
      <c r="E4419" s="855">
        <v>10</v>
      </c>
      <c r="F4419" s="855" t="s">
        <v>681</v>
      </c>
      <c r="G4419" s="855" t="s">
        <v>245</v>
      </c>
    </row>
    <row r="4420" spans="2:7" hidden="1" x14ac:dyDescent="0.3">
      <c r="B4420" s="855" t="s">
        <v>3952</v>
      </c>
      <c r="C4420" s="856" t="s">
        <v>2709</v>
      </c>
      <c r="D4420" s="855" t="s">
        <v>2710</v>
      </c>
      <c r="E4420" s="855">
        <v>11</v>
      </c>
      <c r="F4420" s="855" t="s">
        <v>925</v>
      </c>
      <c r="G4420" s="855"/>
    </row>
    <row r="4421" spans="2:7" hidden="1" x14ac:dyDescent="0.3">
      <c r="B4421" s="855" t="s">
        <v>3952</v>
      </c>
      <c r="C4421" s="856" t="s">
        <v>2709</v>
      </c>
      <c r="D4421" s="855" t="s">
        <v>2710</v>
      </c>
      <c r="E4421" s="855">
        <v>12</v>
      </c>
      <c r="F4421" s="855" t="s">
        <v>3955</v>
      </c>
      <c r="G4421" s="855"/>
    </row>
    <row r="4422" spans="2:7" hidden="1" x14ac:dyDescent="0.3">
      <c r="B4422" s="855" t="s">
        <v>3952</v>
      </c>
      <c r="C4422" s="856" t="s">
        <v>2709</v>
      </c>
      <c r="D4422" s="855" t="s">
        <v>2710</v>
      </c>
      <c r="E4422" s="855">
        <v>13</v>
      </c>
      <c r="F4422" s="855" t="s">
        <v>3956</v>
      </c>
      <c r="G4422" s="855" t="s">
        <v>148</v>
      </c>
    </row>
    <row r="4423" spans="2:7" hidden="1" x14ac:dyDescent="0.3">
      <c r="B4423" s="855" t="s">
        <v>3952</v>
      </c>
      <c r="C4423" s="856" t="s">
        <v>2709</v>
      </c>
      <c r="D4423" s="855" t="s">
        <v>2710</v>
      </c>
      <c r="E4423" s="855">
        <v>14</v>
      </c>
      <c r="F4423" s="855" t="s">
        <v>1173</v>
      </c>
      <c r="G4423" s="855" t="s">
        <v>750</v>
      </c>
    </row>
    <row r="4424" spans="2:7" hidden="1" x14ac:dyDescent="0.3">
      <c r="B4424" s="855" t="s">
        <v>3952</v>
      </c>
      <c r="C4424" s="856" t="s">
        <v>2709</v>
      </c>
      <c r="D4424" s="855" t="s">
        <v>2710</v>
      </c>
      <c r="E4424" s="855">
        <v>15</v>
      </c>
      <c r="F4424" s="855" t="s">
        <v>323</v>
      </c>
      <c r="G4424" s="855" t="s">
        <v>750</v>
      </c>
    </row>
    <row r="4425" spans="2:7" hidden="1" x14ac:dyDescent="0.3">
      <c r="B4425" s="855" t="s">
        <v>3952</v>
      </c>
      <c r="C4425" s="856" t="s">
        <v>2709</v>
      </c>
      <c r="D4425" s="855" t="s">
        <v>2710</v>
      </c>
      <c r="E4425" s="855">
        <v>16</v>
      </c>
      <c r="F4425" s="855" t="s">
        <v>931</v>
      </c>
      <c r="G4425" s="855" t="s">
        <v>949</v>
      </c>
    </row>
    <row r="4426" spans="2:7" hidden="1" x14ac:dyDescent="0.3">
      <c r="B4426" s="855" t="s">
        <v>3952</v>
      </c>
      <c r="C4426" s="856" t="s">
        <v>2709</v>
      </c>
      <c r="D4426" s="855" t="s">
        <v>2710</v>
      </c>
      <c r="E4426" s="855">
        <v>17</v>
      </c>
      <c r="F4426" s="855" t="s">
        <v>932</v>
      </c>
      <c r="G4426" s="855" t="s">
        <v>750</v>
      </c>
    </row>
    <row r="4427" spans="2:7" x14ac:dyDescent="0.3">
      <c r="B4427" s="855" t="s">
        <v>3952</v>
      </c>
      <c r="C4427" s="856" t="s">
        <v>2709</v>
      </c>
      <c r="D4427" s="855" t="s">
        <v>2710</v>
      </c>
      <c r="E4427" s="855">
        <v>1</v>
      </c>
      <c r="F4427" s="855" t="s">
        <v>388</v>
      </c>
      <c r="G4427" s="855" t="s">
        <v>3998</v>
      </c>
    </row>
    <row r="4428" spans="2:7" hidden="1" x14ac:dyDescent="0.3">
      <c r="B4428" s="855" t="s">
        <v>3952</v>
      </c>
      <c r="C4428" s="856" t="s">
        <v>2709</v>
      </c>
      <c r="D4428" s="855" t="s">
        <v>2710</v>
      </c>
      <c r="E4428" s="855">
        <v>2</v>
      </c>
      <c r="F4428" s="855" t="s">
        <v>389</v>
      </c>
      <c r="G4428" s="855" t="s">
        <v>29</v>
      </c>
    </row>
    <row r="4429" spans="2:7" hidden="1" x14ac:dyDescent="0.3">
      <c r="B4429" s="855" t="s">
        <v>3952</v>
      </c>
      <c r="C4429" s="856" t="s">
        <v>2709</v>
      </c>
      <c r="D4429" s="855" t="s">
        <v>2710</v>
      </c>
      <c r="E4429" s="855">
        <v>3</v>
      </c>
      <c r="F4429" s="855" t="s">
        <v>896</v>
      </c>
      <c r="G4429" s="855"/>
    </row>
    <row r="4430" spans="2:7" hidden="1" x14ac:dyDescent="0.3">
      <c r="B4430" s="855" t="s">
        <v>3952</v>
      </c>
      <c r="C4430" s="856" t="s">
        <v>2709</v>
      </c>
      <c r="D4430" s="855" t="s">
        <v>2710</v>
      </c>
      <c r="E4430" s="855">
        <v>4</v>
      </c>
      <c r="F4430" s="855" t="s">
        <v>391</v>
      </c>
      <c r="G4430" s="855"/>
    </row>
    <row r="4431" spans="2:7" hidden="1" x14ac:dyDescent="0.3">
      <c r="B4431" s="855" t="s">
        <v>3952</v>
      </c>
      <c r="C4431" s="856" t="s">
        <v>2709</v>
      </c>
      <c r="D4431" s="855" t="s">
        <v>2710</v>
      </c>
      <c r="E4431" s="855">
        <v>5</v>
      </c>
      <c r="F4431" s="855" t="s">
        <v>392</v>
      </c>
      <c r="G4431" s="855"/>
    </row>
    <row r="4432" spans="2:7" hidden="1" x14ac:dyDescent="0.3">
      <c r="B4432" s="855" t="s">
        <v>3952</v>
      </c>
      <c r="C4432" s="856" t="s">
        <v>2709</v>
      </c>
      <c r="D4432" s="855" t="s">
        <v>2710</v>
      </c>
      <c r="E4432" s="855">
        <v>6</v>
      </c>
      <c r="F4432" s="855" t="s">
        <v>393</v>
      </c>
      <c r="G4432" s="855"/>
    </row>
    <row r="4433" spans="2:7" hidden="1" x14ac:dyDescent="0.3">
      <c r="B4433" s="855" t="s">
        <v>3952</v>
      </c>
      <c r="C4433" s="856" t="s">
        <v>2709</v>
      </c>
      <c r="D4433" s="855" t="s">
        <v>2710</v>
      </c>
      <c r="E4433" s="855">
        <v>7</v>
      </c>
      <c r="F4433" s="855" t="s">
        <v>394</v>
      </c>
      <c r="G4433" s="855" t="s">
        <v>3999</v>
      </c>
    </row>
    <row r="4434" spans="2:7" hidden="1" x14ac:dyDescent="0.3">
      <c r="B4434" s="855" t="s">
        <v>3952</v>
      </c>
      <c r="C4434" s="856" t="s">
        <v>2709</v>
      </c>
      <c r="D4434" s="855" t="s">
        <v>2710</v>
      </c>
      <c r="E4434" s="855">
        <v>8</v>
      </c>
      <c r="F4434" s="855" t="s">
        <v>3</v>
      </c>
      <c r="G4434" s="855"/>
    </row>
    <row r="4435" spans="2:7" hidden="1" x14ac:dyDescent="0.3">
      <c r="B4435" s="855" t="s">
        <v>3952</v>
      </c>
      <c r="C4435" s="856" t="s">
        <v>2709</v>
      </c>
      <c r="D4435" s="855" t="s">
        <v>2710</v>
      </c>
      <c r="E4435" s="855">
        <v>9</v>
      </c>
      <c r="F4435" s="855" t="s">
        <v>128</v>
      </c>
      <c r="G4435" s="855"/>
    </row>
    <row r="4436" spans="2:7" hidden="1" x14ac:dyDescent="0.3">
      <c r="B4436" s="855" t="s">
        <v>3952</v>
      </c>
      <c r="C4436" s="856" t="s">
        <v>2709</v>
      </c>
      <c r="D4436" s="855" t="s">
        <v>2710</v>
      </c>
      <c r="E4436" s="855">
        <v>10</v>
      </c>
      <c r="F4436" s="855" t="s">
        <v>681</v>
      </c>
      <c r="G4436" s="855" t="s">
        <v>245</v>
      </c>
    </row>
    <row r="4437" spans="2:7" hidden="1" x14ac:dyDescent="0.3">
      <c r="B4437" s="855" t="s">
        <v>3952</v>
      </c>
      <c r="C4437" s="856" t="s">
        <v>2709</v>
      </c>
      <c r="D4437" s="855" t="s">
        <v>2710</v>
      </c>
      <c r="E4437" s="855">
        <v>11</v>
      </c>
      <c r="F4437" s="855" t="s">
        <v>925</v>
      </c>
      <c r="G4437" s="855"/>
    </row>
    <row r="4438" spans="2:7" hidden="1" x14ac:dyDescent="0.3">
      <c r="B4438" s="855" t="s">
        <v>3952</v>
      </c>
      <c r="C4438" s="856" t="s">
        <v>2709</v>
      </c>
      <c r="D4438" s="855" t="s">
        <v>2710</v>
      </c>
      <c r="E4438" s="855">
        <v>12</v>
      </c>
      <c r="F4438" s="855" t="s">
        <v>3955</v>
      </c>
      <c r="G4438" s="855"/>
    </row>
    <row r="4439" spans="2:7" hidden="1" x14ac:dyDescent="0.3">
      <c r="B4439" s="855" t="s">
        <v>3952</v>
      </c>
      <c r="C4439" s="856" t="s">
        <v>2709</v>
      </c>
      <c r="D4439" s="855" t="s">
        <v>2710</v>
      </c>
      <c r="E4439" s="855">
        <v>13</v>
      </c>
      <c r="F4439" s="855" t="s">
        <v>3956</v>
      </c>
      <c r="G4439" s="855" t="s">
        <v>148</v>
      </c>
    </row>
    <row r="4440" spans="2:7" hidden="1" x14ac:dyDescent="0.3">
      <c r="B4440" s="855" t="s">
        <v>3952</v>
      </c>
      <c r="C4440" s="856" t="s">
        <v>2709</v>
      </c>
      <c r="D4440" s="855" t="s">
        <v>2710</v>
      </c>
      <c r="E4440" s="855">
        <v>14</v>
      </c>
      <c r="F4440" s="855" t="s">
        <v>1173</v>
      </c>
      <c r="G4440" s="855" t="s">
        <v>750</v>
      </c>
    </row>
    <row r="4441" spans="2:7" hidden="1" x14ac:dyDescent="0.3">
      <c r="B4441" s="855" t="s">
        <v>3952</v>
      </c>
      <c r="C4441" s="856" t="s">
        <v>2709</v>
      </c>
      <c r="D4441" s="855" t="s">
        <v>2710</v>
      </c>
      <c r="E4441" s="855">
        <v>15</v>
      </c>
      <c r="F4441" s="855" t="s">
        <v>323</v>
      </c>
      <c r="G4441" s="855" t="s">
        <v>750</v>
      </c>
    </row>
    <row r="4442" spans="2:7" hidden="1" x14ac:dyDescent="0.3">
      <c r="B4442" s="855" t="s">
        <v>3952</v>
      </c>
      <c r="C4442" s="856" t="s">
        <v>2709</v>
      </c>
      <c r="D4442" s="855" t="s">
        <v>2710</v>
      </c>
      <c r="E4442" s="855">
        <v>16</v>
      </c>
      <c r="F4442" s="855" t="s">
        <v>931</v>
      </c>
      <c r="G4442" s="855" t="s">
        <v>949</v>
      </c>
    </row>
    <row r="4443" spans="2:7" hidden="1" x14ac:dyDescent="0.3">
      <c r="B4443" s="855" t="s">
        <v>3952</v>
      </c>
      <c r="C4443" s="856" t="s">
        <v>2709</v>
      </c>
      <c r="D4443" s="855" t="s">
        <v>2710</v>
      </c>
      <c r="E4443" s="855">
        <v>17</v>
      </c>
      <c r="F4443" s="855" t="s">
        <v>932</v>
      </c>
      <c r="G4443" s="855" t="s">
        <v>750</v>
      </c>
    </row>
    <row r="4444" spans="2:7" x14ac:dyDescent="0.3">
      <c r="B4444" s="855" t="s">
        <v>3952</v>
      </c>
      <c r="C4444" s="856" t="s">
        <v>2709</v>
      </c>
      <c r="D4444" s="855" t="s">
        <v>2710</v>
      </c>
      <c r="E4444" s="855">
        <v>1</v>
      </c>
      <c r="F4444" s="855" t="s">
        <v>388</v>
      </c>
      <c r="G4444" s="855" t="s">
        <v>4000</v>
      </c>
    </row>
    <row r="4445" spans="2:7" hidden="1" x14ac:dyDescent="0.3">
      <c r="B4445" s="855" t="s">
        <v>3952</v>
      </c>
      <c r="C4445" s="856" t="s">
        <v>2709</v>
      </c>
      <c r="D4445" s="855" t="s">
        <v>2710</v>
      </c>
      <c r="E4445" s="855">
        <v>2</v>
      </c>
      <c r="F4445" s="855" t="s">
        <v>389</v>
      </c>
      <c r="G4445" s="855" t="s">
        <v>29</v>
      </c>
    </row>
    <row r="4446" spans="2:7" hidden="1" x14ac:dyDescent="0.3">
      <c r="B4446" s="855" t="s">
        <v>3952</v>
      </c>
      <c r="C4446" s="856" t="s">
        <v>2709</v>
      </c>
      <c r="D4446" s="855" t="s">
        <v>2710</v>
      </c>
      <c r="E4446" s="855">
        <v>3</v>
      </c>
      <c r="F4446" s="855" t="s">
        <v>896</v>
      </c>
      <c r="G4446" s="855"/>
    </row>
    <row r="4447" spans="2:7" hidden="1" x14ac:dyDescent="0.3">
      <c r="B4447" s="855" t="s">
        <v>3952</v>
      </c>
      <c r="C4447" s="856" t="s">
        <v>2709</v>
      </c>
      <c r="D4447" s="855" t="s">
        <v>2710</v>
      </c>
      <c r="E4447" s="855">
        <v>4</v>
      </c>
      <c r="F4447" s="855" t="s">
        <v>391</v>
      </c>
      <c r="G4447" s="855"/>
    </row>
    <row r="4448" spans="2:7" hidden="1" x14ac:dyDescent="0.3">
      <c r="B4448" s="855" t="s">
        <v>3952</v>
      </c>
      <c r="C4448" s="856" t="s">
        <v>2709</v>
      </c>
      <c r="D4448" s="855" t="s">
        <v>2710</v>
      </c>
      <c r="E4448" s="855">
        <v>5</v>
      </c>
      <c r="F4448" s="855" t="s">
        <v>392</v>
      </c>
      <c r="G4448" s="855"/>
    </row>
    <row r="4449" spans="2:7" hidden="1" x14ac:dyDescent="0.3">
      <c r="B4449" s="855" t="s">
        <v>3952</v>
      </c>
      <c r="C4449" s="856" t="s">
        <v>2709</v>
      </c>
      <c r="D4449" s="855" t="s">
        <v>2710</v>
      </c>
      <c r="E4449" s="855">
        <v>6</v>
      </c>
      <c r="F4449" s="855" t="s">
        <v>393</v>
      </c>
      <c r="G4449" s="855"/>
    </row>
    <row r="4450" spans="2:7" hidden="1" x14ac:dyDescent="0.3">
      <c r="B4450" s="855" t="s">
        <v>3952</v>
      </c>
      <c r="C4450" s="856" t="s">
        <v>2709</v>
      </c>
      <c r="D4450" s="855" t="s">
        <v>2710</v>
      </c>
      <c r="E4450" s="855">
        <v>7</v>
      </c>
      <c r="F4450" s="855" t="s">
        <v>394</v>
      </c>
      <c r="G4450" s="855" t="s">
        <v>4001</v>
      </c>
    </row>
    <row r="4451" spans="2:7" hidden="1" x14ac:dyDescent="0.3">
      <c r="B4451" s="855" t="s">
        <v>3952</v>
      </c>
      <c r="C4451" s="856" t="s">
        <v>2709</v>
      </c>
      <c r="D4451" s="855" t="s">
        <v>2710</v>
      </c>
      <c r="E4451" s="855">
        <v>8</v>
      </c>
      <c r="F4451" s="855" t="s">
        <v>3</v>
      </c>
      <c r="G4451" s="855" t="s">
        <v>1876</v>
      </c>
    </row>
    <row r="4452" spans="2:7" hidden="1" x14ac:dyDescent="0.3">
      <c r="B4452" s="855" t="s">
        <v>3952</v>
      </c>
      <c r="C4452" s="856" t="s">
        <v>2709</v>
      </c>
      <c r="D4452" s="855" t="s">
        <v>2710</v>
      </c>
      <c r="E4452" s="855">
        <v>9</v>
      </c>
      <c r="F4452" s="855" t="s">
        <v>128</v>
      </c>
      <c r="G4452" s="855"/>
    </row>
    <row r="4453" spans="2:7" hidden="1" x14ac:dyDescent="0.3">
      <c r="B4453" s="855" t="s">
        <v>3952</v>
      </c>
      <c r="C4453" s="856" t="s">
        <v>2709</v>
      </c>
      <c r="D4453" s="855" t="s">
        <v>2710</v>
      </c>
      <c r="E4453" s="855">
        <v>10</v>
      </c>
      <c r="F4453" s="855" t="s">
        <v>681</v>
      </c>
      <c r="G4453" s="855" t="s">
        <v>245</v>
      </c>
    </row>
    <row r="4454" spans="2:7" hidden="1" x14ac:dyDescent="0.3">
      <c r="B4454" s="855" t="s">
        <v>3952</v>
      </c>
      <c r="C4454" s="856" t="s">
        <v>2709</v>
      </c>
      <c r="D4454" s="855" t="s">
        <v>2710</v>
      </c>
      <c r="E4454" s="855">
        <v>11</v>
      </c>
      <c r="F4454" s="855" t="s">
        <v>925</v>
      </c>
      <c r="G4454" s="855"/>
    </row>
    <row r="4455" spans="2:7" hidden="1" x14ac:dyDescent="0.3">
      <c r="B4455" s="855" t="s">
        <v>3952</v>
      </c>
      <c r="C4455" s="856" t="s">
        <v>2709</v>
      </c>
      <c r="D4455" s="855" t="s">
        <v>2710</v>
      </c>
      <c r="E4455" s="855">
        <v>12</v>
      </c>
      <c r="F4455" s="855" t="s">
        <v>3955</v>
      </c>
      <c r="G4455" s="855"/>
    </row>
    <row r="4456" spans="2:7" hidden="1" x14ac:dyDescent="0.3">
      <c r="B4456" s="855" t="s">
        <v>3952</v>
      </c>
      <c r="C4456" s="856" t="s">
        <v>2709</v>
      </c>
      <c r="D4456" s="855" t="s">
        <v>2710</v>
      </c>
      <c r="E4456" s="855">
        <v>13</v>
      </c>
      <c r="F4456" s="855" t="s">
        <v>3956</v>
      </c>
      <c r="G4456" s="855" t="s">
        <v>148</v>
      </c>
    </row>
    <row r="4457" spans="2:7" hidden="1" x14ac:dyDescent="0.3">
      <c r="B4457" s="855" t="s">
        <v>3952</v>
      </c>
      <c r="C4457" s="856" t="s">
        <v>2709</v>
      </c>
      <c r="D4457" s="855" t="s">
        <v>2710</v>
      </c>
      <c r="E4457" s="855">
        <v>14</v>
      </c>
      <c r="F4457" s="855" t="s">
        <v>1173</v>
      </c>
      <c r="G4457" s="855" t="s">
        <v>750</v>
      </c>
    </row>
    <row r="4458" spans="2:7" hidden="1" x14ac:dyDescent="0.3">
      <c r="B4458" s="855" t="s">
        <v>3952</v>
      </c>
      <c r="C4458" s="856" t="s">
        <v>2709</v>
      </c>
      <c r="D4458" s="855" t="s">
        <v>2710</v>
      </c>
      <c r="E4458" s="855">
        <v>15</v>
      </c>
      <c r="F4458" s="855" t="s">
        <v>323</v>
      </c>
      <c r="G4458" s="855" t="s">
        <v>750</v>
      </c>
    </row>
    <row r="4459" spans="2:7" hidden="1" x14ac:dyDescent="0.3">
      <c r="B4459" s="855" t="s">
        <v>3952</v>
      </c>
      <c r="C4459" s="856" t="s">
        <v>2709</v>
      </c>
      <c r="D4459" s="855" t="s">
        <v>2710</v>
      </c>
      <c r="E4459" s="855">
        <v>16</v>
      </c>
      <c r="F4459" s="855" t="s">
        <v>931</v>
      </c>
      <c r="G4459" s="855" t="s">
        <v>949</v>
      </c>
    </row>
    <row r="4460" spans="2:7" hidden="1" x14ac:dyDescent="0.3">
      <c r="B4460" s="855" t="s">
        <v>3952</v>
      </c>
      <c r="C4460" s="856" t="s">
        <v>2709</v>
      </c>
      <c r="D4460" s="855" t="s">
        <v>2710</v>
      </c>
      <c r="E4460" s="855">
        <v>17</v>
      </c>
      <c r="F4460" s="855" t="s">
        <v>932</v>
      </c>
      <c r="G4460" s="855" t="s">
        <v>750</v>
      </c>
    </row>
    <row r="4461" spans="2:7" x14ac:dyDescent="0.3">
      <c r="B4461" s="855" t="s">
        <v>3952</v>
      </c>
      <c r="C4461" s="856" t="s">
        <v>2709</v>
      </c>
      <c r="D4461" s="855" t="s">
        <v>2710</v>
      </c>
      <c r="E4461" s="855">
        <v>1</v>
      </c>
      <c r="F4461" s="855" t="s">
        <v>388</v>
      </c>
      <c r="G4461" s="855" t="s">
        <v>4002</v>
      </c>
    </row>
    <row r="4462" spans="2:7" hidden="1" x14ac:dyDescent="0.3">
      <c r="B4462" s="855" t="s">
        <v>3952</v>
      </c>
      <c r="C4462" s="856" t="s">
        <v>2709</v>
      </c>
      <c r="D4462" s="855" t="s">
        <v>2710</v>
      </c>
      <c r="E4462" s="855">
        <v>2</v>
      </c>
      <c r="F4462" s="855" t="s">
        <v>389</v>
      </c>
      <c r="G4462" s="855" t="s">
        <v>29</v>
      </c>
    </row>
    <row r="4463" spans="2:7" hidden="1" x14ac:dyDescent="0.3">
      <c r="B4463" s="855" t="s">
        <v>3952</v>
      </c>
      <c r="C4463" s="856" t="s">
        <v>2709</v>
      </c>
      <c r="D4463" s="855" t="s">
        <v>2710</v>
      </c>
      <c r="E4463" s="855">
        <v>3</v>
      </c>
      <c r="F4463" s="855" t="s">
        <v>896</v>
      </c>
      <c r="G4463" s="855"/>
    </row>
    <row r="4464" spans="2:7" hidden="1" x14ac:dyDescent="0.3">
      <c r="B4464" s="855" t="s">
        <v>3952</v>
      </c>
      <c r="C4464" s="856" t="s">
        <v>2709</v>
      </c>
      <c r="D4464" s="855" t="s">
        <v>2710</v>
      </c>
      <c r="E4464" s="855">
        <v>4</v>
      </c>
      <c r="F4464" s="855" t="s">
        <v>391</v>
      </c>
      <c r="G4464" s="855"/>
    </row>
    <row r="4465" spans="2:7" hidden="1" x14ac:dyDescent="0.3">
      <c r="B4465" s="855" t="s">
        <v>3952</v>
      </c>
      <c r="C4465" s="856" t="s">
        <v>2709</v>
      </c>
      <c r="D4465" s="855" t="s">
        <v>2710</v>
      </c>
      <c r="E4465" s="855">
        <v>5</v>
      </c>
      <c r="F4465" s="855" t="s">
        <v>392</v>
      </c>
      <c r="G4465" s="855"/>
    </row>
    <row r="4466" spans="2:7" hidden="1" x14ac:dyDescent="0.3">
      <c r="B4466" s="855" t="s">
        <v>3952</v>
      </c>
      <c r="C4466" s="856" t="s">
        <v>2709</v>
      </c>
      <c r="D4466" s="855" t="s">
        <v>2710</v>
      </c>
      <c r="E4466" s="855">
        <v>6</v>
      </c>
      <c r="F4466" s="855" t="s">
        <v>393</v>
      </c>
      <c r="G4466" s="855"/>
    </row>
    <row r="4467" spans="2:7" hidden="1" x14ac:dyDescent="0.3">
      <c r="B4467" s="855" t="s">
        <v>3952</v>
      </c>
      <c r="C4467" s="856" t="s">
        <v>2709</v>
      </c>
      <c r="D4467" s="855" t="s">
        <v>2710</v>
      </c>
      <c r="E4467" s="855">
        <v>7</v>
      </c>
      <c r="F4467" s="855" t="s">
        <v>394</v>
      </c>
      <c r="G4467" s="855" t="s">
        <v>4001</v>
      </c>
    </row>
    <row r="4468" spans="2:7" hidden="1" x14ac:dyDescent="0.3">
      <c r="B4468" s="855" t="s">
        <v>3952</v>
      </c>
      <c r="C4468" s="856" t="s">
        <v>2709</v>
      </c>
      <c r="D4468" s="855" t="s">
        <v>2710</v>
      </c>
      <c r="E4468" s="855">
        <v>8</v>
      </c>
      <c r="F4468" s="855" t="s">
        <v>3</v>
      </c>
      <c r="G4468" s="855" t="s">
        <v>1876</v>
      </c>
    </row>
    <row r="4469" spans="2:7" hidden="1" x14ac:dyDescent="0.3">
      <c r="B4469" s="855" t="s">
        <v>3952</v>
      </c>
      <c r="C4469" s="856" t="s">
        <v>2709</v>
      </c>
      <c r="D4469" s="855" t="s">
        <v>2710</v>
      </c>
      <c r="E4469" s="855">
        <v>9</v>
      </c>
      <c r="F4469" s="855" t="s">
        <v>128</v>
      </c>
      <c r="G4469" s="855"/>
    </row>
    <row r="4470" spans="2:7" hidden="1" x14ac:dyDescent="0.3">
      <c r="B4470" s="855" t="s">
        <v>3952</v>
      </c>
      <c r="C4470" s="856" t="s">
        <v>2709</v>
      </c>
      <c r="D4470" s="855" t="s">
        <v>2710</v>
      </c>
      <c r="E4470" s="855">
        <v>10</v>
      </c>
      <c r="F4470" s="855" t="s">
        <v>681</v>
      </c>
      <c r="G4470" s="855" t="s">
        <v>245</v>
      </c>
    </row>
    <row r="4471" spans="2:7" hidden="1" x14ac:dyDescent="0.3">
      <c r="B4471" s="855" t="s">
        <v>3952</v>
      </c>
      <c r="C4471" s="856" t="s">
        <v>2709</v>
      </c>
      <c r="D4471" s="855" t="s">
        <v>2710</v>
      </c>
      <c r="E4471" s="855">
        <v>11</v>
      </c>
      <c r="F4471" s="855" t="s">
        <v>925</v>
      </c>
      <c r="G4471" s="855"/>
    </row>
    <row r="4472" spans="2:7" hidden="1" x14ac:dyDescent="0.3">
      <c r="B4472" s="855" t="s">
        <v>3952</v>
      </c>
      <c r="C4472" s="856" t="s">
        <v>2709</v>
      </c>
      <c r="D4472" s="855" t="s">
        <v>2710</v>
      </c>
      <c r="E4472" s="855">
        <v>12</v>
      </c>
      <c r="F4472" s="855" t="s">
        <v>3955</v>
      </c>
      <c r="G4472" s="855"/>
    </row>
    <row r="4473" spans="2:7" hidden="1" x14ac:dyDescent="0.3">
      <c r="B4473" s="855" t="s">
        <v>3952</v>
      </c>
      <c r="C4473" s="856" t="s">
        <v>2709</v>
      </c>
      <c r="D4473" s="855" t="s">
        <v>2710</v>
      </c>
      <c r="E4473" s="855">
        <v>13</v>
      </c>
      <c r="F4473" s="855" t="s">
        <v>3956</v>
      </c>
      <c r="G4473" s="855" t="s">
        <v>148</v>
      </c>
    </row>
    <row r="4474" spans="2:7" hidden="1" x14ac:dyDescent="0.3">
      <c r="B4474" s="855" t="s">
        <v>3952</v>
      </c>
      <c r="C4474" s="856" t="s">
        <v>2709</v>
      </c>
      <c r="D4474" s="855" t="s">
        <v>2710</v>
      </c>
      <c r="E4474" s="855">
        <v>14</v>
      </c>
      <c r="F4474" s="855" t="s">
        <v>1173</v>
      </c>
      <c r="G4474" s="855" t="s">
        <v>750</v>
      </c>
    </row>
    <row r="4475" spans="2:7" hidden="1" x14ac:dyDescent="0.3">
      <c r="B4475" s="855" t="s">
        <v>3952</v>
      </c>
      <c r="C4475" s="856" t="s">
        <v>2709</v>
      </c>
      <c r="D4475" s="855" t="s">
        <v>2710</v>
      </c>
      <c r="E4475" s="855">
        <v>15</v>
      </c>
      <c r="F4475" s="855" t="s">
        <v>323</v>
      </c>
      <c r="G4475" s="855" t="s">
        <v>750</v>
      </c>
    </row>
    <row r="4476" spans="2:7" hidden="1" x14ac:dyDescent="0.3">
      <c r="B4476" s="855" t="s">
        <v>3952</v>
      </c>
      <c r="C4476" s="856" t="s">
        <v>2709</v>
      </c>
      <c r="D4476" s="855" t="s">
        <v>2710</v>
      </c>
      <c r="E4476" s="855">
        <v>16</v>
      </c>
      <c r="F4476" s="855" t="s">
        <v>931</v>
      </c>
      <c r="G4476" s="855" t="s">
        <v>949</v>
      </c>
    </row>
    <row r="4477" spans="2:7" hidden="1" x14ac:dyDescent="0.3">
      <c r="B4477" s="855" t="s">
        <v>3952</v>
      </c>
      <c r="C4477" s="856" t="s">
        <v>2709</v>
      </c>
      <c r="D4477" s="855" t="s">
        <v>2710</v>
      </c>
      <c r="E4477" s="855">
        <v>17</v>
      </c>
      <c r="F4477" s="855" t="s">
        <v>932</v>
      </c>
      <c r="G4477" s="855" t="s">
        <v>750</v>
      </c>
    </row>
    <row r="4478" spans="2:7" x14ac:dyDescent="0.3">
      <c r="B4478" s="855" t="s">
        <v>3952</v>
      </c>
      <c r="C4478" s="856" t="s">
        <v>2709</v>
      </c>
      <c r="D4478" s="855" t="s">
        <v>2710</v>
      </c>
      <c r="E4478" s="855">
        <v>1</v>
      </c>
      <c r="F4478" s="855" t="s">
        <v>388</v>
      </c>
      <c r="G4478" s="855" t="s">
        <v>4003</v>
      </c>
    </row>
    <row r="4479" spans="2:7" hidden="1" x14ac:dyDescent="0.3">
      <c r="B4479" s="855" t="s">
        <v>3952</v>
      </c>
      <c r="C4479" s="856" t="s">
        <v>2709</v>
      </c>
      <c r="D4479" s="855" t="s">
        <v>2710</v>
      </c>
      <c r="E4479" s="855">
        <v>2</v>
      </c>
      <c r="F4479" s="855" t="s">
        <v>389</v>
      </c>
      <c r="G4479" s="855" t="s">
        <v>29</v>
      </c>
    </row>
    <row r="4480" spans="2:7" hidden="1" x14ac:dyDescent="0.3">
      <c r="B4480" s="855" t="s">
        <v>3952</v>
      </c>
      <c r="C4480" s="856" t="s">
        <v>2709</v>
      </c>
      <c r="D4480" s="855" t="s">
        <v>2710</v>
      </c>
      <c r="E4480" s="855">
        <v>3</v>
      </c>
      <c r="F4480" s="855" t="s">
        <v>896</v>
      </c>
      <c r="G4480" s="855"/>
    </row>
    <row r="4481" spans="2:7" hidden="1" x14ac:dyDescent="0.3">
      <c r="B4481" s="855" t="s">
        <v>3952</v>
      </c>
      <c r="C4481" s="856" t="s">
        <v>2709</v>
      </c>
      <c r="D4481" s="855" t="s">
        <v>2710</v>
      </c>
      <c r="E4481" s="855">
        <v>4</v>
      </c>
      <c r="F4481" s="855" t="s">
        <v>391</v>
      </c>
      <c r="G4481" s="855"/>
    </row>
    <row r="4482" spans="2:7" hidden="1" x14ac:dyDescent="0.3">
      <c r="B4482" s="855" t="s">
        <v>3952</v>
      </c>
      <c r="C4482" s="856" t="s">
        <v>2709</v>
      </c>
      <c r="D4482" s="855" t="s">
        <v>2710</v>
      </c>
      <c r="E4482" s="855">
        <v>5</v>
      </c>
      <c r="F4482" s="855" t="s">
        <v>392</v>
      </c>
      <c r="G4482" s="855"/>
    </row>
    <row r="4483" spans="2:7" hidden="1" x14ac:dyDescent="0.3">
      <c r="B4483" s="855" t="s">
        <v>3952</v>
      </c>
      <c r="C4483" s="856" t="s">
        <v>2709</v>
      </c>
      <c r="D4483" s="855" t="s">
        <v>2710</v>
      </c>
      <c r="E4483" s="855">
        <v>6</v>
      </c>
      <c r="F4483" s="855" t="s">
        <v>393</v>
      </c>
      <c r="G4483" s="855"/>
    </row>
    <row r="4484" spans="2:7" hidden="1" x14ac:dyDescent="0.3">
      <c r="B4484" s="855" t="s">
        <v>3952</v>
      </c>
      <c r="C4484" s="856" t="s">
        <v>2709</v>
      </c>
      <c r="D4484" s="855" t="s">
        <v>2710</v>
      </c>
      <c r="E4484" s="855">
        <v>7</v>
      </c>
      <c r="F4484" s="855" t="s">
        <v>394</v>
      </c>
      <c r="G4484" s="855" t="s">
        <v>4004</v>
      </c>
    </row>
    <row r="4485" spans="2:7" hidden="1" x14ac:dyDescent="0.3">
      <c r="B4485" s="855" t="s">
        <v>3952</v>
      </c>
      <c r="C4485" s="856" t="s">
        <v>2709</v>
      </c>
      <c r="D4485" s="855" t="s">
        <v>2710</v>
      </c>
      <c r="E4485" s="855">
        <v>8</v>
      </c>
      <c r="F4485" s="855" t="s">
        <v>3</v>
      </c>
      <c r="G4485" s="855" t="s">
        <v>1876</v>
      </c>
    </row>
    <row r="4486" spans="2:7" hidden="1" x14ac:dyDescent="0.3">
      <c r="B4486" s="855" t="s">
        <v>3952</v>
      </c>
      <c r="C4486" s="856" t="s">
        <v>2709</v>
      </c>
      <c r="D4486" s="855" t="s">
        <v>2710</v>
      </c>
      <c r="E4486" s="855">
        <v>9</v>
      </c>
      <c r="F4486" s="855" t="s">
        <v>128</v>
      </c>
      <c r="G4486" s="855"/>
    </row>
    <row r="4487" spans="2:7" hidden="1" x14ac:dyDescent="0.3">
      <c r="B4487" s="855" t="s">
        <v>3952</v>
      </c>
      <c r="C4487" s="856" t="s">
        <v>2709</v>
      </c>
      <c r="D4487" s="855" t="s">
        <v>2710</v>
      </c>
      <c r="E4487" s="855">
        <v>10</v>
      </c>
      <c r="F4487" s="855" t="s">
        <v>681</v>
      </c>
      <c r="G4487" s="855" t="s">
        <v>245</v>
      </c>
    </row>
    <row r="4488" spans="2:7" hidden="1" x14ac:dyDescent="0.3">
      <c r="B4488" s="855" t="s">
        <v>3952</v>
      </c>
      <c r="C4488" s="856" t="s">
        <v>2709</v>
      </c>
      <c r="D4488" s="855" t="s">
        <v>2710</v>
      </c>
      <c r="E4488" s="855">
        <v>11</v>
      </c>
      <c r="F4488" s="855" t="s">
        <v>925</v>
      </c>
      <c r="G4488" s="855"/>
    </row>
    <row r="4489" spans="2:7" hidden="1" x14ac:dyDescent="0.3">
      <c r="B4489" s="855" t="s">
        <v>3952</v>
      </c>
      <c r="C4489" s="856" t="s">
        <v>2709</v>
      </c>
      <c r="D4489" s="855" t="s">
        <v>2710</v>
      </c>
      <c r="E4489" s="855">
        <v>12</v>
      </c>
      <c r="F4489" s="855" t="s">
        <v>3955</v>
      </c>
      <c r="G4489" s="855"/>
    </row>
    <row r="4490" spans="2:7" hidden="1" x14ac:dyDescent="0.3">
      <c r="B4490" s="855" t="s">
        <v>3952</v>
      </c>
      <c r="C4490" s="856" t="s">
        <v>2709</v>
      </c>
      <c r="D4490" s="855" t="s">
        <v>2710</v>
      </c>
      <c r="E4490" s="855">
        <v>13</v>
      </c>
      <c r="F4490" s="855" t="s">
        <v>3956</v>
      </c>
      <c r="G4490" s="855" t="s">
        <v>148</v>
      </c>
    </row>
    <row r="4491" spans="2:7" hidden="1" x14ac:dyDescent="0.3">
      <c r="B4491" s="855" t="s">
        <v>3952</v>
      </c>
      <c r="C4491" s="856" t="s">
        <v>2709</v>
      </c>
      <c r="D4491" s="855" t="s">
        <v>2710</v>
      </c>
      <c r="E4491" s="855">
        <v>14</v>
      </c>
      <c r="F4491" s="855" t="s">
        <v>1173</v>
      </c>
      <c r="G4491" s="855" t="s">
        <v>750</v>
      </c>
    </row>
    <row r="4492" spans="2:7" hidden="1" x14ac:dyDescent="0.3">
      <c r="B4492" s="855" t="s">
        <v>3952</v>
      </c>
      <c r="C4492" s="856" t="s">
        <v>2709</v>
      </c>
      <c r="D4492" s="855" t="s">
        <v>2710</v>
      </c>
      <c r="E4492" s="855">
        <v>15</v>
      </c>
      <c r="F4492" s="855" t="s">
        <v>323</v>
      </c>
      <c r="G4492" s="855" t="s">
        <v>750</v>
      </c>
    </row>
    <row r="4493" spans="2:7" hidden="1" x14ac:dyDescent="0.3">
      <c r="B4493" s="855" t="s">
        <v>3952</v>
      </c>
      <c r="C4493" s="856" t="s">
        <v>2709</v>
      </c>
      <c r="D4493" s="855" t="s">
        <v>2710</v>
      </c>
      <c r="E4493" s="855">
        <v>16</v>
      </c>
      <c r="F4493" s="855" t="s">
        <v>931</v>
      </c>
      <c r="G4493" s="855" t="s">
        <v>949</v>
      </c>
    </row>
    <row r="4494" spans="2:7" hidden="1" x14ac:dyDescent="0.3">
      <c r="B4494" s="855" t="s">
        <v>3952</v>
      </c>
      <c r="C4494" s="856" t="s">
        <v>2709</v>
      </c>
      <c r="D4494" s="855" t="s">
        <v>2710</v>
      </c>
      <c r="E4494" s="855">
        <v>17</v>
      </c>
      <c r="F4494" s="855" t="s">
        <v>932</v>
      </c>
      <c r="G4494" s="855" t="s">
        <v>750</v>
      </c>
    </row>
    <row r="4495" spans="2:7" x14ac:dyDescent="0.3">
      <c r="B4495" s="855" t="s">
        <v>3952</v>
      </c>
      <c r="C4495" s="856" t="s">
        <v>2709</v>
      </c>
      <c r="D4495" s="855" t="s">
        <v>2710</v>
      </c>
      <c r="E4495" s="855">
        <v>1</v>
      </c>
      <c r="F4495" s="855" t="s">
        <v>388</v>
      </c>
      <c r="G4495" s="855" t="s">
        <v>4005</v>
      </c>
    </row>
    <row r="4496" spans="2:7" hidden="1" x14ac:dyDescent="0.3">
      <c r="B4496" s="855" t="s">
        <v>3952</v>
      </c>
      <c r="C4496" s="856" t="s">
        <v>2709</v>
      </c>
      <c r="D4496" s="855" t="s">
        <v>2710</v>
      </c>
      <c r="E4496" s="855">
        <v>2</v>
      </c>
      <c r="F4496" s="855" t="s">
        <v>389</v>
      </c>
      <c r="G4496" s="855" t="s">
        <v>29</v>
      </c>
    </row>
    <row r="4497" spans="2:7" hidden="1" x14ac:dyDescent="0.3">
      <c r="B4497" s="855" t="s">
        <v>3952</v>
      </c>
      <c r="C4497" s="856" t="s">
        <v>2709</v>
      </c>
      <c r="D4497" s="855" t="s">
        <v>2710</v>
      </c>
      <c r="E4497" s="855">
        <v>3</v>
      </c>
      <c r="F4497" s="855" t="s">
        <v>896</v>
      </c>
      <c r="G4497" s="855"/>
    </row>
    <row r="4498" spans="2:7" hidden="1" x14ac:dyDescent="0.3">
      <c r="B4498" s="855" t="s">
        <v>3952</v>
      </c>
      <c r="C4498" s="856" t="s">
        <v>2709</v>
      </c>
      <c r="D4498" s="855" t="s">
        <v>2710</v>
      </c>
      <c r="E4498" s="855">
        <v>4</v>
      </c>
      <c r="F4498" s="855" t="s">
        <v>391</v>
      </c>
      <c r="G4498" s="855"/>
    </row>
    <row r="4499" spans="2:7" hidden="1" x14ac:dyDescent="0.3">
      <c r="B4499" s="855" t="s">
        <v>3952</v>
      </c>
      <c r="C4499" s="856" t="s">
        <v>2709</v>
      </c>
      <c r="D4499" s="855" t="s">
        <v>2710</v>
      </c>
      <c r="E4499" s="855">
        <v>5</v>
      </c>
      <c r="F4499" s="855" t="s">
        <v>392</v>
      </c>
      <c r="G4499" s="855"/>
    </row>
    <row r="4500" spans="2:7" hidden="1" x14ac:dyDescent="0.3">
      <c r="B4500" s="855" t="s">
        <v>3952</v>
      </c>
      <c r="C4500" s="856" t="s">
        <v>2709</v>
      </c>
      <c r="D4500" s="855" t="s">
        <v>2710</v>
      </c>
      <c r="E4500" s="855">
        <v>6</v>
      </c>
      <c r="F4500" s="855" t="s">
        <v>393</v>
      </c>
      <c r="G4500" s="855"/>
    </row>
    <row r="4501" spans="2:7" hidden="1" x14ac:dyDescent="0.3">
      <c r="B4501" s="855" t="s">
        <v>3952</v>
      </c>
      <c r="C4501" s="856" t="s">
        <v>2709</v>
      </c>
      <c r="D4501" s="855" t="s">
        <v>2710</v>
      </c>
      <c r="E4501" s="855">
        <v>7</v>
      </c>
      <c r="F4501" s="855" t="s">
        <v>394</v>
      </c>
      <c r="G4501" s="855" t="s">
        <v>4004</v>
      </c>
    </row>
    <row r="4502" spans="2:7" hidden="1" x14ac:dyDescent="0.3">
      <c r="B4502" s="855" t="s">
        <v>3952</v>
      </c>
      <c r="C4502" s="856" t="s">
        <v>2709</v>
      </c>
      <c r="D4502" s="855" t="s">
        <v>2710</v>
      </c>
      <c r="E4502" s="855">
        <v>8</v>
      </c>
      <c r="F4502" s="855" t="s">
        <v>3</v>
      </c>
      <c r="G4502" s="855" t="s">
        <v>1876</v>
      </c>
    </row>
    <row r="4503" spans="2:7" hidden="1" x14ac:dyDescent="0.3">
      <c r="B4503" s="855" t="s">
        <v>3952</v>
      </c>
      <c r="C4503" s="856" t="s">
        <v>2709</v>
      </c>
      <c r="D4503" s="855" t="s">
        <v>2710</v>
      </c>
      <c r="E4503" s="855">
        <v>9</v>
      </c>
      <c r="F4503" s="855" t="s">
        <v>128</v>
      </c>
      <c r="G4503" s="855"/>
    </row>
    <row r="4504" spans="2:7" hidden="1" x14ac:dyDescent="0.3">
      <c r="B4504" s="855" t="s">
        <v>3952</v>
      </c>
      <c r="C4504" s="856" t="s">
        <v>2709</v>
      </c>
      <c r="D4504" s="855" t="s">
        <v>2710</v>
      </c>
      <c r="E4504" s="855">
        <v>10</v>
      </c>
      <c r="F4504" s="855" t="s">
        <v>681</v>
      </c>
      <c r="G4504" s="855" t="s">
        <v>245</v>
      </c>
    </row>
    <row r="4505" spans="2:7" hidden="1" x14ac:dyDescent="0.3">
      <c r="B4505" s="855" t="s">
        <v>3952</v>
      </c>
      <c r="C4505" s="856" t="s">
        <v>2709</v>
      </c>
      <c r="D4505" s="855" t="s">
        <v>2710</v>
      </c>
      <c r="E4505" s="855">
        <v>11</v>
      </c>
      <c r="F4505" s="855" t="s">
        <v>925</v>
      </c>
      <c r="G4505" s="855"/>
    </row>
    <row r="4506" spans="2:7" hidden="1" x14ac:dyDescent="0.3">
      <c r="B4506" s="855" t="s">
        <v>3952</v>
      </c>
      <c r="C4506" s="856" t="s">
        <v>2709</v>
      </c>
      <c r="D4506" s="855" t="s">
        <v>2710</v>
      </c>
      <c r="E4506" s="855">
        <v>12</v>
      </c>
      <c r="F4506" s="855" t="s">
        <v>3955</v>
      </c>
      <c r="G4506" s="855"/>
    </row>
    <row r="4507" spans="2:7" hidden="1" x14ac:dyDescent="0.3">
      <c r="B4507" s="855" t="s">
        <v>3952</v>
      </c>
      <c r="C4507" s="856" t="s">
        <v>2709</v>
      </c>
      <c r="D4507" s="855" t="s">
        <v>2710</v>
      </c>
      <c r="E4507" s="855">
        <v>13</v>
      </c>
      <c r="F4507" s="855" t="s">
        <v>3956</v>
      </c>
      <c r="G4507" s="855" t="s">
        <v>148</v>
      </c>
    </row>
    <row r="4508" spans="2:7" hidden="1" x14ac:dyDescent="0.3">
      <c r="B4508" s="855" t="s">
        <v>3952</v>
      </c>
      <c r="C4508" s="856" t="s">
        <v>2709</v>
      </c>
      <c r="D4508" s="855" t="s">
        <v>2710</v>
      </c>
      <c r="E4508" s="855">
        <v>14</v>
      </c>
      <c r="F4508" s="855" t="s">
        <v>1173</v>
      </c>
      <c r="G4508" s="855" t="s">
        <v>750</v>
      </c>
    </row>
    <row r="4509" spans="2:7" hidden="1" x14ac:dyDescent="0.3">
      <c r="B4509" s="855" t="s">
        <v>3952</v>
      </c>
      <c r="C4509" s="856" t="s">
        <v>2709</v>
      </c>
      <c r="D4509" s="855" t="s">
        <v>2710</v>
      </c>
      <c r="E4509" s="855">
        <v>15</v>
      </c>
      <c r="F4509" s="855" t="s">
        <v>323</v>
      </c>
      <c r="G4509" s="855" t="s">
        <v>750</v>
      </c>
    </row>
    <row r="4510" spans="2:7" hidden="1" x14ac:dyDescent="0.3">
      <c r="B4510" s="855" t="s">
        <v>3952</v>
      </c>
      <c r="C4510" s="856" t="s">
        <v>2709</v>
      </c>
      <c r="D4510" s="855" t="s">
        <v>2710</v>
      </c>
      <c r="E4510" s="855">
        <v>16</v>
      </c>
      <c r="F4510" s="855" t="s">
        <v>931</v>
      </c>
      <c r="G4510" s="855" t="s">
        <v>949</v>
      </c>
    </row>
    <row r="4511" spans="2:7" hidden="1" x14ac:dyDescent="0.3">
      <c r="B4511" s="855" t="s">
        <v>3952</v>
      </c>
      <c r="C4511" s="856" t="s">
        <v>2709</v>
      </c>
      <c r="D4511" s="855" t="s">
        <v>2710</v>
      </c>
      <c r="E4511" s="855">
        <v>17</v>
      </c>
      <c r="F4511" s="855" t="s">
        <v>932</v>
      </c>
      <c r="G4511" s="855" t="s">
        <v>750</v>
      </c>
    </row>
    <row r="4512" spans="2:7" x14ac:dyDescent="0.3">
      <c r="B4512" s="855" t="s">
        <v>3952</v>
      </c>
      <c r="C4512" s="856" t="s">
        <v>2709</v>
      </c>
      <c r="D4512" s="855" t="s">
        <v>2710</v>
      </c>
      <c r="E4512" s="855">
        <v>1</v>
      </c>
      <c r="F4512" s="855" t="s">
        <v>388</v>
      </c>
      <c r="G4512" s="855" t="s">
        <v>4006</v>
      </c>
    </row>
    <row r="4513" spans="2:7" hidden="1" x14ac:dyDescent="0.3">
      <c r="B4513" s="855" t="s">
        <v>3952</v>
      </c>
      <c r="C4513" s="856" t="s">
        <v>2709</v>
      </c>
      <c r="D4513" s="855" t="s">
        <v>2710</v>
      </c>
      <c r="E4513" s="855">
        <v>2</v>
      </c>
      <c r="F4513" s="855" t="s">
        <v>389</v>
      </c>
      <c r="G4513" s="855" t="s">
        <v>29</v>
      </c>
    </row>
    <row r="4514" spans="2:7" hidden="1" x14ac:dyDescent="0.3">
      <c r="B4514" s="855" t="s">
        <v>3952</v>
      </c>
      <c r="C4514" s="856" t="s">
        <v>2709</v>
      </c>
      <c r="D4514" s="855" t="s">
        <v>2710</v>
      </c>
      <c r="E4514" s="855">
        <v>3</v>
      </c>
      <c r="F4514" s="855" t="s">
        <v>896</v>
      </c>
      <c r="G4514" s="855"/>
    </row>
    <row r="4515" spans="2:7" hidden="1" x14ac:dyDescent="0.3">
      <c r="B4515" s="855" t="s">
        <v>3952</v>
      </c>
      <c r="C4515" s="856" t="s">
        <v>2709</v>
      </c>
      <c r="D4515" s="855" t="s">
        <v>2710</v>
      </c>
      <c r="E4515" s="855">
        <v>4</v>
      </c>
      <c r="F4515" s="855" t="s">
        <v>391</v>
      </c>
      <c r="G4515" s="855"/>
    </row>
    <row r="4516" spans="2:7" hidden="1" x14ac:dyDescent="0.3">
      <c r="B4516" s="855" t="s">
        <v>3952</v>
      </c>
      <c r="C4516" s="856" t="s">
        <v>2709</v>
      </c>
      <c r="D4516" s="855" t="s">
        <v>2710</v>
      </c>
      <c r="E4516" s="855">
        <v>5</v>
      </c>
      <c r="F4516" s="855" t="s">
        <v>392</v>
      </c>
      <c r="G4516" s="855"/>
    </row>
    <row r="4517" spans="2:7" hidden="1" x14ac:dyDescent="0.3">
      <c r="B4517" s="855" t="s">
        <v>3952</v>
      </c>
      <c r="C4517" s="856" t="s">
        <v>2709</v>
      </c>
      <c r="D4517" s="855" t="s">
        <v>2710</v>
      </c>
      <c r="E4517" s="855">
        <v>6</v>
      </c>
      <c r="F4517" s="855" t="s">
        <v>393</v>
      </c>
      <c r="G4517" s="855"/>
    </row>
    <row r="4518" spans="2:7" hidden="1" x14ac:dyDescent="0.3">
      <c r="B4518" s="855" t="s">
        <v>3952</v>
      </c>
      <c r="C4518" s="856" t="s">
        <v>2709</v>
      </c>
      <c r="D4518" s="855" t="s">
        <v>2710</v>
      </c>
      <c r="E4518" s="855">
        <v>7</v>
      </c>
      <c r="F4518" s="855" t="s">
        <v>394</v>
      </c>
      <c r="G4518" s="855" t="s">
        <v>4007</v>
      </c>
    </row>
    <row r="4519" spans="2:7" hidden="1" x14ac:dyDescent="0.3">
      <c r="B4519" s="855" t="s">
        <v>3952</v>
      </c>
      <c r="C4519" s="856" t="s">
        <v>2709</v>
      </c>
      <c r="D4519" s="855" t="s">
        <v>2710</v>
      </c>
      <c r="E4519" s="855">
        <v>8</v>
      </c>
      <c r="F4519" s="855" t="s">
        <v>3</v>
      </c>
      <c r="G4519" s="855" t="s">
        <v>1876</v>
      </c>
    </row>
    <row r="4520" spans="2:7" hidden="1" x14ac:dyDescent="0.3">
      <c r="B4520" s="855" t="s">
        <v>3952</v>
      </c>
      <c r="C4520" s="856" t="s">
        <v>2709</v>
      </c>
      <c r="D4520" s="855" t="s">
        <v>2710</v>
      </c>
      <c r="E4520" s="855">
        <v>9</v>
      </c>
      <c r="F4520" s="855" t="s">
        <v>128</v>
      </c>
      <c r="G4520" s="855"/>
    </row>
    <row r="4521" spans="2:7" hidden="1" x14ac:dyDescent="0.3">
      <c r="B4521" s="855" t="s">
        <v>3952</v>
      </c>
      <c r="C4521" s="856" t="s">
        <v>2709</v>
      </c>
      <c r="D4521" s="855" t="s">
        <v>2710</v>
      </c>
      <c r="E4521" s="855">
        <v>10</v>
      </c>
      <c r="F4521" s="855" t="s">
        <v>681</v>
      </c>
      <c r="G4521" s="855" t="s">
        <v>245</v>
      </c>
    </row>
    <row r="4522" spans="2:7" hidden="1" x14ac:dyDescent="0.3">
      <c r="B4522" s="855" t="s">
        <v>3952</v>
      </c>
      <c r="C4522" s="856" t="s">
        <v>2709</v>
      </c>
      <c r="D4522" s="855" t="s">
        <v>2710</v>
      </c>
      <c r="E4522" s="855">
        <v>11</v>
      </c>
      <c r="F4522" s="855" t="s">
        <v>925</v>
      </c>
      <c r="G4522" s="855"/>
    </row>
    <row r="4523" spans="2:7" hidden="1" x14ac:dyDescent="0.3">
      <c r="B4523" s="855" t="s">
        <v>3952</v>
      </c>
      <c r="C4523" s="856" t="s">
        <v>2709</v>
      </c>
      <c r="D4523" s="855" t="s">
        <v>2710</v>
      </c>
      <c r="E4523" s="855">
        <v>12</v>
      </c>
      <c r="F4523" s="855" t="s">
        <v>3955</v>
      </c>
      <c r="G4523" s="855"/>
    </row>
    <row r="4524" spans="2:7" hidden="1" x14ac:dyDescent="0.3">
      <c r="B4524" s="855" t="s">
        <v>3952</v>
      </c>
      <c r="C4524" s="856" t="s">
        <v>2709</v>
      </c>
      <c r="D4524" s="855" t="s">
        <v>2710</v>
      </c>
      <c r="E4524" s="855">
        <v>13</v>
      </c>
      <c r="F4524" s="855" t="s">
        <v>3956</v>
      </c>
      <c r="G4524" s="855" t="s">
        <v>148</v>
      </c>
    </row>
    <row r="4525" spans="2:7" hidden="1" x14ac:dyDescent="0.3">
      <c r="B4525" s="855" t="s">
        <v>3952</v>
      </c>
      <c r="C4525" s="856" t="s">
        <v>2709</v>
      </c>
      <c r="D4525" s="855" t="s">
        <v>2710</v>
      </c>
      <c r="E4525" s="855">
        <v>14</v>
      </c>
      <c r="F4525" s="855" t="s">
        <v>1173</v>
      </c>
      <c r="G4525" s="855" t="s">
        <v>750</v>
      </c>
    </row>
    <row r="4526" spans="2:7" hidden="1" x14ac:dyDescent="0.3">
      <c r="B4526" s="855" t="s">
        <v>3952</v>
      </c>
      <c r="C4526" s="856" t="s">
        <v>2709</v>
      </c>
      <c r="D4526" s="855" t="s">
        <v>2710</v>
      </c>
      <c r="E4526" s="855">
        <v>15</v>
      </c>
      <c r="F4526" s="855" t="s">
        <v>323</v>
      </c>
      <c r="G4526" s="855" t="s">
        <v>750</v>
      </c>
    </row>
    <row r="4527" spans="2:7" hidden="1" x14ac:dyDescent="0.3">
      <c r="B4527" s="855" t="s">
        <v>3952</v>
      </c>
      <c r="C4527" s="856" t="s">
        <v>2709</v>
      </c>
      <c r="D4527" s="855" t="s">
        <v>2710</v>
      </c>
      <c r="E4527" s="855">
        <v>16</v>
      </c>
      <c r="F4527" s="855" t="s">
        <v>931</v>
      </c>
      <c r="G4527" s="855" t="s">
        <v>949</v>
      </c>
    </row>
    <row r="4528" spans="2:7" hidden="1" x14ac:dyDescent="0.3">
      <c r="B4528" s="855" t="s">
        <v>3952</v>
      </c>
      <c r="C4528" s="856" t="s">
        <v>2709</v>
      </c>
      <c r="D4528" s="855" t="s">
        <v>2710</v>
      </c>
      <c r="E4528" s="855">
        <v>17</v>
      </c>
      <c r="F4528" s="855" t="s">
        <v>932</v>
      </c>
      <c r="G4528" s="855" t="s">
        <v>750</v>
      </c>
    </row>
    <row r="4529" spans="2:7" x14ac:dyDescent="0.3">
      <c r="B4529" s="855" t="s">
        <v>3952</v>
      </c>
      <c r="C4529" s="856" t="s">
        <v>2709</v>
      </c>
      <c r="D4529" s="855" t="s">
        <v>2710</v>
      </c>
      <c r="E4529" s="855">
        <v>1</v>
      </c>
      <c r="F4529" s="855" t="s">
        <v>388</v>
      </c>
      <c r="G4529" s="855" t="s">
        <v>4008</v>
      </c>
    </row>
    <row r="4530" spans="2:7" hidden="1" x14ac:dyDescent="0.3">
      <c r="B4530" s="855" t="s">
        <v>3952</v>
      </c>
      <c r="C4530" s="856" t="s">
        <v>2709</v>
      </c>
      <c r="D4530" s="855" t="s">
        <v>2710</v>
      </c>
      <c r="E4530" s="855">
        <v>2</v>
      </c>
      <c r="F4530" s="855" t="s">
        <v>389</v>
      </c>
      <c r="G4530" s="855" t="s">
        <v>29</v>
      </c>
    </row>
    <row r="4531" spans="2:7" hidden="1" x14ac:dyDescent="0.3">
      <c r="B4531" s="855" t="s">
        <v>3952</v>
      </c>
      <c r="C4531" s="856" t="s">
        <v>2709</v>
      </c>
      <c r="D4531" s="855" t="s">
        <v>2710</v>
      </c>
      <c r="E4531" s="855">
        <v>3</v>
      </c>
      <c r="F4531" s="855" t="s">
        <v>896</v>
      </c>
      <c r="G4531" s="855"/>
    </row>
    <row r="4532" spans="2:7" hidden="1" x14ac:dyDescent="0.3">
      <c r="B4532" s="855" t="s">
        <v>3952</v>
      </c>
      <c r="C4532" s="856" t="s">
        <v>2709</v>
      </c>
      <c r="D4532" s="855" t="s">
        <v>2710</v>
      </c>
      <c r="E4532" s="855">
        <v>4</v>
      </c>
      <c r="F4532" s="855" t="s">
        <v>391</v>
      </c>
      <c r="G4532" s="855"/>
    </row>
    <row r="4533" spans="2:7" hidden="1" x14ac:dyDescent="0.3">
      <c r="B4533" s="855" t="s">
        <v>3952</v>
      </c>
      <c r="C4533" s="856" t="s">
        <v>2709</v>
      </c>
      <c r="D4533" s="855" t="s">
        <v>2710</v>
      </c>
      <c r="E4533" s="855">
        <v>5</v>
      </c>
      <c r="F4533" s="855" t="s">
        <v>392</v>
      </c>
      <c r="G4533" s="855"/>
    </row>
    <row r="4534" spans="2:7" hidden="1" x14ac:dyDescent="0.3">
      <c r="B4534" s="855" t="s">
        <v>3952</v>
      </c>
      <c r="C4534" s="856" t="s">
        <v>2709</v>
      </c>
      <c r="D4534" s="855" t="s">
        <v>2710</v>
      </c>
      <c r="E4534" s="855">
        <v>6</v>
      </c>
      <c r="F4534" s="855" t="s">
        <v>393</v>
      </c>
      <c r="G4534" s="855"/>
    </row>
    <row r="4535" spans="2:7" hidden="1" x14ac:dyDescent="0.3">
      <c r="B4535" s="855" t="s">
        <v>3952</v>
      </c>
      <c r="C4535" s="856" t="s">
        <v>2709</v>
      </c>
      <c r="D4535" s="855" t="s">
        <v>2710</v>
      </c>
      <c r="E4535" s="855">
        <v>7</v>
      </c>
      <c r="F4535" s="855" t="s">
        <v>394</v>
      </c>
      <c r="G4535" s="855" t="s">
        <v>4009</v>
      </c>
    </row>
    <row r="4536" spans="2:7" hidden="1" x14ac:dyDescent="0.3">
      <c r="B4536" s="855" t="s">
        <v>3952</v>
      </c>
      <c r="C4536" s="856" t="s">
        <v>2709</v>
      </c>
      <c r="D4536" s="855" t="s">
        <v>2710</v>
      </c>
      <c r="E4536" s="855">
        <v>8</v>
      </c>
      <c r="F4536" s="855" t="s">
        <v>3</v>
      </c>
      <c r="G4536" s="855" t="s">
        <v>1876</v>
      </c>
    </row>
    <row r="4537" spans="2:7" hidden="1" x14ac:dyDescent="0.3">
      <c r="B4537" s="855" t="s">
        <v>3952</v>
      </c>
      <c r="C4537" s="856" t="s">
        <v>2709</v>
      </c>
      <c r="D4537" s="855" t="s">
        <v>2710</v>
      </c>
      <c r="E4537" s="855">
        <v>9</v>
      </c>
      <c r="F4537" s="855" t="s">
        <v>128</v>
      </c>
      <c r="G4537" s="855"/>
    </row>
    <row r="4538" spans="2:7" hidden="1" x14ac:dyDescent="0.3">
      <c r="B4538" s="855" t="s">
        <v>3952</v>
      </c>
      <c r="C4538" s="856" t="s">
        <v>2709</v>
      </c>
      <c r="D4538" s="855" t="s">
        <v>2710</v>
      </c>
      <c r="E4538" s="855">
        <v>10</v>
      </c>
      <c r="F4538" s="855" t="s">
        <v>681</v>
      </c>
      <c r="G4538" s="855" t="s">
        <v>245</v>
      </c>
    </row>
    <row r="4539" spans="2:7" hidden="1" x14ac:dyDescent="0.3">
      <c r="B4539" s="855" t="s">
        <v>3952</v>
      </c>
      <c r="C4539" s="856" t="s">
        <v>2709</v>
      </c>
      <c r="D4539" s="855" t="s">
        <v>2710</v>
      </c>
      <c r="E4539" s="855">
        <v>11</v>
      </c>
      <c r="F4539" s="855" t="s">
        <v>925</v>
      </c>
      <c r="G4539" s="855"/>
    </row>
    <row r="4540" spans="2:7" hidden="1" x14ac:dyDescent="0.3">
      <c r="B4540" s="855" t="s">
        <v>3952</v>
      </c>
      <c r="C4540" s="856" t="s">
        <v>2709</v>
      </c>
      <c r="D4540" s="855" t="s">
        <v>2710</v>
      </c>
      <c r="E4540" s="855">
        <v>12</v>
      </c>
      <c r="F4540" s="855" t="s">
        <v>3955</v>
      </c>
      <c r="G4540" s="855"/>
    </row>
    <row r="4541" spans="2:7" hidden="1" x14ac:dyDescent="0.3">
      <c r="B4541" s="855" t="s">
        <v>3952</v>
      </c>
      <c r="C4541" s="856" t="s">
        <v>2709</v>
      </c>
      <c r="D4541" s="855" t="s">
        <v>2710</v>
      </c>
      <c r="E4541" s="855">
        <v>13</v>
      </c>
      <c r="F4541" s="855" t="s">
        <v>3956</v>
      </c>
      <c r="G4541" s="855" t="s">
        <v>148</v>
      </c>
    </row>
    <row r="4542" spans="2:7" hidden="1" x14ac:dyDescent="0.3">
      <c r="B4542" s="855" t="s">
        <v>3952</v>
      </c>
      <c r="C4542" s="856" t="s">
        <v>2709</v>
      </c>
      <c r="D4542" s="855" t="s">
        <v>2710</v>
      </c>
      <c r="E4542" s="855">
        <v>14</v>
      </c>
      <c r="F4542" s="855" t="s">
        <v>1173</v>
      </c>
      <c r="G4542" s="855" t="s">
        <v>750</v>
      </c>
    </row>
    <row r="4543" spans="2:7" hidden="1" x14ac:dyDescent="0.3">
      <c r="B4543" s="855" t="s">
        <v>3952</v>
      </c>
      <c r="C4543" s="856" t="s">
        <v>2709</v>
      </c>
      <c r="D4543" s="855" t="s">
        <v>2710</v>
      </c>
      <c r="E4543" s="855">
        <v>15</v>
      </c>
      <c r="F4543" s="855" t="s">
        <v>323</v>
      </c>
      <c r="G4543" s="855" t="s">
        <v>750</v>
      </c>
    </row>
    <row r="4544" spans="2:7" hidden="1" x14ac:dyDescent="0.3">
      <c r="B4544" s="855" t="s">
        <v>3952</v>
      </c>
      <c r="C4544" s="856" t="s">
        <v>2709</v>
      </c>
      <c r="D4544" s="855" t="s">
        <v>2710</v>
      </c>
      <c r="E4544" s="855">
        <v>16</v>
      </c>
      <c r="F4544" s="855" t="s">
        <v>931</v>
      </c>
      <c r="G4544" s="855" t="s">
        <v>949</v>
      </c>
    </row>
    <row r="4545" spans="2:7" hidden="1" x14ac:dyDescent="0.3">
      <c r="B4545" s="855" t="s">
        <v>3952</v>
      </c>
      <c r="C4545" s="856" t="s">
        <v>2709</v>
      </c>
      <c r="D4545" s="855" t="s">
        <v>2710</v>
      </c>
      <c r="E4545" s="855">
        <v>17</v>
      </c>
      <c r="F4545" s="855" t="s">
        <v>932</v>
      </c>
      <c r="G4545" s="855" t="s">
        <v>750</v>
      </c>
    </row>
    <row r="4546" spans="2:7" x14ac:dyDescent="0.3">
      <c r="B4546" s="855" t="s">
        <v>3952</v>
      </c>
      <c r="C4546" s="856" t="s">
        <v>2709</v>
      </c>
      <c r="D4546" s="855" t="s">
        <v>2710</v>
      </c>
      <c r="E4546" s="855">
        <v>1</v>
      </c>
      <c r="F4546" s="855" t="s">
        <v>388</v>
      </c>
      <c r="G4546" s="855" t="s">
        <v>4010</v>
      </c>
    </row>
    <row r="4547" spans="2:7" hidden="1" x14ac:dyDescent="0.3">
      <c r="B4547" s="855" t="s">
        <v>3952</v>
      </c>
      <c r="C4547" s="856" t="s">
        <v>2709</v>
      </c>
      <c r="D4547" s="855" t="s">
        <v>2710</v>
      </c>
      <c r="E4547" s="855">
        <v>2</v>
      </c>
      <c r="F4547" s="855" t="s">
        <v>389</v>
      </c>
      <c r="G4547" s="855" t="s">
        <v>29</v>
      </c>
    </row>
    <row r="4548" spans="2:7" hidden="1" x14ac:dyDescent="0.3">
      <c r="B4548" s="855" t="s">
        <v>3952</v>
      </c>
      <c r="C4548" s="856" t="s">
        <v>2709</v>
      </c>
      <c r="D4548" s="855" t="s">
        <v>2710</v>
      </c>
      <c r="E4548" s="855">
        <v>3</v>
      </c>
      <c r="F4548" s="855" t="s">
        <v>896</v>
      </c>
      <c r="G4548" s="855"/>
    </row>
    <row r="4549" spans="2:7" hidden="1" x14ac:dyDescent="0.3">
      <c r="B4549" s="855" t="s">
        <v>3952</v>
      </c>
      <c r="C4549" s="856" t="s">
        <v>2709</v>
      </c>
      <c r="D4549" s="855" t="s">
        <v>2710</v>
      </c>
      <c r="E4549" s="855">
        <v>4</v>
      </c>
      <c r="F4549" s="855" t="s">
        <v>391</v>
      </c>
      <c r="G4549" s="855"/>
    </row>
    <row r="4550" spans="2:7" hidden="1" x14ac:dyDescent="0.3">
      <c r="B4550" s="855" t="s">
        <v>3952</v>
      </c>
      <c r="C4550" s="856" t="s">
        <v>2709</v>
      </c>
      <c r="D4550" s="855" t="s">
        <v>2710</v>
      </c>
      <c r="E4550" s="855">
        <v>5</v>
      </c>
      <c r="F4550" s="855" t="s">
        <v>392</v>
      </c>
      <c r="G4550" s="855"/>
    </row>
    <row r="4551" spans="2:7" hidden="1" x14ac:dyDescent="0.3">
      <c r="B4551" s="855" t="s">
        <v>3952</v>
      </c>
      <c r="C4551" s="856" t="s">
        <v>2709</v>
      </c>
      <c r="D4551" s="855" t="s">
        <v>2710</v>
      </c>
      <c r="E4551" s="855">
        <v>6</v>
      </c>
      <c r="F4551" s="855" t="s">
        <v>393</v>
      </c>
      <c r="G4551" s="855"/>
    </row>
    <row r="4552" spans="2:7" hidden="1" x14ac:dyDescent="0.3">
      <c r="B4552" s="855" t="s">
        <v>3952</v>
      </c>
      <c r="C4552" s="856" t="s">
        <v>2709</v>
      </c>
      <c r="D4552" s="855" t="s">
        <v>2710</v>
      </c>
      <c r="E4552" s="855">
        <v>7</v>
      </c>
      <c r="F4552" s="855" t="s">
        <v>394</v>
      </c>
      <c r="G4552" s="855" t="s">
        <v>4011</v>
      </c>
    </row>
    <row r="4553" spans="2:7" hidden="1" x14ac:dyDescent="0.3">
      <c r="B4553" s="855" t="s">
        <v>3952</v>
      </c>
      <c r="C4553" s="856" t="s">
        <v>2709</v>
      </c>
      <c r="D4553" s="855" t="s">
        <v>2710</v>
      </c>
      <c r="E4553" s="855">
        <v>8</v>
      </c>
      <c r="F4553" s="855" t="s">
        <v>3</v>
      </c>
      <c r="G4553" s="855" t="s">
        <v>1876</v>
      </c>
    </row>
    <row r="4554" spans="2:7" hidden="1" x14ac:dyDescent="0.3">
      <c r="B4554" s="855" t="s">
        <v>3952</v>
      </c>
      <c r="C4554" s="856" t="s">
        <v>2709</v>
      </c>
      <c r="D4554" s="855" t="s">
        <v>2710</v>
      </c>
      <c r="E4554" s="855">
        <v>9</v>
      </c>
      <c r="F4554" s="855" t="s">
        <v>128</v>
      </c>
      <c r="G4554" s="855"/>
    </row>
    <row r="4555" spans="2:7" hidden="1" x14ac:dyDescent="0.3">
      <c r="B4555" s="855" t="s">
        <v>3952</v>
      </c>
      <c r="C4555" s="856" t="s">
        <v>2709</v>
      </c>
      <c r="D4555" s="855" t="s">
        <v>2710</v>
      </c>
      <c r="E4555" s="855">
        <v>10</v>
      </c>
      <c r="F4555" s="855" t="s">
        <v>681</v>
      </c>
      <c r="G4555" s="855" t="s">
        <v>245</v>
      </c>
    </row>
    <row r="4556" spans="2:7" hidden="1" x14ac:dyDescent="0.3">
      <c r="B4556" s="855" t="s">
        <v>3952</v>
      </c>
      <c r="C4556" s="856" t="s">
        <v>2709</v>
      </c>
      <c r="D4556" s="855" t="s">
        <v>2710</v>
      </c>
      <c r="E4556" s="855">
        <v>11</v>
      </c>
      <c r="F4556" s="855" t="s">
        <v>925</v>
      </c>
      <c r="G4556" s="855"/>
    </row>
    <row r="4557" spans="2:7" hidden="1" x14ac:dyDescent="0.3">
      <c r="B4557" s="855" t="s">
        <v>3952</v>
      </c>
      <c r="C4557" s="856" t="s">
        <v>2709</v>
      </c>
      <c r="D4557" s="855" t="s">
        <v>2710</v>
      </c>
      <c r="E4557" s="855">
        <v>12</v>
      </c>
      <c r="F4557" s="855" t="s">
        <v>3955</v>
      </c>
      <c r="G4557" s="855"/>
    </row>
    <row r="4558" spans="2:7" hidden="1" x14ac:dyDescent="0.3">
      <c r="B4558" s="855" t="s">
        <v>3952</v>
      </c>
      <c r="C4558" s="856" t="s">
        <v>2709</v>
      </c>
      <c r="D4558" s="855" t="s">
        <v>2710</v>
      </c>
      <c r="E4558" s="855">
        <v>13</v>
      </c>
      <c r="F4558" s="855" t="s">
        <v>3956</v>
      </c>
      <c r="G4558" s="855" t="s">
        <v>148</v>
      </c>
    </row>
    <row r="4559" spans="2:7" hidden="1" x14ac:dyDescent="0.3">
      <c r="B4559" s="855" t="s">
        <v>3952</v>
      </c>
      <c r="C4559" s="856" t="s">
        <v>2709</v>
      </c>
      <c r="D4559" s="855" t="s">
        <v>2710</v>
      </c>
      <c r="E4559" s="855">
        <v>14</v>
      </c>
      <c r="F4559" s="855" t="s">
        <v>1173</v>
      </c>
      <c r="G4559" s="855" t="s">
        <v>750</v>
      </c>
    </row>
    <row r="4560" spans="2:7" hidden="1" x14ac:dyDescent="0.3">
      <c r="B4560" s="855" t="s">
        <v>3952</v>
      </c>
      <c r="C4560" s="856" t="s">
        <v>2709</v>
      </c>
      <c r="D4560" s="855" t="s">
        <v>2710</v>
      </c>
      <c r="E4560" s="855">
        <v>15</v>
      </c>
      <c r="F4560" s="855" t="s">
        <v>323</v>
      </c>
      <c r="G4560" s="855" t="s">
        <v>750</v>
      </c>
    </row>
    <row r="4561" spans="2:7" hidden="1" x14ac:dyDescent="0.3">
      <c r="B4561" s="855" t="s">
        <v>3952</v>
      </c>
      <c r="C4561" s="856" t="s">
        <v>2709</v>
      </c>
      <c r="D4561" s="855" t="s">
        <v>2710</v>
      </c>
      <c r="E4561" s="855">
        <v>16</v>
      </c>
      <c r="F4561" s="855" t="s">
        <v>931</v>
      </c>
      <c r="G4561" s="855" t="s">
        <v>949</v>
      </c>
    </row>
    <row r="4562" spans="2:7" hidden="1" x14ac:dyDescent="0.3">
      <c r="B4562" s="855" t="s">
        <v>3952</v>
      </c>
      <c r="C4562" s="856" t="s">
        <v>2709</v>
      </c>
      <c r="D4562" s="855" t="s">
        <v>2710</v>
      </c>
      <c r="E4562" s="855">
        <v>17</v>
      </c>
      <c r="F4562" s="855" t="s">
        <v>932</v>
      </c>
      <c r="G4562" s="855" t="s">
        <v>750</v>
      </c>
    </row>
    <row r="4563" spans="2:7" x14ac:dyDescent="0.3">
      <c r="B4563" s="855" t="s">
        <v>3952</v>
      </c>
      <c r="C4563" s="856" t="s">
        <v>2709</v>
      </c>
      <c r="D4563" s="855" t="s">
        <v>2710</v>
      </c>
      <c r="E4563" s="855">
        <v>1</v>
      </c>
      <c r="F4563" s="855" t="s">
        <v>388</v>
      </c>
      <c r="G4563" s="855" t="s">
        <v>4012</v>
      </c>
    </row>
    <row r="4564" spans="2:7" hidden="1" x14ac:dyDescent="0.3">
      <c r="B4564" s="855" t="s">
        <v>3952</v>
      </c>
      <c r="C4564" s="856" t="s">
        <v>2709</v>
      </c>
      <c r="D4564" s="855" t="s">
        <v>2710</v>
      </c>
      <c r="E4564" s="855">
        <v>2</v>
      </c>
      <c r="F4564" s="855" t="s">
        <v>389</v>
      </c>
      <c r="G4564" s="855" t="s">
        <v>29</v>
      </c>
    </row>
    <row r="4565" spans="2:7" hidden="1" x14ac:dyDescent="0.3">
      <c r="B4565" s="855" t="s">
        <v>3952</v>
      </c>
      <c r="C4565" s="856" t="s">
        <v>2709</v>
      </c>
      <c r="D4565" s="855" t="s">
        <v>2710</v>
      </c>
      <c r="E4565" s="855">
        <v>3</v>
      </c>
      <c r="F4565" s="855" t="s">
        <v>896</v>
      </c>
      <c r="G4565" s="855"/>
    </row>
    <row r="4566" spans="2:7" hidden="1" x14ac:dyDescent="0.3">
      <c r="B4566" s="855" t="s">
        <v>3952</v>
      </c>
      <c r="C4566" s="856" t="s">
        <v>2709</v>
      </c>
      <c r="D4566" s="855" t="s">
        <v>2710</v>
      </c>
      <c r="E4566" s="855">
        <v>4</v>
      </c>
      <c r="F4566" s="855" t="s">
        <v>391</v>
      </c>
      <c r="G4566" s="855"/>
    </row>
    <row r="4567" spans="2:7" hidden="1" x14ac:dyDescent="0.3">
      <c r="B4567" s="855" t="s">
        <v>3952</v>
      </c>
      <c r="C4567" s="856" t="s">
        <v>2709</v>
      </c>
      <c r="D4567" s="855" t="s">
        <v>2710</v>
      </c>
      <c r="E4567" s="855">
        <v>5</v>
      </c>
      <c r="F4567" s="855" t="s">
        <v>392</v>
      </c>
      <c r="G4567" s="855"/>
    </row>
    <row r="4568" spans="2:7" hidden="1" x14ac:dyDescent="0.3">
      <c r="B4568" s="855" t="s">
        <v>3952</v>
      </c>
      <c r="C4568" s="856" t="s">
        <v>2709</v>
      </c>
      <c r="D4568" s="855" t="s">
        <v>2710</v>
      </c>
      <c r="E4568" s="855">
        <v>6</v>
      </c>
      <c r="F4568" s="855" t="s">
        <v>393</v>
      </c>
      <c r="G4568" s="855"/>
    </row>
    <row r="4569" spans="2:7" hidden="1" x14ac:dyDescent="0.3">
      <c r="B4569" s="855" t="s">
        <v>3952</v>
      </c>
      <c r="C4569" s="856" t="s">
        <v>2709</v>
      </c>
      <c r="D4569" s="855" t="s">
        <v>2710</v>
      </c>
      <c r="E4569" s="855">
        <v>7</v>
      </c>
      <c r="F4569" s="855" t="s">
        <v>394</v>
      </c>
      <c r="G4569" s="855" t="s">
        <v>4013</v>
      </c>
    </row>
    <row r="4570" spans="2:7" hidden="1" x14ac:dyDescent="0.3">
      <c r="B4570" s="855" t="s">
        <v>3952</v>
      </c>
      <c r="C4570" s="856" t="s">
        <v>2709</v>
      </c>
      <c r="D4570" s="855" t="s">
        <v>2710</v>
      </c>
      <c r="E4570" s="855">
        <v>8</v>
      </c>
      <c r="F4570" s="855" t="s">
        <v>3</v>
      </c>
      <c r="G4570" s="855" t="s">
        <v>1876</v>
      </c>
    </row>
    <row r="4571" spans="2:7" hidden="1" x14ac:dyDescent="0.3">
      <c r="B4571" s="855" t="s">
        <v>3952</v>
      </c>
      <c r="C4571" s="856" t="s">
        <v>2709</v>
      </c>
      <c r="D4571" s="855" t="s">
        <v>2710</v>
      </c>
      <c r="E4571" s="855">
        <v>9</v>
      </c>
      <c r="F4571" s="855" t="s">
        <v>128</v>
      </c>
      <c r="G4571" s="855"/>
    </row>
    <row r="4572" spans="2:7" hidden="1" x14ac:dyDescent="0.3">
      <c r="B4572" s="855" t="s">
        <v>3952</v>
      </c>
      <c r="C4572" s="856" t="s">
        <v>2709</v>
      </c>
      <c r="D4572" s="855" t="s">
        <v>2710</v>
      </c>
      <c r="E4572" s="855">
        <v>10</v>
      </c>
      <c r="F4572" s="855" t="s">
        <v>681</v>
      </c>
      <c r="G4572" s="855" t="s">
        <v>245</v>
      </c>
    </row>
    <row r="4573" spans="2:7" hidden="1" x14ac:dyDescent="0.3">
      <c r="B4573" s="855" t="s">
        <v>3952</v>
      </c>
      <c r="C4573" s="856" t="s">
        <v>2709</v>
      </c>
      <c r="D4573" s="855" t="s">
        <v>2710</v>
      </c>
      <c r="E4573" s="855">
        <v>11</v>
      </c>
      <c r="F4573" s="855" t="s">
        <v>925</v>
      </c>
      <c r="G4573" s="855"/>
    </row>
    <row r="4574" spans="2:7" hidden="1" x14ac:dyDescent="0.3">
      <c r="B4574" s="855" t="s">
        <v>3952</v>
      </c>
      <c r="C4574" s="856" t="s">
        <v>2709</v>
      </c>
      <c r="D4574" s="855" t="s">
        <v>2710</v>
      </c>
      <c r="E4574" s="855">
        <v>12</v>
      </c>
      <c r="F4574" s="855" t="s">
        <v>3955</v>
      </c>
      <c r="G4574" s="855"/>
    </row>
    <row r="4575" spans="2:7" hidden="1" x14ac:dyDescent="0.3">
      <c r="B4575" s="855" t="s">
        <v>3952</v>
      </c>
      <c r="C4575" s="856" t="s">
        <v>2709</v>
      </c>
      <c r="D4575" s="855" t="s">
        <v>2710</v>
      </c>
      <c r="E4575" s="855">
        <v>13</v>
      </c>
      <c r="F4575" s="855" t="s">
        <v>3956</v>
      </c>
      <c r="G4575" s="855" t="s">
        <v>148</v>
      </c>
    </row>
    <row r="4576" spans="2:7" hidden="1" x14ac:dyDescent="0.3">
      <c r="B4576" s="855" t="s">
        <v>3952</v>
      </c>
      <c r="C4576" s="856" t="s">
        <v>2709</v>
      </c>
      <c r="D4576" s="855" t="s">
        <v>2710</v>
      </c>
      <c r="E4576" s="855">
        <v>14</v>
      </c>
      <c r="F4576" s="855" t="s">
        <v>1173</v>
      </c>
      <c r="G4576" s="855" t="s">
        <v>750</v>
      </c>
    </row>
    <row r="4577" spans="2:7" hidden="1" x14ac:dyDescent="0.3">
      <c r="B4577" s="855" t="s">
        <v>3952</v>
      </c>
      <c r="C4577" s="856" t="s">
        <v>2709</v>
      </c>
      <c r="D4577" s="855" t="s">
        <v>2710</v>
      </c>
      <c r="E4577" s="855">
        <v>15</v>
      </c>
      <c r="F4577" s="855" t="s">
        <v>323</v>
      </c>
      <c r="G4577" s="855" t="s">
        <v>750</v>
      </c>
    </row>
    <row r="4578" spans="2:7" hidden="1" x14ac:dyDescent="0.3">
      <c r="B4578" s="855" t="s">
        <v>3952</v>
      </c>
      <c r="C4578" s="856" t="s">
        <v>2709</v>
      </c>
      <c r="D4578" s="855" t="s">
        <v>2710</v>
      </c>
      <c r="E4578" s="855">
        <v>16</v>
      </c>
      <c r="F4578" s="855" t="s">
        <v>931</v>
      </c>
      <c r="G4578" s="855" t="s">
        <v>949</v>
      </c>
    </row>
    <row r="4579" spans="2:7" hidden="1" x14ac:dyDescent="0.3">
      <c r="B4579" s="855" t="s">
        <v>3952</v>
      </c>
      <c r="C4579" s="856" t="s">
        <v>2709</v>
      </c>
      <c r="D4579" s="855" t="s">
        <v>2710</v>
      </c>
      <c r="E4579" s="855">
        <v>17</v>
      </c>
      <c r="F4579" s="855" t="s">
        <v>932</v>
      </c>
      <c r="G4579" s="855" t="s">
        <v>750</v>
      </c>
    </row>
    <row r="4580" spans="2:7" x14ac:dyDescent="0.3">
      <c r="B4580" s="855" t="s">
        <v>3952</v>
      </c>
      <c r="C4580" s="856" t="s">
        <v>2709</v>
      </c>
      <c r="D4580" s="855" t="s">
        <v>2710</v>
      </c>
      <c r="E4580" s="855">
        <v>1</v>
      </c>
      <c r="F4580" s="855" t="s">
        <v>388</v>
      </c>
      <c r="G4580" s="855" t="s">
        <v>4014</v>
      </c>
    </row>
    <row r="4581" spans="2:7" hidden="1" x14ac:dyDescent="0.3">
      <c r="B4581" s="855" t="s">
        <v>3952</v>
      </c>
      <c r="C4581" s="856" t="s">
        <v>2709</v>
      </c>
      <c r="D4581" s="855" t="s">
        <v>2710</v>
      </c>
      <c r="E4581" s="855">
        <v>2</v>
      </c>
      <c r="F4581" s="855" t="s">
        <v>389</v>
      </c>
      <c r="G4581" s="855" t="s">
        <v>29</v>
      </c>
    </row>
    <row r="4582" spans="2:7" hidden="1" x14ac:dyDescent="0.3">
      <c r="B4582" s="855" t="s">
        <v>3952</v>
      </c>
      <c r="C4582" s="856" t="s">
        <v>2709</v>
      </c>
      <c r="D4582" s="855" t="s">
        <v>2710</v>
      </c>
      <c r="E4582" s="855">
        <v>3</v>
      </c>
      <c r="F4582" s="855" t="s">
        <v>896</v>
      </c>
      <c r="G4582" s="855"/>
    </row>
    <row r="4583" spans="2:7" hidden="1" x14ac:dyDescent="0.3">
      <c r="B4583" s="855" t="s">
        <v>3952</v>
      </c>
      <c r="C4583" s="856" t="s">
        <v>2709</v>
      </c>
      <c r="D4583" s="855" t="s">
        <v>2710</v>
      </c>
      <c r="E4583" s="855">
        <v>4</v>
      </c>
      <c r="F4583" s="855" t="s">
        <v>391</v>
      </c>
      <c r="G4583" s="855"/>
    </row>
    <row r="4584" spans="2:7" hidden="1" x14ac:dyDescent="0.3">
      <c r="B4584" s="855" t="s">
        <v>3952</v>
      </c>
      <c r="C4584" s="856" t="s">
        <v>2709</v>
      </c>
      <c r="D4584" s="855" t="s">
        <v>2710</v>
      </c>
      <c r="E4584" s="855">
        <v>5</v>
      </c>
      <c r="F4584" s="855" t="s">
        <v>392</v>
      </c>
      <c r="G4584" s="855"/>
    </row>
    <row r="4585" spans="2:7" hidden="1" x14ac:dyDescent="0.3">
      <c r="B4585" s="855" t="s">
        <v>3952</v>
      </c>
      <c r="C4585" s="856" t="s">
        <v>2709</v>
      </c>
      <c r="D4585" s="855" t="s">
        <v>2710</v>
      </c>
      <c r="E4585" s="855">
        <v>6</v>
      </c>
      <c r="F4585" s="855" t="s">
        <v>393</v>
      </c>
      <c r="G4585" s="855"/>
    </row>
    <row r="4586" spans="2:7" hidden="1" x14ac:dyDescent="0.3">
      <c r="B4586" s="855" t="s">
        <v>3952</v>
      </c>
      <c r="C4586" s="856" t="s">
        <v>2709</v>
      </c>
      <c r="D4586" s="855" t="s">
        <v>2710</v>
      </c>
      <c r="E4586" s="855">
        <v>7</v>
      </c>
      <c r="F4586" s="855" t="s">
        <v>394</v>
      </c>
      <c r="G4586" s="855" t="s">
        <v>4015</v>
      </c>
    </row>
    <row r="4587" spans="2:7" hidden="1" x14ac:dyDescent="0.3">
      <c r="B4587" s="855" t="s">
        <v>3952</v>
      </c>
      <c r="C4587" s="856" t="s">
        <v>2709</v>
      </c>
      <c r="D4587" s="855" t="s">
        <v>2710</v>
      </c>
      <c r="E4587" s="855">
        <v>8</v>
      </c>
      <c r="F4587" s="855" t="s">
        <v>3</v>
      </c>
      <c r="G4587" s="855" t="s">
        <v>1876</v>
      </c>
    </row>
    <row r="4588" spans="2:7" hidden="1" x14ac:dyDescent="0.3">
      <c r="B4588" s="855" t="s">
        <v>3952</v>
      </c>
      <c r="C4588" s="856" t="s">
        <v>2709</v>
      </c>
      <c r="D4588" s="855" t="s">
        <v>2710</v>
      </c>
      <c r="E4588" s="855">
        <v>9</v>
      </c>
      <c r="F4588" s="855" t="s">
        <v>128</v>
      </c>
      <c r="G4588" s="855"/>
    </row>
    <row r="4589" spans="2:7" hidden="1" x14ac:dyDescent="0.3">
      <c r="B4589" s="855" t="s">
        <v>3952</v>
      </c>
      <c r="C4589" s="856" t="s">
        <v>2709</v>
      </c>
      <c r="D4589" s="855" t="s">
        <v>2710</v>
      </c>
      <c r="E4589" s="855">
        <v>10</v>
      </c>
      <c r="F4589" s="855" t="s">
        <v>681</v>
      </c>
      <c r="G4589" s="855" t="s">
        <v>245</v>
      </c>
    </row>
    <row r="4590" spans="2:7" hidden="1" x14ac:dyDescent="0.3">
      <c r="B4590" s="855" t="s">
        <v>3952</v>
      </c>
      <c r="C4590" s="856" t="s">
        <v>2709</v>
      </c>
      <c r="D4590" s="855" t="s">
        <v>2710</v>
      </c>
      <c r="E4590" s="855">
        <v>11</v>
      </c>
      <c r="F4590" s="855" t="s">
        <v>925</v>
      </c>
      <c r="G4590" s="855"/>
    </row>
    <row r="4591" spans="2:7" hidden="1" x14ac:dyDescent="0.3">
      <c r="B4591" s="855" t="s">
        <v>3952</v>
      </c>
      <c r="C4591" s="856" t="s">
        <v>2709</v>
      </c>
      <c r="D4591" s="855" t="s">
        <v>2710</v>
      </c>
      <c r="E4591" s="855">
        <v>12</v>
      </c>
      <c r="F4591" s="855" t="s">
        <v>3955</v>
      </c>
      <c r="G4591" s="855"/>
    </row>
    <row r="4592" spans="2:7" hidden="1" x14ac:dyDescent="0.3">
      <c r="B4592" s="855" t="s">
        <v>3952</v>
      </c>
      <c r="C4592" s="856" t="s">
        <v>2709</v>
      </c>
      <c r="D4592" s="855" t="s">
        <v>2710</v>
      </c>
      <c r="E4592" s="855">
        <v>13</v>
      </c>
      <c r="F4592" s="855" t="s">
        <v>3956</v>
      </c>
      <c r="G4592" s="855" t="s">
        <v>148</v>
      </c>
    </row>
    <row r="4593" spans="2:7" hidden="1" x14ac:dyDescent="0.3">
      <c r="B4593" s="855" t="s">
        <v>3952</v>
      </c>
      <c r="C4593" s="856" t="s">
        <v>2709</v>
      </c>
      <c r="D4593" s="855" t="s">
        <v>2710</v>
      </c>
      <c r="E4593" s="855">
        <v>14</v>
      </c>
      <c r="F4593" s="855" t="s">
        <v>1173</v>
      </c>
      <c r="G4593" s="855" t="s">
        <v>750</v>
      </c>
    </row>
    <row r="4594" spans="2:7" hidden="1" x14ac:dyDescent="0.3">
      <c r="B4594" s="855" t="s">
        <v>3952</v>
      </c>
      <c r="C4594" s="856" t="s">
        <v>2709</v>
      </c>
      <c r="D4594" s="855" t="s">
        <v>2710</v>
      </c>
      <c r="E4594" s="855">
        <v>15</v>
      </c>
      <c r="F4594" s="855" t="s">
        <v>323</v>
      </c>
      <c r="G4594" s="855" t="s">
        <v>750</v>
      </c>
    </row>
    <row r="4595" spans="2:7" hidden="1" x14ac:dyDescent="0.3">
      <c r="B4595" s="855" t="s">
        <v>3952</v>
      </c>
      <c r="C4595" s="856" t="s">
        <v>2709</v>
      </c>
      <c r="D4595" s="855" t="s">
        <v>2710</v>
      </c>
      <c r="E4595" s="855">
        <v>16</v>
      </c>
      <c r="F4595" s="855" t="s">
        <v>931</v>
      </c>
      <c r="G4595" s="855" t="s">
        <v>949</v>
      </c>
    </row>
    <row r="4596" spans="2:7" hidden="1" x14ac:dyDescent="0.3">
      <c r="B4596" s="855" t="s">
        <v>3952</v>
      </c>
      <c r="C4596" s="856" t="s">
        <v>2709</v>
      </c>
      <c r="D4596" s="855" t="s">
        <v>2710</v>
      </c>
      <c r="E4596" s="855">
        <v>17</v>
      </c>
      <c r="F4596" s="855" t="s">
        <v>932</v>
      </c>
      <c r="G4596" s="855" t="s">
        <v>750</v>
      </c>
    </row>
    <row r="4597" spans="2:7" x14ac:dyDescent="0.3">
      <c r="B4597" s="855" t="s">
        <v>3952</v>
      </c>
      <c r="C4597" s="856" t="s">
        <v>2709</v>
      </c>
      <c r="D4597" s="855" t="s">
        <v>2710</v>
      </c>
      <c r="E4597" s="855">
        <v>1</v>
      </c>
      <c r="F4597" s="855" t="s">
        <v>388</v>
      </c>
      <c r="G4597" s="855" t="s">
        <v>4016</v>
      </c>
    </row>
    <row r="4598" spans="2:7" hidden="1" x14ac:dyDescent="0.3">
      <c r="B4598" s="855" t="s">
        <v>3952</v>
      </c>
      <c r="C4598" s="856" t="s">
        <v>2709</v>
      </c>
      <c r="D4598" s="855" t="s">
        <v>2710</v>
      </c>
      <c r="E4598" s="855">
        <v>2</v>
      </c>
      <c r="F4598" s="855" t="s">
        <v>389</v>
      </c>
      <c r="G4598" s="855" t="s">
        <v>29</v>
      </c>
    </row>
    <row r="4599" spans="2:7" hidden="1" x14ac:dyDescent="0.3">
      <c r="B4599" s="855" t="s">
        <v>3952</v>
      </c>
      <c r="C4599" s="856" t="s">
        <v>2709</v>
      </c>
      <c r="D4599" s="855" t="s">
        <v>2710</v>
      </c>
      <c r="E4599" s="855">
        <v>3</v>
      </c>
      <c r="F4599" s="855" t="s">
        <v>896</v>
      </c>
      <c r="G4599" s="855"/>
    </row>
    <row r="4600" spans="2:7" hidden="1" x14ac:dyDescent="0.3">
      <c r="B4600" s="855" t="s">
        <v>3952</v>
      </c>
      <c r="C4600" s="856" t="s">
        <v>2709</v>
      </c>
      <c r="D4600" s="855" t="s">
        <v>2710</v>
      </c>
      <c r="E4600" s="855">
        <v>4</v>
      </c>
      <c r="F4600" s="855" t="s">
        <v>391</v>
      </c>
      <c r="G4600" s="855"/>
    </row>
    <row r="4601" spans="2:7" hidden="1" x14ac:dyDescent="0.3">
      <c r="B4601" s="855" t="s">
        <v>3952</v>
      </c>
      <c r="C4601" s="856" t="s">
        <v>2709</v>
      </c>
      <c r="D4601" s="855" t="s">
        <v>2710</v>
      </c>
      <c r="E4601" s="855">
        <v>5</v>
      </c>
      <c r="F4601" s="855" t="s">
        <v>392</v>
      </c>
      <c r="G4601" s="855"/>
    </row>
    <row r="4602" spans="2:7" hidden="1" x14ac:dyDescent="0.3">
      <c r="B4602" s="855" t="s">
        <v>3952</v>
      </c>
      <c r="C4602" s="856" t="s">
        <v>2709</v>
      </c>
      <c r="D4602" s="855" t="s">
        <v>2710</v>
      </c>
      <c r="E4602" s="855">
        <v>6</v>
      </c>
      <c r="F4602" s="855" t="s">
        <v>393</v>
      </c>
      <c r="G4602" s="855"/>
    </row>
    <row r="4603" spans="2:7" hidden="1" x14ac:dyDescent="0.3">
      <c r="B4603" s="855" t="s">
        <v>3952</v>
      </c>
      <c r="C4603" s="856" t="s">
        <v>2709</v>
      </c>
      <c r="D4603" s="855" t="s">
        <v>2710</v>
      </c>
      <c r="E4603" s="855">
        <v>7</v>
      </c>
      <c r="F4603" s="855" t="s">
        <v>394</v>
      </c>
      <c r="G4603" s="855" t="s">
        <v>4017</v>
      </c>
    </row>
    <row r="4604" spans="2:7" hidden="1" x14ac:dyDescent="0.3">
      <c r="B4604" s="855" t="s">
        <v>3952</v>
      </c>
      <c r="C4604" s="856" t="s">
        <v>2709</v>
      </c>
      <c r="D4604" s="855" t="s">
        <v>2710</v>
      </c>
      <c r="E4604" s="855">
        <v>8</v>
      </c>
      <c r="F4604" s="855" t="s">
        <v>3</v>
      </c>
      <c r="G4604" s="855" t="s">
        <v>1876</v>
      </c>
    </row>
    <row r="4605" spans="2:7" hidden="1" x14ac:dyDescent="0.3">
      <c r="B4605" s="855" t="s">
        <v>3952</v>
      </c>
      <c r="C4605" s="856" t="s">
        <v>2709</v>
      </c>
      <c r="D4605" s="855" t="s">
        <v>2710</v>
      </c>
      <c r="E4605" s="855">
        <v>9</v>
      </c>
      <c r="F4605" s="855" t="s">
        <v>128</v>
      </c>
      <c r="G4605" s="855"/>
    </row>
    <row r="4606" spans="2:7" hidden="1" x14ac:dyDescent="0.3">
      <c r="B4606" s="855" t="s">
        <v>3952</v>
      </c>
      <c r="C4606" s="856" t="s">
        <v>2709</v>
      </c>
      <c r="D4606" s="855" t="s">
        <v>2710</v>
      </c>
      <c r="E4606" s="855">
        <v>10</v>
      </c>
      <c r="F4606" s="855" t="s">
        <v>681</v>
      </c>
      <c r="G4606" s="855" t="s">
        <v>245</v>
      </c>
    </row>
    <row r="4607" spans="2:7" hidden="1" x14ac:dyDescent="0.3">
      <c r="B4607" s="855" t="s">
        <v>3952</v>
      </c>
      <c r="C4607" s="856" t="s">
        <v>2709</v>
      </c>
      <c r="D4607" s="855" t="s">
        <v>2710</v>
      </c>
      <c r="E4607" s="855">
        <v>11</v>
      </c>
      <c r="F4607" s="855" t="s">
        <v>925</v>
      </c>
      <c r="G4607" s="855" t="s">
        <v>2826</v>
      </c>
    </row>
    <row r="4608" spans="2:7" hidden="1" x14ac:dyDescent="0.3">
      <c r="B4608" s="855" t="s">
        <v>3952</v>
      </c>
      <c r="C4608" s="856" t="s">
        <v>2709</v>
      </c>
      <c r="D4608" s="855" t="s">
        <v>2710</v>
      </c>
      <c r="E4608" s="855">
        <v>12</v>
      </c>
      <c r="F4608" s="855" t="s">
        <v>3955</v>
      </c>
      <c r="G4608" s="855"/>
    </row>
    <row r="4609" spans="2:7" hidden="1" x14ac:dyDescent="0.3">
      <c r="B4609" s="855" t="s">
        <v>3952</v>
      </c>
      <c r="C4609" s="856" t="s">
        <v>2709</v>
      </c>
      <c r="D4609" s="855" t="s">
        <v>2710</v>
      </c>
      <c r="E4609" s="855">
        <v>13</v>
      </c>
      <c r="F4609" s="855" t="s">
        <v>3956</v>
      </c>
      <c r="G4609" s="855" t="s">
        <v>148</v>
      </c>
    </row>
    <row r="4610" spans="2:7" hidden="1" x14ac:dyDescent="0.3">
      <c r="B4610" s="855" t="s">
        <v>3952</v>
      </c>
      <c r="C4610" s="856" t="s">
        <v>2709</v>
      </c>
      <c r="D4610" s="855" t="s">
        <v>2710</v>
      </c>
      <c r="E4610" s="855">
        <v>14</v>
      </c>
      <c r="F4610" s="855" t="s">
        <v>1173</v>
      </c>
      <c r="G4610" s="855" t="s">
        <v>750</v>
      </c>
    </row>
    <row r="4611" spans="2:7" hidden="1" x14ac:dyDescent="0.3">
      <c r="B4611" s="855" t="s">
        <v>3952</v>
      </c>
      <c r="C4611" s="856" t="s">
        <v>2709</v>
      </c>
      <c r="D4611" s="855" t="s">
        <v>2710</v>
      </c>
      <c r="E4611" s="855">
        <v>15</v>
      </c>
      <c r="F4611" s="855" t="s">
        <v>323</v>
      </c>
      <c r="G4611" s="855" t="s">
        <v>750</v>
      </c>
    </row>
    <row r="4612" spans="2:7" hidden="1" x14ac:dyDescent="0.3">
      <c r="B4612" s="855" t="s">
        <v>3952</v>
      </c>
      <c r="C4612" s="856" t="s">
        <v>2709</v>
      </c>
      <c r="D4612" s="855" t="s">
        <v>2710</v>
      </c>
      <c r="E4612" s="855">
        <v>16</v>
      </c>
      <c r="F4612" s="855" t="s">
        <v>931</v>
      </c>
      <c r="G4612" s="855" t="s">
        <v>949</v>
      </c>
    </row>
    <row r="4613" spans="2:7" hidden="1" x14ac:dyDescent="0.3">
      <c r="B4613" s="855" t="s">
        <v>3952</v>
      </c>
      <c r="C4613" s="856" t="s">
        <v>2709</v>
      </c>
      <c r="D4613" s="855" t="s">
        <v>2710</v>
      </c>
      <c r="E4613" s="855">
        <v>17</v>
      </c>
      <c r="F4613" s="855" t="s">
        <v>932</v>
      </c>
      <c r="G4613" s="855" t="s">
        <v>750</v>
      </c>
    </row>
    <row r="4614" spans="2:7" x14ac:dyDescent="0.3">
      <c r="B4614" s="855" t="s">
        <v>3952</v>
      </c>
      <c r="C4614" s="856" t="s">
        <v>2709</v>
      </c>
      <c r="D4614" s="855" t="s">
        <v>2710</v>
      </c>
      <c r="E4614" s="855">
        <v>1</v>
      </c>
      <c r="F4614" s="855" t="s">
        <v>388</v>
      </c>
      <c r="G4614" s="855" t="s">
        <v>4018</v>
      </c>
    </row>
    <row r="4615" spans="2:7" hidden="1" x14ac:dyDescent="0.3">
      <c r="B4615" s="855" t="s">
        <v>3952</v>
      </c>
      <c r="C4615" s="856" t="s">
        <v>2709</v>
      </c>
      <c r="D4615" s="855" t="s">
        <v>2710</v>
      </c>
      <c r="E4615" s="855">
        <v>2</v>
      </c>
      <c r="F4615" s="855" t="s">
        <v>389</v>
      </c>
      <c r="G4615" s="855" t="s">
        <v>29</v>
      </c>
    </row>
    <row r="4616" spans="2:7" hidden="1" x14ac:dyDescent="0.3">
      <c r="B4616" s="855" t="s">
        <v>3952</v>
      </c>
      <c r="C4616" s="856" t="s">
        <v>2709</v>
      </c>
      <c r="D4616" s="855" t="s">
        <v>2710</v>
      </c>
      <c r="E4616" s="855">
        <v>3</v>
      </c>
      <c r="F4616" s="855" t="s">
        <v>896</v>
      </c>
      <c r="G4616" s="855"/>
    </row>
    <row r="4617" spans="2:7" hidden="1" x14ac:dyDescent="0.3">
      <c r="B4617" s="855" t="s">
        <v>3952</v>
      </c>
      <c r="C4617" s="856" t="s">
        <v>2709</v>
      </c>
      <c r="D4617" s="855" t="s">
        <v>2710</v>
      </c>
      <c r="E4617" s="855">
        <v>4</v>
      </c>
      <c r="F4617" s="855" t="s">
        <v>391</v>
      </c>
      <c r="G4617" s="855"/>
    </row>
    <row r="4618" spans="2:7" hidden="1" x14ac:dyDescent="0.3">
      <c r="B4618" s="855" t="s">
        <v>3952</v>
      </c>
      <c r="C4618" s="856" t="s">
        <v>2709</v>
      </c>
      <c r="D4618" s="855" t="s">
        <v>2710</v>
      </c>
      <c r="E4618" s="855">
        <v>5</v>
      </c>
      <c r="F4618" s="855" t="s">
        <v>392</v>
      </c>
      <c r="G4618" s="855"/>
    </row>
    <row r="4619" spans="2:7" hidden="1" x14ac:dyDescent="0.3">
      <c r="B4619" s="855" t="s">
        <v>3952</v>
      </c>
      <c r="C4619" s="856" t="s">
        <v>2709</v>
      </c>
      <c r="D4619" s="855" t="s">
        <v>2710</v>
      </c>
      <c r="E4619" s="855">
        <v>6</v>
      </c>
      <c r="F4619" s="855" t="s">
        <v>393</v>
      </c>
      <c r="G4619" s="855"/>
    </row>
    <row r="4620" spans="2:7" hidden="1" x14ac:dyDescent="0.3">
      <c r="B4620" s="855" t="s">
        <v>3952</v>
      </c>
      <c r="C4620" s="856" t="s">
        <v>2709</v>
      </c>
      <c r="D4620" s="855" t="s">
        <v>2710</v>
      </c>
      <c r="E4620" s="855">
        <v>7</v>
      </c>
      <c r="F4620" s="855" t="s">
        <v>394</v>
      </c>
      <c r="G4620" s="855" t="s">
        <v>4019</v>
      </c>
    </row>
    <row r="4621" spans="2:7" hidden="1" x14ac:dyDescent="0.3">
      <c r="B4621" s="855" t="s">
        <v>3952</v>
      </c>
      <c r="C4621" s="856" t="s">
        <v>2709</v>
      </c>
      <c r="D4621" s="855" t="s">
        <v>2710</v>
      </c>
      <c r="E4621" s="855">
        <v>8</v>
      </c>
      <c r="F4621" s="855" t="s">
        <v>3</v>
      </c>
      <c r="G4621" s="855" t="s">
        <v>1876</v>
      </c>
    </row>
    <row r="4622" spans="2:7" hidden="1" x14ac:dyDescent="0.3">
      <c r="B4622" s="855" t="s">
        <v>3952</v>
      </c>
      <c r="C4622" s="856" t="s">
        <v>2709</v>
      </c>
      <c r="D4622" s="855" t="s">
        <v>2710</v>
      </c>
      <c r="E4622" s="855">
        <v>9</v>
      </c>
      <c r="F4622" s="855" t="s">
        <v>128</v>
      </c>
      <c r="G4622" s="855"/>
    </row>
    <row r="4623" spans="2:7" hidden="1" x14ac:dyDescent="0.3">
      <c r="B4623" s="855" t="s">
        <v>3952</v>
      </c>
      <c r="C4623" s="856" t="s">
        <v>2709</v>
      </c>
      <c r="D4623" s="855" t="s">
        <v>2710</v>
      </c>
      <c r="E4623" s="855">
        <v>10</v>
      </c>
      <c r="F4623" s="855" t="s">
        <v>681</v>
      </c>
      <c r="G4623" s="855" t="s">
        <v>245</v>
      </c>
    </row>
    <row r="4624" spans="2:7" hidden="1" x14ac:dyDescent="0.3">
      <c r="B4624" s="855" t="s">
        <v>3952</v>
      </c>
      <c r="C4624" s="856" t="s">
        <v>2709</v>
      </c>
      <c r="D4624" s="855" t="s">
        <v>2710</v>
      </c>
      <c r="E4624" s="855">
        <v>11</v>
      </c>
      <c r="F4624" s="855" t="s">
        <v>925</v>
      </c>
      <c r="G4624" s="855"/>
    </row>
    <row r="4625" spans="2:7" hidden="1" x14ac:dyDescent="0.3">
      <c r="B4625" s="855" t="s">
        <v>3952</v>
      </c>
      <c r="C4625" s="856" t="s">
        <v>2709</v>
      </c>
      <c r="D4625" s="855" t="s">
        <v>2710</v>
      </c>
      <c r="E4625" s="855">
        <v>12</v>
      </c>
      <c r="F4625" s="855" t="s">
        <v>3955</v>
      </c>
      <c r="G4625" s="855"/>
    </row>
    <row r="4626" spans="2:7" hidden="1" x14ac:dyDescent="0.3">
      <c r="B4626" s="855" t="s">
        <v>3952</v>
      </c>
      <c r="C4626" s="856" t="s">
        <v>2709</v>
      </c>
      <c r="D4626" s="855" t="s">
        <v>2710</v>
      </c>
      <c r="E4626" s="855">
        <v>13</v>
      </c>
      <c r="F4626" s="855" t="s">
        <v>3956</v>
      </c>
      <c r="G4626" s="855" t="s">
        <v>148</v>
      </c>
    </row>
    <row r="4627" spans="2:7" hidden="1" x14ac:dyDescent="0.3">
      <c r="B4627" s="855" t="s">
        <v>3952</v>
      </c>
      <c r="C4627" s="856" t="s">
        <v>2709</v>
      </c>
      <c r="D4627" s="855" t="s">
        <v>2710</v>
      </c>
      <c r="E4627" s="855">
        <v>14</v>
      </c>
      <c r="F4627" s="855" t="s">
        <v>1173</v>
      </c>
      <c r="G4627" s="855" t="s">
        <v>750</v>
      </c>
    </row>
    <row r="4628" spans="2:7" hidden="1" x14ac:dyDescent="0.3">
      <c r="B4628" s="855" t="s">
        <v>3952</v>
      </c>
      <c r="C4628" s="856" t="s">
        <v>2709</v>
      </c>
      <c r="D4628" s="855" t="s">
        <v>2710</v>
      </c>
      <c r="E4628" s="855">
        <v>15</v>
      </c>
      <c r="F4628" s="855" t="s">
        <v>323</v>
      </c>
      <c r="G4628" s="855" t="s">
        <v>750</v>
      </c>
    </row>
    <row r="4629" spans="2:7" hidden="1" x14ac:dyDescent="0.3">
      <c r="B4629" s="855" t="s">
        <v>3952</v>
      </c>
      <c r="C4629" s="856" t="s">
        <v>2709</v>
      </c>
      <c r="D4629" s="855" t="s">
        <v>2710</v>
      </c>
      <c r="E4629" s="855">
        <v>16</v>
      </c>
      <c r="F4629" s="855" t="s">
        <v>931</v>
      </c>
      <c r="G4629" s="855" t="s">
        <v>949</v>
      </c>
    </row>
    <row r="4630" spans="2:7" hidden="1" x14ac:dyDescent="0.3">
      <c r="B4630" s="855" t="s">
        <v>3952</v>
      </c>
      <c r="C4630" s="856" t="s">
        <v>2709</v>
      </c>
      <c r="D4630" s="855" t="s">
        <v>2710</v>
      </c>
      <c r="E4630" s="855">
        <v>17</v>
      </c>
      <c r="F4630" s="855" t="s">
        <v>932</v>
      </c>
      <c r="G4630" s="855" t="s">
        <v>750</v>
      </c>
    </row>
    <row r="4631" spans="2:7" x14ac:dyDescent="0.3">
      <c r="B4631" s="855" t="s">
        <v>3952</v>
      </c>
      <c r="C4631" s="856" t="s">
        <v>2709</v>
      </c>
      <c r="D4631" s="855" t="s">
        <v>2710</v>
      </c>
      <c r="E4631" s="855">
        <v>1</v>
      </c>
      <c r="F4631" s="855" t="s">
        <v>388</v>
      </c>
      <c r="G4631" s="855" t="s">
        <v>4020</v>
      </c>
    </row>
    <row r="4632" spans="2:7" hidden="1" x14ac:dyDescent="0.3">
      <c r="B4632" s="855" t="s">
        <v>3952</v>
      </c>
      <c r="C4632" s="856" t="s">
        <v>2709</v>
      </c>
      <c r="D4632" s="855" t="s">
        <v>2710</v>
      </c>
      <c r="E4632" s="855">
        <v>2</v>
      </c>
      <c r="F4632" s="855" t="s">
        <v>389</v>
      </c>
      <c r="G4632" s="855" t="s">
        <v>29</v>
      </c>
    </row>
    <row r="4633" spans="2:7" hidden="1" x14ac:dyDescent="0.3">
      <c r="B4633" s="855" t="s">
        <v>3952</v>
      </c>
      <c r="C4633" s="856" t="s">
        <v>2709</v>
      </c>
      <c r="D4633" s="855" t="s">
        <v>2710</v>
      </c>
      <c r="E4633" s="855">
        <v>3</v>
      </c>
      <c r="F4633" s="855" t="s">
        <v>896</v>
      </c>
      <c r="G4633" s="855"/>
    </row>
    <row r="4634" spans="2:7" hidden="1" x14ac:dyDescent="0.3">
      <c r="B4634" s="855" t="s">
        <v>3952</v>
      </c>
      <c r="C4634" s="856" t="s">
        <v>2709</v>
      </c>
      <c r="D4634" s="855" t="s">
        <v>2710</v>
      </c>
      <c r="E4634" s="855">
        <v>4</v>
      </c>
      <c r="F4634" s="855" t="s">
        <v>391</v>
      </c>
      <c r="G4634" s="855"/>
    </row>
    <row r="4635" spans="2:7" hidden="1" x14ac:dyDescent="0.3">
      <c r="B4635" s="855" t="s">
        <v>3952</v>
      </c>
      <c r="C4635" s="856" t="s">
        <v>2709</v>
      </c>
      <c r="D4635" s="855" t="s">
        <v>2710</v>
      </c>
      <c r="E4635" s="855">
        <v>5</v>
      </c>
      <c r="F4635" s="855" t="s">
        <v>392</v>
      </c>
      <c r="G4635" s="855"/>
    </row>
    <row r="4636" spans="2:7" hidden="1" x14ac:dyDescent="0.3">
      <c r="B4636" s="855" t="s">
        <v>3952</v>
      </c>
      <c r="C4636" s="856" t="s">
        <v>2709</v>
      </c>
      <c r="D4636" s="855" t="s">
        <v>2710</v>
      </c>
      <c r="E4636" s="855">
        <v>6</v>
      </c>
      <c r="F4636" s="855" t="s">
        <v>393</v>
      </c>
      <c r="G4636" s="855"/>
    </row>
    <row r="4637" spans="2:7" hidden="1" x14ac:dyDescent="0.3">
      <c r="B4637" s="855" t="s">
        <v>3952</v>
      </c>
      <c r="C4637" s="856" t="s">
        <v>2709</v>
      </c>
      <c r="D4637" s="855" t="s">
        <v>2710</v>
      </c>
      <c r="E4637" s="855">
        <v>7</v>
      </c>
      <c r="F4637" s="855" t="s">
        <v>394</v>
      </c>
      <c r="G4637" s="855" t="s">
        <v>4019</v>
      </c>
    </row>
    <row r="4638" spans="2:7" hidden="1" x14ac:dyDescent="0.3">
      <c r="B4638" s="855" t="s">
        <v>3952</v>
      </c>
      <c r="C4638" s="856" t="s">
        <v>2709</v>
      </c>
      <c r="D4638" s="855" t="s">
        <v>2710</v>
      </c>
      <c r="E4638" s="855">
        <v>8</v>
      </c>
      <c r="F4638" s="855" t="s">
        <v>3</v>
      </c>
      <c r="G4638" s="855" t="s">
        <v>1876</v>
      </c>
    </row>
    <row r="4639" spans="2:7" hidden="1" x14ac:dyDescent="0.3">
      <c r="B4639" s="855" t="s">
        <v>3952</v>
      </c>
      <c r="C4639" s="856" t="s">
        <v>2709</v>
      </c>
      <c r="D4639" s="855" t="s">
        <v>2710</v>
      </c>
      <c r="E4639" s="855">
        <v>9</v>
      </c>
      <c r="F4639" s="855" t="s">
        <v>128</v>
      </c>
      <c r="G4639" s="855"/>
    </row>
    <row r="4640" spans="2:7" hidden="1" x14ac:dyDescent="0.3">
      <c r="B4640" s="855" t="s">
        <v>3952</v>
      </c>
      <c r="C4640" s="856" t="s">
        <v>2709</v>
      </c>
      <c r="D4640" s="855" t="s">
        <v>2710</v>
      </c>
      <c r="E4640" s="855">
        <v>10</v>
      </c>
      <c r="F4640" s="855" t="s">
        <v>681</v>
      </c>
      <c r="G4640" s="855" t="s">
        <v>245</v>
      </c>
    </row>
    <row r="4641" spans="2:7" hidden="1" x14ac:dyDescent="0.3">
      <c r="B4641" s="855" t="s">
        <v>3952</v>
      </c>
      <c r="C4641" s="856" t="s">
        <v>2709</v>
      </c>
      <c r="D4641" s="855" t="s">
        <v>2710</v>
      </c>
      <c r="E4641" s="855">
        <v>11</v>
      </c>
      <c r="F4641" s="855" t="s">
        <v>925</v>
      </c>
      <c r="G4641" s="855"/>
    </row>
    <row r="4642" spans="2:7" hidden="1" x14ac:dyDescent="0.3">
      <c r="B4642" s="855" t="s">
        <v>3952</v>
      </c>
      <c r="C4642" s="856" t="s">
        <v>2709</v>
      </c>
      <c r="D4642" s="855" t="s">
        <v>2710</v>
      </c>
      <c r="E4642" s="855">
        <v>12</v>
      </c>
      <c r="F4642" s="855" t="s">
        <v>3955</v>
      </c>
      <c r="G4642" s="855"/>
    </row>
    <row r="4643" spans="2:7" hidden="1" x14ac:dyDescent="0.3">
      <c r="B4643" s="855" t="s">
        <v>3952</v>
      </c>
      <c r="C4643" s="856" t="s">
        <v>2709</v>
      </c>
      <c r="D4643" s="855" t="s">
        <v>2710</v>
      </c>
      <c r="E4643" s="855">
        <v>13</v>
      </c>
      <c r="F4643" s="855" t="s">
        <v>3956</v>
      </c>
      <c r="G4643" s="855" t="s">
        <v>148</v>
      </c>
    </row>
    <row r="4644" spans="2:7" hidden="1" x14ac:dyDescent="0.3">
      <c r="B4644" s="855" t="s">
        <v>3952</v>
      </c>
      <c r="C4644" s="856" t="s">
        <v>2709</v>
      </c>
      <c r="D4644" s="855" t="s">
        <v>2710</v>
      </c>
      <c r="E4644" s="855">
        <v>14</v>
      </c>
      <c r="F4644" s="855" t="s">
        <v>1173</v>
      </c>
      <c r="G4644" s="855" t="s">
        <v>750</v>
      </c>
    </row>
    <row r="4645" spans="2:7" hidden="1" x14ac:dyDescent="0.3">
      <c r="B4645" s="855" t="s">
        <v>3952</v>
      </c>
      <c r="C4645" s="856" t="s">
        <v>2709</v>
      </c>
      <c r="D4645" s="855" t="s">
        <v>2710</v>
      </c>
      <c r="E4645" s="855">
        <v>15</v>
      </c>
      <c r="F4645" s="855" t="s">
        <v>323</v>
      </c>
      <c r="G4645" s="855" t="s">
        <v>750</v>
      </c>
    </row>
    <row r="4646" spans="2:7" hidden="1" x14ac:dyDescent="0.3">
      <c r="B4646" s="855" t="s">
        <v>3952</v>
      </c>
      <c r="C4646" s="856" t="s">
        <v>2709</v>
      </c>
      <c r="D4646" s="855" t="s">
        <v>2710</v>
      </c>
      <c r="E4646" s="855">
        <v>16</v>
      </c>
      <c r="F4646" s="855" t="s">
        <v>931</v>
      </c>
      <c r="G4646" s="855" t="s">
        <v>949</v>
      </c>
    </row>
    <row r="4647" spans="2:7" hidden="1" x14ac:dyDescent="0.3">
      <c r="B4647" s="855" t="s">
        <v>3952</v>
      </c>
      <c r="C4647" s="856" t="s">
        <v>2709</v>
      </c>
      <c r="D4647" s="855" t="s">
        <v>2710</v>
      </c>
      <c r="E4647" s="855">
        <v>17</v>
      </c>
      <c r="F4647" s="855" t="s">
        <v>932</v>
      </c>
      <c r="G4647" s="855" t="s">
        <v>750</v>
      </c>
    </row>
    <row r="4648" spans="2:7" x14ac:dyDescent="0.3">
      <c r="B4648" s="855" t="s">
        <v>3952</v>
      </c>
      <c r="C4648" s="856" t="s">
        <v>2709</v>
      </c>
      <c r="D4648" s="855" t="s">
        <v>2710</v>
      </c>
      <c r="E4648" s="855">
        <v>1</v>
      </c>
      <c r="F4648" s="855" t="s">
        <v>388</v>
      </c>
      <c r="G4648" s="855" t="s">
        <v>4021</v>
      </c>
    </row>
    <row r="4649" spans="2:7" hidden="1" x14ac:dyDescent="0.3">
      <c r="B4649" s="855" t="s">
        <v>3952</v>
      </c>
      <c r="C4649" s="856" t="s">
        <v>2709</v>
      </c>
      <c r="D4649" s="855" t="s">
        <v>2710</v>
      </c>
      <c r="E4649" s="855">
        <v>2</v>
      </c>
      <c r="F4649" s="855" t="s">
        <v>389</v>
      </c>
      <c r="G4649" s="855" t="s">
        <v>29</v>
      </c>
    </row>
    <row r="4650" spans="2:7" hidden="1" x14ac:dyDescent="0.3">
      <c r="B4650" s="855" t="s">
        <v>3952</v>
      </c>
      <c r="C4650" s="856" t="s">
        <v>2709</v>
      </c>
      <c r="D4650" s="855" t="s">
        <v>2710</v>
      </c>
      <c r="E4650" s="855">
        <v>3</v>
      </c>
      <c r="F4650" s="855" t="s">
        <v>896</v>
      </c>
      <c r="G4650" s="855"/>
    </row>
    <row r="4651" spans="2:7" hidden="1" x14ac:dyDescent="0.3">
      <c r="B4651" s="855" t="s">
        <v>3952</v>
      </c>
      <c r="C4651" s="856" t="s">
        <v>2709</v>
      </c>
      <c r="D4651" s="855" t="s">
        <v>2710</v>
      </c>
      <c r="E4651" s="855">
        <v>4</v>
      </c>
      <c r="F4651" s="855" t="s">
        <v>391</v>
      </c>
      <c r="G4651" s="855"/>
    </row>
    <row r="4652" spans="2:7" hidden="1" x14ac:dyDescent="0.3">
      <c r="B4652" s="855" t="s">
        <v>3952</v>
      </c>
      <c r="C4652" s="856" t="s">
        <v>2709</v>
      </c>
      <c r="D4652" s="855" t="s">
        <v>2710</v>
      </c>
      <c r="E4652" s="855">
        <v>5</v>
      </c>
      <c r="F4652" s="855" t="s">
        <v>392</v>
      </c>
      <c r="G4652" s="855"/>
    </row>
    <row r="4653" spans="2:7" hidden="1" x14ac:dyDescent="0.3">
      <c r="B4653" s="855" t="s">
        <v>3952</v>
      </c>
      <c r="C4653" s="856" t="s">
        <v>2709</v>
      </c>
      <c r="D4653" s="855" t="s">
        <v>2710</v>
      </c>
      <c r="E4653" s="855">
        <v>6</v>
      </c>
      <c r="F4653" s="855" t="s">
        <v>393</v>
      </c>
      <c r="G4653" s="855"/>
    </row>
    <row r="4654" spans="2:7" hidden="1" x14ac:dyDescent="0.3">
      <c r="B4654" s="855" t="s">
        <v>3952</v>
      </c>
      <c r="C4654" s="856" t="s">
        <v>2709</v>
      </c>
      <c r="D4654" s="855" t="s">
        <v>2710</v>
      </c>
      <c r="E4654" s="855">
        <v>7</v>
      </c>
      <c r="F4654" s="855" t="s">
        <v>394</v>
      </c>
      <c r="G4654" s="855" t="s">
        <v>4022</v>
      </c>
    </row>
    <row r="4655" spans="2:7" hidden="1" x14ac:dyDescent="0.3">
      <c r="B4655" s="855" t="s">
        <v>3952</v>
      </c>
      <c r="C4655" s="856" t="s">
        <v>2709</v>
      </c>
      <c r="D4655" s="855" t="s">
        <v>2710</v>
      </c>
      <c r="E4655" s="855">
        <v>8</v>
      </c>
      <c r="F4655" s="855" t="s">
        <v>3</v>
      </c>
      <c r="G4655" s="855" t="s">
        <v>1876</v>
      </c>
    </row>
    <row r="4656" spans="2:7" hidden="1" x14ac:dyDescent="0.3">
      <c r="B4656" s="855" t="s">
        <v>3952</v>
      </c>
      <c r="C4656" s="856" t="s">
        <v>2709</v>
      </c>
      <c r="D4656" s="855" t="s">
        <v>2710</v>
      </c>
      <c r="E4656" s="855">
        <v>9</v>
      </c>
      <c r="F4656" s="855" t="s">
        <v>128</v>
      </c>
      <c r="G4656" s="855"/>
    </row>
    <row r="4657" spans="2:7" hidden="1" x14ac:dyDescent="0.3">
      <c r="B4657" s="855" t="s">
        <v>3952</v>
      </c>
      <c r="C4657" s="856" t="s">
        <v>2709</v>
      </c>
      <c r="D4657" s="855" t="s">
        <v>2710</v>
      </c>
      <c r="E4657" s="855">
        <v>10</v>
      </c>
      <c r="F4657" s="855" t="s">
        <v>681</v>
      </c>
      <c r="G4657" s="855" t="s">
        <v>245</v>
      </c>
    </row>
    <row r="4658" spans="2:7" hidden="1" x14ac:dyDescent="0.3">
      <c r="B4658" s="855" t="s">
        <v>3952</v>
      </c>
      <c r="C4658" s="856" t="s">
        <v>2709</v>
      </c>
      <c r="D4658" s="855" t="s">
        <v>2710</v>
      </c>
      <c r="E4658" s="855">
        <v>11</v>
      </c>
      <c r="F4658" s="855" t="s">
        <v>925</v>
      </c>
      <c r="G4658" s="855"/>
    </row>
    <row r="4659" spans="2:7" hidden="1" x14ac:dyDescent="0.3">
      <c r="B4659" s="855" t="s">
        <v>3952</v>
      </c>
      <c r="C4659" s="856" t="s">
        <v>2709</v>
      </c>
      <c r="D4659" s="855" t="s">
        <v>2710</v>
      </c>
      <c r="E4659" s="855">
        <v>12</v>
      </c>
      <c r="F4659" s="855" t="s">
        <v>3955</v>
      </c>
      <c r="G4659" s="855"/>
    </row>
    <row r="4660" spans="2:7" hidden="1" x14ac:dyDescent="0.3">
      <c r="B4660" s="855" t="s">
        <v>3952</v>
      </c>
      <c r="C4660" s="856" t="s">
        <v>2709</v>
      </c>
      <c r="D4660" s="855" t="s">
        <v>2710</v>
      </c>
      <c r="E4660" s="855">
        <v>13</v>
      </c>
      <c r="F4660" s="855" t="s">
        <v>3956</v>
      </c>
      <c r="G4660" s="855" t="s">
        <v>148</v>
      </c>
    </row>
    <row r="4661" spans="2:7" hidden="1" x14ac:dyDescent="0.3">
      <c r="B4661" s="855" t="s">
        <v>3952</v>
      </c>
      <c r="C4661" s="856" t="s">
        <v>2709</v>
      </c>
      <c r="D4661" s="855" t="s">
        <v>2710</v>
      </c>
      <c r="E4661" s="855">
        <v>14</v>
      </c>
      <c r="F4661" s="855" t="s">
        <v>1173</v>
      </c>
      <c r="G4661" s="855" t="s">
        <v>750</v>
      </c>
    </row>
    <row r="4662" spans="2:7" hidden="1" x14ac:dyDescent="0.3">
      <c r="B4662" s="855" t="s">
        <v>3952</v>
      </c>
      <c r="C4662" s="856" t="s">
        <v>2709</v>
      </c>
      <c r="D4662" s="855" t="s">
        <v>2710</v>
      </c>
      <c r="E4662" s="855">
        <v>15</v>
      </c>
      <c r="F4662" s="855" t="s">
        <v>323</v>
      </c>
      <c r="G4662" s="855" t="s">
        <v>750</v>
      </c>
    </row>
    <row r="4663" spans="2:7" hidden="1" x14ac:dyDescent="0.3">
      <c r="B4663" s="855" t="s">
        <v>3952</v>
      </c>
      <c r="C4663" s="856" t="s">
        <v>2709</v>
      </c>
      <c r="D4663" s="855" t="s">
        <v>2710</v>
      </c>
      <c r="E4663" s="855">
        <v>16</v>
      </c>
      <c r="F4663" s="855" t="s">
        <v>931</v>
      </c>
      <c r="G4663" s="855" t="s">
        <v>949</v>
      </c>
    </row>
    <row r="4664" spans="2:7" hidden="1" x14ac:dyDescent="0.3">
      <c r="B4664" s="855" t="s">
        <v>3952</v>
      </c>
      <c r="C4664" s="856" t="s">
        <v>2709</v>
      </c>
      <c r="D4664" s="855" t="s">
        <v>2710</v>
      </c>
      <c r="E4664" s="855">
        <v>17</v>
      </c>
      <c r="F4664" s="855" t="s">
        <v>932</v>
      </c>
      <c r="G4664" s="855" t="s">
        <v>750</v>
      </c>
    </row>
    <row r="4665" spans="2:7" x14ac:dyDescent="0.3">
      <c r="B4665" s="855" t="s">
        <v>3952</v>
      </c>
      <c r="C4665" s="856" t="s">
        <v>2709</v>
      </c>
      <c r="D4665" s="855" t="s">
        <v>2710</v>
      </c>
      <c r="E4665" s="855">
        <v>1</v>
      </c>
      <c r="F4665" s="855" t="s">
        <v>388</v>
      </c>
      <c r="G4665" s="855" t="s">
        <v>4023</v>
      </c>
    </row>
    <row r="4666" spans="2:7" hidden="1" x14ac:dyDescent="0.3">
      <c r="B4666" s="855" t="s">
        <v>3952</v>
      </c>
      <c r="C4666" s="856" t="s">
        <v>2709</v>
      </c>
      <c r="D4666" s="855" t="s">
        <v>2710</v>
      </c>
      <c r="E4666" s="855">
        <v>2</v>
      </c>
      <c r="F4666" s="855" t="s">
        <v>389</v>
      </c>
      <c r="G4666" s="855" t="s">
        <v>29</v>
      </c>
    </row>
    <row r="4667" spans="2:7" hidden="1" x14ac:dyDescent="0.3">
      <c r="B4667" s="855" t="s">
        <v>3952</v>
      </c>
      <c r="C4667" s="856" t="s">
        <v>2709</v>
      </c>
      <c r="D4667" s="855" t="s">
        <v>2710</v>
      </c>
      <c r="E4667" s="855">
        <v>3</v>
      </c>
      <c r="F4667" s="855" t="s">
        <v>896</v>
      </c>
      <c r="G4667" s="855"/>
    </row>
    <row r="4668" spans="2:7" hidden="1" x14ac:dyDescent="0.3">
      <c r="B4668" s="855" t="s">
        <v>3952</v>
      </c>
      <c r="C4668" s="856" t="s">
        <v>2709</v>
      </c>
      <c r="D4668" s="855" t="s">
        <v>2710</v>
      </c>
      <c r="E4668" s="855">
        <v>4</v>
      </c>
      <c r="F4668" s="855" t="s">
        <v>391</v>
      </c>
      <c r="G4668" s="855"/>
    </row>
    <row r="4669" spans="2:7" hidden="1" x14ac:dyDescent="0.3">
      <c r="B4669" s="855" t="s">
        <v>3952</v>
      </c>
      <c r="C4669" s="856" t="s">
        <v>2709</v>
      </c>
      <c r="D4669" s="855" t="s">
        <v>2710</v>
      </c>
      <c r="E4669" s="855">
        <v>5</v>
      </c>
      <c r="F4669" s="855" t="s">
        <v>392</v>
      </c>
      <c r="G4669" s="855"/>
    </row>
    <row r="4670" spans="2:7" hidden="1" x14ac:dyDescent="0.3">
      <c r="B4670" s="855" t="s">
        <v>3952</v>
      </c>
      <c r="C4670" s="856" t="s">
        <v>2709</v>
      </c>
      <c r="D4670" s="855" t="s">
        <v>2710</v>
      </c>
      <c r="E4670" s="855">
        <v>6</v>
      </c>
      <c r="F4670" s="855" t="s">
        <v>393</v>
      </c>
      <c r="G4670" s="855"/>
    </row>
    <row r="4671" spans="2:7" hidden="1" x14ac:dyDescent="0.3">
      <c r="B4671" s="855" t="s">
        <v>3952</v>
      </c>
      <c r="C4671" s="856" t="s">
        <v>2709</v>
      </c>
      <c r="D4671" s="855" t="s">
        <v>2710</v>
      </c>
      <c r="E4671" s="855">
        <v>7</v>
      </c>
      <c r="F4671" s="855" t="s">
        <v>394</v>
      </c>
      <c r="G4671" s="855" t="s">
        <v>4024</v>
      </c>
    </row>
    <row r="4672" spans="2:7" hidden="1" x14ac:dyDescent="0.3">
      <c r="B4672" s="855" t="s">
        <v>3952</v>
      </c>
      <c r="C4672" s="856" t="s">
        <v>2709</v>
      </c>
      <c r="D4672" s="855" t="s">
        <v>2710</v>
      </c>
      <c r="E4672" s="855">
        <v>8</v>
      </c>
      <c r="F4672" s="855" t="s">
        <v>3</v>
      </c>
      <c r="G4672" s="855" t="s">
        <v>1876</v>
      </c>
    </row>
    <row r="4673" spans="2:7" hidden="1" x14ac:dyDescent="0.3">
      <c r="B4673" s="855" t="s">
        <v>3952</v>
      </c>
      <c r="C4673" s="856" t="s">
        <v>2709</v>
      </c>
      <c r="D4673" s="855" t="s">
        <v>2710</v>
      </c>
      <c r="E4673" s="855">
        <v>9</v>
      </c>
      <c r="F4673" s="855" t="s">
        <v>128</v>
      </c>
      <c r="G4673" s="855"/>
    </row>
    <row r="4674" spans="2:7" hidden="1" x14ac:dyDescent="0.3">
      <c r="B4674" s="855" t="s">
        <v>3952</v>
      </c>
      <c r="C4674" s="856" t="s">
        <v>2709</v>
      </c>
      <c r="D4674" s="855" t="s">
        <v>2710</v>
      </c>
      <c r="E4674" s="855">
        <v>10</v>
      </c>
      <c r="F4674" s="855" t="s">
        <v>681</v>
      </c>
      <c r="G4674" s="855" t="s">
        <v>245</v>
      </c>
    </row>
    <row r="4675" spans="2:7" hidden="1" x14ac:dyDescent="0.3">
      <c r="B4675" s="855" t="s">
        <v>3952</v>
      </c>
      <c r="C4675" s="856" t="s">
        <v>2709</v>
      </c>
      <c r="D4675" s="855" t="s">
        <v>2710</v>
      </c>
      <c r="E4675" s="855">
        <v>11</v>
      </c>
      <c r="F4675" s="855" t="s">
        <v>925</v>
      </c>
      <c r="G4675" s="855"/>
    </row>
    <row r="4676" spans="2:7" hidden="1" x14ac:dyDescent="0.3">
      <c r="B4676" s="855" t="s">
        <v>3952</v>
      </c>
      <c r="C4676" s="856" t="s">
        <v>2709</v>
      </c>
      <c r="D4676" s="855" t="s">
        <v>2710</v>
      </c>
      <c r="E4676" s="855">
        <v>12</v>
      </c>
      <c r="F4676" s="855" t="s">
        <v>3955</v>
      </c>
      <c r="G4676" s="855"/>
    </row>
    <row r="4677" spans="2:7" hidden="1" x14ac:dyDescent="0.3">
      <c r="B4677" s="855" t="s">
        <v>3952</v>
      </c>
      <c r="C4677" s="856" t="s">
        <v>2709</v>
      </c>
      <c r="D4677" s="855" t="s">
        <v>2710</v>
      </c>
      <c r="E4677" s="855">
        <v>13</v>
      </c>
      <c r="F4677" s="855" t="s">
        <v>3956</v>
      </c>
      <c r="G4677" s="855" t="s">
        <v>148</v>
      </c>
    </row>
    <row r="4678" spans="2:7" hidden="1" x14ac:dyDescent="0.3">
      <c r="B4678" s="855" t="s">
        <v>3952</v>
      </c>
      <c r="C4678" s="856" t="s">
        <v>2709</v>
      </c>
      <c r="D4678" s="855" t="s">
        <v>2710</v>
      </c>
      <c r="E4678" s="855">
        <v>14</v>
      </c>
      <c r="F4678" s="855" t="s">
        <v>1173</v>
      </c>
      <c r="G4678" s="855" t="s">
        <v>750</v>
      </c>
    </row>
    <row r="4679" spans="2:7" hidden="1" x14ac:dyDescent="0.3">
      <c r="B4679" s="855" t="s">
        <v>3952</v>
      </c>
      <c r="C4679" s="856" t="s">
        <v>2709</v>
      </c>
      <c r="D4679" s="855" t="s">
        <v>2710</v>
      </c>
      <c r="E4679" s="855">
        <v>15</v>
      </c>
      <c r="F4679" s="855" t="s">
        <v>323</v>
      </c>
      <c r="G4679" s="855" t="s">
        <v>750</v>
      </c>
    </row>
    <row r="4680" spans="2:7" hidden="1" x14ac:dyDescent="0.3">
      <c r="B4680" s="855" t="s">
        <v>3952</v>
      </c>
      <c r="C4680" s="856" t="s">
        <v>2709</v>
      </c>
      <c r="D4680" s="855" t="s">
        <v>2710</v>
      </c>
      <c r="E4680" s="855">
        <v>16</v>
      </c>
      <c r="F4680" s="855" t="s">
        <v>931</v>
      </c>
      <c r="G4680" s="855" t="s">
        <v>949</v>
      </c>
    </row>
    <row r="4681" spans="2:7" hidden="1" x14ac:dyDescent="0.3">
      <c r="B4681" s="855" t="s">
        <v>3952</v>
      </c>
      <c r="C4681" s="856" t="s">
        <v>2709</v>
      </c>
      <c r="D4681" s="855" t="s">
        <v>2710</v>
      </c>
      <c r="E4681" s="855">
        <v>17</v>
      </c>
      <c r="F4681" s="855" t="s">
        <v>932</v>
      </c>
      <c r="G4681" s="855" t="s">
        <v>750</v>
      </c>
    </row>
    <row r="4682" spans="2:7" x14ac:dyDescent="0.3">
      <c r="B4682" s="855" t="s">
        <v>3952</v>
      </c>
      <c r="C4682" s="856" t="s">
        <v>2709</v>
      </c>
      <c r="D4682" s="855" t="s">
        <v>2710</v>
      </c>
      <c r="E4682" s="855">
        <v>1</v>
      </c>
      <c r="F4682" s="855" t="s">
        <v>388</v>
      </c>
      <c r="G4682" s="855" t="s">
        <v>4025</v>
      </c>
    </row>
    <row r="4683" spans="2:7" hidden="1" x14ac:dyDescent="0.3">
      <c r="B4683" s="855" t="s">
        <v>3952</v>
      </c>
      <c r="C4683" s="856" t="s">
        <v>2709</v>
      </c>
      <c r="D4683" s="855" t="s">
        <v>2710</v>
      </c>
      <c r="E4683" s="855">
        <v>2</v>
      </c>
      <c r="F4683" s="855" t="s">
        <v>389</v>
      </c>
      <c r="G4683" s="855" t="s">
        <v>29</v>
      </c>
    </row>
    <row r="4684" spans="2:7" hidden="1" x14ac:dyDescent="0.3">
      <c r="B4684" s="855" t="s">
        <v>3952</v>
      </c>
      <c r="C4684" s="856" t="s">
        <v>2709</v>
      </c>
      <c r="D4684" s="855" t="s">
        <v>2710</v>
      </c>
      <c r="E4684" s="855">
        <v>3</v>
      </c>
      <c r="F4684" s="855" t="s">
        <v>896</v>
      </c>
      <c r="G4684" s="855"/>
    </row>
    <row r="4685" spans="2:7" hidden="1" x14ac:dyDescent="0.3">
      <c r="B4685" s="855" t="s">
        <v>3952</v>
      </c>
      <c r="C4685" s="856" t="s">
        <v>2709</v>
      </c>
      <c r="D4685" s="855" t="s">
        <v>2710</v>
      </c>
      <c r="E4685" s="855">
        <v>4</v>
      </c>
      <c r="F4685" s="855" t="s">
        <v>391</v>
      </c>
      <c r="G4685" s="855"/>
    </row>
    <row r="4686" spans="2:7" hidden="1" x14ac:dyDescent="0.3">
      <c r="B4686" s="855" t="s">
        <v>3952</v>
      </c>
      <c r="C4686" s="856" t="s">
        <v>2709</v>
      </c>
      <c r="D4686" s="855" t="s">
        <v>2710</v>
      </c>
      <c r="E4686" s="855">
        <v>5</v>
      </c>
      <c r="F4686" s="855" t="s">
        <v>392</v>
      </c>
      <c r="G4686" s="855"/>
    </row>
    <row r="4687" spans="2:7" hidden="1" x14ac:dyDescent="0.3">
      <c r="B4687" s="855" t="s">
        <v>3952</v>
      </c>
      <c r="C4687" s="856" t="s">
        <v>2709</v>
      </c>
      <c r="D4687" s="855" t="s">
        <v>2710</v>
      </c>
      <c r="E4687" s="855">
        <v>6</v>
      </c>
      <c r="F4687" s="855" t="s">
        <v>393</v>
      </c>
      <c r="G4687" s="855"/>
    </row>
    <row r="4688" spans="2:7" hidden="1" x14ac:dyDescent="0.3">
      <c r="B4688" s="855" t="s">
        <v>3952</v>
      </c>
      <c r="C4688" s="856" t="s">
        <v>2709</v>
      </c>
      <c r="D4688" s="855" t="s">
        <v>2710</v>
      </c>
      <c r="E4688" s="855">
        <v>7</v>
      </c>
      <c r="F4688" s="855" t="s">
        <v>394</v>
      </c>
      <c r="G4688" s="855" t="s">
        <v>4024</v>
      </c>
    </row>
    <row r="4689" spans="2:7" hidden="1" x14ac:dyDescent="0.3">
      <c r="B4689" s="855" t="s">
        <v>3952</v>
      </c>
      <c r="C4689" s="856" t="s">
        <v>2709</v>
      </c>
      <c r="D4689" s="855" t="s">
        <v>2710</v>
      </c>
      <c r="E4689" s="855">
        <v>8</v>
      </c>
      <c r="F4689" s="855" t="s">
        <v>3</v>
      </c>
      <c r="G4689" s="855" t="s">
        <v>1876</v>
      </c>
    </row>
    <row r="4690" spans="2:7" hidden="1" x14ac:dyDescent="0.3">
      <c r="B4690" s="855" t="s">
        <v>3952</v>
      </c>
      <c r="C4690" s="856" t="s">
        <v>2709</v>
      </c>
      <c r="D4690" s="855" t="s">
        <v>2710</v>
      </c>
      <c r="E4690" s="855">
        <v>9</v>
      </c>
      <c r="F4690" s="855" t="s">
        <v>128</v>
      </c>
      <c r="G4690" s="855"/>
    </row>
    <row r="4691" spans="2:7" hidden="1" x14ac:dyDescent="0.3">
      <c r="B4691" s="855" t="s">
        <v>3952</v>
      </c>
      <c r="C4691" s="856" t="s">
        <v>2709</v>
      </c>
      <c r="D4691" s="855" t="s">
        <v>2710</v>
      </c>
      <c r="E4691" s="855">
        <v>10</v>
      </c>
      <c r="F4691" s="855" t="s">
        <v>681</v>
      </c>
      <c r="G4691" s="855" t="s">
        <v>245</v>
      </c>
    </row>
    <row r="4692" spans="2:7" hidden="1" x14ac:dyDescent="0.3">
      <c r="B4692" s="855" t="s">
        <v>3952</v>
      </c>
      <c r="C4692" s="856" t="s">
        <v>2709</v>
      </c>
      <c r="D4692" s="855" t="s">
        <v>2710</v>
      </c>
      <c r="E4692" s="855">
        <v>11</v>
      </c>
      <c r="F4692" s="855" t="s">
        <v>925</v>
      </c>
      <c r="G4692" s="855"/>
    </row>
    <row r="4693" spans="2:7" hidden="1" x14ac:dyDescent="0.3">
      <c r="B4693" s="855" t="s">
        <v>3952</v>
      </c>
      <c r="C4693" s="856" t="s">
        <v>2709</v>
      </c>
      <c r="D4693" s="855" t="s">
        <v>2710</v>
      </c>
      <c r="E4693" s="855">
        <v>12</v>
      </c>
      <c r="F4693" s="855" t="s">
        <v>3955</v>
      </c>
      <c r="G4693" s="855"/>
    </row>
    <row r="4694" spans="2:7" hidden="1" x14ac:dyDescent="0.3">
      <c r="B4694" s="855" t="s">
        <v>3952</v>
      </c>
      <c r="C4694" s="856" t="s">
        <v>2709</v>
      </c>
      <c r="D4694" s="855" t="s">
        <v>2710</v>
      </c>
      <c r="E4694" s="855">
        <v>13</v>
      </c>
      <c r="F4694" s="855" t="s">
        <v>3956</v>
      </c>
      <c r="G4694" s="855" t="s">
        <v>148</v>
      </c>
    </row>
    <row r="4695" spans="2:7" hidden="1" x14ac:dyDescent="0.3">
      <c r="B4695" s="855" t="s">
        <v>3952</v>
      </c>
      <c r="C4695" s="856" t="s">
        <v>2709</v>
      </c>
      <c r="D4695" s="855" t="s">
        <v>2710</v>
      </c>
      <c r="E4695" s="855">
        <v>14</v>
      </c>
      <c r="F4695" s="855" t="s">
        <v>1173</v>
      </c>
      <c r="G4695" s="855" t="s">
        <v>750</v>
      </c>
    </row>
    <row r="4696" spans="2:7" hidden="1" x14ac:dyDescent="0.3">
      <c r="B4696" s="855" t="s">
        <v>3952</v>
      </c>
      <c r="C4696" s="856" t="s">
        <v>2709</v>
      </c>
      <c r="D4696" s="855" t="s">
        <v>2710</v>
      </c>
      <c r="E4696" s="855">
        <v>15</v>
      </c>
      <c r="F4696" s="855" t="s">
        <v>323</v>
      </c>
      <c r="G4696" s="855" t="s">
        <v>750</v>
      </c>
    </row>
    <row r="4697" spans="2:7" hidden="1" x14ac:dyDescent="0.3">
      <c r="B4697" s="855" t="s">
        <v>3952</v>
      </c>
      <c r="C4697" s="856" t="s">
        <v>2709</v>
      </c>
      <c r="D4697" s="855" t="s">
        <v>2710</v>
      </c>
      <c r="E4697" s="855">
        <v>16</v>
      </c>
      <c r="F4697" s="855" t="s">
        <v>931</v>
      </c>
      <c r="G4697" s="855" t="s">
        <v>949</v>
      </c>
    </row>
    <row r="4698" spans="2:7" hidden="1" x14ac:dyDescent="0.3">
      <c r="B4698" s="855" t="s">
        <v>3952</v>
      </c>
      <c r="C4698" s="856" t="s">
        <v>2709</v>
      </c>
      <c r="D4698" s="855" t="s">
        <v>2710</v>
      </c>
      <c r="E4698" s="855">
        <v>17</v>
      </c>
      <c r="F4698" s="855" t="s">
        <v>932</v>
      </c>
      <c r="G4698" s="855" t="s">
        <v>750</v>
      </c>
    </row>
    <row r="4699" spans="2:7" x14ac:dyDescent="0.3">
      <c r="B4699" s="855" t="s">
        <v>3952</v>
      </c>
      <c r="C4699" s="856" t="s">
        <v>2709</v>
      </c>
      <c r="D4699" s="855" t="s">
        <v>2710</v>
      </c>
      <c r="E4699" s="855">
        <v>1</v>
      </c>
      <c r="F4699" s="855" t="s">
        <v>388</v>
      </c>
      <c r="G4699" s="855" t="s">
        <v>4026</v>
      </c>
    </row>
    <row r="4700" spans="2:7" hidden="1" x14ac:dyDescent="0.3">
      <c r="B4700" s="855" t="s">
        <v>3952</v>
      </c>
      <c r="C4700" s="856" t="s">
        <v>2709</v>
      </c>
      <c r="D4700" s="855" t="s">
        <v>2710</v>
      </c>
      <c r="E4700" s="855">
        <v>2</v>
      </c>
      <c r="F4700" s="855" t="s">
        <v>389</v>
      </c>
      <c r="G4700" s="855" t="s">
        <v>29</v>
      </c>
    </row>
    <row r="4701" spans="2:7" hidden="1" x14ac:dyDescent="0.3">
      <c r="B4701" s="855" t="s">
        <v>3952</v>
      </c>
      <c r="C4701" s="856" t="s">
        <v>2709</v>
      </c>
      <c r="D4701" s="855" t="s">
        <v>2710</v>
      </c>
      <c r="E4701" s="855">
        <v>3</v>
      </c>
      <c r="F4701" s="855" t="s">
        <v>896</v>
      </c>
      <c r="G4701" s="855"/>
    </row>
    <row r="4702" spans="2:7" hidden="1" x14ac:dyDescent="0.3">
      <c r="B4702" s="855" t="s">
        <v>3952</v>
      </c>
      <c r="C4702" s="856" t="s">
        <v>2709</v>
      </c>
      <c r="D4702" s="855" t="s">
        <v>2710</v>
      </c>
      <c r="E4702" s="855">
        <v>4</v>
      </c>
      <c r="F4702" s="855" t="s">
        <v>391</v>
      </c>
      <c r="G4702" s="855"/>
    </row>
    <row r="4703" spans="2:7" hidden="1" x14ac:dyDescent="0.3">
      <c r="B4703" s="855" t="s">
        <v>3952</v>
      </c>
      <c r="C4703" s="856" t="s">
        <v>2709</v>
      </c>
      <c r="D4703" s="855" t="s">
        <v>2710</v>
      </c>
      <c r="E4703" s="855">
        <v>5</v>
      </c>
      <c r="F4703" s="855" t="s">
        <v>392</v>
      </c>
      <c r="G4703" s="855"/>
    </row>
    <row r="4704" spans="2:7" hidden="1" x14ac:dyDescent="0.3">
      <c r="B4704" s="855" t="s">
        <v>3952</v>
      </c>
      <c r="C4704" s="856" t="s">
        <v>2709</v>
      </c>
      <c r="D4704" s="855" t="s">
        <v>2710</v>
      </c>
      <c r="E4704" s="855">
        <v>6</v>
      </c>
      <c r="F4704" s="855" t="s">
        <v>393</v>
      </c>
      <c r="G4704" s="855"/>
    </row>
    <row r="4705" spans="2:7" hidden="1" x14ac:dyDescent="0.3">
      <c r="B4705" s="855" t="s">
        <v>3952</v>
      </c>
      <c r="C4705" s="856" t="s">
        <v>2709</v>
      </c>
      <c r="D4705" s="855" t="s">
        <v>2710</v>
      </c>
      <c r="E4705" s="855">
        <v>7</v>
      </c>
      <c r="F4705" s="855" t="s">
        <v>394</v>
      </c>
      <c r="G4705" s="855" t="s">
        <v>4027</v>
      </c>
    </row>
    <row r="4706" spans="2:7" hidden="1" x14ac:dyDescent="0.3">
      <c r="B4706" s="855" t="s">
        <v>3952</v>
      </c>
      <c r="C4706" s="856" t="s">
        <v>2709</v>
      </c>
      <c r="D4706" s="855" t="s">
        <v>2710</v>
      </c>
      <c r="E4706" s="855">
        <v>8</v>
      </c>
      <c r="F4706" s="855" t="s">
        <v>3</v>
      </c>
      <c r="G4706" s="855" t="s">
        <v>1876</v>
      </c>
    </row>
    <row r="4707" spans="2:7" hidden="1" x14ac:dyDescent="0.3">
      <c r="B4707" s="855" t="s">
        <v>3952</v>
      </c>
      <c r="C4707" s="856" t="s">
        <v>2709</v>
      </c>
      <c r="D4707" s="855" t="s">
        <v>2710</v>
      </c>
      <c r="E4707" s="855">
        <v>9</v>
      </c>
      <c r="F4707" s="855" t="s">
        <v>128</v>
      </c>
      <c r="G4707" s="855"/>
    </row>
    <row r="4708" spans="2:7" hidden="1" x14ac:dyDescent="0.3">
      <c r="B4708" s="855" t="s">
        <v>3952</v>
      </c>
      <c r="C4708" s="856" t="s">
        <v>2709</v>
      </c>
      <c r="D4708" s="855" t="s">
        <v>2710</v>
      </c>
      <c r="E4708" s="855">
        <v>10</v>
      </c>
      <c r="F4708" s="855" t="s">
        <v>681</v>
      </c>
      <c r="G4708" s="855" t="s">
        <v>245</v>
      </c>
    </row>
    <row r="4709" spans="2:7" hidden="1" x14ac:dyDescent="0.3">
      <c r="B4709" s="855" t="s">
        <v>3952</v>
      </c>
      <c r="C4709" s="856" t="s">
        <v>2709</v>
      </c>
      <c r="D4709" s="855" t="s">
        <v>2710</v>
      </c>
      <c r="E4709" s="855">
        <v>11</v>
      </c>
      <c r="F4709" s="855" t="s">
        <v>925</v>
      </c>
      <c r="G4709" s="855"/>
    </row>
    <row r="4710" spans="2:7" hidden="1" x14ac:dyDescent="0.3">
      <c r="B4710" s="855" t="s">
        <v>3952</v>
      </c>
      <c r="C4710" s="856" t="s">
        <v>2709</v>
      </c>
      <c r="D4710" s="855" t="s">
        <v>2710</v>
      </c>
      <c r="E4710" s="855">
        <v>12</v>
      </c>
      <c r="F4710" s="855" t="s">
        <v>3955</v>
      </c>
      <c r="G4710" s="855"/>
    </row>
    <row r="4711" spans="2:7" hidden="1" x14ac:dyDescent="0.3">
      <c r="B4711" s="855" t="s">
        <v>3952</v>
      </c>
      <c r="C4711" s="856" t="s">
        <v>2709</v>
      </c>
      <c r="D4711" s="855" t="s">
        <v>2710</v>
      </c>
      <c r="E4711" s="855">
        <v>13</v>
      </c>
      <c r="F4711" s="855" t="s">
        <v>3956</v>
      </c>
      <c r="G4711" s="855" t="s">
        <v>148</v>
      </c>
    </row>
    <row r="4712" spans="2:7" hidden="1" x14ac:dyDescent="0.3">
      <c r="B4712" s="855" t="s">
        <v>3952</v>
      </c>
      <c r="C4712" s="856" t="s">
        <v>2709</v>
      </c>
      <c r="D4712" s="855" t="s">
        <v>2710</v>
      </c>
      <c r="E4712" s="855">
        <v>14</v>
      </c>
      <c r="F4712" s="855" t="s">
        <v>1173</v>
      </c>
      <c r="G4712" s="855" t="s">
        <v>750</v>
      </c>
    </row>
    <row r="4713" spans="2:7" hidden="1" x14ac:dyDescent="0.3">
      <c r="B4713" s="855" t="s">
        <v>3952</v>
      </c>
      <c r="C4713" s="856" t="s">
        <v>2709</v>
      </c>
      <c r="D4713" s="855" t="s">
        <v>2710</v>
      </c>
      <c r="E4713" s="855">
        <v>15</v>
      </c>
      <c r="F4713" s="855" t="s">
        <v>323</v>
      </c>
      <c r="G4713" s="855" t="s">
        <v>750</v>
      </c>
    </row>
    <row r="4714" spans="2:7" hidden="1" x14ac:dyDescent="0.3">
      <c r="B4714" s="855" t="s">
        <v>3952</v>
      </c>
      <c r="C4714" s="856" t="s">
        <v>2709</v>
      </c>
      <c r="D4714" s="855" t="s">
        <v>2710</v>
      </c>
      <c r="E4714" s="855">
        <v>16</v>
      </c>
      <c r="F4714" s="855" t="s">
        <v>931</v>
      </c>
      <c r="G4714" s="855" t="s">
        <v>949</v>
      </c>
    </row>
    <row r="4715" spans="2:7" hidden="1" x14ac:dyDescent="0.3">
      <c r="B4715" s="855" t="s">
        <v>3952</v>
      </c>
      <c r="C4715" s="856" t="s">
        <v>2709</v>
      </c>
      <c r="D4715" s="855" t="s">
        <v>2710</v>
      </c>
      <c r="E4715" s="855">
        <v>17</v>
      </c>
      <c r="F4715" s="855" t="s">
        <v>932</v>
      </c>
      <c r="G4715" s="855" t="s">
        <v>750</v>
      </c>
    </row>
    <row r="4716" spans="2:7" x14ac:dyDescent="0.3">
      <c r="B4716" s="855" t="s">
        <v>3952</v>
      </c>
      <c r="C4716" s="856" t="s">
        <v>2709</v>
      </c>
      <c r="D4716" s="855" t="s">
        <v>2710</v>
      </c>
      <c r="E4716" s="855">
        <v>1</v>
      </c>
      <c r="F4716" s="855" t="s">
        <v>388</v>
      </c>
      <c r="G4716" s="855" t="s">
        <v>4028</v>
      </c>
    </row>
    <row r="4717" spans="2:7" hidden="1" x14ac:dyDescent="0.3">
      <c r="B4717" s="855" t="s">
        <v>3952</v>
      </c>
      <c r="C4717" s="856" t="s">
        <v>2709</v>
      </c>
      <c r="D4717" s="855" t="s">
        <v>2710</v>
      </c>
      <c r="E4717" s="855">
        <v>2</v>
      </c>
      <c r="F4717" s="855" t="s">
        <v>389</v>
      </c>
      <c r="G4717" s="855" t="s">
        <v>29</v>
      </c>
    </row>
    <row r="4718" spans="2:7" hidden="1" x14ac:dyDescent="0.3">
      <c r="B4718" s="855" t="s">
        <v>3952</v>
      </c>
      <c r="C4718" s="856" t="s">
        <v>2709</v>
      </c>
      <c r="D4718" s="855" t="s">
        <v>2710</v>
      </c>
      <c r="E4718" s="855">
        <v>3</v>
      </c>
      <c r="F4718" s="855" t="s">
        <v>896</v>
      </c>
      <c r="G4718" s="855"/>
    </row>
    <row r="4719" spans="2:7" hidden="1" x14ac:dyDescent="0.3">
      <c r="B4719" s="855" t="s">
        <v>3952</v>
      </c>
      <c r="C4719" s="856" t="s">
        <v>2709</v>
      </c>
      <c r="D4719" s="855" t="s">
        <v>2710</v>
      </c>
      <c r="E4719" s="855">
        <v>4</v>
      </c>
      <c r="F4719" s="855" t="s">
        <v>391</v>
      </c>
      <c r="G4719" s="855"/>
    </row>
    <row r="4720" spans="2:7" hidden="1" x14ac:dyDescent="0.3">
      <c r="B4720" s="855" t="s">
        <v>3952</v>
      </c>
      <c r="C4720" s="856" t="s">
        <v>2709</v>
      </c>
      <c r="D4720" s="855" t="s">
        <v>2710</v>
      </c>
      <c r="E4720" s="855">
        <v>5</v>
      </c>
      <c r="F4720" s="855" t="s">
        <v>392</v>
      </c>
      <c r="G4720" s="855"/>
    </row>
    <row r="4721" spans="2:7" hidden="1" x14ac:dyDescent="0.3">
      <c r="B4721" s="855" t="s">
        <v>3952</v>
      </c>
      <c r="C4721" s="856" t="s">
        <v>2709</v>
      </c>
      <c r="D4721" s="855" t="s">
        <v>2710</v>
      </c>
      <c r="E4721" s="855">
        <v>6</v>
      </c>
      <c r="F4721" s="855" t="s">
        <v>393</v>
      </c>
      <c r="G4721" s="855"/>
    </row>
    <row r="4722" spans="2:7" hidden="1" x14ac:dyDescent="0.3">
      <c r="B4722" s="855" t="s">
        <v>3952</v>
      </c>
      <c r="C4722" s="856" t="s">
        <v>2709</v>
      </c>
      <c r="D4722" s="855" t="s">
        <v>2710</v>
      </c>
      <c r="E4722" s="855">
        <v>7</v>
      </c>
      <c r="F4722" s="855" t="s">
        <v>394</v>
      </c>
      <c r="G4722" s="855" t="s">
        <v>4027</v>
      </c>
    </row>
    <row r="4723" spans="2:7" hidden="1" x14ac:dyDescent="0.3">
      <c r="B4723" s="855" t="s">
        <v>3952</v>
      </c>
      <c r="C4723" s="856" t="s">
        <v>2709</v>
      </c>
      <c r="D4723" s="855" t="s">
        <v>2710</v>
      </c>
      <c r="E4723" s="855">
        <v>8</v>
      </c>
      <c r="F4723" s="855" t="s">
        <v>3</v>
      </c>
      <c r="G4723" s="855" t="s">
        <v>1876</v>
      </c>
    </row>
    <row r="4724" spans="2:7" hidden="1" x14ac:dyDescent="0.3">
      <c r="B4724" s="855" t="s">
        <v>3952</v>
      </c>
      <c r="C4724" s="856" t="s">
        <v>2709</v>
      </c>
      <c r="D4724" s="855" t="s">
        <v>2710</v>
      </c>
      <c r="E4724" s="855">
        <v>9</v>
      </c>
      <c r="F4724" s="855" t="s">
        <v>128</v>
      </c>
      <c r="G4724" s="855"/>
    </row>
    <row r="4725" spans="2:7" hidden="1" x14ac:dyDescent="0.3">
      <c r="B4725" s="855" t="s">
        <v>3952</v>
      </c>
      <c r="C4725" s="856" t="s">
        <v>2709</v>
      </c>
      <c r="D4725" s="855" t="s">
        <v>2710</v>
      </c>
      <c r="E4725" s="855">
        <v>10</v>
      </c>
      <c r="F4725" s="855" t="s">
        <v>681</v>
      </c>
      <c r="G4725" s="855" t="s">
        <v>245</v>
      </c>
    </row>
    <row r="4726" spans="2:7" hidden="1" x14ac:dyDescent="0.3">
      <c r="B4726" s="855" t="s">
        <v>3952</v>
      </c>
      <c r="C4726" s="856" t="s">
        <v>2709</v>
      </c>
      <c r="D4726" s="855" t="s">
        <v>2710</v>
      </c>
      <c r="E4726" s="855">
        <v>11</v>
      </c>
      <c r="F4726" s="855" t="s">
        <v>925</v>
      </c>
      <c r="G4726" s="855"/>
    </row>
    <row r="4727" spans="2:7" hidden="1" x14ac:dyDescent="0.3">
      <c r="B4727" s="855" t="s">
        <v>3952</v>
      </c>
      <c r="C4727" s="856" t="s">
        <v>2709</v>
      </c>
      <c r="D4727" s="855" t="s">
        <v>2710</v>
      </c>
      <c r="E4727" s="855">
        <v>12</v>
      </c>
      <c r="F4727" s="855" t="s">
        <v>3955</v>
      </c>
      <c r="G4727" s="855"/>
    </row>
    <row r="4728" spans="2:7" hidden="1" x14ac:dyDescent="0.3">
      <c r="B4728" s="855" t="s">
        <v>3952</v>
      </c>
      <c r="C4728" s="856" t="s">
        <v>2709</v>
      </c>
      <c r="D4728" s="855" t="s">
        <v>2710</v>
      </c>
      <c r="E4728" s="855">
        <v>13</v>
      </c>
      <c r="F4728" s="855" t="s">
        <v>3956</v>
      </c>
      <c r="G4728" s="855" t="s">
        <v>148</v>
      </c>
    </row>
    <row r="4729" spans="2:7" hidden="1" x14ac:dyDescent="0.3">
      <c r="B4729" s="855" t="s">
        <v>3952</v>
      </c>
      <c r="C4729" s="856" t="s">
        <v>2709</v>
      </c>
      <c r="D4729" s="855" t="s">
        <v>2710</v>
      </c>
      <c r="E4729" s="855">
        <v>14</v>
      </c>
      <c r="F4729" s="855" t="s">
        <v>1173</v>
      </c>
      <c r="G4729" s="855" t="s">
        <v>750</v>
      </c>
    </row>
    <row r="4730" spans="2:7" hidden="1" x14ac:dyDescent="0.3">
      <c r="B4730" s="855" t="s">
        <v>3952</v>
      </c>
      <c r="C4730" s="856" t="s">
        <v>2709</v>
      </c>
      <c r="D4730" s="855" t="s">
        <v>2710</v>
      </c>
      <c r="E4730" s="855">
        <v>15</v>
      </c>
      <c r="F4730" s="855" t="s">
        <v>323</v>
      </c>
      <c r="G4730" s="855" t="s">
        <v>750</v>
      </c>
    </row>
    <row r="4731" spans="2:7" hidden="1" x14ac:dyDescent="0.3">
      <c r="B4731" s="855" t="s">
        <v>3952</v>
      </c>
      <c r="C4731" s="856" t="s">
        <v>2709</v>
      </c>
      <c r="D4731" s="855" t="s">
        <v>2710</v>
      </c>
      <c r="E4731" s="855">
        <v>16</v>
      </c>
      <c r="F4731" s="855" t="s">
        <v>931</v>
      </c>
      <c r="G4731" s="855" t="s">
        <v>949</v>
      </c>
    </row>
    <row r="4732" spans="2:7" hidden="1" x14ac:dyDescent="0.3">
      <c r="B4732" s="855" t="s">
        <v>3952</v>
      </c>
      <c r="C4732" s="856" t="s">
        <v>2709</v>
      </c>
      <c r="D4732" s="855" t="s">
        <v>2710</v>
      </c>
      <c r="E4732" s="855">
        <v>17</v>
      </c>
      <c r="F4732" s="855" t="s">
        <v>932</v>
      </c>
      <c r="G4732" s="855" t="s">
        <v>750</v>
      </c>
    </row>
    <row r="4733" spans="2:7" x14ac:dyDescent="0.3">
      <c r="B4733" s="855" t="s">
        <v>3952</v>
      </c>
      <c r="C4733" s="856" t="s">
        <v>2709</v>
      </c>
      <c r="D4733" s="855" t="s">
        <v>2710</v>
      </c>
      <c r="E4733" s="855">
        <v>1</v>
      </c>
      <c r="F4733" s="855" t="s">
        <v>388</v>
      </c>
      <c r="G4733" s="855" t="s">
        <v>4029</v>
      </c>
    </row>
    <row r="4734" spans="2:7" hidden="1" x14ac:dyDescent="0.3">
      <c r="B4734" s="855" t="s">
        <v>3952</v>
      </c>
      <c r="C4734" s="856" t="s">
        <v>2709</v>
      </c>
      <c r="D4734" s="855" t="s">
        <v>2710</v>
      </c>
      <c r="E4734" s="855">
        <v>2</v>
      </c>
      <c r="F4734" s="855" t="s">
        <v>389</v>
      </c>
      <c r="G4734" s="855" t="s">
        <v>29</v>
      </c>
    </row>
    <row r="4735" spans="2:7" hidden="1" x14ac:dyDescent="0.3">
      <c r="B4735" s="855" t="s">
        <v>3952</v>
      </c>
      <c r="C4735" s="856" t="s">
        <v>2709</v>
      </c>
      <c r="D4735" s="855" t="s">
        <v>2710</v>
      </c>
      <c r="E4735" s="855">
        <v>3</v>
      </c>
      <c r="F4735" s="855" t="s">
        <v>896</v>
      </c>
      <c r="G4735" s="855"/>
    </row>
    <row r="4736" spans="2:7" hidden="1" x14ac:dyDescent="0.3">
      <c r="B4736" s="855" t="s">
        <v>3952</v>
      </c>
      <c r="C4736" s="856" t="s">
        <v>2709</v>
      </c>
      <c r="D4736" s="855" t="s">
        <v>2710</v>
      </c>
      <c r="E4736" s="855">
        <v>4</v>
      </c>
      <c r="F4736" s="855" t="s">
        <v>391</v>
      </c>
      <c r="G4736" s="855"/>
    </row>
    <row r="4737" spans="2:7" hidden="1" x14ac:dyDescent="0.3">
      <c r="B4737" s="855" t="s">
        <v>3952</v>
      </c>
      <c r="C4737" s="856" t="s">
        <v>2709</v>
      </c>
      <c r="D4737" s="855" t="s">
        <v>2710</v>
      </c>
      <c r="E4737" s="855">
        <v>5</v>
      </c>
      <c r="F4737" s="855" t="s">
        <v>392</v>
      </c>
      <c r="G4737" s="855"/>
    </row>
    <row r="4738" spans="2:7" hidden="1" x14ac:dyDescent="0.3">
      <c r="B4738" s="855" t="s">
        <v>3952</v>
      </c>
      <c r="C4738" s="856" t="s">
        <v>2709</v>
      </c>
      <c r="D4738" s="855" t="s">
        <v>2710</v>
      </c>
      <c r="E4738" s="855">
        <v>6</v>
      </c>
      <c r="F4738" s="855" t="s">
        <v>393</v>
      </c>
      <c r="G4738" s="855"/>
    </row>
    <row r="4739" spans="2:7" hidden="1" x14ac:dyDescent="0.3">
      <c r="B4739" s="855" t="s">
        <v>3952</v>
      </c>
      <c r="C4739" s="856" t="s">
        <v>2709</v>
      </c>
      <c r="D4739" s="855" t="s">
        <v>2710</v>
      </c>
      <c r="E4739" s="855">
        <v>7</v>
      </c>
      <c r="F4739" s="855" t="s">
        <v>394</v>
      </c>
      <c r="G4739" s="855" t="s">
        <v>4030</v>
      </c>
    </row>
    <row r="4740" spans="2:7" hidden="1" x14ac:dyDescent="0.3">
      <c r="B4740" s="855" t="s">
        <v>3952</v>
      </c>
      <c r="C4740" s="856" t="s">
        <v>2709</v>
      </c>
      <c r="D4740" s="855" t="s">
        <v>2710</v>
      </c>
      <c r="E4740" s="855">
        <v>8</v>
      </c>
      <c r="F4740" s="855" t="s">
        <v>3</v>
      </c>
      <c r="G4740" s="855" t="s">
        <v>1876</v>
      </c>
    </row>
    <row r="4741" spans="2:7" hidden="1" x14ac:dyDescent="0.3">
      <c r="B4741" s="855" t="s">
        <v>3952</v>
      </c>
      <c r="C4741" s="856" t="s">
        <v>2709</v>
      </c>
      <c r="D4741" s="855" t="s">
        <v>2710</v>
      </c>
      <c r="E4741" s="855">
        <v>9</v>
      </c>
      <c r="F4741" s="855" t="s">
        <v>128</v>
      </c>
      <c r="G4741" s="855"/>
    </row>
    <row r="4742" spans="2:7" hidden="1" x14ac:dyDescent="0.3">
      <c r="B4742" s="855" t="s">
        <v>3952</v>
      </c>
      <c r="C4742" s="856" t="s">
        <v>2709</v>
      </c>
      <c r="D4742" s="855" t="s">
        <v>2710</v>
      </c>
      <c r="E4742" s="855">
        <v>10</v>
      </c>
      <c r="F4742" s="855" t="s">
        <v>681</v>
      </c>
      <c r="G4742" s="855" t="s">
        <v>245</v>
      </c>
    </row>
    <row r="4743" spans="2:7" hidden="1" x14ac:dyDescent="0.3">
      <c r="B4743" s="855" t="s">
        <v>3952</v>
      </c>
      <c r="C4743" s="856" t="s">
        <v>2709</v>
      </c>
      <c r="D4743" s="855" t="s">
        <v>2710</v>
      </c>
      <c r="E4743" s="855">
        <v>11</v>
      </c>
      <c r="F4743" s="855" t="s">
        <v>925</v>
      </c>
      <c r="G4743" s="855"/>
    </row>
    <row r="4744" spans="2:7" hidden="1" x14ac:dyDescent="0.3">
      <c r="B4744" s="855" t="s">
        <v>3952</v>
      </c>
      <c r="C4744" s="856" t="s">
        <v>2709</v>
      </c>
      <c r="D4744" s="855" t="s">
        <v>2710</v>
      </c>
      <c r="E4744" s="855">
        <v>12</v>
      </c>
      <c r="F4744" s="855" t="s">
        <v>3955</v>
      </c>
      <c r="G4744" s="855"/>
    </row>
    <row r="4745" spans="2:7" hidden="1" x14ac:dyDescent="0.3">
      <c r="B4745" s="855" t="s">
        <v>3952</v>
      </c>
      <c r="C4745" s="856" t="s">
        <v>2709</v>
      </c>
      <c r="D4745" s="855" t="s">
        <v>2710</v>
      </c>
      <c r="E4745" s="855">
        <v>13</v>
      </c>
      <c r="F4745" s="855" t="s">
        <v>3956</v>
      </c>
      <c r="G4745" s="855" t="s">
        <v>148</v>
      </c>
    </row>
    <row r="4746" spans="2:7" hidden="1" x14ac:dyDescent="0.3">
      <c r="B4746" s="855" t="s">
        <v>3952</v>
      </c>
      <c r="C4746" s="856" t="s">
        <v>2709</v>
      </c>
      <c r="D4746" s="855" t="s">
        <v>2710</v>
      </c>
      <c r="E4746" s="855">
        <v>14</v>
      </c>
      <c r="F4746" s="855" t="s">
        <v>1173</v>
      </c>
      <c r="G4746" s="855" t="s">
        <v>750</v>
      </c>
    </row>
    <row r="4747" spans="2:7" hidden="1" x14ac:dyDescent="0.3">
      <c r="B4747" s="855" t="s">
        <v>3952</v>
      </c>
      <c r="C4747" s="856" t="s">
        <v>2709</v>
      </c>
      <c r="D4747" s="855" t="s">
        <v>2710</v>
      </c>
      <c r="E4747" s="855">
        <v>15</v>
      </c>
      <c r="F4747" s="855" t="s">
        <v>323</v>
      </c>
      <c r="G4747" s="855" t="s">
        <v>750</v>
      </c>
    </row>
    <row r="4748" spans="2:7" hidden="1" x14ac:dyDescent="0.3">
      <c r="B4748" s="855" t="s">
        <v>3952</v>
      </c>
      <c r="C4748" s="856" t="s">
        <v>2709</v>
      </c>
      <c r="D4748" s="855" t="s">
        <v>2710</v>
      </c>
      <c r="E4748" s="855">
        <v>16</v>
      </c>
      <c r="F4748" s="855" t="s">
        <v>931</v>
      </c>
      <c r="G4748" s="855" t="s">
        <v>949</v>
      </c>
    </row>
    <row r="4749" spans="2:7" hidden="1" x14ac:dyDescent="0.3">
      <c r="B4749" s="855" t="s">
        <v>3952</v>
      </c>
      <c r="C4749" s="856" t="s">
        <v>2709</v>
      </c>
      <c r="D4749" s="855" t="s">
        <v>2710</v>
      </c>
      <c r="E4749" s="855">
        <v>17</v>
      </c>
      <c r="F4749" s="855" t="s">
        <v>932</v>
      </c>
      <c r="G4749" s="855" t="s">
        <v>750</v>
      </c>
    </row>
    <row r="4750" spans="2:7" x14ac:dyDescent="0.3">
      <c r="B4750" s="855" t="s">
        <v>3952</v>
      </c>
      <c r="C4750" s="856" t="s">
        <v>2709</v>
      </c>
      <c r="D4750" s="855" t="s">
        <v>2710</v>
      </c>
      <c r="E4750" s="855">
        <v>1</v>
      </c>
      <c r="F4750" s="855" t="s">
        <v>388</v>
      </c>
      <c r="G4750" s="855" t="s">
        <v>4031</v>
      </c>
    </row>
    <row r="4751" spans="2:7" hidden="1" x14ac:dyDescent="0.3">
      <c r="B4751" s="855" t="s">
        <v>3952</v>
      </c>
      <c r="C4751" s="856" t="s">
        <v>2709</v>
      </c>
      <c r="D4751" s="855" t="s">
        <v>2710</v>
      </c>
      <c r="E4751" s="855">
        <v>2</v>
      </c>
      <c r="F4751" s="855" t="s">
        <v>389</v>
      </c>
      <c r="G4751" s="855" t="s">
        <v>29</v>
      </c>
    </row>
    <row r="4752" spans="2:7" hidden="1" x14ac:dyDescent="0.3">
      <c r="B4752" s="855" t="s">
        <v>3952</v>
      </c>
      <c r="C4752" s="856" t="s">
        <v>2709</v>
      </c>
      <c r="D4752" s="855" t="s">
        <v>2710</v>
      </c>
      <c r="E4752" s="855">
        <v>3</v>
      </c>
      <c r="F4752" s="855" t="s">
        <v>896</v>
      </c>
      <c r="G4752" s="855"/>
    </row>
    <row r="4753" spans="2:7" hidden="1" x14ac:dyDescent="0.3">
      <c r="B4753" s="855" t="s">
        <v>3952</v>
      </c>
      <c r="C4753" s="856" t="s">
        <v>2709</v>
      </c>
      <c r="D4753" s="855" t="s">
        <v>2710</v>
      </c>
      <c r="E4753" s="855">
        <v>4</v>
      </c>
      <c r="F4753" s="855" t="s">
        <v>391</v>
      </c>
      <c r="G4753" s="855"/>
    </row>
    <row r="4754" spans="2:7" hidden="1" x14ac:dyDescent="0.3">
      <c r="B4754" s="855" t="s">
        <v>3952</v>
      </c>
      <c r="C4754" s="856" t="s">
        <v>2709</v>
      </c>
      <c r="D4754" s="855" t="s">
        <v>2710</v>
      </c>
      <c r="E4754" s="855">
        <v>5</v>
      </c>
      <c r="F4754" s="855" t="s">
        <v>392</v>
      </c>
      <c r="G4754" s="855"/>
    </row>
    <row r="4755" spans="2:7" hidden="1" x14ac:dyDescent="0.3">
      <c r="B4755" s="855" t="s">
        <v>3952</v>
      </c>
      <c r="C4755" s="856" t="s">
        <v>2709</v>
      </c>
      <c r="D4755" s="855" t="s">
        <v>2710</v>
      </c>
      <c r="E4755" s="855">
        <v>6</v>
      </c>
      <c r="F4755" s="855" t="s">
        <v>393</v>
      </c>
      <c r="G4755" s="855"/>
    </row>
    <row r="4756" spans="2:7" hidden="1" x14ac:dyDescent="0.3">
      <c r="B4756" s="855" t="s">
        <v>3952</v>
      </c>
      <c r="C4756" s="856" t="s">
        <v>2709</v>
      </c>
      <c r="D4756" s="855" t="s">
        <v>2710</v>
      </c>
      <c r="E4756" s="855">
        <v>7</v>
      </c>
      <c r="F4756" s="855" t="s">
        <v>394</v>
      </c>
      <c r="G4756" s="855" t="s">
        <v>4030</v>
      </c>
    </row>
    <row r="4757" spans="2:7" hidden="1" x14ac:dyDescent="0.3">
      <c r="B4757" s="855" t="s">
        <v>3952</v>
      </c>
      <c r="C4757" s="856" t="s">
        <v>2709</v>
      </c>
      <c r="D4757" s="855" t="s">
        <v>2710</v>
      </c>
      <c r="E4757" s="855">
        <v>8</v>
      </c>
      <c r="F4757" s="855" t="s">
        <v>3</v>
      </c>
      <c r="G4757" s="855"/>
    </row>
    <row r="4758" spans="2:7" hidden="1" x14ac:dyDescent="0.3">
      <c r="B4758" s="855" t="s">
        <v>3952</v>
      </c>
      <c r="C4758" s="856" t="s">
        <v>2709</v>
      </c>
      <c r="D4758" s="855" t="s">
        <v>2710</v>
      </c>
      <c r="E4758" s="855">
        <v>9</v>
      </c>
      <c r="F4758" s="855" t="s">
        <v>128</v>
      </c>
      <c r="G4758" s="855"/>
    </row>
    <row r="4759" spans="2:7" hidden="1" x14ac:dyDescent="0.3">
      <c r="B4759" s="855" t="s">
        <v>3952</v>
      </c>
      <c r="C4759" s="856" t="s">
        <v>2709</v>
      </c>
      <c r="D4759" s="855" t="s">
        <v>2710</v>
      </c>
      <c r="E4759" s="855">
        <v>10</v>
      </c>
      <c r="F4759" s="855" t="s">
        <v>681</v>
      </c>
      <c r="G4759" s="855" t="s">
        <v>245</v>
      </c>
    </row>
    <row r="4760" spans="2:7" hidden="1" x14ac:dyDescent="0.3">
      <c r="B4760" s="855" t="s">
        <v>3952</v>
      </c>
      <c r="C4760" s="856" t="s">
        <v>2709</v>
      </c>
      <c r="D4760" s="855" t="s">
        <v>2710</v>
      </c>
      <c r="E4760" s="855">
        <v>11</v>
      </c>
      <c r="F4760" s="855" t="s">
        <v>925</v>
      </c>
      <c r="G4760" s="855"/>
    </row>
    <row r="4761" spans="2:7" hidden="1" x14ac:dyDescent="0.3">
      <c r="B4761" s="855" t="s">
        <v>3952</v>
      </c>
      <c r="C4761" s="856" t="s">
        <v>2709</v>
      </c>
      <c r="D4761" s="855" t="s">
        <v>2710</v>
      </c>
      <c r="E4761" s="855">
        <v>12</v>
      </c>
      <c r="F4761" s="855" t="s">
        <v>3955</v>
      </c>
      <c r="G4761" s="855"/>
    </row>
    <row r="4762" spans="2:7" hidden="1" x14ac:dyDescent="0.3">
      <c r="B4762" s="855" t="s">
        <v>3952</v>
      </c>
      <c r="C4762" s="856" t="s">
        <v>2709</v>
      </c>
      <c r="D4762" s="855" t="s">
        <v>2710</v>
      </c>
      <c r="E4762" s="855">
        <v>13</v>
      </c>
      <c r="F4762" s="855" t="s">
        <v>3956</v>
      </c>
      <c r="G4762" s="855" t="s">
        <v>148</v>
      </c>
    </row>
    <row r="4763" spans="2:7" hidden="1" x14ac:dyDescent="0.3">
      <c r="B4763" s="855" t="s">
        <v>3952</v>
      </c>
      <c r="C4763" s="856" t="s">
        <v>2709</v>
      </c>
      <c r="D4763" s="855" t="s">
        <v>2710</v>
      </c>
      <c r="E4763" s="855">
        <v>14</v>
      </c>
      <c r="F4763" s="855" t="s">
        <v>1173</v>
      </c>
      <c r="G4763" s="855" t="s">
        <v>750</v>
      </c>
    </row>
    <row r="4764" spans="2:7" hidden="1" x14ac:dyDescent="0.3">
      <c r="B4764" s="855" t="s">
        <v>3952</v>
      </c>
      <c r="C4764" s="856" t="s">
        <v>2709</v>
      </c>
      <c r="D4764" s="855" t="s">
        <v>2710</v>
      </c>
      <c r="E4764" s="855">
        <v>15</v>
      </c>
      <c r="F4764" s="855" t="s">
        <v>323</v>
      </c>
      <c r="G4764" s="855" t="s">
        <v>750</v>
      </c>
    </row>
    <row r="4765" spans="2:7" hidden="1" x14ac:dyDescent="0.3">
      <c r="B4765" s="855" t="s">
        <v>3952</v>
      </c>
      <c r="C4765" s="856" t="s">
        <v>2709</v>
      </c>
      <c r="D4765" s="855" t="s">
        <v>2710</v>
      </c>
      <c r="E4765" s="855">
        <v>16</v>
      </c>
      <c r="F4765" s="855" t="s">
        <v>931</v>
      </c>
      <c r="G4765" s="855" t="s">
        <v>949</v>
      </c>
    </row>
    <row r="4766" spans="2:7" hidden="1" x14ac:dyDescent="0.3">
      <c r="B4766" s="855" t="s">
        <v>3952</v>
      </c>
      <c r="C4766" s="856" t="s">
        <v>2709</v>
      </c>
      <c r="D4766" s="855" t="s">
        <v>2710</v>
      </c>
      <c r="E4766" s="855">
        <v>17</v>
      </c>
      <c r="F4766" s="855" t="s">
        <v>932</v>
      </c>
      <c r="G4766" s="855" t="s">
        <v>750</v>
      </c>
    </row>
    <row r="4767" spans="2:7" x14ac:dyDescent="0.3">
      <c r="B4767" s="855" t="s">
        <v>3952</v>
      </c>
      <c r="C4767" s="856" t="s">
        <v>2709</v>
      </c>
      <c r="D4767" s="855" t="s">
        <v>2710</v>
      </c>
      <c r="E4767" s="855">
        <v>1</v>
      </c>
      <c r="F4767" s="855" t="s">
        <v>388</v>
      </c>
      <c r="G4767" s="855" t="s">
        <v>4032</v>
      </c>
    </row>
    <row r="4768" spans="2:7" hidden="1" x14ac:dyDescent="0.3">
      <c r="B4768" s="855" t="s">
        <v>3952</v>
      </c>
      <c r="C4768" s="856" t="s">
        <v>2709</v>
      </c>
      <c r="D4768" s="855" t="s">
        <v>2710</v>
      </c>
      <c r="E4768" s="855">
        <v>2</v>
      </c>
      <c r="F4768" s="855" t="s">
        <v>389</v>
      </c>
      <c r="G4768" s="855" t="s">
        <v>29</v>
      </c>
    </row>
    <row r="4769" spans="2:7" hidden="1" x14ac:dyDescent="0.3">
      <c r="B4769" s="855" t="s">
        <v>3952</v>
      </c>
      <c r="C4769" s="856" t="s">
        <v>2709</v>
      </c>
      <c r="D4769" s="855" t="s">
        <v>2710</v>
      </c>
      <c r="E4769" s="855">
        <v>3</v>
      </c>
      <c r="F4769" s="855" t="s">
        <v>896</v>
      </c>
      <c r="G4769" s="855"/>
    </row>
    <row r="4770" spans="2:7" hidden="1" x14ac:dyDescent="0.3">
      <c r="B4770" s="855" t="s">
        <v>3952</v>
      </c>
      <c r="C4770" s="856" t="s">
        <v>2709</v>
      </c>
      <c r="D4770" s="855" t="s">
        <v>2710</v>
      </c>
      <c r="E4770" s="855">
        <v>4</v>
      </c>
      <c r="F4770" s="855" t="s">
        <v>391</v>
      </c>
      <c r="G4770" s="855"/>
    </row>
    <row r="4771" spans="2:7" hidden="1" x14ac:dyDescent="0.3">
      <c r="B4771" s="855" t="s">
        <v>3952</v>
      </c>
      <c r="C4771" s="856" t="s">
        <v>2709</v>
      </c>
      <c r="D4771" s="855" t="s">
        <v>2710</v>
      </c>
      <c r="E4771" s="855">
        <v>5</v>
      </c>
      <c r="F4771" s="855" t="s">
        <v>392</v>
      </c>
      <c r="G4771" s="855"/>
    </row>
    <row r="4772" spans="2:7" hidden="1" x14ac:dyDescent="0.3">
      <c r="B4772" s="855" t="s">
        <v>3952</v>
      </c>
      <c r="C4772" s="856" t="s">
        <v>2709</v>
      </c>
      <c r="D4772" s="855" t="s">
        <v>2710</v>
      </c>
      <c r="E4772" s="855">
        <v>6</v>
      </c>
      <c r="F4772" s="855" t="s">
        <v>393</v>
      </c>
      <c r="G4772" s="855"/>
    </row>
    <row r="4773" spans="2:7" hidden="1" x14ac:dyDescent="0.3">
      <c r="B4773" s="855" t="s">
        <v>3952</v>
      </c>
      <c r="C4773" s="856" t="s">
        <v>2709</v>
      </c>
      <c r="D4773" s="855" t="s">
        <v>2710</v>
      </c>
      <c r="E4773" s="855">
        <v>7</v>
      </c>
      <c r="F4773" s="855" t="s">
        <v>394</v>
      </c>
      <c r="G4773" s="855" t="s">
        <v>4033</v>
      </c>
    </row>
    <row r="4774" spans="2:7" hidden="1" x14ac:dyDescent="0.3">
      <c r="B4774" s="855" t="s">
        <v>3952</v>
      </c>
      <c r="C4774" s="856" t="s">
        <v>2709</v>
      </c>
      <c r="D4774" s="855" t="s">
        <v>2710</v>
      </c>
      <c r="E4774" s="855">
        <v>8</v>
      </c>
      <c r="F4774" s="855" t="s">
        <v>3</v>
      </c>
      <c r="G4774" s="855" t="s">
        <v>1876</v>
      </c>
    </row>
    <row r="4775" spans="2:7" hidden="1" x14ac:dyDescent="0.3">
      <c r="B4775" s="855" t="s">
        <v>3952</v>
      </c>
      <c r="C4775" s="856" t="s">
        <v>2709</v>
      </c>
      <c r="D4775" s="855" t="s">
        <v>2710</v>
      </c>
      <c r="E4775" s="855">
        <v>9</v>
      </c>
      <c r="F4775" s="855" t="s">
        <v>128</v>
      </c>
      <c r="G4775" s="855"/>
    </row>
    <row r="4776" spans="2:7" hidden="1" x14ac:dyDescent="0.3">
      <c r="B4776" s="855" t="s">
        <v>3952</v>
      </c>
      <c r="C4776" s="856" t="s">
        <v>2709</v>
      </c>
      <c r="D4776" s="855" t="s">
        <v>2710</v>
      </c>
      <c r="E4776" s="855">
        <v>10</v>
      </c>
      <c r="F4776" s="855" t="s">
        <v>681</v>
      </c>
      <c r="G4776" s="855" t="s">
        <v>245</v>
      </c>
    </row>
    <row r="4777" spans="2:7" hidden="1" x14ac:dyDescent="0.3">
      <c r="B4777" s="855" t="s">
        <v>3952</v>
      </c>
      <c r="C4777" s="856" t="s">
        <v>2709</v>
      </c>
      <c r="D4777" s="855" t="s">
        <v>2710</v>
      </c>
      <c r="E4777" s="855">
        <v>11</v>
      </c>
      <c r="F4777" s="855" t="s">
        <v>925</v>
      </c>
      <c r="G4777" s="855"/>
    </row>
    <row r="4778" spans="2:7" hidden="1" x14ac:dyDescent="0.3">
      <c r="B4778" s="855" t="s">
        <v>3952</v>
      </c>
      <c r="C4778" s="856" t="s">
        <v>2709</v>
      </c>
      <c r="D4778" s="855" t="s">
        <v>2710</v>
      </c>
      <c r="E4778" s="855">
        <v>12</v>
      </c>
      <c r="F4778" s="855" t="s">
        <v>3955</v>
      </c>
      <c r="G4778" s="855"/>
    </row>
    <row r="4779" spans="2:7" hidden="1" x14ac:dyDescent="0.3">
      <c r="B4779" s="855" t="s">
        <v>3952</v>
      </c>
      <c r="C4779" s="856" t="s">
        <v>2709</v>
      </c>
      <c r="D4779" s="855" t="s">
        <v>2710</v>
      </c>
      <c r="E4779" s="855">
        <v>13</v>
      </c>
      <c r="F4779" s="855" t="s">
        <v>3956</v>
      </c>
      <c r="G4779" s="855" t="s">
        <v>148</v>
      </c>
    </row>
    <row r="4780" spans="2:7" hidden="1" x14ac:dyDescent="0.3">
      <c r="B4780" s="855" t="s">
        <v>3952</v>
      </c>
      <c r="C4780" s="856" t="s">
        <v>2709</v>
      </c>
      <c r="D4780" s="855" t="s">
        <v>2710</v>
      </c>
      <c r="E4780" s="855">
        <v>14</v>
      </c>
      <c r="F4780" s="855" t="s">
        <v>1173</v>
      </c>
      <c r="G4780" s="855" t="s">
        <v>750</v>
      </c>
    </row>
    <row r="4781" spans="2:7" hidden="1" x14ac:dyDescent="0.3">
      <c r="B4781" s="855" t="s">
        <v>3952</v>
      </c>
      <c r="C4781" s="856" t="s">
        <v>2709</v>
      </c>
      <c r="D4781" s="855" t="s">
        <v>2710</v>
      </c>
      <c r="E4781" s="855">
        <v>15</v>
      </c>
      <c r="F4781" s="855" t="s">
        <v>323</v>
      </c>
      <c r="G4781" s="855" t="s">
        <v>750</v>
      </c>
    </row>
    <row r="4782" spans="2:7" hidden="1" x14ac:dyDescent="0.3">
      <c r="B4782" s="855" t="s">
        <v>3952</v>
      </c>
      <c r="C4782" s="856" t="s">
        <v>2709</v>
      </c>
      <c r="D4782" s="855" t="s">
        <v>2710</v>
      </c>
      <c r="E4782" s="855">
        <v>16</v>
      </c>
      <c r="F4782" s="855" t="s">
        <v>931</v>
      </c>
      <c r="G4782" s="855" t="s">
        <v>949</v>
      </c>
    </row>
    <row r="4783" spans="2:7" hidden="1" x14ac:dyDescent="0.3">
      <c r="B4783" s="855" t="s">
        <v>3952</v>
      </c>
      <c r="C4783" s="856" t="s">
        <v>2709</v>
      </c>
      <c r="D4783" s="855" t="s">
        <v>2710</v>
      </c>
      <c r="E4783" s="855">
        <v>17</v>
      </c>
      <c r="F4783" s="855" t="s">
        <v>932</v>
      </c>
      <c r="G4783" s="855" t="s">
        <v>750</v>
      </c>
    </row>
    <row r="4784" spans="2:7" x14ac:dyDescent="0.3">
      <c r="B4784" s="855" t="s">
        <v>3952</v>
      </c>
      <c r="C4784" s="856" t="s">
        <v>2709</v>
      </c>
      <c r="D4784" s="855" t="s">
        <v>2710</v>
      </c>
      <c r="E4784" s="855">
        <v>1</v>
      </c>
      <c r="F4784" s="855" t="s">
        <v>388</v>
      </c>
      <c r="G4784" s="855" t="s">
        <v>4034</v>
      </c>
    </row>
    <row r="4785" spans="2:7" hidden="1" x14ac:dyDescent="0.3">
      <c r="B4785" s="855" t="s">
        <v>3952</v>
      </c>
      <c r="C4785" s="856" t="s">
        <v>2709</v>
      </c>
      <c r="D4785" s="855" t="s">
        <v>2710</v>
      </c>
      <c r="E4785" s="855">
        <v>2</v>
      </c>
      <c r="F4785" s="855" t="s">
        <v>389</v>
      </c>
      <c r="G4785" s="855" t="s">
        <v>29</v>
      </c>
    </row>
    <row r="4786" spans="2:7" hidden="1" x14ac:dyDescent="0.3">
      <c r="B4786" s="855" t="s">
        <v>3952</v>
      </c>
      <c r="C4786" s="856" t="s">
        <v>2709</v>
      </c>
      <c r="D4786" s="855" t="s">
        <v>2710</v>
      </c>
      <c r="E4786" s="855">
        <v>3</v>
      </c>
      <c r="F4786" s="855" t="s">
        <v>896</v>
      </c>
      <c r="G4786" s="855"/>
    </row>
    <row r="4787" spans="2:7" hidden="1" x14ac:dyDescent="0.3">
      <c r="B4787" s="855" t="s">
        <v>3952</v>
      </c>
      <c r="C4787" s="856" t="s">
        <v>2709</v>
      </c>
      <c r="D4787" s="855" t="s">
        <v>2710</v>
      </c>
      <c r="E4787" s="855">
        <v>4</v>
      </c>
      <c r="F4787" s="855" t="s">
        <v>391</v>
      </c>
      <c r="G4787" s="855"/>
    </row>
    <row r="4788" spans="2:7" hidden="1" x14ac:dyDescent="0.3">
      <c r="B4788" s="855" t="s">
        <v>3952</v>
      </c>
      <c r="C4788" s="856" t="s">
        <v>2709</v>
      </c>
      <c r="D4788" s="855" t="s">
        <v>2710</v>
      </c>
      <c r="E4788" s="855">
        <v>5</v>
      </c>
      <c r="F4788" s="855" t="s">
        <v>392</v>
      </c>
      <c r="G4788" s="855"/>
    </row>
    <row r="4789" spans="2:7" hidden="1" x14ac:dyDescent="0.3">
      <c r="B4789" s="855" t="s">
        <v>3952</v>
      </c>
      <c r="C4789" s="856" t="s">
        <v>2709</v>
      </c>
      <c r="D4789" s="855" t="s">
        <v>2710</v>
      </c>
      <c r="E4789" s="855">
        <v>6</v>
      </c>
      <c r="F4789" s="855" t="s">
        <v>393</v>
      </c>
      <c r="G4789" s="855"/>
    </row>
    <row r="4790" spans="2:7" hidden="1" x14ac:dyDescent="0.3">
      <c r="B4790" s="855" t="s">
        <v>3952</v>
      </c>
      <c r="C4790" s="856" t="s">
        <v>2709</v>
      </c>
      <c r="D4790" s="855" t="s">
        <v>2710</v>
      </c>
      <c r="E4790" s="855">
        <v>7</v>
      </c>
      <c r="F4790" s="855" t="s">
        <v>394</v>
      </c>
      <c r="G4790" s="855" t="s">
        <v>4033</v>
      </c>
    </row>
    <row r="4791" spans="2:7" hidden="1" x14ac:dyDescent="0.3">
      <c r="B4791" s="855" t="s">
        <v>3952</v>
      </c>
      <c r="C4791" s="856" t="s">
        <v>2709</v>
      </c>
      <c r="D4791" s="855" t="s">
        <v>2710</v>
      </c>
      <c r="E4791" s="855">
        <v>8</v>
      </c>
      <c r="F4791" s="855" t="s">
        <v>3</v>
      </c>
      <c r="G4791" s="855" t="s">
        <v>1876</v>
      </c>
    </row>
    <row r="4792" spans="2:7" hidden="1" x14ac:dyDescent="0.3">
      <c r="B4792" s="855" t="s">
        <v>3952</v>
      </c>
      <c r="C4792" s="856" t="s">
        <v>2709</v>
      </c>
      <c r="D4792" s="855" t="s">
        <v>2710</v>
      </c>
      <c r="E4792" s="855">
        <v>9</v>
      </c>
      <c r="F4792" s="855" t="s">
        <v>128</v>
      </c>
      <c r="G4792" s="855"/>
    </row>
    <row r="4793" spans="2:7" hidden="1" x14ac:dyDescent="0.3">
      <c r="B4793" s="855" t="s">
        <v>3952</v>
      </c>
      <c r="C4793" s="856" t="s">
        <v>2709</v>
      </c>
      <c r="D4793" s="855" t="s">
        <v>2710</v>
      </c>
      <c r="E4793" s="855">
        <v>10</v>
      </c>
      <c r="F4793" s="855" t="s">
        <v>681</v>
      </c>
      <c r="G4793" s="855" t="s">
        <v>245</v>
      </c>
    </row>
    <row r="4794" spans="2:7" hidden="1" x14ac:dyDescent="0.3">
      <c r="B4794" s="855" t="s">
        <v>3952</v>
      </c>
      <c r="C4794" s="856" t="s">
        <v>2709</v>
      </c>
      <c r="D4794" s="855" t="s">
        <v>2710</v>
      </c>
      <c r="E4794" s="855">
        <v>11</v>
      </c>
      <c r="F4794" s="855" t="s">
        <v>925</v>
      </c>
      <c r="G4794" s="855"/>
    </row>
    <row r="4795" spans="2:7" hidden="1" x14ac:dyDescent="0.3">
      <c r="B4795" s="855" t="s">
        <v>3952</v>
      </c>
      <c r="C4795" s="856" t="s">
        <v>2709</v>
      </c>
      <c r="D4795" s="855" t="s">
        <v>2710</v>
      </c>
      <c r="E4795" s="855">
        <v>12</v>
      </c>
      <c r="F4795" s="855" t="s">
        <v>3955</v>
      </c>
      <c r="G4795" s="855"/>
    </row>
    <row r="4796" spans="2:7" hidden="1" x14ac:dyDescent="0.3">
      <c r="B4796" s="855" t="s">
        <v>3952</v>
      </c>
      <c r="C4796" s="856" t="s">
        <v>2709</v>
      </c>
      <c r="D4796" s="855" t="s">
        <v>2710</v>
      </c>
      <c r="E4796" s="855">
        <v>13</v>
      </c>
      <c r="F4796" s="855" t="s">
        <v>3956</v>
      </c>
      <c r="G4796" s="855" t="s">
        <v>148</v>
      </c>
    </row>
    <row r="4797" spans="2:7" hidden="1" x14ac:dyDescent="0.3">
      <c r="B4797" s="855" t="s">
        <v>3952</v>
      </c>
      <c r="C4797" s="856" t="s">
        <v>2709</v>
      </c>
      <c r="D4797" s="855" t="s">
        <v>2710</v>
      </c>
      <c r="E4797" s="855">
        <v>14</v>
      </c>
      <c r="F4797" s="855" t="s">
        <v>1173</v>
      </c>
      <c r="G4797" s="855" t="s">
        <v>750</v>
      </c>
    </row>
    <row r="4798" spans="2:7" hidden="1" x14ac:dyDescent="0.3">
      <c r="B4798" s="855" t="s">
        <v>3952</v>
      </c>
      <c r="C4798" s="856" t="s">
        <v>2709</v>
      </c>
      <c r="D4798" s="855" t="s">
        <v>2710</v>
      </c>
      <c r="E4798" s="855">
        <v>15</v>
      </c>
      <c r="F4798" s="855" t="s">
        <v>323</v>
      </c>
      <c r="G4798" s="855" t="s">
        <v>750</v>
      </c>
    </row>
    <row r="4799" spans="2:7" hidden="1" x14ac:dyDescent="0.3">
      <c r="B4799" s="855" t="s">
        <v>3952</v>
      </c>
      <c r="C4799" s="856" t="s">
        <v>2709</v>
      </c>
      <c r="D4799" s="855" t="s">
        <v>2710</v>
      </c>
      <c r="E4799" s="855">
        <v>16</v>
      </c>
      <c r="F4799" s="855" t="s">
        <v>931</v>
      </c>
      <c r="G4799" s="855" t="s">
        <v>949</v>
      </c>
    </row>
    <row r="4800" spans="2:7" hidden="1" x14ac:dyDescent="0.3">
      <c r="B4800" s="855" t="s">
        <v>3952</v>
      </c>
      <c r="C4800" s="856" t="s">
        <v>2709</v>
      </c>
      <c r="D4800" s="855" t="s">
        <v>2710</v>
      </c>
      <c r="E4800" s="855">
        <v>17</v>
      </c>
      <c r="F4800" s="855" t="s">
        <v>932</v>
      </c>
      <c r="G4800" s="855" t="s">
        <v>750</v>
      </c>
    </row>
    <row r="4801" spans="2:7" x14ac:dyDescent="0.3">
      <c r="B4801" s="855" t="s">
        <v>3952</v>
      </c>
      <c r="C4801" s="856" t="s">
        <v>2709</v>
      </c>
      <c r="D4801" s="855" t="s">
        <v>2710</v>
      </c>
      <c r="E4801" s="855">
        <v>1</v>
      </c>
      <c r="F4801" s="855" t="s">
        <v>388</v>
      </c>
      <c r="G4801" s="855" t="s">
        <v>4035</v>
      </c>
    </row>
    <row r="4802" spans="2:7" hidden="1" x14ac:dyDescent="0.3">
      <c r="B4802" s="855" t="s">
        <v>3952</v>
      </c>
      <c r="C4802" s="856" t="s">
        <v>2709</v>
      </c>
      <c r="D4802" s="855" t="s">
        <v>2710</v>
      </c>
      <c r="E4802" s="855">
        <v>2</v>
      </c>
      <c r="F4802" s="855" t="s">
        <v>389</v>
      </c>
      <c r="G4802" s="855" t="s">
        <v>29</v>
      </c>
    </row>
    <row r="4803" spans="2:7" hidden="1" x14ac:dyDescent="0.3">
      <c r="B4803" s="855" t="s">
        <v>3952</v>
      </c>
      <c r="C4803" s="856" t="s">
        <v>2709</v>
      </c>
      <c r="D4803" s="855" t="s">
        <v>2710</v>
      </c>
      <c r="E4803" s="855">
        <v>3</v>
      </c>
      <c r="F4803" s="855" t="s">
        <v>896</v>
      </c>
      <c r="G4803" s="855"/>
    </row>
    <row r="4804" spans="2:7" hidden="1" x14ac:dyDescent="0.3">
      <c r="B4804" s="855" t="s">
        <v>3952</v>
      </c>
      <c r="C4804" s="856" t="s">
        <v>2709</v>
      </c>
      <c r="D4804" s="855" t="s">
        <v>2710</v>
      </c>
      <c r="E4804" s="855">
        <v>4</v>
      </c>
      <c r="F4804" s="855" t="s">
        <v>391</v>
      </c>
      <c r="G4804" s="855"/>
    </row>
    <row r="4805" spans="2:7" hidden="1" x14ac:dyDescent="0.3">
      <c r="B4805" s="855" t="s">
        <v>3952</v>
      </c>
      <c r="C4805" s="856" t="s">
        <v>2709</v>
      </c>
      <c r="D4805" s="855" t="s">
        <v>2710</v>
      </c>
      <c r="E4805" s="855">
        <v>5</v>
      </c>
      <c r="F4805" s="855" t="s">
        <v>392</v>
      </c>
      <c r="G4805" s="855"/>
    </row>
    <row r="4806" spans="2:7" hidden="1" x14ac:dyDescent="0.3">
      <c r="B4806" s="855" t="s">
        <v>3952</v>
      </c>
      <c r="C4806" s="856" t="s">
        <v>2709</v>
      </c>
      <c r="D4806" s="855" t="s">
        <v>2710</v>
      </c>
      <c r="E4806" s="855">
        <v>6</v>
      </c>
      <c r="F4806" s="855" t="s">
        <v>393</v>
      </c>
      <c r="G4806" s="855"/>
    </row>
    <row r="4807" spans="2:7" hidden="1" x14ac:dyDescent="0.3">
      <c r="B4807" s="855" t="s">
        <v>3952</v>
      </c>
      <c r="C4807" s="856" t="s">
        <v>2709</v>
      </c>
      <c r="D4807" s="855" t="s">
        <v>2710</v>
      </c>
      <c r="E4807" s="855">
        <v>7</v>
      </c>
      <c r="F4807" s="855" t="s">
        <v>394</v>
      </c>
      <c r="G4807" s="855" t="s">
        <v>4033</v>
      </c>
    </row>
    <row r="4808" spans="2:7" hidden="1" x14ac:dyDescent="0.3">
      <c r="B4808" s="855" t="s">
        <v>3952</v>
      </c>
      <c r="C4808" s="856" t="s">
        <v>2709</v>
      </c>
      <c r="D4808" s="855" t="s">
        <v>2710</v>
      </c>
      <c r="E4808" s="855">
        <v>8</v>
      </c>
      <c r="F4808" s="855" t="s">
        <v>3</v>
      </c>
      <c r="G4808" s="855" t="s">
        <v>1876</v>
      </c>
    </row>
    <row r="4809" spans="2:7" hidden="1" x14ac:dyDescent="0.3">
      <c r="B4809" s="855" t="s">
        <v>3952</v>
      </c>
      <c r="C4809" s="856" t="s">
        <v>2709</v>
      </c>
      <c r="D4809" s="855" t="s">
        <v>2710</v>
      </c>
      <c r="E4809" s="855">
        <v>9</v>
      </c>
      <c r="F4809" s="855" t="s">
        <v>128</v>
      </c>
      <c r="G4809" s="855"/>
    </row>
    <row r="4810" spans="2:7" hidden="1" x14ac:dyDescent="0.3">
      <c r="B4810" s="855" t="s">
        <v>3952</v>
      </c>
      <c r="C4810" s="856" t="s">
        <v>2709</v>
      </c>
      <c r="D4810" s="855" t="s">
        <v>2710</v>
      </c>
      <c r="E4810" s="855">
        <v>10</v>
      </c>
      <c r="F4810" s="855" t="s">
        <v>681</v>
      </c>
      <c r="G4810" s="855" t="s">
        <v>245</v>
      </c>
    </row>
    <row r="4811" spans="2:7" hidden="1" x14ac:dyDescent="0.3">
      <c r="B4811" s="855" t="s">
        <v>3952</v>
      </c>
      <c r="C4811" s="856" t="s">
        <v>2709</v>
      </c>
      <c r="D4811" s="855" t="s">
        <v>2710</v>
      </c>
      <c r="E4811" s="855">
        <v>11</v>
      </c>
      <c r="F4811" s="855" t="s">
        <v>925</v>
      </c>
      <c r="G4811" s="855"/>
    </row>
    <row r="4812" spans="2:7" hidden="1" x14ac:dyDescent="0.3">
      <c r="B4812" s="855" t="s">
        <v>3952</v>
      </c>
      <c r="C4812" s="856" t="s">
        <v>2709</v>
      </c>
      <c r="D4812" s="855" t="s">
        <v>2710</v>
      </c>
      <c r="E4812" s="855">
        <v>12</v>
      </c>
      <c r="F4812" s="855" t="s">
        <v>3955</v>
      </c>
      <c r="G4812" s="855"/>
    </row>
    <row r="4813" spans="2:7" hidden="1" x14ac:dyDescent="0.3">
      <c r="B4813" s="855" t="s">
        <v>3952</v>
      </c>
      <c r="C4813" s="856" t="s">
        <v>2709</v>
      </c>
      <c r="D4813" s="855" t="s">
        <v>2710</v>
      </c>
      <c r="E4813" s="855">
        <v>13</v>
      </c>
      <c r="F4813" s="855" t="s">
        <v>3956</v>
      </c>
      <c r="G4813" s="855" t="s">
        <v>148</v>
      </c>
    </row>
    <row r="4814" spans="2:7" hidden="1" x14ac:dyDescent="0.3">
      <c r="B4814" s="855" t="s">
        <v>3952</v>
      </c>
      <c r="C4814" s="856" t="s">
        <v>2709</v>
      </c>
      <c r="D4814" s="855" t="s">
        <v>2710</v>
      </c>
      <c r="E4814" s="855">
        <v>14</v>
      </c>
      <c r="F4814" s="855" t="s">
        <v>1173</v>
      </c>
      <c r="G4814" s="855" t="s">
        <v>750</v>
      </c>
    </row>
    <row r="4815" spans="2:7" hidden="1" x14ac:dyDescent="0.3">
      <c r="B4815" s="855" t="s">
        <v>3952</v>
      </c>
      <c r="C4815" s="856" t="s">
        <v>2709</v>
      </c>
      <c r="D4815" s="855" t="s">
        <v>2710</v>
      </c>
      <c r="E4815" s="855">
        <v>15</v>
      </c>
      <c r="F4815" s="855" t="s">
        <v>323</v>
      </c>
      <c r="G4815" s="855" t="s">
        <v>750</v>
      </c>
    </row>
    <row r="4816" spans="2:7" hidden="1" x14ac:dyDescent="0.3">
      <c r="B4816" s="855" t="s">
        <v>3952</v>
      </c>
      <c r="C4816" s="856" t="s">
        <v>2709</v>
      </c>
      <c r="D4816" s="855" t="s">
        <v>2710</v>
      </c>
      <c r="E4816" s="855">
        <v>16</v>
      </c>
      <c r="F4816" s="855" t="s">
        <v>931</v>
      </c>
      <c r="G4816" s="855" t="s">
        <v>949</v>
      </c>
    </row>
    <row r="4817" spans="2:7" hidden="1" x14ac:dyDescent="0.3">
      <c r="B4817" s="855" t="s">
        <v>3952</v>
      </c>
      <c r="C4817" s="856" t="s">
        <v>2709</v>
      </c>
      <c r="D4817" s="855" t="s">
        <v>2710</v>
      </c>
      <c r="E4817" s="855">
        <v>17</v>
      </c>
      <c r="F4817" s="855" t="s">
        <v>932</v>
      </c>
      <c r="G4817" s="855" t="s">
        <v>750</v>
      </c>
    </row>
    <row r="4818" spans="2:7" x14ac:dyDescent="0.3">
      <c r="B4818" s="855" t="s">
        <v>3952</v>
      </c>
      <c r="C4818" s="856" t="s">
        <v>2709</v>
      </c>
      <c r="D4818" s="855" t="s">
        <v>2710</v>
      </c>
      <c r="E4818" s="855">
        <v>1</v>
      </c>
      <c r="F4818" s="855" t="s">
        <v>388</v>
      </c>
      <c r="G4818" s="855" t="s">
        <v>4036</v>
      </c>
    </row>
    <row r="4819" spans="2:7" hidden="1" x14ac:dyDescent="0.3">
      <c r="B4819" s="855" t="s">
        <v>3952</v>
      </c>
      <c r="C4819" s="856" t="s">
        <v>2709</v>
      </c>
      <c r="D4819" s="855" t="s">
        <v>2710</v>
      </c>
      <c r="E4819" s="855">
        <v>2</v>
      </c>
      <c r="F4819" s="855" t="s">
        <v>389</v>
      </c>
      <c r="G4819" s="855" t="s">
        <v>29</v>
      </c>
    </row>
    <row r="4820" spans="2:7" hidden="1" x14ac:dyDescent="0.3">
      <c r="B4820" s="855" t="s">
        <v>3952</v>
      </c>
      <c r="C4820" s="856" t="s">
        <v>2709</v>
      </c>
      <c r="D4820" s="855" t="s">
        <v>2710</v>
      </c>
      <c r="E4820" s="855">
        <v>3</v>
      </c>
      <c r="F4820" s="855" t="s">
        <v>896</v>
      </c>
      <c r="G4820" s="855"/>
    </row>
    <row r="4821" spans="2:7" hidden="1" x14ac:dyDescent="0.3">
      <c r="B4821" s="855" t="s">
        <v>3952</v>
      </c>
      <c r="C4821" s="856" t="s">
        <v>2709</v>
      </c>
      <c r="D4821" s="855" t="s">
        <v>2710</v>
      </c>
      <c r="E4821" s="855">
        <v>4</v>
      </c>
      <c r="F4821" s="855" t="s">
        <v>391</v>
      </c>
      <c r="G4821" s="855"/>
    </row>
    <row r="4822" spans="2:7" hidden="1" x14ac:dyDescent="0.3">
      <c r="B4822" s="855" t="s">
        <v>3952</v>
      </c>
      <c r="C4822" s="856" t="s">
        <v>2709</v>
      </c>
      <c r="D4822" s="855" t="s">
        <v>2710</v>
      </c>
      <c r="E4822" s="855">
        <v>5</v>
      </c>
      <c r="F4822" s="855" t="s">
        <v>392</v>
      </c>
      <c r="G4822" s="855"/>
    </row>
    <row r="4823" spans="2:7" hidden="1" x14ac:dyDescent="0.3">
      <c r="B4823" s="855" t="s">
        <v>3952</v>
      </c>
      <c r="C4823" s="856" t="s">
        <v>2709</v>
      </c>
      <c r="D4823" s="855" t="s">
        <v>2710</v>
      </c>
      <c r="E4823" s="855">
        <v>6</v>
      </c>
      <c r="F4823" s="855" t="s">
        <v>393</v>
      </c>
      <c r="G4823" s="855"/>
    </row>
    <row r="4824" spans="2:7" hidden="1" x14ac:dyDescent="0.3">
      <c r="B4824" s="855" t="s">
        <v>3952</v>
      </c>
      <c r="C4824" s="856" t="s">
        <v>2709</v>
      </c>
      <c r="D4824" s="855" t="s">
        <v>2710</v>
      </c>
      <c r="E4824" s="855">
        <v>7</v>
      </c>
      <c r="F4824" s="855" t="s">
        <v>394</v>
      </c>
      <c r="G4824" s="855" t="s">
        <v>4033</v>
      </c>
    </row>
    <row r="4825" spans="2:7" hidden="1" x14ac:dyDescent="0.3">
      <c r="B4825" s="855" t="s">
        <v>3952</v>
      </c>
      <c r="C4825" s="856" t="s">
        <v>2709</v>
      </c>
      <c r="D4825" s="855" t="s">
        <v>2710</v>
      </c>
      <c r="E4825" s="855">
        <v>8</v>
      </c>
      <c r="F4825" s="855" t="s">
        <v>3</v>
      </c>
      <c r="G4825" s="855" t="s">
        <v>1876</v>
      </c>
    </row>
    <row r="4826" spans="2:7" hidden="1" x14ac:dyDescent="0.3">
      <c r="B4826" s="855" t="s">
        <v>3952</v>
      </c>
      <c r="C4826" s="856" t="s">
        <v>2709</v>
      </c>
      <c r="D4826" s="855" t="s">
        <v>2710</v>
      </c>
      <c r="E4826" s="855">
        <v>9</v>
      </c>
      <c r="F4826" s="855" t="s">
        <v>128</v>
      </c>
      <c r="G4826" s="855"/>
    </row>
    <row r="4827" spans="2:7" hidden="1" x14ac:dyDescent="0.3">
      <c r="B4827" s="855" t="s">
        <v>3952</v>
      </c>
      <c r="C4827" s="856" t="s">
        <v>2709</v>
      </c>
      <c r="D4827" s="855" t="s">
        <v>2710</v>
      </c>
      <c r="E4827" s="855">
        <v>10</v>
      </c>
      <c r="F4827" s="855" t="s">
        <v>681</v>
      </c>
      <c r="G4827" s="855" t="s">
        <v>245</v>
      </c>
    </row>
    <row r="4828" spans="2:7" hidden="1" x14ac:dyDescent="0.3">
      <c r="B4828" s="855" t="s">
        <v>3952</v>
      </c>
      <c r="C4828" s="856" t="s">
        <v>2709</v>
      </c>
      <c r="D4828" s="855" t="s">
        <v>2710</v>
      </c>
      <c r="E4828" s="855">
        <v>11</v>
      </c>
      <c r="F4828" s="855" t="s">
        <v>925</v>
      </c>
      <c r="G4828" s="855"/>
    </row>
    <row r="4829" spans="2:7" hidden="1" x14ac:dyDescent="0.3">
      <c r="B4829" s="855" t="s">
        <v>3952</v>
      </c>
      <c r="C4829" s="856" t="s">
        <v>2709</v>
      </c>
      <c r="D4829" s="855" t="s">
        <v>2710</v>
      </c>
      <c r="E4829" s="855">
        <v>12</v>
      </c>
      <c r="F4829" s="855" t="s">
        <v>3955</v>
      </c>
      <c r="G4829" s="855"/>
    </row>
    <row r="4830" spans="2:7" hidden="1" x14ac:dyDescent="0.3">
      <c r="B4830" s="855" t="s">
        <v>3952</v>
      </c>
      <c r="C4830" s="856" t="s">
        <v>2709</v>
      </c>
      <c r="D4830" s="855" t="s">
        <v>2710</v>
      </c>
      <c r="E4830" s="855">
        <v>13</v>
      </c>
      <c r="F4830" s="855" t="s">
        <v>3956</v>
      </c>
      <c r="G4830" s="855" t="s">
        <v>148</v>
      </c>
    </row>
    <row r="4831" spans="2:7" hidden="1" x14ac:dyDescent="0.3">
      <c r="B4831" s="855" t="s">
        <v>3952</v>
      </c>
      <c r="C4831" s="856" t="s">
        <v>2709</v>
      </c>
      <c r="D4831" s="855" t="s">
        <v>2710</v>
      </c>
      <c r="E4831" s="855">
        <v>14</v>
      </c>
      <c r="F4831" s="855" t="s">
        <v>1173</v>
      </c>
      <c r="G4831" s="855" t="s">
        <v>750</v>
      </c>
    </row>
    <row r="4832" spans="2:7" hidden="1" x14ac:dyDescent="0.3">
      <c r="B4832" s="855" t="s">
        <v>3952</v>
      </c>
      <c r="C4832" s="856" t="s">
        <v>2709</v>
      </c>
      <c r="D4832" s="855" t="s">
        <v>2710</v>
      </c>
      <c r="E4832" s="855">
        <v>15</v>
      </c>
      <c r="F4832" s="855" t="s">
        <v>323</v>
      </c>
      <c r="G4832" s="855" t="s">
        <v>750</v>
      </c>
    </row>
    <row r="4833" spans="2:7" hidden="1" x14ac:dyDescent="0.3">
      <c r="B4833" s="855" t="s">
        <v>3952</v>
      </c>
      <c r="C4833" s="856" t="s">
        <v>2709</v>
      </c>
      <c r="D4833" s="855" t="s">
        <v>2710</v>
      </c>
      <c r="E4833" s="855">
        <v>16</v>
      </c>
      <c r="F4833" s="855" t="s">
        <v>931</v>
      </c>
      <c r="G4833" s="855" t="s">
        <v>949</v>
      </c>
    </row>
    <row r="4834" spans="2:7" hidden="1" x14ac:dyDescent="0.3">
      <c r="B4834" s="855" t="s">
        <v>3952</v>
      </c>
      <c r="C4834" s="856" t="s">
        <v>2709</v>
      </c>
      <c r="D4834" s="855" t="s">
        <v>2710</v>
      </c>
      <c r="E4834" s="855">
        <v>17</v>
      </c>
      <c r="F4834" s="855" t="s">
        <v>932</v>
      </c>
      <c r="G4834" s="855" t="s">
        <v>750</v>
      </c>
    </row>
    <row r="4835" spans="2:7" x14ac:dyDescent="0.3">
      <c r="B4835" s="855" t="s">
        <v>3952</v>
      </c>
      <c r="C4835" s="856" t="s">
        <v>2709</v>
      </c>
      <c r="D4835" s="855" t="s">
        <v>2710</v>
      </c>
      <c r="E4835" s="855">
        <v>1</v>
      </c>
      <c r="F4835" s="855" t="s">
        <v>388</v>
      </c>
      <c r="G4835" s="855" t="s">
        <v>4037</v>
      </c>
    </row>
    <row r="4836" spans="2:7" hidden="1" x14ac:dyDescent="0.3">
      <c r="B4836" s="855" t="s">
        <v>3952</v>
      </c>
      <c r="C4836" s="856" t="s">
        <v>2709</v>
      </c>
      <c r="D4836" s="855" t="s">
        <v>2710</v>
      </c>
      <c r="E4836" s="855">
        <v>2</v>
      </c>
      <c r="F4836" s="855" t="s">
        <v>389</v>
      </c>
      <c r="G4836" s="855" t="s">
        <v>29</v>
      </c>
    </row>
    <row r="4837" spans="2:7" hidden="1" x14ac:dyDescent="0.3">
      <c r="B4837" s="855" t="s">
        <v>3952</v>
      </c>
      <c r="C4837" s="856" t="s">
        <v>2709</v>
      </c>
      <c r="D4837" s="855" t="s">
        <v>2710</v>
      </c>
      <c r="E4837" s="855">
        <v>3</v>
      </c>
      <c r="F4837" s="855" t="s">
        <v>896</v>
      </c>
      <c r="G4837" s="855"/>
    </row>
    <row r="4838" spans="2:7" hidden="1" x14ac:dyDescent="0.3">
      <c r="B4838" s="855" t="s">
        <v>3952</v>
      </c>
      <c r="C4838" s="856" t="s">
        <v>2709</v>
      </c>
      <c r="D4838" s="855" t="s">
        <v>2710</v>
      </c>
      <c r="E4838" s="855">
        <v>4</v>
      </c>
      <c r="F4838" s="855" t="s">
        <v>391</v>
      </c>
      <c r="G4838" s="855"/>
    </row>
    <row r="4839" spans="2:7" hidden="1" x14ac:dyDescent="0.3">
      <c r="B4839" s="855" t="s">
        <v>3952</v>
      </c>
      <c r="C4839" s="856" t="s">
        <v>2709</v>
      </c>
      <c r="D4839" s="855" t="s">
        <v>2710</v>
      </c>
      <c r="E4839" s="855">
        <v>5</v>
      </c>
      <c r="F4839" s="855" t="s">
        <v>392</v>
      </c>
      <c r="G4839" s="855"/>
    </row>
    <row r="4840" spans="2:7" hidden="1" x14ac:dyDescent="0.3">
      <c r="B4840" s="855" t="s">
        <v>3952</v>
      </c>
      <c r="C4840" s="856" t="s">
        <v>2709</v>
      </c>
      <c r="D4840" s="855" t="s">
        <v>2710</v>
      </c>
      <c r="E4840" s="855">
        <v>6</v>
      </c>
      <c r="F4840" s="855" t="s">
        <v>393</v>
      </c>
      <c r="G4840" s="855"/>
    </row>
    <row r="4841" spans="2:7" hidden="1" x14ac:dyDescent="0.3">
      <c r="B4841" s="855" t="s">
        <v>3952</v>
      </c>
      <c r="C4841" s="856" t="s">
        <v>2709</v>
      </c>
      <c r="D4841" s="855" t="s">
        <v>2710</v>
      </c>
      <c r="E4841" s="855">
        <v>7</v>
      </c>
      <c r="F4841" s="855" t="s">
        <v>394</v>
      </c>
      <c r="G4841" s="855" t="s">
        <v>4033</v>
      </c>
    </row>
    <row r="4842" spans="2:7" hidden="1" x14ac:dyDescent="0.3">
      <c r="B4842" s="855" t="s">
        <v>3952</v>
      </c>
      <c r="C4842" s="856" t="s">
        <v>2709</v>
      </c>
      <c r="D4842" s="855" t="s">
        <v>2710</v>
      </c>
      <c r="E4842" s="855">
        <v>8</v>
      </c>
      <c r="F4842" s="855" t="s">
        <v>3</v>
      </c>
      <c r="G4842" s="855" t="s">
        <v>1876</v>
      </c>
    </row>
    <row r="4843" spans="2:7" hidden="1" x14ac:dyDescent="0.3">
      <c r="B4843" s="855" t="s">
        <v>3952</v>
      </c>
      <c r="C4843" s="856" t="s">
        <v>2709</v>
      </c>
      <c r="D4843" s="855" t="s">
        <v>2710</v>
      </c>
      <c r="E4843" s="855">
        <v>9</v>
      </c>
      <c r="F4843" s="855" t="s">
        <v>128</v>
      </c>
      <c r="G4843" s="855"/>
    </row>
    <row r="4844" spans="2:7" hidden="1" x14ac:dyDescent="0.3">
      <c r="B4844" s="855" t="s">
        <v>3952</v>
      </c>
      <c r="C4844" s="856" t="s">
        <v>2709</v>
      </c>
      <c r="D4844" s="855" t="s">
        <v>2710</v>
      </c>
      <c r="E4844" s="855">
        <v>10</v>
      </c>
      <c r="F4844" s="855" t="s">
        <v>681</v>
      </c>
      <c r="G4844" s="855" t="s">
        <v>245</v>
      </c>
    </row>
    <row r="4845" spans="2:7" hidden="1" x14ac:dyDescent="0.3">
      <c r="B4845" s="855" t="s">
        <v>3952</v>
      </c>
      <c r="C4845" s="856" t="s">
        <v>2709</v>
      </c>
      <c r="D4845" s="855" t="s">
        <v>2710</v>
      </c>
      <c r="E4845" s="855">
        <v>11</v>
      </c>
      <c r="F4845" s="855" t="s">
        <v>925</v>
      </c>
      <c r="G4845" s="855"/>
    </row>
    <row r="4846" spans="2:7" hidden="1" x14ac:dyDescent="0.3">
      <c r="B4846" s="855" t="s">
        <v>3952</v>
      </c>
      <c r="C4846" s="856" t="s">
        <v>2709</v>
      </c>
      <c r="D4846" s="855" t="s">
        <v>2710</v>
      </c>
      <c r="E4846" s="855">
        <v>12</v>
      </c>
      <c r="F4846" s="855" t="s">
        <v>3955</v>
      </c>
      <c r="G4846" s="855"/>
    </row>
    <row r="4847" spans="2:7" hidden="1" x14ac:dyDescent="0.3">
      <c r="B4847" s="855" t="s">
        <v>3952</v>
      </c>
      <c r="C4847" s="856" t="s">
        <v>2709</v>
      </c>
      <c r="D4847" s="855" t="s">
        <v>2710</v>
      </c>
      <c r="E4847" s="855">
        <v>13</v>
      </c>
      <c r="F4847" s="855" t="s">
        <v>3956</v>
      </c>
      <c r="G4847" s="855" t="s">
        <v>148</v>
      </c>
    </row>
    <row r="4848" spans="2:7" hidden="1" x14ac:dyDescent="0.3">
      <c r="B4848" s="855" t="s">
        <v>3952</v>
      </c>
      <c r="C4848" s="856" t="s">
        <v>2709</v>
      </c>
      <c r="D4848" s="855" t="s">
        <v>2710</v>
      </c>
      <c r="E4848" s="855">
        <v>14</v>
      </c>
      <c r="F4848" s="855" t="s">
        <v>1173</v>
      </c>
      <c r="G4848" s="855" t="s">
        <v>750</v>
      </c>
    </row>
    <row r="4849" spans="2:7" hidden="1" x14ac:dyDescent="0.3">
      <c r="B4849" s="855" t="s">
        <v>3952</v>
      </c>
      <c r="C4849" s="856" t="s">
        <v>2709</v>
      </c>
      <c r="D4849" s="855" t="s">
        <v>2710</v>
      </c>
      <c r="E4849" s="855">
        <v>15</v>
      </c>
      <c r="F4849" s="855" t="s">
        <v>323</v>
      </c>
      <c r="G4849" s="855" t="s">
        <v>750</v>
      </c>
    </row>
    <row r="4850" spans="2:7" hidden="1" x14ac:dyDescent="0.3">
      <c r="B4850" s="855" t="s">
        <v>3952</v>
      </c>
      <c r="C4850" s="856" t="s">
        <v>2709</v>
      </c>
      <c r="D4850" s="855" t="s">
        <v>2710</v>
      </c>
      <c r="E4850" s="855">
        <v>16</v>
      </c>
      <c r="F4850" s="855" t="s">
        <v>931</v>
      </c>
      <c r="G4850" s="855" t="s">
        <v>949</v>
      </c>
    </row>
    <row r="4851" spans="2:7" hidden="1" x14ac:dyDescent="0.3">
      <c r="B4851" s="855" t="s">
        <v>3952</v>
      </c>
      <c r="C4851" s="856" t="s">
        <v>2709</v>
      </c>
      <c r="D4851" s="855" t="s">
        <v>2710</v>
      </c>
      <c r="E4851" s="855">
        <v>17</v>
      </c>
      <c r="F4851" s="855" t="s">
        <v>932</v>
      </c>
      <c r="G4851" s="855" t="s">
        <v>750</v>
      </c>
    </row>
    <row r="4852" spans="2:7" x14ac:dyDescent="0.3">
      <c r="B4852" s="855" t="s">
        <v>3952</v>
      </c>
      <c r="C4852" s="856" t="s">
        <v>2709</v>
      </c>
      <c r="D4852" s="855" t="s">
        <v>2710</v>
      </c>
      <c r="E4852" s="855">
        <v>1</v>
      </c>
      <c r="F4852" s="855" t="s">
        <v>388</v>
      </c>
      <c r="G4852" s="855" t="s">
        <v>4038</v>
      </c>
    </row>
    <row r="4853" spans="2:7" hidden="1" x14ac:dyDescent="0.3">
      <c r="B4853" s="855" t="s">
        <v>3952</v>
      </c>
      <c r="C4853" s="856" t="s">
        <v>2709</v>
      </c>
      <c r="D4853" s="855" t="s">
        <v>2710</v>
      </c>
      <c r="E4853" s="855">
        <v>2</v>
      </c>
      <c r="F4853" s="855" t="s">
        <v>389</v>
      </c>
      <c r="G4853" s="855" t="s">
        <v>29</v>
      </c>
    </row>
    <row r="4854" spans="2:7" hidden="1" x14ac:dyDescent="0.3">
      <c r="B4854" s="855" t="s">
        <v>3952</v>
      </c>
      <c r="C4854" s="856" t="s">
        <v>2709</v>
      </c>
      <c r="D4854" s="855" t="s">
        <v>2710</v>
      </c>
      <c r="E4854" s="855">
        <v>3</v>
      </c>
      <c r="F4854" s="855" t="s">
        <v>896</v>
      </c>
      <c r="G4854" s="855"/>
    </row>
    <row r="4855" spans="2:7" hidden="1" x14ac:dyDescent="0.3">
      <c r="B4855" s="855" t="s">
        <v>3952</v>
      </c>
      <c r="C4855" s="856" t="s">
        <v>2709</v>
      </c>
      <c r="D4855" s="855" t="s">
        <v>2710</v>
      </c>
      <c r="E4855" s="855">
        <v>4</v>
      </c>
      <c r="F4855" s="855" t="s">
        <v>391</v>
      </c>
      <c r="G4855" s="855"/>
    </row>
    <row r="4856" spans="2:7" hidden="1" x14ac:dyDescent="0.3">
      <c r="B4856" s="855" t="s">
        <v>3952</v>
      </c>
      <c r="C4856" s="856" t="s">
        <v>2709</v>
      </c>
      <c r="D4856" s="855" t="s">
        <v>2710</v>
      </c>
      <c r="E4856" s="855">
        <v>5</v>
      </c>
      <c r="F4856" s="855" t="s">
        <v>392</v>
      </c>
      <c r="G4856" s="855"/>
    </row>
    <row r="4857" spans="2:7" hidden="1" x14ac:dyDescent="0.3">
      <c r="B4857" s="855" t="s">
        <v>3952</v>
      </c>
      <c r="C4857" s="856" t="s">
        <v>2709</v>
      </c>
      <c r="D4857" s="855" t="s">
        <v>2710</v>
      </c>
      <c r="E4857" s="855">
        <v>6</v>
      </c>
      <c r="F4857" s="855" t="s">
        <v>393</v>
      </c>
      <c r="G4857" s="855"/>
    </row>
    <row r="4858" spans="2:7" hidden="1" x14ac:dyDescent="0.3">
      <c r="B4858" s="855" t="s">
        <v>3952</v>
      </c>
      <c r="C4858" s="856" t="s">
        <v>2709</v>
      </c>
      <c r="D4858" s="855" t="s">
        <v>2710</v>
      </c>
      <c r="E4858" s="855">
        <v>7</v>
      </c>
      <c r="F4858" s="855" t="s">
        <v>394</v>
      </c>
      <c r="G4858" s="855" t="s">
        <v>4033</v>
      </c>
    </row>
    <row r="4859" spans="2:7" hidden="1" x14ac:dyDescent="0.3">
      <c r="B4859" s="855" t="s">
        <v>3952</v>
      </c>
      <c r="C4859" s="856" t="s">
        <v>2709</v>
      </c>
      <c r="D4859" s="855" t="s">
        <v>2710</v>
      </c>
      <c r="E4859" s="855">
        <v>8</v>
      </c>
      <c r="F4859" s="855" t="s">
        <v>3</v>
      </c>
      <c r="G4859" s="855" t="s">
        <v>1876</v>
      </c>
    </row>
    <row r="4860" spans="2:7" hidden="1" x14ac:dyDescent="0.3">
      <c r="B4860" s="855" t="s">
        <v>3952</v>
      </c>
      <c r="C4860" s="856" t="s">
        <v>2709</v>
      </c>
      <c r="D4860" s="855" t="s">
        <v>2710</v>
      </c>
      <c r="E4860" s="855">
        <v>9</v>
      </c>
      <c r="F4860" s="855" t="s">
        <v>128</v>
      </c>
      <c r="G4860" s="855"/>
    </row>
    <row r="4861" spans="2:7" hidden="1" x14ac:dyDescent="0.3">
      <c r="B4861" s="855" t="s">
        <v>3952</v>
      </c>
      <c r="C4861" s="856" t="s">
        <v>2709</v>
      </c>
      <c r="D4861" s="855" t="s">
        <v>2710</v>
      </c>
      <c r="E4861" s="855">
        <v>10</v>
      </c>
      <c r="F4861" s="855" t="s">
        <v>681</v>
      </c>
      <c r="G4861" s="855" t="s">
        <v>245</v>
      </c>
    </row>
    <row r="4862" spans="2:7" hidden="1" x14ac:dyDescent="0.3">
      <c r="B4862" s="855" t="s">
        <v>3952</v>
      </c>
      <c r="C4862" s="856" t="s">
        <v>2709</v>
      </c>
      <c r="D4862" s="855" t="s">
        <v>2710</v>
      </c>
      <c r="E4862" s="855">
        <v>11</v>
      </c>
      <c r="F4862" s="855" t="s">
        <v>925</v>
      </c>
      <c r="G4862" s="855"/>
    </row>
    <row r="4863" spans="2:7" hidden="1" x14ac:dyDescent="0.3">
      <c r="B4863" s="855" t="s">
        <v>3952</v>
      </c>
      <c r="C4863" s="856" t="s">
        <v>2709</v>
      </c>
      <c r="D4863" s="855" t="s">
        <v>2710</v>
      </c>
      <c r="E4863" s="855">
        <v>12</v>
      </c>
      <c r="F4863" s="855" t="s">
        <v>3955</v>
      </c>
      <c r="G4863" s="855"/>
    </row>
    <row r="4864" spans="2:7" hidden="1" x14ac:dyDescent="0.3">
      <c r="B4864" s="855" t="s">
        <v>3952</v>
      </c>
      <c r="C4864" s="856" t="s">
        <v>2709</v>
      </c>
      <c r="D4864" s="855" t="s">
        <v>2710</v>
      </c>
      <c r="E4864" s="855">
        <v>13</v>
      </c>
      <c r="F4864" s="855" t="s">
        <v>3956</v>
      </c>
      <c r="G4864" s="855" t="s">
        <v>148</v>
      </c>
    </row>
    <row r="4865" spans="2:7" hidden="1" x14ac:dyDescent="0.3">
      <c r="B4865" s="855" t="s">
        <v>3952</v>
      </c>
      <c r="C4865" s="856" t="s">
        <v>2709</v>
      </c>
      <c r="D4865" s="855" t="s">
        <v>2710</v>
      </c>
      <c r="E4865" s="855">
        <v>14</v>
      </c>
      <c r="F4865" s="855" t="s">
        <v>1173</v>
      </c>
      <c r="G4865" s="855" t="s">
        <v>750</v>
      </c>
    </row>
    <row r="4866" spans="2:7" hidden="1" x14ac:dyDescent="0.3">
      <c r="B4866" s="855" t="s">
        <v>3952</v>
      </c>
      <c r="C4866" s="856" t="s">
        <v>2709</v>
      </c>
      <c r="D4866" s="855" t="s">
        <v>2710</v>
      </c>
      <c r="E4866" s="855">
        <v>15</v>
      </c>
      <c r="F4866" s="855" t="s">
        <v>323</v>
      </c>
      <c r="G4866" s="855" t="s">
        <v>750</v>
      </c>
    </row>
    <row r="4867" spans="2:7" hidden="1" x14ac:dyDescent="0.3">
      <c r="B4867" s="855" t="s">
        <v>3952</v>
      </c>
      <c r="C4867" s="856" t="s">
        <v>2709</v>
      </c>
      <c r="D4867" s="855" t="s">
        <v>2710</v>
      </c>
      <c r="E4867" s="855">
        <v>16</v>
      </c>
      <c r="F4867" s="855" t="s">
        <v>931</v>
      </c>
      <c r="G4867" s="855" t="s">
        <v>949</v>
      </c>
    </row>
    <row r="4868" spans="2:7" hidden="1" x14ac:dyDescent="0.3">
      <c r="B4868" s="855" t="s">
        <v>3952</v>
      </c>
      <c r="C4868" s="856" t="s">
        <v>2709</v>
      </c>
      <c r="D4868" s="855" t="s">
        <v>2710</v>
      </c>
      <c r="E4868" s="855">
        <v>17</v>
      </c>
      <c r="F4868" s="855" t="s">
        <v>932</v>
      </c>
      <c r="G4868" s="855" t="s">
        <v>750</v>
      </c>
    </row>
    <row r="4869" spans="2:7" x14ac:dyDescent="0.3">
      <c r="B4869" s="855" t="s">
        <v>3952</v>
      </c>
      <c r="C4869" s="856" t="s">
        <v>2709</v>
      </c>
      <c r="D4869" s="855" t="s">
        <v>2710</v>
      </c>
      <c r="E4869" s="855">
        <v>1</v>
      </c>
      <c r="F4869" s="855" t="s">
        <v>388</v>
      </c>
      <c r="G4869" s="855" t="s">
        <v>4039</v>
      </c>
    </row>
    <row r="4870" spans="2:7" hidden="1" x14ac:dyDescent="0.3">
      <c r="B4870" s="855" t="s">
        <v>3952</v>
      </c>
      <c r="C4870" s="856" t="s">
        <v>2709</v>
      </c>
      <c r="D4870" s="855" t="s">
        <v>2710</v>
      </c>
      <c r="E4870" s="855">
        <v>2</v>
      </c>
      <c r="F4870" s="855" t="s">
        <v>389</v>
      </c>
      <c r="G4870" s="855" t="s">
        <v>29</v>
      </c>
    </row>
    <row r="4871" spans="2:7" hidden="1" x14ac:dyDescent="0.3">
      <c r="B4871" s="855" t="s">
        <v>3952</v>
      </c>
      <c r="C4871" s="856" t="s">
        <v>2709</v>
      </c>
      <c r="D4871" s="855" t="s">
        <v>2710</v>
      </c>
      <c r="E4871" s="855">
        <v>3</v>
      </c>
      <c r="F4871" s="855" t="s">
        <v>896</v>
      </c>
      <c r="G4871" s="855"/>
    </row>
    <row r="4872" spans="2:7" hidden="1" x14ac:dyDescent="0.3">
      <c r="B4872" s="855" t="s">
        <v>3952</v>
      </c>
      <c r="C4872" s="856" t="s">
        <v>2709</v>
      </c>
      <c r="D4872" s="855" t="s">
        <v>2710</v>
      </c>
      <c r="E4872" s="855">
        <v>4</v>
      </c>
      <c r="F4872" s="855" t="s">
        <v>391</v>
      </c>
      <c r="G4872" s="855"/>
    </row>
    <row r="4873" spans="2:7" hidden="1" x14ac:dyDescent="0.3">
      <c r="B4873" s="855" t="s">
        <v>3952</v>
      </c>
      <c r="C4873" s="856" t="s">
        <v>2709</v>
      </c>
      <c r="D4873" s="855" t="s">
        <v>2710</v>
      </c>
      <c r="E4873" s="855">
        <v>5</v>
      </c>
      <c r="F4873" s="855" t="s">
        <v>392</v>
      </c>
      <c r="G4873" s="855"/>
    </row>
    <row r="4874" spans="2:7" hidden="1" x14ac:dyDescent="0.3">
      <c r="B4874" s="855" t="s">
        <v>3952</v>
      </c>
      <c r="C4874" s="856" t="s">
        <v>2709</v>
      </c>
      <c r="D4874" s="855" t="s">
        <v>2710</v>
      </c>
      <c r="E4874" s="855">
        <v>6</v>
      </c>
      <c r="F4874" s="855" t="s">
        <v>393</v>
      </c>
      <c r="G4874" s="855"/>
    </row>
    <row r="4875" spans="2:7" hidden="1" x14ac:dyDescent="0.3">
      <c r="B4875" s="855" t="s">
        <v>3952</v>
      </c>
      <c r="C4875" s="856" t="s">
        <v>2709</v>
      </c>
      <c r="D4875" s="855" t="s">
        <v>2710</v>
      </c>
      <c r="E4875" s="855">
        <v>7</v>
      </c>
      <c r="F4875" s="855" t="s">
        <v>394</v>
      </c>
      <c r="G4875" s="855" t="s">
        <v>4040</v>
      </c>
    </row>
    <row r="4876" spans="2:7" hidden="1" x14ac:dyDescent="0.3">
      <c r="B4876" s="855" t="s">
        <v>3952</v>
      </c>
      <c r="C4876" s="856" t="s">
        <v>2709</v>
      </c>
      <c r="D4876" s="855" t="s">
        <v>2710</v>
      </c>
      <c r="E4876" s="855">
        <v>8</v>
      </c>
      <c r="F4876" s="855" t="s">
        <v>3</v>
      </c>
      <c r="G4876" s="855" t="s">
        <v>1876</v>
      </c>
    </row>
    <row r="4877" spans="2:7" hidden="1" x14ac:dyDescent="0.3">
      <c r="B4877" s="855" t="s">
        <v>3952</v>
      </c>
      <c r="C4877" s="856" t="s">
        <v>2709</v>
      </c>
      <c r="D4877" s="855" t="s">
        <v>2710</v>
      </c>
      <c r="E4877" s="855">
        <v>9</v>
      </c>
      <c r="F4877" s="855" t="s">
        <v>128</v>
      </c>
      <c r="G4877" s="855"/>
    </row>
    <row r="4878" spans="2:7" hidden="1" x14ac:dyDescent="0.3">
      <c r="B4878" s="855" t="s">
        <v>3952</v>
      </c>
      <c r="C4878" s="856" t="s">
        <v>2709</v>
      </c>
      <c r="D4878" s="855" t="s">
        <v>2710</v>
      </c>
      <c r="E4878" s="855">
        <v>10</v>
      </c>
      <c r="F4878" s="855" t="s">
        <v>681</v>
      </c>
      <c r="G4878" s="855" t="s">
        <v>245</v>
      </c>
    </row>
    <row r="4879" spans="2:7" hidden="1" x14ac:dyDescent="0.3">
      <c r="B4879" s="855" t="s">
        <v>3952</v>
      </c>
      <c r="C4879" s="856" t="s">
        <v>2709</v>
      </c>
      <c r="D4879" s="855" t="s">
        <v>2710</v>
      </c>
      <c r="E4879" s="855">
        <v>11</v>
      </c>
      <c r="F4879" s="855" t="s">
        <v>925</v>
      </c>
      <c r="G4879" s="855"/>
    </row>
    <row r="4880" spans="2:7" hidden="1" x14ac:dyDescent="0.3">
      <c r="B4880" s="855" t="s">
        <v>3952</v>
      </c>
      <c r="C4880" s="856" t="s">
        <v>2709</v>
      </c>
      <c r="D4880" s="855" t="s">
        <v>2710</v>
      </c>
      <c r="E4880" s="855">
        <v>12</v>
      </c>
      <c r="F4880" s="855" t="s">
        <v>3955</v>
      </c>
      <c r="G4880" s="855"/>
    </row>
    <row r="4881" spans="2:7" hidden="1" x14ac:dyDescent="0.3">
      <c r="B4881" s="855" t="s">
        <v>3952</v>
      </c>
      <c r="C4881" s="856" t="s">
        <v>2709</v>
      </c>
      <c r="D4881" s="855" t="s">
        <v>2710</v>
      </c>
      <c r="E4881" s="855">
        <v>13</v>
      </c>
      <c r="F4881" s="855" t="s">
        <v>3956</v>
      </c>
      <c r="G4881" s="855" t="s">
        <v>148</v>
      </c>
    </row>
    <row r="4882" spans="2:7" hidden="1" x14ac:dyDescent="0.3">
      <c r="B4882" s="855" t="s">
        <v>3952</v>
      </c>
      <c r="C4882" s="856" t="s">
        <v>2709</v>
      </c>
      <c r="D4882" s="855" t="s">
        <v>2710</v>
      </c>
      <c r="E4882" s="855">
        <v>14</v>
      </c>
      <c r="F4882" s="855" t="s">
        <v>1173</v>
      </c>
      <c r="G4882" s="855" t="s">
        <v>750</v>
      </c>
    </row>
    <row r="4883" spans="2:7" hidden="1" x14ac:dyDescent="0.3">
      <c r="B4883" s="855" t="s">
        <v>3952</v>
      </c>
      <c r="C4883" s="856" t="s">
        <v>2709</v>
      </c>
      <c r="D4883" s="855" t="s">
        <v>2710</v>
      </c>
      <c r="E4883" s="855">
        <v>15</v>
      </c>
      <c r="F4883" s="855" t="s">
        <v>323</v>
      </c>
      <c r="G4883" s="855" t="s">
        <v>750</v>
      </c>
    </row>
    <row r="4884" spans="2:7" hidden="1" x14ac:dyDescent="0.3">
      <c r="B4884" s="855" t="s">
        <v>3952</v>
      </c>
      <c r="C4884" s="856" t="s">
        <v>2709</v>
      </c>
      <c r="D4884" s="855" t="s">
        <v>2710</v>
      </c>
      <c r="E4884" s="855">
        <v>16</v>
      </c>
      <c r="F4884" s="855" t="s">
        <v>931</v>
      </c>
      <c r="G4884" s="855" t="s">
        <v>949</v>
      </c>
    </row>
    <row r="4885" spans="2:7" hidden="1" x14ac:dyDescent="0.3">
      <c r="B4885" s="855" t="s">
        <v>3952</v>
      </c>
      <c r="C4885" s="856" t="s">
        <v>2709</v>
      </c>
      <c r="D4885" s="855" t="s">
        <v>2710</v>
      </c>
      <c r="E4885" s="855">
        <v>17</v>
      </c>
      <c r="F4885" s="855" t="s">
        <v>932</v>
      </c>
      <c r="G4885" s="855" t="s">
        <v>750</v>
      </c>
    </row>
    <row r="4886" spans="2:7" x14ac:dyDescent="0.3">
      <c r="B4886" s="855" t="s">
        <v>3952</v>
      </c>
      <c r="C4886" s="856" t="s">
        <v>2709</v>
      </c>
      <c r="D4886" s="855" t="s">
        <v>2710</v>
      </c>
      <c r="E4886" s="855">
        <v>1</v>
      </c>
      <c r="F4886" s="855" t="s">
        <v>388</v>
      </c>
      <c r="G4886" s="855" t="s">
        <v>4041</v>
      </c>
    </row>
    <row r="4887" spans="2:7" hidden="1" x14ac:dyDescent="0.3">
      <c r="B4887" s="855" t="s">
        <v>3952</v>
      </c>
      <c r="C4887" s="856" t="s">
        <v>2709</v>
      </c>
      <c r="D4887" s="855" t="s">
        <v>2710</v>
      </c>
      <c r="E4887" s="855">
        <v>2</v>
      </c>
      <c r="F4887" s="855" t="s">
        <v>389</v>
      </c>
      <c r="G4887" s="855" t="s">
        <v>29</v>
      </c>
    </row>
    <row r="4888" spans="2:7" hidden="1" x14ac:dyDescent="0.3">
      <c r="B4888" s="855" t="s">
        <v>3952</v>
      </c>
      <c r="C4888" s="856" t="s">
        <v>2709</v>
      </c>
      <c r="D4888" s="855" t="s">
        <v>2710</v>
      </c>
      <c r="E4888" s="855">
        <v>3</v>
      </c>
      <c r="F4888" s="855" t="s">
        <v>896</v>
      </c>
      <c r="G4888" s="855"/>
    </row>
    <row r="4889" spans="2:7" hidden="1" x14ac:dyDescent="0.3">
      <c r="B4889" s="855" t="s">
        <v>3952</v>
      </c>
      <c r="C4889" s="856" t="s">
        <v>2709</v>
      </c>
      <c r="D4889" s="855" t="s">
        <v>2710</v>
      </c>
      <c r="E4889" s="855">
        <v>4</v>
      </c>
      <c r="F4889" s="855" t="s">
        <v>391</v>
      </c>
      <c r="G4889" s="855"/>
    </row>
    <row r="4890" spans="2:7" hidden="1" x14ac:dyDescent="0.3">
      <c r="B4890" s="855" t="s">
        <v>3952</v>
      </c>
      <c r="C4890" s="856" t="s">
        <v>2709</v>
      </c>
      <c r="D4890" s="855" t="s">
        <v>2710</v>
      </c>
      <c r="E4890" s="855">
        <v>5</v>
      </c>
      <c r="F4890" s="855" t="s">
        <v>392</v>
      </c>
      <c r="G4890" s="855"/>
    </row>
    <row r="4891" spans="2:7" hidden="1" x14ac:dyDescent="0.3">
      <c r="B4891" s="855" t="s">
        <v>3952</v>
      </c>
      <c r="C4891" s="856" t="s">
        <v>2709</v>
      </c>
      <c r="D4891" s="855" t="s">
        <v>2710</v>
      </c>
      <c r="E4891" s="855">
        <v>6</v>
      </c>
      <c r="F4891" s="855" t="s">
        <v>393</v>
      </c>
      <c r="G4891" s="855"/>
    </row>
    <row r="4892" spans="2:7" hidden="1" x14ac:dyDescent="0.3">
      <c r="B4892" s="855" t="s">
        <v>3952</v>
      </c>
      <c r="C4892" s="856" t="s">
        <v>2709</v>
      </c>
      <c r="D4892" s="855" t="s">
        <v>2710</v>
      </c>
      <c r="E4892" s="855">
        <v>7</v>
      </c>
      <c r="F4892" s="855" t="s">
        <v>394</v>
      </c>
      <c r="G4892" s="855" t="s">
        <v>4040</v>
      </c>
    </row>
    <row r="4893" spans="2:7" hidden="1" x14ac:dyDescent="0.3">
      <c r="B4893" s="855" t="s">
        <v>3952</v>
      </c>
      <c r="C4893" s="856" t="s">
        <v>2709</v>
      </c>
      <c r="D4893" s="855" t="s">
        <v>2710</v>
      </c>
      <c r="E4893" s="855">
        <v>8</v>
      </c>
      <c r="F4893" s="855" t="s">
        <v>3</v>
      </c>
      <c r="G4893" s="855" t="s">
        <v>1876</v>
      </c>
    </row>
    <row r="4894" spans="2:7" hidden="1" x14ac:dyDescent="0.3">
      <c r="B4894" s="855" t="s">
        <v>3952</v>
      </c>
      <c r="C4894" s="856" t="s">
        <v>2709</v>
      </c>
      <c r="D4894" s="855" t="s">
        <v>2710</v>
      </c>
      <c r="E4894" s="855">
        <v>9</v>
      </c>
      <c r="F4894" s="855" t="s">
        <v>128</v>
      </c>
      <c r="G4894" s="855"/>
    </row>
    <row r="4895" spans="2:7" hidden="1" x14ac:dyDescent="0.3">
      <c r="B4895" s="855" t="s">
        <v>3952</v>
      </c>
      <c r="C4895" s="856" t="s">
        <v>2709</v>
      </c>
      <c r="D4895" s="855" t="s">
        <v>2710</v>
      </c>
      <c r="E4895" s="855">
        <v>10</v>
      </c>
      <c r="F4895" s="855" t="s">
        <v>681</v>
      </c>
      <c r="G4895" s="855" t="s">
        <v>245</v>
      </c>
    </row>
    <row r="4896" spans="2:7" hidden="1" x14ac:dyDescent="0.3">
      <c r="B4896" s="855" t="s">
        <v>3952</v>
      </c>
      <c r="C4896" s="856" t="s">
        <v>2709</v>
      </c>
      <c r="D4896" s="855" t="s">
        <v>2710</v>
      </c>
      <c r="E4896" s="855">
        <v>11</v>
      </c>
      <c r="F4896" s="855" t="s">
        <v>925</v>
      </c>
      <c r="G4896" s="855"/>
    </row>
    <row r="4897" spans="2:7" hidden="1" x14ac:dyDescent="0.3">
      <c r="B4897" s="855" t="s">
        <v>3952</v>
      </c>
      <c r="C4897" s="856" t="s">
        <v>2709</v>
      </c>
      <c r="D4897" s="855" t="s">
        <v>2710</v>
      </c>
      <c r="E4897" s="855">
        <v>12</v>
      </c>
      <c r="F4897" s="855" t="s">
        <v>3955</v>
      </c>
      <c r="G4897" s="855"/>
    </row>
    <row r="4898" spans="2:7" hidden="1" x14ac:dyDescent="0.3">
      <c r="B4898" s="855" t="s">
        <v>3952</v>
      </c>
      <c r="C4898" s="856" t="s">
        <v>2709</v>
      </c>
      <c r="D4898" s="855" t="s">
        <v>2710</v>
      </c>
      <c r="E4898" s="855">
        <v>13</v>
      </c>
      <c r="F4898" s="855" t="s">
        <v>3956</v>
      </c>
      <c r="G4898" s="855" t="s">
        <v>148</v>
      </c>
    </row>
    <row r="4899" spans="2:7" hidden="1" x14ac:dyDescent="0.3">
      <c r="B4899" s="855" t="s">
        <v>3952</v>
      </c>
      <c r="C4899" s="856" t="s">
        <v>2709</v>
      </c>
      <c r="D4899" s="855" t="s">
        <v>2710</v>
      </c>
      <c r="E4899" s="855">
        <v>14</v>
      </c>
      <c r="F4899" s="855" t="s">
        <v>1173</v>
      </c>
      <c r="G4899" s="855" t="s">
        <v>750</v>
      </c>
    </row>
    <row r="4900" spans="2:7" hidden="1" x14ac:dyDescent="0.3">
      <c r="B4900" s="855" t="s">
        <v>3952</v>
      </c>
      <c r="C4900" s="856" t="s">
        <v>2709</v>
      </c>
      <c r="D4900" s="855" t="s">
        <v>2710</v>
      </c>
      <c r="E4900" s="855">
        <v>15</v>
      </c>
      <c r="F4900" s="855" t="s">
        <v>323</v>
      </c>
      <c r="G4900" s="855" t="s">
        <v>750</v>
      </c>
    </row>
    <row r="4901" spans="2:7" hidden="1" x14ac:dyDescent="0.3">
      <c r="B4901" s="855" t="s">
        <v>3952</v>
      </c>
      <c r="C4901" s="856" t="s">
        <v>2709</v>
      </c>
      <c r="D4901" s="855" t="s">
        <v>2710</v>
      </c>
      <c r="E4901" s="855">
        <v>16</v>
      </c>
      <c r="F4901" s="855" t="s">
        <v>931</v>
      </c>
      <c r="G4901" s="855" t="s">
        <v>949</v>
      </c>
    </row>
    <row r="4902" spans="2:7" hidden="1" x14ac:dyDescent="0.3">
      <c r="B4902" s="855" t="s">
        <v>3952</v>
      </c>
      <c r="C4902" s="856" t="s">
        <v>2709</v>
      </c>
      <c r="D4902" s="855" t="s">
        <v>2710</v>
      </c>
      <c r="E4902" s="855">
        <v>17</v>
      </c>
      <c r="F4902" s="855" t="s">
        <v>932</v>
      </c>
      <c r="G4902" s="855" t="s">
        <v>750</v>
      </c>
    </row>
    <row r="4903" spans="2:7" x14ac:dyDescent="0.3">
      <c r="B4903" s="855" t="s">
        <v>3952</v>
      </c>
      <c r="C4903" s="856" t="s">
        <v>2709</v>
      </c>
      <c r="D4903" s="855" t="s">
        <v>2710</v>
      </c>
      <c r="E4903" s="855">
        <v>1</v>
      </c>
      <c r="F4903" s="855" t="s">
        <v>388</v>
      </c>
      <c r="G4903" s="855" t="s">
        <v>4042</v>
      </c>
    </row>
    <row r="4904" spans="2:7" hidden="1" x14ac:dyDescent="0.3">
      <c r="B4904" s="855" t="s">
        <v>3952</v>
      </c>
      <c r="C4904" s="856" t="s">
        <v>2709</v>
      </c>
      <c r="D4904" s="855" t="s">
        <v>2710</v>
      </c>
      <c r="E4904" s="855">
        <v>2</v>
      </c>
      <c r="F4904" s="855" t="s">
        <v>389</v>
      </c>
      <c r="G4904" s="855" t="s">
        <v>29</v>
      </c>
    </row>
    <row r="4905" spans="2:7" hidden="1" x14ac:dyDescent="0.3">
      <c r="B4905" s="855" t="s">
        <v>3952</v>
      </c>
      <c r="C4905" s="856" t="s">
        <v>2709</v>
      </c>
      <c r="D4905" s="855" t="s">
        <v>2710</v>
      </c>
      <c r="E4905" s="855">
        <v>3</v>
      </c>
      <c r="F4905" s="855" t="s">
        <v>896</v>
      </c>
      <c r="G4905" s="855"/>
    </row>
    <row r="4906" spans="2:7" hidden="1" x14ac:dyDescent="0.3">
      <c r="B4906" s="855" t="s">
        <v>3952</v>
      </c>
      <c r="C4906" s="856" t="s">
        <v>2709</v>
      </c>
      <c r="D4906" s="855" t="s">
        <v>2710</v>
      </c>
      <c r="E4906" s="855">
        <v>4</v>
      </c>
      <c r="F4906" s="855" t="s">
        <v>391</v>
      </c>
      <c r="G4906" s="855"/>
    </row>
    <row r="4907" spans="2:7" hidden="1" x14ac:dyDescent="0.3">
      <c r="B4907" s="855" t="s">
        <v>3952</v>
      </c>
      <c r="C4907" s="856" t="s">
        <v>2709</v>
      </c>
      <c r="D4907" s="855" t="s">
        <v>2710</v>
      </c>
      <c r="E4907" s="855">
        <v>5</v>
      </c>
      <c r="F4907" s="855" t="s">
        <v>392</v>
      </c>
      <c r="G4907" s="855"/>
    </row>
    <row r="4908" spans="2:7" hidden="1" x14ac:dyDescent="0.3">
      <c r="B4908" s="855" t="s">
        <v>3952</v>
      </c>
      <c r="C4908" s="856" t="s">
        <v>2709</v>
      </c>
      <c r="D4908" s="855" t="s">
        <v>2710</v>
      </c>
      <c r="E4908" s="855">
        <v>6</v>
      </c>
      <c r="F4908" s="855" t="s">
        <v>393</v>
      </c>
      <c r="G4908" s="855"/>
    </row>
    <row r="4909" spans="2:7" hidden="1" x14ac:dyDescent="0.3">
      <c r="B4909" s="855" t="s">
        <v>3952</v>
      </c>
      <c r="C4909" s="856" t="s">
        <v>2709</v>
      </c>
      <c r="D4909" s="855" t="s">
        <v>2710</v>
      </c>
      <c r="E4909" s="855">
        <v>7</v>
      </c>
      <c r="F4909" s="855" t="s">
        <v>394</v>
      </c>
      <c r="G4909" s="855" t="s">
        <v>4040</v>
      </c>
    </row>
    <row r="4910" spans="2:7" hidden="1" x14ac:dyDescent="0.3">
      <c r="B4910" s="855" t="s">
        <v>3952</v>
      </c>
      <c r="C4910" s="856" t="s">
        <v>2709</v>
      </c>
      <c r="D4910" s="855" t="s">
        <v>2710</v>
      </c>
      <c r="E4910" s="855">
        <v>8</v>
      </c>
      <c r="F4910" s="855" t="s">
        <v>3</v>
      </c>
      <c r="G4910" s="855" t="s">
        <v>1876</v>
      </c>
    </row>
    <row r="4911" spans="2:7" hidden="1" x14ac:dyDescent="0.3">
      <c r="B4911" s="855" t="s">
        <v>3952</v>
      </c>
      <c r="C4911" s="856" t="s">
        <v>2709</v>
      </c>
      <c r="D4911" s="855" t="s">
        <v>2710</v>
      </c>
      <c r="E4911" s="855">
        <v>9</v>
      </c>
      <c r="F4911" s="855" t="s">
        <v>128</v>
      </c>
      <c r="G4911" s="855"/>
    </row>
    <row r="4912" spans="2:7" hidden="1" x14ac:dyDescent="0.3">
      <c r="B4912" s="855" t="s">
        <v>3952</v>
      </c>
      <c r="C4912" s="856" t="s">
        <v>2709</v>
      </c>
      <c r="D4912" s="855" t="s">
        <v>2710</v>
      </c>
      <c r="E4912" s="855">
        <v>10</v>
      </c>
      <c r="F4912" s="855" t="s">
        <v>681</v>
      </c>
      <c r="G4912" s="855" t="s">
        <v>245</v>
      </c>
    </row>
    <row r="4913" spans="2:7" hidden="1" x14ac:dyDescent="0.3">
      <c r="B4913" s="855" t="s">
        <v>3952</v>
      </c>
      <c r="C4913" s="856" t="s">
        <v>2709</v>
      </c>
      <c r="D4913" s="855" t="s">
        <v>2710</v>
      </c>
      <c r="E4913" s="855">
        <v>11</v>
      </c>
      <c r="F4913" s="855" t="s">
        <v>925</v>
      </c>
      <c r="G4913" s="855"/>
    </row>
    <row r="4914" spans="2:7" hidden="1" x14ac:dyDescent="0.3">
      <c r="B4914" s="855" t="s">
        <v>3952</v>
      </c>
      <c r="C4914" s="856" t="s">
        <v>2709</v>
      </c>
      <c r="D4914" s="855" t="s">
        <v>2710</v>
      </c>
      <c r="E4914" s="855">
        <v>12</v>
      </c>
      <c r="F4914" s="855" t="s">
        <v>3955</v>
      </c>
      <c r="G4914" s="855"/>
    </row>
    <row r="4915" spans="2:7" hidden="1" x14ac:dyDescent="0.3">
      <c r="B4915" s="855" t="s">
        <v>3952</v>
      </c>
      <c r="C4915" s="856" t="s">
        <v>2709</v>
      </c>
      <c r="D4915" s="855" t="s">
        <v>2710</v>
      </c>
      <c r="E4915" s="855">
        <v>13</v>
      </c>
      <c r="F4915" s="855" t="s">
        <v>3956</v>
      </c>
      <c r="G4915" s="855" t="s">
        <v>148</v>
      </c>
    </row>
    <row r="4916" spans="2:7" hidden="1" x14ac:dyDescent="0.3">
      <c r="B4916" s="855" t="s">
        <v>3952</v>
      </c>
      <c r="C4916" s="856" t="s">
        <v>2709</v>
      </c>
      <c r="D4916" s="855" t="s">
        <v>2710</v>
      </c>
      <c r="E4916" s="855">
        <v>14</v>
      </c>
      <c r="F4916" s="855" t="s">
        <v>1173</v>
      </c>
      <c r="G4916" s="855" t="s">
        <v>750</v>
      </c>
    </row>
    <row r="4917" spans="2:7" hidden="1" x14ac:dyDescent="0.3">
      <c r="B4917" s="855" t="s">
        <v>3952</v>
      </c>
      <c r="C4917" s="856" t="s">
        <v>2709</v>
      </c>
      <c r="D4917" s="855" t="s">
        <v>2710</v>
      </c>
      <c r="E4917" s="855">
        <v>15</v>
      </c>
      <c r="F4917" s="855" t="s">
        <v>323</v>
      </c>
      <c r="G4917" s="855" t="s">
        <v>750</v>
      </c>
    </row>
    <row r="4918" spans="2:7" hidden="1" x14ac:dyDescent="0.3">
      <c r="B4918" s="855" t="s">
        <v>3952</v>
      </c>
      <c r="C4918" s="856" t="s">
        <v>2709</v>
      </c>
      <c r="D4918" s="855" t="s">
        <v>2710</v>
      </c>
      <c r="E4918" s="855">
        <v>16</v>
      </c>
      <c r="F4918" s="855" t="s">
        <v>931</v>
      </c>
      <c r="G4918" s="855" t="s">
        <v>949</v>
      </c>
    </row>
    <row r="4919" spans="2:7" hidden="1" x14ac:dyDescent="0.3">
      <c r="B4919" s="855" t="s">
        <v>3952</v>
      </c>
      <c r="C4919" s="856" t="s">
        <v>2709</v>
      </c>
      <c r="D4919" s="855" t="s">
        <v>2710</v>
      </c>
      <c r="E4919" s="855">
        <v>17</v>
      </c>
      <c r="F4919" s="855" t="s">
        <v>932</v>
      </c>
      <c r="G4919" s="855" t="s">
        <v>750</v>
      </c>
    </row>
    <row r="4920" spans="2:7" x14ac:dyDescent="0.3">
      <c r="B4920" s="855" t="s">
        <v>3952</v>
      </c>
      <c r="C4920" s="856" t="s">
        <v>2709</v>
      </c>
      <c r="D4920" s="855" t="s">
        <v>2710</v>
      </c>
      <c r="E4920" s="855">
        <v>1</v>
      </c>
      <c r="F4920" s="855" t="s">
        <v>388</v>
      </c>
      <c r="G4920" s="855" t="s">
        <v>4043</v>
      </c>
    </row>
    <row r="4921" spans="2:7" hidden="1" x14ac:dyDescent="0.3">
      <c r="B4921" s="855" t="s">
        <v>3952</v>
      </c>
      <c r="C4921" s="856" t="s">
        <v>2709</v>
      </c>
      <c r="D4921" s="855" t="s">
        <v>2710</v>
      </c>
      <c r="E4921" s="855">
        <v>2</v>
      </c>
      <c r="F4921" s="855" t="s">
        <v>389</v>
      </c>
      <c r="G4921" s="855" t="s">
        <v>29</v>
      </c>
    </row>
    <row r="4922" spans="2:7" hidden="1" x14ac:dyDescent="0.3">
      <c r="B4922" s="855" t="s">
        <v>3952</v>
      </c>
      <c r="C4922" s="856" t="s">
        <v>2709</v>
      </c>
      <c r="D4922" s="855" t="s">
        <v>2710</v>
      </c>
      <c r="E4922" s="855">
        <v>3</v>
      </c>
      <c r="F4922" s="855" t="s">
        <v>896</v>
      </c>
      <c r="G4922" s="855"/>
    </row>
    <row r="4923" spans="2:7" hidden="1" x14ac:dyDescent="0.3">
      <c r="B4923" s="855" t="s">
        <v>3952</v>
      </c>
      <c r="C4923" s="856" t="s">
        <v>2709</v>
      </c>
      <c r="D4923" s="855" t="s">
        <v>2710</v>
      </c>
      <c r="E4923" s="855">
        <v>4</v>
      </c>
      <c r="F4923" s="855" t="s">
        <v>391</v>
      </c>
      <c r="G4923" s="855"/>
    </row>
    <row r="4924" spans="2:7" hidden="1" x14ac:dyDescent="0.3">
      <c r="B4924" s="855" t="s">
        <v>3952</v>
      </c>
      <c r="C4924" s="856" t="s">
        <v>2709</v>
      </c>
      <c r="D4924" s="855" t="s">
        <v>2710</v>
      </c>
      <c r="E4924" s="855">
        <v>5</v>
      </c>
      <c r="F4924" s="855" t="s">
        <v>392</v>
      </c>
      <c r="G4924" s="855"/>
    </row>
    <row r="4925" spans="2:7" hidden="1" x14ac:dyDescent="0.3">
      <c r="B4925" s="855" t="s">
        <v>3952</v>
      </c>
      <c r="C4925" s="856" t="s">
        <v>2709</v>
      </c>
      <c r="D4925" s="855" t="s">
        <v>2710</v>
      </c>
      <c r="E4925" s="855">
        <v>6</v>
      </c>
      <c r="F4925" s="855" t="s">
        <v>393</v>
      </c>
      <c r="G4925" s="855"/>
    </row>
    <row r="4926" spans="2:7" hidden="1" x14ac:dyDescent="0.3">
      <c r="B4926" s="855" t="s">
        <v>3952</v>
      </c>
      <c r="C4926" s="856" t="s">
        <v>2709</v>
      </c>
      <c r="D4926" s="855" t="s">
        <v>2710</v>
      </c>
      <c r="E4926" s="855">
        <v>7</v>
      </c>
      <c r="F4926" s="855" t="s">
        <v>394</v>
      </c>
      <c r="G4926" s="855" t="s">
        <v>4040</v>
      </c>
    </row>
    <row r="4927" spans="2:7" hidden="1" x14ac:dyDescent="0.3">
      <c r="B4927" s="855" t="s">
        <v>3952</v>
      </c>
      <c r="C4927" s="856" t="s">
        <v>2709</v>
      </c>
      <c r="D4927" s="855" t="s">
        <v>2710</v>
      </c>
      <c r="E4927" s="855">
        <v>8</v>
      </c>
      <c r="F4927" s="855" t="s">
        <v>3</v>
      </c>
      <c r="G4927" s="855" t="s">
        <v>1876</v>
      </c>
    </row>
    <row r="4928" spans="2:7" hidden="1" x14ac:dyDescent="0.3">
      <c r="B4928" s="855" t="s">
        <v>3952</v>
      </c>
      <c r="C4928" s="856" t="s">
        <v>2709</v>
      </c>
      <c r="D4928" s="855" t="s">
        <v>2710</v>
      </c>
      <c r="E4928" s="855">
        <v>9</v>
      </c>
      <c r="F4928" s="855" t="s">
        <v>128</v>
      </c>
      <c r="G4928" s="855"/>
    </row>
    <row r="4929" spans="2:7" hidden="1" x14ac:dyDescent="0.3">
      <c r="B4929" s="855" t="s">
        <v>3952</v>
      </c>
      <c r="C4929" s="856" t="s">
        <v>2709</v>
      </c>
      <c r="D4929" s="855" t="s">
        <v>2710</v>
      </c>
      <c r="E4929" s="855">
        <v>10</v>
      </c>
      <c r="F4929" s="855" t="s">
        <v>681</v>
      </c>
      <c r="G4929" s="855" t="s">
        <v>245</v>
      </c>
    </row>
    <row r="4930" spans="2:7" hidden="1" x14ac:dyDescent="0.3">
      <c r="B4930" s="855" t="s">
        <v>3952</v>
      </c>
      <c r="C4930" s="856" t="s">
        <v>2709</v>
      </c>
      <c r="D4930" s="855" t="s">
        <v>2710</v>
      </c>
      <c r="E4930" s="855">
        <v>11</v>
      </c>
      <c r="F4930" s="855" t="s">
        <v>925</v>
      </c>
      <c r="G4930" s="855"/>
    </row>
    <row r="4931" spans="2:7" hidden="1" x14ac:dyDescent="0.3">
      <c r="B4931" s="855" t="s">
        <v>3952</v>
      </c>
      <c r="C4931" s="856" t="s">
        <v>2709</v>
      </c>
      <c r="D4931" s="855" t="s">
        <v>2710</v>
      </c>
      <c r="E4931" s="855">
        <v>12</v>
      </c>
      <c r="F4931" s="855" t="s">
        <v>3955</v>
      </c>
      <c r="G4931" s="855"/>
    </row>
    <row r="4932" spans="2:7" hidden="1" x14ac:dyDescent="0.3">
      <c r="B4932" s="855" t="s">
        <v>3952</v>
      </c>
      <c r="C4932" s="856" t="s">
        <v>2709</v>
      </c>
      <c r="D4932" s="855" t="s">
        <v>2710</v>
      </c>
      <c r="E4932" s="855">
        <v>13</v>
      </c>
      <c r="F4932" s="855" t="s">
        <v>3956</v>
      </c>
      <c r="G4932" s="855" t="s">
        <v>148</v>
      </c>
    </row>
    <row r="4933" spans="2:7" hidden="1" x14ac:dyDescent="0.3">
      <c r="B4933" s="855" t="s">
        <v>3952</v>
      </c>
      <c r="C4933" s="856" t="s">
        <v>2709</v>
      </c>
      <c r="D4933" s="855" t="s">
        <v>2710</v>
      </c>
      <c r="E4933" s="855">
        <v>14</v>
      </c>
      <c r="F4933" s="855" t="s">
        <v>1173</v>
      </c>
      <c r="G4933" s="855" t="s">
        <v>750</v>
      </c>
    </row>
    <row r="4934" spans="2:7" hidden="1" x14ac:dyDescent="0.3">
      <c r="B4934" s="855" t="s">
        <v>3952</v>
      </c>
      <c r="C4934" s="856" t="s">
        <v>2709</v>
      </c>
      <c r="D4934" s="855" t="s">
        <v>2710</v>
      </c>
      <c r="E4934" s="855">
        <v>15</v>
      </c>
      <c r="F4934" s="855" t="s">
        <v>323</v>
      </c>
      <c r="G4934" s="855" t="s">
        <v>750</v>
      </c>
    </row>
    <row r="4935" spans="2:7" hidden="1" x14ac:dyDescent="0.3">
      <c r="B4935" s="855" t="s">
        <v>3952</v>
      </c>
      <c r="C4935" s="856" t="s">
        <v>2709</v>
      </c>
      <c r="D4935" s="855" t="s">
        <v>2710</v>
      </c>
      <c r="E4935" s="855">
        <v>16</v>
      </c>
      <c r="F4935" s="855" t="s">
        <v>931</v>
      </c>
      <c r="G4935" s="855" t="s">
        <v>949</v>
      </c>
    </row>
    <row r="4936" spans="2:7" hidden="1" x14ac:dyDescent="0.3">
      <c r="B4936" s="855" t="s">
        <v>3952</v>
      </c>
      <c r="C4936" s="856" t="s">
        <v>2709</v>
      </c>
      <c r="D4936" s="855" t="s">
        <v>2710</v>
      </c>
      <c r="E4936" s="855">
        <v>17</v>
      </c>
      <c r="F4936" s="855" t="s">
        <v>932</v>
      </c>
      <c r="G4936" s="855" t="s">
        <v>750</v>
      </c>
    </row>
    <row r="4937" spans="2:7" x14ac:dyDescent="0.3">
      <c r="B4937" s="855" t="s">
        <v>3952</v>
      </c>
      <c r="C4937" s="856" t="s">
        <v>2709</v>
      </c>
      <c r="D4937" s="855" t="s">
        <v>2710</v>
      </c>
      <c r="E4937" s="855">
        <v>1</v>
      </c>
      <c r="F4937" s="855" t="s">
        <v>388</v>
      </c>
      <c r="G4937" s="855" t="s">
        <v>4044</v>
      </c>
    </row>
    <row r="4938" spans="2:7" hidden="1" x14ac:dyDescent="0.3">
      <c r="B4938" s="855" t="s">
        <v>3952</v>
      </c>
      <c r="C4938" s="856" t="s">
        <v>2709</v>
      </c>
      <c r="D4938" s="855" t="s">
        <v>2710</v>
      </c>
      <c r="E4938" s="855">
        <v>2</v>
      </c>
      <c r="F4938" s="855" t="s">
        <v>389</v>
      </c>
      <c r="G4938" s="855" t="s">
        <v>29</v>
      </c>
    </row>
    <row r="4939" spans="2:7" hidden="1" x14ac:dyDescent="0.3">
      <c r="B4939" s="855" t="s">
        <v>3952</v>
      </c>
      <c r="C4939" s="856" t="s">
        <v>2709</v>
      </c>
      <c r="D4939" s="855" t="s">
        <v>2710</v>
      </c>
      <c r="E4939" s="855">
        <v>3</v>
      </c>
      <c r="F4939" s="855" t="s">
        <v>896</v>
      </c>
      <c r="G4939" s="855"/>
    </row>
    <row r="4940" spans="2:7" hidden="1" x14ac:dyDescent="0.3">
      <c r="B4940" s="855" t="s">
        <v>3952</v>
      </c>
      <c r="C4940" s="856" t="s">
        <v>2709</v>
      </c>
      <c r="D4940" s="855" t="s">
        <v>2710</v>
      </c>
      <c r="E4940" s="855">
        <v>4</v>
      </c>
      <c r="F4940" s="855" t="s">
        <v>391</v>
      </c>
      <c r="G4940" s="855"/>
    </row>
    <row r="4941" spans="2:7" hidden="1" x14ac:dyDescent="0.3">
      <c r="B4941" s="855" t="s">
        <v>3952</v>
      </c>
      <c r="C4941" s="856" t="s">
        <v>2709</v>
      </c>
      <c r="D4941" s="855" t="s">
        <v>2710</v>
      </c>
      <c r="E4941" s="855">
        <v>5</v>
      </c>
      <c r="F4941" s="855" t="s">
        <v>392</v>
      </c>
      <c r="G4941" s="855"/>
    </row>
    <row r="4942" spans="2:7" hidden="1" x14ac:dyDescent="0.3">
      <c r="B4942" s="855" t="s">
        <v>3952</v>
      </c>
      <c r="C4942" s="856" t="s">
        <v>2709</v>
      </c>
      <c r="D4942" s="855" t="s">
        <v>2710</v>
      </c>
      <c r="E4942" s="855">
        <v>6</v>
      </c>
      <c r="F4942" s="855" t="s">
        <v>393</v>
      </c>
      <c r="G4942" s="855"/>
    </row>
    <row r="4943" spans="2:7" hidden="1" x14ac:dyDescent="0.3">
      <c r="B4943" s="855" t="s">
        <v>3952</v>
      </c>
      <c r="C4943" s="856" t="s">
        <v>2709</v>
      </c>
      <c r="D4943" s="855" t="s">
        <v>2710</v>
      </c>
      <c r="E4943" s="855">
        <v>7</v>
      </c>
      <c r="F4943" s="855" t="s">
        <v>394</v>
      </c>
      <c r="G4943" s="855" t="s">
        <v>4040</v>
      </c>
    </row>
    <row r="4944" spans="2:7" hidden="1" x14ac:dyDescent="0.3">
      <c r="B4944" s="855" t="s">
        <v>3952</v>
      </c>
      <c r="C4944" s="856" t="s">
        <v>2709</v>
      </c>
      <c r="D4944" s="855" t="s">
        <v>2710</v>
      </c>
      <c r="E4944" s="855">
        <v>8</v>
      </c>
      <c r="F4944" s="855" t="s">
        <v>3</v>
      </c>
      <c r="G4944" s="855" t="s">
        <v>1876</v>
      </c>
    </row>
    <row r="4945" spans="2:7" hidden="1" x14ac:dyDescent="0.3">
      <c r="B4945" s="855" t="s">
        <v>3952</v>
      </c>
      <c r="C4945" s="856" t="s">
        <v>2709</v>
      </c>
      <c r="D4945" s="855" t="s">
        <v>2710</v>
      </c>
      <c r="E4945" s="855">
        <v>9</v>
      </c>
      <c r="F4945" s="855" t="s">
        <v>128</v>
      </c>
      <c r="G4945" s="855"/>
    </row>
    <row r="4946" spans="2:7" hidden="1" x14ac:dyDescent="0.3">
      <c r="B4946" s="855" t="s">
        <v>3952</v>
      </c>
      <c r="C4946" s="856" t="s">
        <v>2709</v>
      </c>
      <c r="D4946" s="855" t="s">
        <v>2710</v>
      </c>
      <c r="E4946" s="855">
        <v>10</v>
      </c>
      <c r="F4946" s="855" t="s">
        <v>681</v>
      </c>
      <c r="G4946" s="855" t="s">
        <v>245</v>
      </c>
    </row>
    <row r="4947" spans="2:7" hidden="1" x14ac:dyDescent="0.3">
      <c r="B4947" s="855" t="s">
        <v>3952</v>
      </c>
      <c r="C4947" s="856" t="s">
        <v>2709</v>
      </c>
      <c r="D4947" s="855" t="s">
        <v>2710</v>
      </c>
      <c r="E4947" s="855">
        <v>11</v>
      </c>
      <c r="F4947" s="855" t="s">
        <v>925</v>
      </c>
      <c r="G4947" s="855"/>
    </row>
    <row r="4948" spans="2:7" hidden="1" x14ac:dyDescent="0.3">
      <c r="B4948" s="855" t="s">
        <v>3952</v>
      </c>
      <c r="C4948" s="856" t="s">
        <v>2709</v>
      </c>
      <c r="D4948" s="855" t="s">
        <v>2710</v>
      </c>
      <c r="E4948" s="855">
        <v>12</v>
      </c>
      <c r="F4948" s="855" t="s">
        <v>3955</v>
      </c>
      <c r="G4948" s="855"/>
    </row>
    <row r="4949" spans="2:7" hidden="1" x14ac:dyDescent="0.3">
      <c r="B4949" s="855" t="s">
        <v>3952</v>
      </c>
      <c r="C4949" s="856" t="s">
        <v>2709</v>
      </c>
      <c r="D4949" s="855" t="s">
        <v>2710</v>
      </c>
      <c r="E4949" s="855">
        <v>13</v>
      </c>
      <c r="F4949" s="855" t="s">
        <v>3956</v>
      </c>
      <c r="G4949" s="855" t="s">
        <v>148</v>
      </c>
    </row>
    <row r="4950" spans="2:7" hidden="1" x14ac:dyDescent="0.3">
      <c r="B4950" s="855" t="s">
        <v>3952</v>
      </c>
      <c r="C4950" s="856" t="s">
        <v>2709</v>
      </c>
      <c r="D4950" s="855" t="s">
        <v>2710</v>
      </c>
      <c r="E4950" s="855">
        <v>14</v>
      </c>
      <c r="F4950" s="855" t="s">
        <v>1173</v>
      </c>
      <c r="G4950" s="855" t="s">
        <v>750</v>
      </c>
    </row>
    <row r="4951" spans="2:7" hidden="1" x14ac:dyDescent="0.3">
      <c r="B4951" s="855" t="s">
        <v>3952</v>
      </c>
      <c r="C4951" s="856" t="s">
        <v>2709</v>
      </c>
      <c r="D4951" s="855" t="s">
        <v>2710</v>
      </c>
      <c r="E4951" s="855">
        <v>15</v>
      </c>
      <c r="F4951" s="855" t="s">
        <v>323</v>
      </c>
      <c r="G4951" s="855" t="s">
        <v>750</v>
      </c>
    </row>
    <row r="4952" spans="2:7" hidden="1" x14ac:dyDescent="0.3">
      <c r="B4952" s="855" t="s">
        <v>3952</v>
      </c>
      <c r="C4952" s="856" t="s">
        <v>2709</v>
      </c>
      <c r="D4952" s="855" t="s">
        <v>2710</v>
      </c>
      <c r="E4952" s="855">
        <v>16</v>
      </c>
      <c r="F4952" s="855" t="s">
        <v>931</v>
      </c>
      <c r="G4952" s="855" t="s">
        <v>949</v>
      </c>
    </row>
    <row r="4953" spans="2:7" hidden="1" x14ac:dyDescent="0.3">
      <c r="B4953" s="855" t="s">
        <v>3952</v>
      </c>
      <c r="C4953" s="856" t="s">
        <v>2709</v>
      </c>
      <c r="D4953" s="855" t="s">
        <v>2710</v>
      </c>
      <c r="E4953" s="855">
        <v>17</v>
      </c>
      <c r="F4953" s="855" t="s">
        <v>932</v>
      </c>
      <c r="G4953" s="855" t="s">
        <v>750</v>
      </c>
    </row>
    <row r="4954" spans="2:7" x14ac:dyDescent="0.3">
      <c r="B4954" s="855" t="s">
        <v>3952</v>
      </c>
      <c r="C4954" s="856" t="s">
        <v>2709</v>
      </c>
      <c r="D4954" s="855" t="s">
        <v>2710</v>
      </c>
      <c r="E4954" s="855">
        <v>1</v>
      </c>
      <c r="F4954" s="855" t="s">
        <v>388</v>
      </c>
      <c r="G4954" s="855" t="s">
        <v>4045</v>
      </c>
    </row>
    <row r="4955" spans="2:7" hidden="1" x14ac:dyDescent="0.3">
      <c r="B4955" s="855" t="s">
        <v>3952</v>
      </c>
      <c r="C4955" s="856" t="s">
        <v>2709</v>
      </c>
      <c r="D4955" s="855" t="s">
        <v>2710</v>
      </c>
      <c r="E4955" s="855">
        <v>2</v>
      </c>
      <c r="F4955" s="855" t="s">
        <v>389</v>
      </c>
      <c r="G4955" s="855" t="s">
        <v>29</v>
      </c>
    </row>
    <row r="4956" spans="2:7" hidden="1" x14ac:dyDescent="0.3">
      <c r="B4956" s="855" t="s">
        <v>3952</v>
      </c>
      <c r="C4956" s="856" t="s">
        <v>2709</v>
      </c>
      <c r="D4956" s="855" t="s">
        <v>2710</v>
      </c>
      <c r="E4956" s="855">
        <v>3</v>
      </c>
      <c r="F4956" s="855" t="s">
        <v>896</v>
      </c>
      <c r="G4956" s="855"/>
    </row>
    <row r="4957" spans="2:7" hidden="1" x14ac:dyDescent="0.3">
      <c r="B4957" s="855" t="s">
        <v>3952</v>
      </c>
      <c r="C4957" s="856" t="s">
        <v>2709</v>
      </c>
      <c r="D4957" s="855" t="s">
        <v>2710</v>
      </c>
      <c r="E4957" s="855">
        <v>4</v>
      </c>
      <c r="F4957" s="855" t="s">
        <v>391</v>
      </c>
      <c r="G4957" s="855"/>
    </row>
    <row r="4958" spans="2:7" hidden="1" x14ac:dyDescent="0.3">
      <c r="B4958" s="855" t="s">
        <v>3952</v>
      </c>
      <c r="C4958" s="856" t="s">
        <v>2709</v>
      </c>
      <c r="D4958" s="855" t="s">
        <v>2710</v>
      </c>
      <c r="E4958" s="855">
        <v>5</v>
      </c>
      <c r="F4958" s="855" t="s">
        <v>392</v>
      </c>
      <c r="G4958" s="855"/>
    </row>
    <row r="4959" spans="2:7" hidden="1" x14ac:dyDescent="0.3">
      <c r="B4959" s="855" t="s">
        <v>3952</v>
      </c>
      <c r="C4959" s="856" t="s">
        <v>2709</v>
      </c>
      <c r="D4959" s="855" t="s">
        <v>2710</v>
      </c>
      <c r="E4959" s="855">
        <v>6</v>
      </c>
      <c r="F4959" s="855" t="s">
        <v>393</v>
      </c>
      <c r="G4959" s="855"/>
    </row>
    <row r="4960" spans="2:7" hidden="1" x14ac:dyDescent="0.3">
      <c r="B4960" s="855" t="s">
        <v>3952</v>
      </c>
      <c r="C4960" s="856" t="s">
        <v>2709</v>
      </c>
      <c r="D4960" s="855" t="s">
        <v>2710</v>
      </c>
      <c r="E4960" s="855">
        <v>7</v>
      </c>
      <c r="F4960" s="855" t="s">
        <v>394</v>
      </c>
      <c r="G4960" s="855" t="s">
        <v>4040</v>
      </c>
    </row>
    <row r="4961" spans="2:7" hidden="1" x14ac:dyDescent="0.3">
      <c r="B4961" s="855" t="s">
        <v>3952</v>
      </c>
      <c r="C4961" s="856" t="s">
        <v>2709</v>
      </c>
      <c r="D4961" s="855" t="s">
        <v>2710</v>
      </c>
      <c r="E4961" s="855">
        <v>8</v>
      </c>
      <c r="F4961" s="855" t="s">
        <v>3</v>
      </c>
      <c r="G4961" s="855" t="s">
        <v>1876</v>
      </c>
    </row>
    <row r="4962" spans="2:7" hidden="1" x14ac:dyDescent="0.3">
      <c r="B4962" s="855" t="s">
        <v>3952</v>
      </c>
      <c r="C4962" s="856" t="s">
        <v>2709</v>
      </c>
      <c r="D4962" s="855" t="s">
        <v>2710</v>
      </c>
      <c r="E4962" s="855">
        <v>9</v>
      </c>
      <c r="F4962" s="855" t="s">
        <v>128</v>
      </c>
      <c r="G4962" s="855"/>
    </row>
    <row r="4963" spans="2:7" hidden="1" x14ac:dyDescent="0.3">
      <c r="B4963" s="855" t="s">
        <v>3952</v>
      </c>
      <c r="C4963" s="856" t="s">
        <v>2709</v>
      </c>
      <c r="D4963" s="855" t="s">
        <v>2710</v>
      </c>
      <c r="E4963" s="855">
        <v>10</v>
      </c>
      <c r="F4963" s="855" t="s">
        <v>681</v>
      </c>
      <c r="G4963" s="855" t="s">
        <v>245</v>
      </c>
    </row>
    <row r="4964" spans="2:7" hidden="1" x14ac:dyDescent="0.3">
      <c r="B4964" s="855" t="s">
        <v>3952</v>
      </c>
      <c r="C4964" s="856" t="s">
        <v>2709</v>
      </c>
      <c r="D4964" s="855" t="s">
        <v>2710</v>
      </c>
      <c r="E4964" s="855">
        <v>11</v>
      </c>
      <c r="F4964" s="855" t="s">
        <v>925</v>
      </c>
      <c r="G4964" s="855"/>
    </row>
    <row r="4965" spans="2:7" hidden="1" x14ac:dyDescent="0.3">
      <c r="B4965" s="855" t="s">
        <v>3952</v>
      </c>
      <c r="C4965" s="856" t="s">
        <v>2709</v>
      </c>
      <c r="D4965" s="855" t="s">
        <v>2710</v>
      </c>
      <c r="E4965" s="855">
        <v>12</v>
      </c>
      <c r="F4965" s="855" t="s">
        <v>3955</v>
      </c>
      <c r="G4965" s="855"/>
    </row>
    <row r="4966" spans="2:7" hidden="1" x14ac:dyDescent="0.3">
      <c r="B4966" s="855" t="s">
        <v>3952</v>
      </c>
      <c r="C4966" s="856" t="s">
        <v>2709</v>
      </c>
      <c r="D4966" s="855" t="s">
        <v>2710</v>
      </c>
      <c r="E4966" s="855">
        <v>13</v>
      </c>
      <c r="F4966" s="855" t="s">
        <v>3956</v>
      </c>
      <c r="G4966" s="855" t="s">
        <v>148</v>
      </c>
    </row>
    <row r="4967" spans="2:7" hidden="1" x14ac:dyDescent="0.3">
      <c r="B4967" s="855" t="s">
        <v>3952</v>
      </c>
      <c r="C4967" s="856" t="s">
        <v>2709</v>
      </c>
      <c r="D4967" s="855" t="s">
        <v>2710</v>
      </c>
      <c r="E4967" s="855">
        <v>14</v>
      </c>
      <c r="F4967" s="855" t="s">
        <v>1173</v>
      </c>
      <c r="G4967" s="855" t="s">
        <v>750</v>
      </c>
    </row>
    <row r="4968" spans="2:7" hidden="1" x14ac:dyDescent="0.3">
      <c r="B4968" s="855" t="s">
        <v>3952</v>
      </c>
      <c r="C4968" s="856" t="s">
        <v>2709</v>
      </c>
      <c r="D4968" s="855" t="s">
        <v>2710</v>
      </c>
      <c r="E4968" s="855">
        <v>15</v>
      </c>
      <c r="F4968" s="855" t="s">
        <v>323</v>
      </c>
      <c r="G4968" s="855" t="s">
        <v>750</v>
      </c>
    </row>
    <row r="4969" spans="2:7" hidden="1" x14ac:dyDescent="0.3">
      <c r="B4969" s="855" t="s">
        <v>3952</v>
      </c>
      <c r="C4969" s="856" t="s">
        <v>2709</v>
      </c>
      <c r="D4969" s="855" t="s">
        <v>2710</v>
      </c>
      <c r="E4969" s="855">
        <v>16</v>
      </c>
      <c r="F4969" s="855" t="s">
        <v>931</v>
      </c>
      <c r="G4969" s="855" t="s">
        <v>949</v>
      </c>
    </row>
    <row r="4970" spans="2:7" hidden="1" x14ac:dyDescent="0.3">
      <c r="B4970" s="855" t="s">
        <v>3952</v>
      </c>
      <c r="C4970" s="856" t="s">
        <v>2709</v>
      </c>
      <c r="D4970" s="855" t="s">
        <v>2710</v>
      </c>
      <c r="E4970" s="855">
        <v>17</v>
      </c>
      <c r="F4970" s="855" t="s">
        <v>932</v>
      </c>
      <c r="G4970" s="855" t="s">
        <v>750</v>
      </c>
    </row>
    <row r="4971" spans="2:7" x14ac:dyDescent="0.3">
      <c r="B4971" s="855" t="s">
        <v>3952</v>
      </c>
      <c r="C4971" s="856" t="s">
        <v>2709</v>
      </c>
      <c r="D4971" s="855" t="s">
        <v>2710</v>
      </c>
      <c r="E4971" s="855">
        <v>1</v>
      </c>
      <c r="F4971" s="855" t="s">
        <v>388</v>
      </c>
      <c r="G4971" s="855" t="s">
        <v>4046</v>
      </c>
    </row>
    <row r="4972" spans="2:7" hidden="1" x14ac:dyDescent="0.3">
      <c r="B4972" s="855" t="s">
        <v>3952</v>
      </c>
      <c r="C4972" s="856" t="s">
        <v>2709</v>
      </c>
      <c r="D4972" s="855" t="s">
        <v>2710</v>
      </c>
      <c r="E4972" s="855">
        <v>2</v>
      </c>
      <c r="F4972" s="855" t="s">
        <v>389</v>
      </c>
      <c r="G4972" s="855" t="s">
        <v>29</v>
      </c>
    </row>
    <row r="4973" spans="2:7" hidden="1" x14ac:dyDescent="0.3">
      <c r="B4973" s="855" t="s">
        <v>3952</v>
      </c>
      <c r="C4973" s="856" t="s">
        <v>2709</v>
      </c>
      <c r="D4973" s="855" t="s">
        <v>2710</v>
      </c>
      <c r="E4973" s="855">
        <v>3</v>
      </c>
      <c r="F4973" s="855" t="s">
        <v>896</v>
      </c>
      <c r="G4973" s="855"/>
    </row>
    <row r="4974" spans="2:7" hidden="1" x14ac:dyDescent="0.3">
      <c r="B4974" s="855" t="s">
        <v>3952</v>
      </c>
      <c r="C4974" s="856" t="s">
        <v>2709</v>
      </c>
      <c r="D4974" s="855" t="s">
        <v>2710</v>
      </c>
      <c r="E4974" s="855">
        <v>4</v>
      </c>
      <c r="F4974" s="855" t="s">
        <v>391</v>
      </c>
      <c r="G4974" s="855"/>
    </row>
    <row r="4975" spans="2:7" hidden="1" x14ac:dyDescent="0.3">
      <c r="B4975" s="855" t="s">
        <v>3952</v>
      </c>
      <c r="C4975" s="856" t="s">
        <v>2709</v>
      </c>
      <c r="D4975" s="855" t="s">
        <v>2710</v>
      </c>
      <c r="E4975" s="855">
        <v>5</v>
      </c>
      <c r="F4975" s="855" t="s">
        <v>392</v>
      </c>
      <c r="G4975" s="855"/>
    </row>
    <row r="4976" spans="2:7" hidden="1" x14ac:dyDescent="0.3">
      <c r="B4976" s="855" t="s">
        <v>3952</v>
      </c>
      <c r="C4976" s="856" t="s">
        <v>2709</v>
      </c>
      <c r="D4976" s="855" t="s">
        <v>2710</v>
      </c>
      <c r="E4976" s="855">
        <v>6</v>
      </c>
      <c r="F4976" s="855" t="s">
        <v>393</v>
      </c>
      <c r="G4976" s="855"/>
    </row>
    <row r="4977" spans="2:7" hidden="1" x14ac:dyDescent="0.3">
      <c r="B4977" s="855" t="s">
        <v>3952</v>
      </c>
      <c r="C4977" s="856" t="s">
        <v>2709</v>
      </c>
      <c r="D4977" s="855" t="s">
        <v>2710</v>
      </c>
      <c r="E4977" s="855">
        <v>7</v>
      </c>
      <c r="F4977" s="855" t="s">
        <v>394</v>
      </c>
      <c r="G4977" s="855" t="s">
        <v>4047</v>
      </c>
    </row>
    <row r="4978" spans="2:7" hidden="1" x14ac:dyDescent="0.3">
      <c r="B4978" s="855" t="s">
        <v>3952</v>
      </c>
      <c r="C4978" s="856" t="s">
        <v>2709</v>
      </c>
      <c r="D4978" s="855" t="s">
        <v>2710</v>
      </c>
      <c r="E4978" s="855">
        <v>8</v>
      </c>
      <c r="F4978" s="855" t="s">
        <v>3</v>
      </c>
      <c r="G4978" s="855" t="s">
        <v>1876</v>
      </c>
    </row>
    <row r="4979" spans="2:7" hidden="1" x14ac:dyDescent="0.3">
      <c r="B4979" s="855" t="s">
        <v>3952</v>
      </c>
      <c r="C4979" s="856" t="s">
        <v>2709</v>
      </c>
      <c r="D4979" s="855" t="s">
        <v>2710</v>
      </c>
      <c r="E4979" s="855">
        <v>9</v>
      </c>
      <c r="F4979" s="855" t="s">
        <v>128</v>
      </c>
      <c r="G4979" s="855"/>
    </row>
    <row r="4980" spans="2:7" hidden="1" x14ac:dyDescent="0.3">
      <c r="B4980" s="855" t="s">
        <v>3952</v>
      </c>
      <c r="C4980" s="856" t="s">
        <v>2709</v>
      </c>
      <c r="D4980" s="855" t="s">
        <v>2710</v>
      </c>
      <c r="E4980" s="855">
        <v>10</v>
      </c>
      <c r="F4980" s="855" t="s">
        <v>681</v>
      </c>
      <c r="G4980" s="855" t="s">
        <v>245</v>
      </c>
    </row>
    <row r="4981" spans="2:7" hidden="1" x14ac:dyDescent="0.3">
      <c r="B4981" s="855" t="s">
        <v>3952</v>
      </c>
      <c r="C4981" s="856" t="s">
        <v>2709</v>
      </c>
      <c r="D4981" s="855" t="s">
        <v>2710</v>
      </c>
      <c r="E4981" s="855">
        <v>11</v>
      </c>
      <c r="F4981" s="855" t="s">
        <v>925</v>
      </c>
      <c r="G4981" s="855"/>
    </row>
    <row r="4982" spans="2:7" hidden="1" x14ac:dyDescent="0.3">
      <c r="B4982" s="855" t="s">
        <v>3952</v>
      </c>
      <c r="C4982" s="856" t="s">
        <v>2709</v>
      </c>
      <c r="D4982" s="855" t="s">
        <v>2710</v>
      </c>
      <c r="E4982" s="855">
        <v>12</v>
      </c>
      <c r="F4982" s="855" t="s">
        <v>3955</v>
      </c>
      <c r="G4982" s="855"/>
    </row>
    <row r="4983" spans="2:7" hidden="1" x14ac:dyDescent="0.3">
      <c r="B4983" s="855" t="s">
        <v>3952</v>
      </c>
      <c r="C4983" s="856" t="s">
        <v>2709</v>
      </c>
      <c r="D4983" s="855" t="s">
        <v>2710</v>
      </c>
      <c r="E4983" s="855">
        <v>13</v>
      </c>
      <c r="F4983" s="855" t="s">
        <v>3956</v>
      </c>
      <c r="G4983" s="855" t="s">
        <v>148</v>
      </c>
    </row>
    <row r="4984" spans="2:7" hidden="1" x14ac:dyDescent="0.3">
      <c r="B4984" s="855" t="s">
        <v>3952</v>
      </c>
      <c r="C4984" s="856" t="s">
        <v>2709</v>
      </c>
      <c r="D4984" s="855" t="s">
        <v>2710</v>
      </c>
      <c r="E4984" s="855">
        <v>14</v>
      </c>
      <c r="F4984" s="855" t="s">
        <v>1173</v>
      </c>
      <c r="G4984" s="855" t="s">
        <v>750</v>
      </c>
    </row>
    <row r="4985" spans="2:7" hidden="1" x14ac:dyDescent="0.3">
      <c r="B4985" s="855" t="s">
        <v>3952</v>
      </c>
      <c r="C4985" s="856" t="s">
        <v>2709</v>
      </c>
      <c r="D4985" s="855" t="s">
        <v>2710</v>
      </c>
      <c r="E4985" s="855">
        <v>15</v>
      </c>
      <c r="F4985" s="855" t="s">
        <v>323</v>
      </c>
      <c r="G4985" s="855" t="s">
        <v>750</v>
      </c>
    </row>
    <row r="4986" spans="2:7" hidden="1" x14ac:dyDescent="0.3">
      <c r="B4986" s="855" t="s">
        <v>3952</v>
      </c>
      <c r="C4986" s="856" t="s">
        <v>2709</v>
      </c>
      <c r="D4986" s="855" t="s">
        <v>2710</v>
      </c>
      <c r="E4986" s="855">
        <v>16</v>
      </c>
      <c r="F4986" s="855" t="s">
        <v>931</v>
      </c>
      <c r="G4986" s="855" t="s">
        <v>949</v>
      </c>
    </row>
    <row r="4987" spans="2:7" hidden="1" x14ac:dyDescent="0.3">
      <c r="B4987" s="855" t="s">
        <v>3952</v>
      </c>
      <c r="C4987" s="856" t="s">
        <v>2709</v>
      </c>
      <c r="D4987" s="855" t="s">
        <v>2710</v>
      </c>
      <c r="E4987" s="855">
        <v>17</v>
      </c>
      <c r="F4987" s="855" t="s">
        <v>932</v>
      </c>
      <c r="G4987" s="855" t="s">
        <v>750</v>
      </c>
    </row>
    <row r="4988" spans="2:7" x14ac:dyDescent="0.3">
      <c r="B4988" s="855" t="s">
        <v>3952</v>
      </c>
      <c r="C4988" s="856" t="s">
        <v>2709</v>
      </c>
      <c r="D4988" s="855" t="s">
        <v>2710</v>
      </c>
      <c r="E4988" s="855">
        <v>1</v>
      </c>
      <c r="F4988" s="855" t="s">
        <v>388</v>
      </c>
      <c r="G4988" s="855" t="s">
        <v>4048</v>
      </c>
    </row>
    <row r="4989" spans="2:7" hidden="1" x14ac:dyDescent="0.3">
      <c r="B4989" s="855" t="s">
        <v>3952</v>
      </c>
      <c r="C4989" s="856" t="s">
        <v>2709</v>
      </c>
      <c r="D4989" s="855" t="s">
        <v>2710</v>
      </c>
      <c r="E4989" s="855">
        <v>2</v>
      </c>
      <c r="F4989" s="855" t="s">
        <v>389</v>
      </c>
      <c r="G4989" s="855" t="s">
        <v>29</v>
      </c>
    </row>
    <row r="4990" spans="2:7" hidden="1" x14ac:dyDescent="0.3">
      <c r="B4990" s="855" t="s">
        <v>3952</v>
      </c>
      <c r="C4990" s="856" t="s">
        <v>2709</v>
      </c>
      <c r="D4990" s="855" t="s">
        <v>2710</v>
      </c>
      <c r="E4990" s="855">
        <v>3</v>
      </c>
      <c r="F4990" s="855" t="s">
        <v>896</v>
      </c>
      <c r="G4990" s="855"/>
    </row>
    <row r="4991" spans="2:7" hidden="1" x14ac:dyDescent="0.3">
      <c r="B4991" s="855" t="s">
        <v>3952</v>
      </c>
      <c r="C4991" s="856" t="s">
        <v>2709</v>
      </c>
      <c r="D4991" s="855" t="s">
        <v>2710</v>
      </c>
      <c r="E4991" s="855">
        <v>4</v>
      </c>
      <c r="F4991" s="855" t="s">
        <v>391</v>
      </c>
      <c r="G4991" s="855"/>
    </row>
    <row r="4992" spans="2:7" hidden="1" x14ac:dyDescent="0.3">
      <c r="B4992" s="855" t="s">
        <v>3952</v>
      </c>
      <c r="C4992" s="856" t="s">
        <v>2709</v>
      </c>
      <c r="D4992" s="855" t="s">
        <v>2710</v>
      </c>
      <c r="E4992" s="855">
        <v>5</v>
      </c>
      <c r="F4992" s="855" t="s">
        <v>392</v>
      </c>
      <c r="G4992" s="855"/>
    </row>
    <row r="4993" spans="2:7" hidden="1" x14ac:dyDescent="0.3">
      <c r="B4993" s="855" t="s">
        <v>3952</v>
      </c>
      <c r="C4993" s="856" t="s">
        <v>2709</v>
      </c>
      <c r="D4993" s="855" t="s">
        <v>2710</v>
      </c>
      <c r="E4993" s="855">
        <v>6</v>
      </c>
      <c r="F4993" s="855" t="s">
        <v>393</v>
      </c>
      <c r="G4993" s="855"/>
    </row>
    <row r="4994" spans="2:7" hidden="1" x14ac:dyDescent="0.3">
      <c r="B4994" s="855" t="s">
        <v>3952</v>
      </c>
      <c r="C4994" s="856" t="s">
        <v>2709</v>
      </c>
      <c r="D4994" s="855" t="s">
        <v>2710</v>
      </c>
      <c r="E4994" s="855">
        <v>7</v>
      </c>
      <c r="F4994" s="855" t="s">
        <v>394</v>
      </c>
      <c r="G4994" s="855" t="s">
        <v>4047</v>
      </c>
    </row>
    <row r="4995" spans="2:7" hidden="1" x14ac:dyDescent="0.3">
      <c r="B4995" s="855" t="s">
        <v>3952</v>
      </c>
      <c r="C4995" s="856" t="s">
        <v>2709</v>
      </c>
      <c r="D4995" s="855" t="s">
        <v>2710</v>
      </c>
      <c r="E4995" s="855">
        <v>8</v>
      </c>
      <c r="F4995" s="855" t="s">
        <v>3</v>
      </c>
      <c r="G4995" s="855" t="s">
        <v>1876</v>
      </c>
    </row>
    <row r="4996" spans="2:7" hidden="1" x14ac:dyDescent="0.3">
      <c r="B4996" s="855" t="s">
        <v>3952</v>
      </c>
      <c r="C4996" s="856" t="s">
        <v>2709</v>
      </c>
      <c r="D4996" s="855" t="s">
        <v>2710</v>
      </c>
      <c r="E4996" s="855">
        <v>9</v>
      </c>
      <c r="F4996" s="855" t="s">
        <v>128</v>
      </c>
      <c r="G4996" s="855"/>
    </row>
    <row r="4997" spans="2:7" hidden="1" x14ac:dyDescent="0.3">
      <c r="B4997" s="855" t="s">
        <v>3952</v>
      </c>
      <c r="C4997" s="856" t="s">
        <v>2709</v>
      </c>
      <c r="D4997" s="855" t="s">
        <v>2710</v>
      </c>
      <c r="E4997" s="855">
        <v>10</v>
      </c>
      <c r="F4997" s="855" t="s">
        <v>681</v>
      </c>
      <c r="G4997" s="855" t="s">
        <v>245</v>
      </c>
    </row>
    <row r="4998" spans="2:7" hidden="1" x14ac:dyDescent="0.3">
      <c r="B4998" s="855" t="s">
        <v>3952</v>
      </c>
      <c r="C4998" s="856" t="s">
        <v>2709</v>
      </c>
      <c r="D4998" s="855" t="s">
        <v>2710</v>
      </c>
      <c r="E4998" s="855">
        <v>11</v>
      </c>
      <c r="F4998" s="855" t="s">
        <v>925</v>
      </c>
      <c r="G4998" s="855"/>
    </row>
    <row r="4999" spans="2:7" hidden="1" x14ac:dyDescent="0.3">
      <c r="B4999" s="855" t="s">
        <v>3952</v>
      </c>
      <c r="C4999" s="856" t="s">
        <v>2709</v>
      </c>
      <c r="D4999" s="855" t="s">
        <v>2710</v>
      </c>
      <c r="E4999" s="855">
        <v>12</v>
      </c>
      <c r="F4999" s="855" t="s">
        <v>3955</v>
      </c>
      <c r="G4999" s="855"/>
    </row>
    <row r="5000" spans="2:7" hidden="1" x14ac:dyDescent="0.3">
      <c r="B5000" s="855" t="s">
        <v>3952</v>
      </c>
      <c r="C5000" s="856" t="s">
        <v>2709</v>
      </c>
      <c r="D5000" s="855" t="s">
        <v>2710</v>
      </c>
      <c r="E5000" s="855">
        <v>13</v>
      </c>
      <c r="F5000" s="855" t="s">
        <v>3956</v>
      </c>
      <c r="G5000" s="855" t="s">
        <v>148</v>
      </c>
    </row>
    <row r="5001" spans="2:7" hidden="1" x14ac:dyDescent="0.3">
      <c r="B5001" s="855" t="s">
        <v>3952</v>
      </c>
      <c r="C5001" s="856" t="s">
        <v>2709</v>
      </c>
      <c r="D5001" s="855" t="s">
        <v>2710</v>
      </c>
      <c r="E5001" s="855">
        <v>14</v>
      </c>
      <c r="F5001" s="855" t="s">
        <v>1173</v>
      </c>
      <c r="G5001" s="855" t="s">
        <v>750</v>
      </c>
    </row>
    <row r="5002" spans="2:7" hidden="1" x14ac:dyDescent="0.3">
      <c r="B5002" s="855" t="s">
        <v>3952</v>
      </c>
      <c r="C5002" s="856" t="s">
        <v>2709</v>
      </c>
      <c r="D5002" s="855" t="s">
        <v>2710</v>
      </c>
      <c r="E5002" s="855">
        <v>15</v>
      </c>
      <c r="F5002" s="855" t="s">
        <v>323</v>
      </c>
      <c r="G5002" s="855" t="s">
        <v>750</v>
      </c>
    </row>
    <row r="5003" spans="2:7" hidden="1" x14ac:dyDescent="0.3">
      <c r="B5003" s="855" t="s">
        <v>3952</v>
      </c>
      <c r="C5003" s="856" t="s">
        <v>2709</v>
      </c>
      <c r="D5003" s="855" t="s">
        <v>2710</v>
      </c>
      <c r="E5003" s="855">
        <v>16</v>
      </c>
      <c r="F5003" s="855" t="s">
        <v>931</v>
      </c>
      <c r="G5003" s="855" t="s">
        <v>949</v>
      </c>
    </row>
    <row r="5004" spans="2:7" hidden="1" x14ac:dyDescent="0.3">
      <c r="B5004" s="855" t="s">
        <v>3952</v>
      </c>
      <c r="C5004" s="856" t="s">
        <v>2709</v>
      </c>
      <c r="D5004" s="855" t="s">
        <v>2710</v>
      </c>
      <c r="E5004" s="855">
        <v>17</v>
      </c>
      <c r="F5004" s="855" t="s">
        <v>932</v>
      </c>
      <c r="G5004" s="855" t="s">
        <v>750</v>
      </c>
    </row>
    <row r="5005" spans="2:7" x14ac:dyDescent="0.3">
      <c r="B5005" s="855" t="s">
        <v>3952</v>
      </c>
      <c r="C5005" s="856" t="s">
        <v>2709</v>
      </c>
      <c r="D5005" s="855" t="s">
        <v>2710</v>
      </c>
      <c r="E5005" s="855">
        <v>1</v>
      </c>
      <c r="F5005" s="855" t="s">
        <v>388</v>
      </c>
      <c r="G5005" s="855" t="s">
        <v>4049</v>
      </c>
    </row>
    <row r="5006" spans="2:7" hidden="1" x14ac:dyDescent="0.3">
      <c r="B5006" s="855" t="s">
        <v>3952</v>
      </c>
      <c r="C5006" s="856" t="s">
        <v>2709</v>
      </c>
      <c r="D5006" s="855" t="s">
        <v>2710</v>
      </c>
      <c r="E5006" s="855">
        <v>2</v>
      </c>
      <c r="F5006" s="855" t="s">
        <v>389</v>
      </c>
      <c r="G5006" s="855" t="s">
        <v>29</v>
      </c>
    </row>
    <row r="5007" spans="2:7" hidden="1" x14ac:dyDescent="0.3">
      <c r="B5007" s="855" t="s">
        <v>3952</v>
      </c>
      <c r="C5007" s="856" t="s">
        <v>2709</v>
      </c>
      <c r="D5007" s="855" t="s">
        <v>2710</v>
      </c>
      <c r="E5007" s="855">
        <v>3</v>
      </c>
      <c r="F5007" s="855" t="s">
        <v>896</v>
      </c>
      <c r="G5007" s="855"/>
    </row>
    <row r="5008" spans="2:7" hidden="1" x14ac:dyDescent="0.3">
      <c r="B5008" s="855" t="s">
        <v>3952</v>
      </c>
      <c r="C5008" s="856" t="s">
        <v>2709</v>
      </c>
      <c r="D5008" s="855" t="s">
        <v>2710</v>
      </c>
      <c r="E5008" s="855">
        <v>4</v>
      </c>
      <c r="F5008" s="855" t="s">
        <v>391</v>
      </c>
      <c r="G5008" s="855"/>
    </row>
    <row r="5009" spans="2:7" hidden="1" x14ac:dyDescent="0.3">
      <c r="B5009" s="855" t="s">
        <v>3952</v>
      </c>
      <c r="C5009" s="856" t="s">
        <v>2709</v>
      </c>
      <c r="D5009" s="855" t="s">
        <v>2710</v>
      </c>
      <c r="E5009" s="855">
        <v>5</v>
      </c>
      <c r="F5009" s="855" t="s">
        <v>392</v>
      </c>
      <c r="G5009" s="855"/>
    </row>
    <row r="5010" spans="2:7" hidden="1" x14ac:dyDescent="0.3">
      <c r="B5010" s="855" t="s">
        <v>3952</v>
      </c>
      <c r="C5010" s="856" t="s">
        <v>2709</v>
      </c>
      <c r="D5010" s="855" t="s">
        <v>2710</v>
      </c>
      <c r="E5010" s="855">
        <v>6</v>
      </c>
      <c r="F5010" s="855" t="s">
        <v>393</v>
      </c>
      <c r="G5010" s="855"/>
    </row>
    <row r="5011" spans="2:7" hidden="1" x14ac:dyDescent="0.3">
      <c r="B5011" s="855" t="s">
        <v>3952</v>
      </c>
      <c r="C5011" s="856" t="s">
        <v>2709</v>
      </c>
      <c r="D5011" s="855" t="s">
        <v>2710</v>
      </c>
      <c r="E5011" s="855">
        <v>7</v>
      </c>
      <c r="F5011" s="855" t="s">
        <v>394</v>
      </c>
      <c r="G5011" s="855" t="s">
        <v>4047</v>
      </c>
    </row>
    <row r="5012" spans="2:7" hidden="1" x14ac:dyDescent="0.3">
      <c r="B5012" s="855" t="s">
        <v>3952</v>
      </c>
      <c r="C5012" s="856" t="s">
        <v>2709</v>
      </c>
      <c r="D5012" s="855" t="s">
        <v>2710</v>
      </c>
      <c r="E5012" s="855">
        <v>8</v>
      </c>
      <c r="F5012" s="855" t="s">
        <v>3</v>
      </c>
      <c r="G5012" s="855" t="s">
        <v>1876</v>
      </c>
    </row>
    <row r="5013" spans="2:7" hidden="1" x14ac:dyDescent="0.3">
      <c r="B5013" s="855" t="s">
        <v>3952</v>
      </c>
      <c r="C5013" s="856" t="s">
        <v>2709</v>
      </c>
      <c r="D5013" s="855" t="s">
        <v>2710</v>
      </c>
      <c r="E5013" s="855">
        <v>9</v>
      </c>
      <c r="F5013" s="855" t="s">
        <v>128</v>
      </c>
      <c r="G5013" s="855"/>
    </row>
    <row r="5014" spans="2:7" hidden="1" x14ac:dyDescent="0.3">
      <c r="B5014" s="855" t="s">
        <v>3952</v>
      </c>
      <c r="C5014" s="856" t="s">
        <v>2709</v>
      </c>
      <c r="D5014" s="855" t="s">
        <v>2710</v>
      </c>
      <c r="E5014" s="855">
        <v>10</v>
      </c>
      <c r="F5014" s="855" t="s">
        <v>681</v>
      </c>
      <c r="G5014" s="855" t="s">
        <v>245</v>
      </c>
    </row>
    <row r="5015" spans="2:7" hidden="1" x14ac:dyDescent="0.3">
      <c r="B5015" s="855" t="s">
        <v>3952</v>
      </c>
      <c r="C5015" s="856" t="s">
        <v>2709</v>
      </c>
      <c r="D5015" s="855" t="s">
        <v>2710</v>
      </c>
      <c r="E5015" s="855">
        <v>11</v>
      </c>
      <c r="F5015" s="855" t="s">
        <v>925</v>
      </c>
      <c r="G5015" s="855"/>
    </row>
    <row r="5016" spans="2:7" hidden="1" x14ac:dyDescent="0.3">
      <c r="B5016" s="855" t="s">
        <v>3952</v>
      </c>
      <c r="C5016" s="856" t="s">
        <v>2709</v>
      </c>
      <c r="D5016" s="855" t="s">
        <v>2710</v>
      </c>
      <c r="E5016" s="855">
        <v>12</v>
      </c>
      <c r="F5016" s="855" t="s">
        <v>3955</v>
      </c>
      <c r="G5016" s="855"/>
    </row>
    <row r="5017" spans="2:7" hidden="1" x14ac:dyDescent="0.3">
      <c r="B5017" s="855" t="s">
        <v>3952</v>
      </c>
      <c r="C5017" s="856" t="s">
        <v>2709</v>
      </c>
      <c r="D5017" s="855" t="s">
        <v>2710</v>
      </c>
      <c r="E5017" s="855">
        <v>13</v>
      </c>
      <c r="F5017" s="855" t="s">
        <v>3956</v>
      </c>
      <c r="G5017" s="855" t="s">
        <v>148</v>
      </c>
    </row>
    <row r="5018" spans="2:7" hidden="1" x14ac:dyDescent="0.3">
      <c r="B5018" s="855" t="s">
        <v>3952</v>
      </c>
      <c r="C5018" s="856" t="s">
        <v>2709</v>
      </c>
      <c r="D5018" s="855" t="s">
        <v>2710</v>
      </c>
      <c r="E5018" s="855">
        <v>14</v>
      </c>
      <c r="F5018" s="855" t="s">
        <v>1173</v>
      </c>
      <c r="G5018" s="855" t="s">
        <v>750</v>
      </c>
    </row>
    <row r="5019" spans="2:7" hidden="1" x14ac:dyDescent="0.3">
      <c r="B5019" s="855" t="s">
        <v>3952</v>
      </c>
      <c r="C5019" s="856" t="s">
        <v>2709</v>
      </c>
      <c r="D5019" s="855" t="s">
        <v>2710</v>
      </c>
      <c r="E5019" s="855">
        <v>15</v>
      </c>
      <c r="F5019" s="855" t="s">
        <v>323</v>
      </c>
      <c r="G5019" s="855" t="s">
        <v>750</v>
      </c>
    </row>
    <row r="5020" spans="2:7" hidden="1" x14ac:dyDescent="0.3">
      <c r="B5020" s="855" t="s">
        <v>3952</v>
      </c>
      <c r="C5020" s="856" t="s">
        <v>2709</v>
      </c>
      <c r="D5020" s="855" t="s">
        <v>2710</v>
      </c>
      <c r="E5020" s="855">
        <v>16</v>
      </c>
      <c r="F5020" s="855" t="s">
        <v>931</v>
      </c>
      <c r="G5020" s="855" t="s">
        <v>949</v>
      </c>
    </row>
    <row r="5021" spans="2:7" hidden="1" x14ac:dyDescent="0.3">
      <c r="B5021" s="855" t="s">
        <v>3952</v>
      </c>
      <c r="C5021" s="856" t="s">
        <v>2709</v>
      </c>
      <c r="D5021" s="855" t="s">
        <v>2710</v>
      </c>
      <c r="E5021" s="855">
        <v>17</v>
      </c>
      <c r="F5021" s="855" t="s">
        <v>932</v>
      </c>
      <c r="G5021" s="855" t="s">
        <v>750</v>
      </c>
    </row>
    <row r="5022" spans="2:7" x14ac:dyDescent="0.3">
      <c r="B5022" s="855" t="s">
        <v>3952</v>
      </c>
      <c r="C5022" s="856" t="s">
        <v>2709</v>
      </c>
      <c r="D5022" s="855" t="s">
        <v>2710</v>
      </c>
      <c r="E5022" s="855">
        <v>1</v>
      </c>
      <c r="F5022" s="855" t="s">
        <v>388</v>
      </c>
      <c r="G5022" s="855" t="s">
        <v>4050</v>
      </c>
    </row>
    <row r="5023" spans="2:7" hidden="1" x14ac:dyDescent="0.3">
      <c r="B5023" s="855" t="s">
        <v>3952</v>
      </c>
      <c r="C5023" s="856" t="s">
        <v>2709</v>
      </c>
      <c r="D5023" s="855" t="s">
        <v>2710</v>
      </c>
      <c r="E5023" s="855">
        <v>2</v>
      </c>
      <c r="F5023" s="855" t="s">
        <v>389</v>
      </c>
      <c r="G5023" s="855" t="s">
        <v>29</v>
      </c>
    </row>
    <row r="5024" spans="2:7" hidden="1" x14ac:dyDescent="0.3">
      <c r="B5024" s="855" t="s">
        <v>3952</v>
      </c>
      <c r="C5024" s="856" t="s">
        <v>2709</v>
      </c>
      <c r="D5024" s="855" t="s">
        <v>2710</v>
      </c>
      <c r="E5024" s="855">
        <v>3</v>
      </c>
      <c r="F5024" s="855" t="s">
        <v>896</v>
      </c>
      <c r="G5024" s="855"/>
    </row>
    <row r="5025" spans="2:7" hidden="1" x14ac:dyDescent="0.3">
      <c r="B5025" s="855" t="s">
        <v>3952</v>
      </c>
      <c r="C5025" s="856" t="s">
        <v>2709</v>
      </c>
      <c r="D5025" s="855" t="s">
        <v>2710</v>
      </c>
      <c r="E5025" s="855">
        <v>4</v>
      </c>
      <c r="F5025" s="855" t="s">
        <v>391</v>
      </c>
      <c r="G5025" s="855"/>
    </row>
    <row r="5026" spans="2:7" hidden="1" x14ac:dyDescent="0.3">
      <c r="B5026" s="855" t="s">
        <v>3952</v>
      </c>
      <c r="C5026" s="856" t="s">
        <v>2709</v>
      </c>
      <c r="D5026" s="855" t="s">
        <v>2710</v>
      </c>
      <c r="E5026" s="855">
        <v>5</v>
      </c>
      <c r="F5026" s="855" t="s">
        <v>392</v>
      </c>
      <c r="G5026" s="855"/>
    </row>
    <row r="5027" spans="2:7" hidden="1" x14ac:dyDescent="0.3">
      <c r="B5027" s="855" t="s">
        <v>3952</v>
      </c>
      <c r="C5027" s="856" t="s">
        <v>2709</v>
      </c>
      <c r="D5027" s="855" t="s">
        <v>2710</v>
      </c>
      <c r="E5027" s="855">
        <v>6</v>
      </c>
      <c r="F5027" s="855" t="s">
        <v>393</v>
      </c>
      <c r="G5027" s="855"/>
    </row>
    <row r="5028" spans="2:7" hidden="1" x14ac:dyDescent="0.3">
      <c r="B5028" s="855" t="s">
        <v>3952</v>
      </c>
      <c r="C5028" s="856" t="s">
        <v>2709</v>
      </c>
      <c r="D5028" s="855" t="s">
        <v>2710</v>
      </c>
      <c r="E5028" s="855">
        <v>7</v>
      </c>
      <c r="F5028" s="855" t="s">
        <v>394</v>
      </c>
      <c r="G5028" s="855" t="s">
        <v>4047</v>
      </c>
    </row>
    <row r="5029" spans="2:7" hidden="1" x14ac:dyDescent="0.3">
      <c r="B5029" s="855" t="s">
        <v>3952</v>
      </c>
      <c r="C5029" s="856" t="s">
        <v>2709</v>
      </c>
      <c r="D5029" s="855" t="s">
        <v>2710</v>
      </c>
      <c r="E5029" s="855">
        <v>8</v>
      </c>
      <c r="F5029" s="855" t="s">
        <v>3</v>
      </c>
      <c r="G5029" s="855" t="s">
        <v>1876</v>
      </c>
    </row>
    <row r="5030" spans="2:7" hidden="1" x14ac:dyDescent="0.3">
      <c r="B5030" s="855" t="s">
        <v>3952</v>
      </c>
      <c r="C5030" s="856" t="s">
        <v>2709</v>
      </c>
      <c r="D5030" s="855" t="s">
        <v>2710</v>
      </c>
      <c r="E5030" s="855">
        <v>9</v>
      </c>
      <c r="F5030" s="855" t="s">
        <v>128</v>
      </c>
      <c r="G5030" s="855"/>
    </row>
    <row r="5031" spans="2:7" hidden="1" x14ac:dyDescent="0.3">
      <c r="B5031" s="855" t="s">
        <v>3952</v>
      </c>
      <c r="C5031" s="856" t="s">
        <v>2709</v>
      </c>
      <c r="D5031" s="855" t="s">
        <v>2710</v>
      </c>
      <c r="E5031" s="855">
        <v>10</v>
      </c>
      <c r="F5031" s="855" t="s">
        <v>681</v>
      </c>
      <c r="G5031" s="855" t="s">
        <v>245</v>
      </c>
    </row>
    <row r="5032" spans="2:7" hidden="1" x14ac:dyDescent="0.3">
      <c r="B5032" s="855" t="s">
        <v>3952</v>
      </c>
      <c r="C5032" s="856" t="s">
        <v>2709</v>
      </c>
      <c r="D5032" s="855" t="s">
        <v>2710</v>
      </c>
      <c r="E5032" s="855">
        <v>11</v>
      </c>
      <c r="F5032" s="855" t="s">
        <v>925</v>
      </c>
      <c r="G5032" s="855"/>
    </row>
    <row r="5033" spans="2:7" hidden="1" x14ac:dyDescent="0.3">
      <c r="B5033" s="855" t="s">
        <v>3952</v>
      </c>
      <c r="C5033" s="856" t="s">
        <v>2709</v>
      </c>
      <c r="D5033" s="855" t="s">
        <v>2710</v>
      </c>
      <c r="E5033" s="855">
        <v>12</v>
      </c>
      <c r="F5033" s="855" t="s">
        <v>3955</v>
      </c>
      <c r="G5033" s="855"/>
    </row>
    <row r="5034" spans="2:7" hidden="1" x14ac:dyDescent="0.3">
      <c r="B5034" s="855" t="s">
        <v>3952</v>
      </c>
      <c r="C5034" s="856" t="s">
        <v>2709</v>
      </c>
      <c r="D5034" s="855" t="s">
        <v>2710</v>
      </c>
      <c r="E5034" s="855">
        <v>13</v>
      </c>
      <c r="F5034" s="855" t="s">
        <v>3956</v>
      </c>
      <c r="G5034" s="855" t="s">
        <v>148</v>
      </c>
    </row>
    <row r="5035" spans="2:7" hidden="1" x14ac:dyDescent="0.3">
      <c r="B5035" s="855" t="s">
        <v>3952</v>
      </c>
      <c r="C5035" s="856" t="s">
        <v>2709</v>
      </c>
      <c r="D5035" s="855" t="s">
        <v>2710</v>
      </c>
      <c r="E5035" s="855">
        <v>14</v>
      </c>
      <c r="F5035" s="855" t="s">
        <v>1173</v>
      </c>
      <c r="G5035" s="855" t="s">
        <v>750</v>
      </c>
    </row>
    <row r="5036" spans="2:7" hidden="1" x14ac:dyDescent="0.3">
      <c r="B5036" s="855" t="s">
        <v>3952</v>
      </c>
      <c r="C5036" s="856" t="s">
        <v>2709</v>
      </c>
      <c r="D5036" s="855" t="s">
        <v>2710</v>
      </c>
      <c r="E5036" s="855">
        <v>15</v>
      </c>
      <c r="F5036" s="855" t="s">
        <v>323</v>
      </c>
      <c r="G5036" s="855" t="s">
        <v>750</v>
      </c>
    </row>
    <row r="5037" spans="2:7" hidden="1" x14ac:dyDescent="0.3">
      <c r="B5037" s="855" t="s">
        <v>3952</v>
      </c>
      <c r="C5037" s="856" t="s">
        <v>2709</v>
      </c>
      <c r="D5037" s="855" t="s">
        <v>2710</v>
      </c>
      <c r="E5037" s="855">
        <v>16</v>
      </c>
      <c r="F5037" s="855" t="s">
        <v>931</v>
      </c>
      <c r="G5037" s="855" t="s">
        <v>949</v>
      </c>
    </row>
    <row r="5038" spans="2:7" hidden="1" x14ac:dyDescent="0.3">
      <c r="B5038" s="855" t="s">
        <v>3952</v>
      </c>
      <c r="C5038" s="856" t="s">
        <v>2709</v>
      </c>
      <c r="D5038" s="855" t="s">
        <v>2710</v>
      </c>
      <c r="E5038" s="855">
        <v>17</v>
      </c>
      <c r="F5038" s="855" t="s">
        <v>932</v>
      </c>
      <c r="G5038" s="855" t="s">
        <v>750</v>
      </c>
    </row>
    <row r="5039" spans="2:7" x14ac:dyDescent="0.3">
      <c r="B5039" s="855" t="s">
        <v>3952</v>
      </c>
      <c r="C5039" s="856" t="s">
        <v>2709</v>
      </c>
      <c r="D5039" s="855" t="s">
        <v>2710</v>
      </c>
      <c r="E5039" s="855">
        <v>1</v>
      </c>
      <c r="F5039" s="855" t="s">
        <v>388</v>
      </c>
      <c r="G5039" s="855" t="s">
        <v>4051</v>
      </c>
    </row>
    <row r="5040" spans="2:7" hidden="1" x14ac:dyDescent="0.3">
      <c r="B5040" s="855" t="s">
        <v>3952</v>
      </c>
      <c r="C5040" s="856" t="s">
        <v>2709</v>
      </c>
      <c r="D5040" s="855" t="s">
        <v>2710</v>
      </c>
      <c r="E5040" s="855">
        <v>2</v>
      </c>
      <c r="F5040" s="855" t="s">
        <v>389</v>
      </c>
      <c r="G5040" s="855" t="s">
        <v>29</v>
      </c>
    </row>
    <row r="5041" spans="2:7" hidden="1" x14ac:dyDescent="0.3">
      <c r="B5041" s="855" t="s">
        <v>3952</v>
      </c>
      <c r="C5041" s="856" t="s">
        <v>2709</v>
      </c>
      <c r="D5041" s="855" t="s">
        <v>2710</v>
      </c>
      <c r="E5041" s="855">
        <v>3</v>
      </c>
      <c r="F5041" s="855" t="s">
        <v>896</v>
      </c>
      <c r="G5041" s="855"/>
    </row>
    <row r="5042" spans="2:7" hidden="1" x14ac:dyDescent="0.3">
      <c r="B5042" s="855" t="s">
        <v>3952</v>
      </c>
      <c r="C5042" s="856" t="s">
        <v>2709</v>
      </c>
      <c r="D5042" s="855" t="s">
        <v>2710</v>
      </c>
      <c r="E5042" s="855">
        <v>4</v>
      </c>
      <c r="F5042" s="855" t="s">
        <v>391</v>
      </c>
      <c r="G5042" s="855"/>
    </row>
    <row r="5043" spans="2:7" hidden="1" x14ac:dyDescent="0.3">
      <c r="B5043" s="855" t="s">
        <v>3952</v>
      </c>
      <c r="C5043" s="856" t="s">
        <v>2709</v>
      </c>
      <c r="D5043" s="855" t="s">
        <v>2710</v>
      </c>
      <c r="E5043" s="855">
        <v>5</v>
      </c>
      <c r="F5043" s="855" t="s">
        <v>392</v>
      </c>
      <c r="G5043" s="855"/>
    </row>
    <row r="5044" spans="2:7" hidden="1" x14ac:dyDescent="0.3">
      <c r="B5044" s="855" t="s">
        <v>3952</v>
      </c>
      <c r="C5044" s="856" t="s">
        <v>2709</v>
      </c>
      <c r="D5044" s="855" t="s">
        <v>2710</v>
      </c>
      <c r="E5044" s="855">
        <v>6</v>
      </c>
      <c r="F5044" s="855" t="s">
        <v>393</v>
      </c>
      <c r="G5044" s="855"/>
    </row>
    <row r="5045" spans="2:7" hidden="1" x14ac:dyDescent="0.3">
      <c r="B5045" s="855" t="s">
        <v>3952</v>
      </c>
      <c r="C5045" s="856" t="s">
        <v>2709</v>
      </c>
      <c r="D5045" s="855" t="s">
        <v>2710</v>
      </c>
      <c r="E5045" s="855">
        <v>7</v>
      </c>
      <c r="F5045" s="855" t="s">
        <v>394</v>
      </c>
      <c r="G5045" s="855" t="s">
        <v>4047</v>
      </c>
    </row>
    <row r="5046" spans="2:7" hidden="1" x14ac:dyDescent="0.3">
      <c r="B5046" s="855" t="s">
        <v>3952</v>
      </c>
      <c r="C5046" s="856" t="s">
        <v>2709</v>
      </c>
      <c r="D5046" s="855" t="s">
        <v>2710</v>
      </c>
      <c r="E5046" s="855">
        <v>8</v>
      </c>
      <c r="F5046" s="855" t="s">
        <v>3</v>
      </c>
      <c r="G5046" s="855" t="s">
        <v>1876</v>
      </c>
    </row>
    <row r="5047" spans="2:7" hidden="1" x14ac:dyDescent="0.3">
      <c r="B5047" s="855" t="s">
        <v>3952</v>
      </c>
      <c r="C5047" s="856" t="s">
        <v>2709</v>
      </c>
      <c r="D5047" s="855" t="s">
        <v>2710</v>
      </c>
      <c r="E5047" s="855">
        <v>9</v>
      </c>
      <c r="F5047" s="855" t="s">
        <v>128</v>
      </c>
      <c r="G5047" s="855"/>
    </row>
    <row r="5048" spans="2:7" hidden="1" x14ac:dyDescent="0.3">
      <c r="B5048" s="855" t="s">
        <v>3952</v>
      </c>
      <c r="C5048" s="856" t="s">
        <v>2709</v>
      </c>
      <c r="D5048" s="855" t="s">
        <v>2710</v>
      </c>
      <c r="E5048" s="855">
        <v>10</v>
      </c>
      <c r="F5048" s="855" t="s">
        <v>681</v>
      </c>
      <c r="G5048" s="855" t="s">
        <v>245</v>
      </c>
    </row>
    <row r="5049" spans="2:7" hidden="1" x14ac:dyDescent="0.3">
      <c r="B5049" s="855" t="s">
        <v>3952</v>
      </c>
      <c r="C5049" s="856" t="s">
        <v>2709</v>
      </c>
      <c r="D5049" s="855" t="s">
        <v>2710</v>
      </c>
      <c r="E5049" s="855">
        <v>11</v>
      </c>
      <c r="F5049" s="855" t="s">
        <v>925</v>
      </c>
      <c r="G5049" s="855"/>
    </row>
    <row r="5050" spans="2:7" hidden="1" x14ac:dyDescent="0.3">
      <c r="B5050" s="855" t="s">
        <v>3952</v>
      </c>
      <c r="C5050" s="856" t="s">
        <v>2709</v>
      </c>
      <c r="D5050" s="855" t="s">
        <v>2710</v>
      </c>
      <c r="E5050" s="855">
        <v>12</v>
      </c>
      <c r="F5050" s="855" t="s">
        <v>3955</v>
      </c>
      <c r="G5050" s="855"/>
    </row>
    <row r="5051" spans="2:7" hidden="1" x14ac:dyDescent="0.3">
      <c r="B5051" s="855" t="s">
        <v>3952</v>
      </c>
      <c r="C5051" s="856" t="s">
        <v>2709</v>
      </c>
      <c r="D5051" s="855" t="s">
        <v>2710</v>
      </c>
      <c r="E5051" s="855">
        <v>13</v>
      </c>
      <c r="F5051" s="855" t="s">
        <v>3956</v>
      </c>
      <c r="G5051" s="855" t="s">
        <v>148</v>
      </c>
    </row>
    <row r="5052" spans="2:7" hidden="1" x14ac:dyDescent="0.3">
      <c r="B5052" s="855" t="s">
        <v>3952</v>
      </c>
      <c r="C5052" s="856" t="s">
        <v>2709</v>
      </c>
      <c r="D5052" s="855" t="s">
        <v>2710</v>
      </c>
      <c r="E5052" s="855">
        <v>14</v>
      </c>
      <c r="F5052" s="855" t="s">
        <v>1173</v>
      </c>
      <c r="G5052" s="855" t="s">
        <v>750</v>
      </c>
    </row>
    <row r="5053" spans="2:7" hidden="1" x14ac:dyDescent="0.3">
      <c r="B5053" s="855" t="s">
        <v>3952</v>
      </c>
      <c r="C5053" s="856" t="s">
        <v>2709</v>
      </c>
      <c r="D5053" s="855" t="s">
        <v>2710</v>
      </c>
      <c r="E5053" s="855">
        <v>15</v>
      </c>
      <c r="F5053" s="855" t="s">
        <v>323</v>
      </c>
      <c r="G5053" s="855" t="s">
        <v>750</v>
      </c>
    </row>
    <row r="5054" spans="2:7" hidden="1" x14ac:dyDescent="0.3">
      <c r="B5054" s="855" t="s">
        <v>3952</v>
      </c>
      <c r="C5054" s="856" t="s">
        <v>2709</v>
      </c>
      <c r="D5054" s="855" t="s">
        <v>2710</v>
      </c>
      <c r="E5054" s="855">
        <v>16</v>
      </c>
      <c r="F5054" s="855" t="s">
        <v>931</v>
      </c>
      <c r="G5054" s="855" t="s">
        <v>949</v>
      </c>
    </row>
    <row r="5055" spans="2:7" hidden="1" x14ac:dyDescent="0.3">
      <c r="B5055" s="855" t="s">
        <v>3952</v>
      </c>
      <c r="C5055" s="856" t="s">
        <v>2709</v>
      </c>
      <c r="D5055" s="855" t="s">
        <v>2710</v>
      </c>
      <c r="E5055" s="855">
        <v>17</v>
      </c>
      <c r="F5055" s="855" t="s">
        <v>932</v>
      </c>
      <c r="G5055" s="855" t="s">
        <v>750</v>
      </c>
    </row>
    <row r="5056" spans="2:7" x14ac:dyDescent="0.3">
      <c r="B5056" s="855" t="s">
        <v>3952</v>
      </c>
      <c r="C5056" s="856" t="s">
        <v>2709</v>
      </c>
      <c r="D5056" s="855" t="s">
        <v>2710</v>
      </c>
      <c r="E5056" s="855">
        <v>1</v>
      </c>
      <c r="F5056" s="855" t="s">
        <v>388</v>
      </c>
      <c r="G5056" s="855" t="s">
        <v>4052</v>
      </c>
    </row>
    <row r="5057" spans="2:7" hidden="1" x14ac:dyDescent="0.3">
      <c r="B5057" s="855" t="s">
        <v>3952</v>
      </c>
      <c r="C5057" s="856" t="s">
        <v>2709</v>
      </c>
      <c r="D5057" s="855" t="s">
        <v>2710</v>
      </c>
      <c r="E5057" s="855">
        <v>2</v>
      </c>
      <c r="F5057" s="855" t="s">
        <v>389</v>
      </c>
      <c r="G5057" s="855" t="s">
        <v>29</v>
      </c>
    </row>
    <row r="5058" spans="2:7" hidden="1" x14ac:dyDescent="0.3">
      <c r="B5058" s="855" t="s">
        <v>3952</v>
      </c>
      <c r="C5058" s="856" t="s">
        <v>2709</v>
      </c>
      <c r="D5058" s="855" t="s">
        <v>2710</v>
      </c>
      <c r="E5058" s="855">
        <v>3</v>
      </c>
      <c r="F5058" s="855" t="s">
        <v>896</v>
      </c>
      <c r="G5058" s="855"/>
    </row>
    <row r="5059" spans="2:7" hidden="1" x14ac:dyDescent="0.3">
      <c r="B5059" s="855" t="s">
        <v>3952</v>
      </c>
      <c r="C5059" s="856" t="s">
        <v>2709</v>
      </c>
      <c r="D5059" s="855" t="s">
        <v>2710</v>
      </c>
      <c r="E5059" s="855">
        <v>4</v>
      </c>
      <c r="F5059" s="855" t="s">
        <v>391</v>
      </c>
      <c r="G5059" s="855"/>
    </row>
    <row r="5060" spans="2:7" hidden="1" x14ac:dyDescent="0.3">
      <c r="B5060" s="855" t="s">
        <v>3952</v>
      </c>
      <c r="C5060" s="856" t="s">
        <v>2709</v>
      </c>
      <c r="D5060" s="855" t="s">
        <v>2710</v>
      </c>
      <c r="E5060" s="855">
        <v>5</v>
      </c>
      <c r="F5060" s="855" t="s">
        <v>392</v>
      </c>
      <c r="G5060" s="855"/>
    </row>
    <row r="5061" spans="2:7" hidden="1" x14ac:dyDescent="0.3">
      <c r="B5061" s="855" t="s">
        <v>3952</v>
      </c>
      <c r="C5061" s="856" t="s">
        <v>2709</v>
      </c>
      <c r="D5061" s="855" t="s">
        <v>2710</v>
      </c>
      <c r="E5061" s="855">
        <v>6</v>
      </c>
      <c r="F5061" s="855" t="s">
        <v>393</v>
      </c>
      <c r="G5061" s="855"/>
    </row>
    <row r="5062" spans="2:7" hidden="1" x14ac:dyDescent="0.3">
      <c r="B5062" s="855" t="s">
        <v>3952</v>
      </c>
      <c r="C5062" s="856" t="s">
        <v>2709</v>
      </c>
      <c r="D5062" s="855" t="s">
        <v>2710</v>
      </c>
      <c r="E5062" s="855">
        <v>7</v>
      </c>
      <c r="F5062" s="855" t="s">
        <v>394</v>
      </c>
      <c r="G5062" s="855" t="s">
        <v>4047</v>
      </c>
    </row>
    <row r="5063" spans="2:7" hidden="1" x14ac:dyDescent="0.3">
      <c r="B5063" s="855" t="s">
        <v>3952</v>
      </c>
      <c r="C5063" s="856" t="s">
        <v>2709</v>
      </c>
      <c r="D5063" s="855" t="s">
        <v>2710</v>
      </c>
      <c r="E5063" s="855">
        <v>8</v>
      </c>
      <c r="F5063" s="855" t="s">
        <v>3</v>
      </c>
      <c r="G5063" s="855" t="s">
        <v>1876</v>
      </c>
    </row>
    <row r="5064" spans="2:7" hidden="1" x14ac:dyDescent="0.3">
      <c r="B5064" s="855" t="s">
        <v>3952</v>
      </c>
      <c r="C5064" s="856" t="s">
        <v>2709</v>
      </c>
      <c r="D5064" s="855" t="s">
        <v>2710</v>
      </c>
      <c r="E5064" s="855">
        <v>9</v>
      </c>
      <c r="F5064" s="855" t="s">
        <v>128</v>
      </c>
      <c r="G5064" s="855"/>
    </row>
    <row r="5065" spans="2:7" hidden="1" x14ac:dyDescent="0.3">
      <c r="B5065" s="855" t="s">
        <v>3952</v>
      </c>
      <c r="C5065" s="856" t="s">
        <v>2709</v>
      </c>
      <c r="D5065" s="855" t="s">
        <v>2710</v>
      </c>
      <c r="E5065" s="855">
        <v>10</v>
      </c>
      <c r="F5065" s="855" t="s">
        <v>681</v>
      </c>
      <c r="G5065" s="855" t="s">
        <v>245</v>
      </c>
    </row>
    <row r="5066" spans="2:7" hidden="1" x14ac:dyDescent="0.3">
      <c r="B5066" s="855" t="s">
        <v>3952</v>
      </c>
      <c r="C5066" s="856" t="s">
        <v>2709</v>
      </c>
      <c r="D5066" s="855" t="s">
        <v>2710</v>
      </c>
      <c r="E5066" s="855">
        <v>11</v>
      </c>
      <c r="F5066" s="855" t="s">
        <v>925</v>
      </c>
      <c r="G5066" s="855"/>
    </row>
    <row r="5067" spans="2:7" hidden="1" x14ac:dyDescent="0.3">
      <c r="B5067" s="855" t="s">
        <v>3952</v>
      </c>
      <c r="C5067" s="856" t="s">
        <v>2709</v>
      </c>
      <c r="D5067" s="855" t="s">
        <v>2710</v>
      </c>
      <c r="E5067" s="855">
        <v>12</v>
      </c>
      <c r="F5067" s="855" t="s">
        <v>3955</v>
      </c>
      <c r="G5067" s="855"/>
    </row>
    <row r="5068" spans="2:7" hidden="1" x14ac:dyDescent="0.3">
      <c r="B5068" s="855" t="s">
        <v>3952</v>
      </c>
      <c r="C5068" s="856" t="s">
        <v>2709</v>
      </c>
      <c r="D5068" s="855" t="s">
        <v>2710</v>
      </c>
      <c r="E5068" s="855">
        <v>13</v>
      </c>
      <c r="F5068" s="855" t="s">
        <v>3956</v>
      </c>
      <c r="G5068" s="855" t="s">
        <v>148</v>
      </c>
    </row>
    <row r="5069" spans="2:7" hidden="1" x14ac:dyDescent="0.3">
      <c r="B5069" s="855" t="s">
        <v>3952</v>
      </c>
      <c r="C5069" s="856" t="s">
        <v>2709</v>
      </c>
      <c r="D5069" s="855" t="s">
        <v>2710</v>
      </c>
      <c r="E5069" s="855">
        <v>14</v>
      </c>
      <c r="F5069" s="855" t="s">
        <v>1173</v>
      </c>
      <c r="G5069" s="855" t="s">
        <v>750</v>
      </c>
    </row>
    <row r="5070" spans="2:7" hidden="1" x14ac:dyDescent="0.3">
      <c r="B5070" s="855" t="s">
        <v>3952</v>
      </c>
      <c r="C5070" s="856" t="s">
        <v>2709</v>
      </c>
      <c r="D5070" s="855" t="s">
        <v>2710</v>
      </c>
      <c r="E5070" s="855">
        <v>15</v>
      </c>
      <c r="F5070" s="855" t="s">
        <v>323</v>
      </c>
      <c r="G5070" s="855" t="s">
        <v>750</v>
      </c>
    </row>
    <row r="5071" spans="2:7" hidden="1" x14ac:dyDescent="0.3">
      <c r="B5071" s="855" t="s">
        <v>3952</v>
      </c>
      <c r="C5071" s="856" t="s">
        <v>2709</v>
      </c>
      <c r="D5071" s="855" t="s">
        <v>2710</v>
      </c>
      <c r="E5071" s="855">
        <v>16</v>
      </c>
      <c r="F5071" s="855" t="s">
        <v>931</v>
      </c>
      <c r="G5071" s="855" t="s">
        <v>949</v>
      </c>
    </row>
    <row r="5072" spans="2:7" hidden="1" x14ac:dyDescent="0.3">
      <c r="B5072" s="855" t="s">
        <v>3952</v>
      </c>
      <c r="C5072" s="856" t="s">
        <v>2709</v>
      </c>
      <c r="D5072" s="855" t="s">
        <v>2710</v>
      </c>
      <c r="E5072" s="855">
        <v>17</v>
      </c>
      <c r="F5072" s="855" t="s">
        <v>932</v>
      </c>
      <c r="G5072" s="855" t="s">
        <v>750</v>
      </c>
    </row>
    <row r="5073" spans="2:7" x14ac:dyDescent="0.3">
      <c r="B5073" s="855" t="s">
        <v>3952</v>
      </c>
      <c r="C5073" s="856" t="s">
        <v>2709</v>
      </c>
      <c r="D5073" s="855" t="s">
        <v>2710</v>
      </c>
      <c r="E5073" s="855">
        <v>1</v>
      </c>
      <c r="F5073" s="855" t="s">
        <v>388</v>
      </c>
      <c r="G5073" s="855" t="s">
        <v>4053</v>
      </c>
    </row>
    <row r="5074" spans="2:7" hidden="1" x14ac:dyDescent="0.3">
      <c r="B5074" s="855" t="s">
        <v>3952</v>
      </c>
      <c r="C5074" s="856" t="s">
        <v>2709</v>
      </c>
      <c r="D5074" s="855" t="s">
        <v>2710</v>
      </c>
      <c r="E5074" s="855">
        <v>2</v>
      </c>
      <c r="F5074" s="855" t="s">
        <v>389</v>
      </c>
      <c r="G5074" s="855" t="s">
        <v>29</v>
      </c>
    </row>
    <row r="5075" spans="2:7" hidden="1" x14ac:dyDescent="0.3">
      <c r="B5075" s="855" t="s">
        <v>3952</v>
      </c>
      <c r="C5075" s="856" t="s">
        <v>2709</v>
      </c>
      <c r="D5075" s="855" t="s">
        <v>2710</v>
      </c>
      <c r="E5075" s="855">
        <v>3</v>
      </c>
      <c r="F5075" s="855" t="s">
        <v>896</v>
      </c>
      <c r="G5075" s="855"/>
    </row>
    <row r="5076" spans="2:7" hidden="1" x14ac:dyDescent="0.3">
      <c r="B5076" s="855" t="s">
        <v>3952</v>
      </c>
      <c r="C5076" s="856" t="s">
        <v>2709</v>
      </c>
      <c r="D5076" s="855" t="s">
        <v>2710</v>
      </c>
      <c r="E5076" s="855">
        <v>4</v>
      </c>
      <c r="F5076" s="855" t="s">
        <v>391</v>
      </c>
      <c r="G5076" s="855"/>
    </row>
    <row r="5077" spans="2:7" hidden="1" x14ac:dyDescent="0.3">
      <c r="B5077" s="855" t="s">
        <v>3952</v>
      </c>
      <c r="C5077" s="856" t="s">
        <v>2709</v>
      </c>
      <c r="D5077" s="855" t="s">
        <v>2710</v>
      </c>
      <c r="E5077" s="855">
        <v>5</v>
      </c>
      <c r="F5077" s="855" t="s">
        <v>392</v>
      </c>
      <c r="G5077" s="855"/>
    </row>
    <row r="5078" spans="2:7" hidden="1" x14ac:dyDescent="0.3">
      <c r="B5078" s="855" t="s">
        <v>3952</v>
      </c>
      <c r="C5078" s="856" t="s">
        <v>2709</v>
      </c>
      <c r="D5078" s="855" t="s">
        <v>2710</v>
      </c>
      <c r="E5078" s="855">
        <v>6</v>
      </c>
      <c r="F5078" s="855" t="s">
        <v>393</v>
      </c>
      <c r="G5078" s="855"/>
    </row>
    <row r="5079" spans="2:7" hidden="1" x14ac:dyDescent="0.3">
      <c r="B5079" s="855" t="s">
        <v>3952</v>
      </c>
      <c r="C5079" s="856" t="s">
        <v>2709</v>
      </c>
      <c r="D5079" s="855" t="s">
        <v>2710</v>
      </c>
      <c r="E5079" s="855">
        <v>7</v>
      </c>
      <c r="F5079" s="855" t="s">
        <v>394</v>
      </c>
      <c r="G5079" s="855" t="s">
        <v>4047</v>
      </c>
    </row>
    <row r="5080" spans="2:7" hidden="1" x14ac:dyDescent="0.3">
      <c r="B5080" s="855" t="s">
        <v>3952</v>
      </c>
      <c r="C5080" s="856" t="s">
        <v>2709</v>
      </c>
      <c r="D5080" s="855" t="s">
        <v>2710</v>
      </c>
      <c r="E5080" s="855">
        <v>8</v>
      </c>
      <c r="F5080" s="855" t="s">
        <v>3</v>
      </c>
      <c r="G5080" s="855" t="s">
        <v>1876</v>
      </c>
    </row>
    <row r="5081" spans="2:7" hidden="1" x14ac:dyDescent="0.3">
      <c r="B5081" s="855" t="s">
        <v>3952</v>
      </c>
      <c r="C5081" s="856" t="s">
        <v>2709</v>
      </c>
      <c r="D5081" s="855" t="s">
        <v>2710</v>
      </c>
      <c r="E5081" s="855">
        <v>9</v>
      </c>
      <c r="F5081" s="855" t="s">
        <v>128</v>
      </c>
      <c r="G5081" s="855"/>
    </row>
    <row r="5082" spans="2:7" hidden="1" x14ac:dyDescent="0.3">
      <c r="B5082" s="855" t="s">
        <v>3952</v>
      </c>
      <c r="C5082" s="856" t="s">
        <v>2709</v>
      </c>
      <c r="D5082" s="855" t="s">
        <v>2710</v>
      </c>
      <c r="E5082" s="855">
        <v>10</v>
      </c>
      <c r="F5082" s="855" t="s">
        <v>681</v>
      </c>
      <c r="G5082" s="855" t="s">
        <v>245</v>
      </c>
    </row>
    <row r="5083" spans="2:7" hidden="1" x14ac:dyDescent="0.3">
      <c r="B5083" s="855" t="s">
        <v>3952</v>
      </c>
      <c r="C5083" s="856" t="s">
        <v>2709</v>
      </c>
      <c r="D5083" s="855" t="s">
        <v>2710</v>
      </c>
      <c r="E5083" s="855">
        <v>11</v>
      </c>
      <c r="F5083" s="855" t="s">
        <v>925</v>
      </c>
      <c r="G5083" s="855"/>
    </row>
    <row r="5084" spans="2:7" hidden="1" x14ac:dyDescent="0.3">
      <c r="B5084" s="855" t="s">
        <v>3952</v>
      </c>
      <c r="C5084" s="856" t="s">
        <v>2709</v>
      </c>
      <c r="D5084" s="855" t="s">
        <v>2710</v>
      </c>
      <c r="E5084" s="855">
        <v>12</v>
      </c>
      <c r="F5084" s="855" t="s">
        <v>3955</v>
      </c>
      <c r="G5084" s="855"/>
    </row>
    <row r="5085" spans="2:7" hidden="1" x14ac:dyDescent="0.3">
      <c r="B5085" s="855" t="s">
        <v>3952</v>
      </c>
      <c r="C5085" s="856" t="s">
        <v>2709</v>
      </c>
      <c r="D5085" s="855" t="s">
        <v>2710</v>
      </c>
      <c r="E5085" s="855">
        <v>13</v>
      </c>
      <c r="F5085" s="855" t="s">
        <v>3956</v>
      </c>
      <c r="G5085" s="855" t="s">
        <v>148</v>
      </c>
    </row>
    <row r="5086" spans="2:7" hidden="1" x14ac:dyDescent="0.3">
      <c r="B5086" s="855" t="s">
        <v>3952</v>
      </c>
      <c r="C5086" s="856" t="s">
        <v>2709</v>
      </c>
      <c r="D5086" s="855" t="s">
        <v>2710</v>
      </c>
      <c r="E5086" s="855">
        <v>14</v>
      </c>
      <c r="F5086" s="855" t="s">
        <v>1173</v>
      </c>
      <c r="G5086" s="855" t="s">
        <v>750</v>
      </c>
    </row>
    <row r="5087" spans="2:7" hidden="1" x14ac:dyDescent="0.3">
      <c r="B5087" s="855" t="s">
        <v>3952</v>
      </c>
      <c r="C5087" s="856" t="s">
        <v>2709</v>
      </c>
      <c r="D5087" s="855" t="s">
        <v>2710</v>
      </c>
      <c r="E5087" s="855">
        <v>15</v>
      </c>
      <c r="F5087" s="855" t="s">
        <v>323</v>
      </c>
      <c r="G5087" s="855" t="s">
        <v>750</v>
      </c>
    </row>
    <row r="5088" spans="2:7" hidden="1" x14ac:dyDescent="0.3">
      <c r="B5088" s="855" t="s">
        <v>3952</v>
      </c>
      <c r="C5088" s="856" t="s">
        <v>2709</v>
      </c>
      <c r="D5088" s="855" t="s">
        <v>2710</v>
      </c>
      <c r="E5088" s="855">
        <v>16</v>
      </c>
      <c r="F5088" s="855" t="s">
        <v>931</v>
      </c>
      <c r="G5088" s="855" t="s">
        <v>949</v>
      </c>
    </row>
    <row r="5089" spans="2:7" hidden="1" x14ac:dyDescent="0.3">
      <c r="B5089" s="855" t="s">
        <v>3952</v>
      </c>
      <c r="C5089" s="856" t="s">
        <v>2709</v>
      </c>
      <c r="D5089" s="855" t="s">
        <v>2710</v>
      </c>
      <c r="E5089" s="855">
        <v>17</v>
      </c>
      <c r="F5089" s="855" t="s">
        <v>932</v>
      </c>
      <c r="G5089" s="855" t="s">
        <v>750</v>
      </c>
    </row>
    <row r="5090" spans="2:7" x14ac:dyDescent="0.3">
      <c r="B5090" s="855" t="s">
        <v>3952</v>
      </c>
      <c r="C5090" s="856" t="s">
        <v>2709</v>
      </c>
      <c r="D5090" s="855" t="s">
        <v>2710</v>
      </c>
      <c r="E5090" s="855">
        <v>1</v>
      </c>
      <c r="F5090" s="855" t="s">
        <v>388</v>
      </c>
      <c r="G5090" s="855" t="s">
        <v>4054</v>
      </c>
    </row>
    <row r="5091" spans="2:7" hidden="1" x14ac:dyDescent="0.3">
      <c r="B5091" s="855" t="s">
        <v>3952</v>
      </c>
      <c r="C5091" s="856" t="s">
        <v>2709</v>
      </c>
      <c r="D5091" s="855" t="s">
        <v>2710</v>
      </c>
      <c r="E5091" s="855">
        <v>2</v>
      </c>
      <c r="F5091" s="855" t="s">
        <v>389</v>
      </c>
      <c r="G5091" s="855" t="s">
        <v>29</v>
      </c>
    </row>
    <row r="5092" spans="2:7" hidden="1" x14ac:dyDescent="0.3">
      <c r="B5092" s="855" t="s">
        <v>3952</v>
      </c>
      <c r="C5092" s="856" t="s">
        <v>2709</v>
      </c>
      <c r="D5092" s="855" t="s">
        <v>2710</v>
      </c>
      <c r="E5092" s="855">
        <v>3</v>
      </c>
      <c r="F5092" s="855" t="s">
        <v>896</v>
      </c>
      <c r="G5092" s="855"/>
    </row>
    <row r="5093" spans="2:7" hidden="1" x14ac:dyDescent="0.3">
      <c r="B5093" s="855" t="s">
        <v>3952</v>
      </c>
      <c r="C5093" s="856" t="s">
        <v>2709</v>
      </c>
      <c r="D5093" s="855" t="s">
        <v>2710</v>
      </c>
      <c r="E5093" s="855">
        <v>4</v>
      </c>
      <c r="F5093" s="855" t="s">
        <v>391</v>
      </c>
      <c r="G5093" s="855"/>
    </row>
    <row r="5094" spans="2:7" hidden="1" x14ac:dyDescent="0.3">
      <c r="B5094" s="855" t="s">
        <v>3952</v>
      </c>
      <c r="C5094" s="856" t="s">
        <v>2709</v>
      </c>
      <c r="D5094" s="855" t="s">
        <v>2710</v>
      </c>
      <c r="E5094" s="855">
        <v>5</v>
      </c>
      <c r="F5094" s="855" t="s">
        <v>392</v>
      </c>
      <c r="G5094" s="855"/>
    </row>
    <row r="5095" spans="2:7" hidden="1" x14ac:dyDescent="0.3">
      <c r="B5095" s="855" t="s">
        <v>3952</v>
      </c>
      <c r="C5095" s="856" t="s">
        <v>2709</v>
      </c>
      <c r="D5095" s="855" t="s">
        <v>2710</v>
      </c>
      <c r="E5095" s="855">
        <v>6</v>
      </c>
      <c r="F5095" s="855" t="s">
        <v>393</v>
      </c>
      <c r="G5095" s="855"/>
    </row>
    <row r="5096" spans="2:7" hidden="1" x14ac:dyDescent="0.3">
      <c r="B5096" s="855" t="s">
        <v>3952</v>
      </c>
      <c r="C5096" s="856" t="s">
        <v>2709</v>
      </c>
      <c r="D5096" s="855" t="s">
        <v>2710</v>
      </c>
      <c r="E5096" s="855">
        <v>7</v>
      </c>
      <c r="F5096" s="855" t="s">
        <v>394</v>
      </c>
      <c r="G5096" s="855" t="s">
        <v>4047</v>
      </c>
    </row>
    <row r="5097" spans="2:7" hidden="1" x14ac:dyDescent="0.3">
      <c r="B5097" s="855" t="s">
        <v>3952</v>
      </c>
      <c r="C5097" s="856" t="s">
        <v>2709</v>
      </c>
      <c r="D5097" s="855" t="s">
        <v>2710</v>
      </c>
      <c r="E5097" s="855">
        <v>8</v>
      </c>
      <c r="F5097" s="855" t="s">
        <v>3</v>
      </c>
      <c r="G5097" s="855" t="s">
        <v>1876</v>
      </c>
    </row>
    <row r="5098" spans="2:7" hidden="1" x14ac:dyDescent="0.3">
      <c r="B5098" s="855" t="s">
        <v>3952</v>
      </c>
      <c r="C5098" s="856" t="s">
        <v>2709</v>
      </c>
      <c r="D5098" s="855" t="s">
        <v>2710</v>
      </c>
      <c r="E5098" s="855">
        <v>9</v>
      </c>
      <c r="F5098" s="855" t="s">
        <v>128</v>
      </c>
      <c r="G5098" s="855"/>
    </row>
    <row r="5099" spans="2:7" hidden="1" x14ac:dyDescent="0.3">
      <c r="B5099" s="855" t="s">
        <v>3952</v>
      </c>
      <c r="C5099" s="856" t="s">
        <v>2709</v>
      </c>
      <c r="D5099" s="855" t="s">
        <v>2710</v>
      </c>
      <c r="E5099" s="855">
        <v>10</v>
      </c>
      <c r="F5099" s="855" t="s">
        <v>681</v>
      </c>
      <c r="G5099" s="855" t="s">
        <v>245</v>
      </c>
    </row>
    <row r="5100" spans="2:7" hidden="1" x14ac:dyDescent="0.3">
      <c r="B5100" s="855" t="s">
        <v>3952</v>
      </c>
      <c r="C5100" s="856" t="s">
        <v>2709</v>
      </c>
      <c r="D5100" s="855" t="s">
        <v>2710</v>
      </c>
      <c r="E5100" s="855">
        <v>11</v>
      </c>
      <c r="F5100" s="855" t="s">
        <v>925</v>
      </c>
      <c r="G5100" s="855"/>
    </row>
    <row r="5101" spans="2:7" hidden="1" x14ac:dyDescent="0.3">
      <c r="B5101" s="855" t="s">
        <v>3952</v>
      </c>
      <c r="C5101" s="856" t="s">
        <v>2709</v>
      </c>
      <c r="D5101" s="855" t="s">
        <v>2710</v>
      </c>
      <c r="E5101" s="855">
        <v>12</v>
      </c>
      <c r="F5101" s="855" t="s">
        <v>3955</v>
      </c>
      <c r="G5101" s="855"/>
    </row>
    <row r="5102" spans="2:7" hidden="1" x14ac:dyDescent="0.3">
      <c r="B5102" s="855" t="s">
        <v>3952</v>
      </c>
      <c r="C5102" s="856" t="s">
        <v>2709</v>
      </c>
      <c r="D5102" s="855" t="s">
        <v>2710</v>
      </c>
      <c r="E5102" s="855">
        <v>13</v>
      </c>
      <c r="F5102" s="855" t="s">
        <v>3956</v>
      </c>
      <c r="G5102" s="855" t="s">
        <v>148</v>
      </c>
    </row>
    <row r="5103" spans="2:7" hidden="1" x14ac:dyDescent="0.3">
      <c r="B5103" s="855" t="s">
        <v>3952</v>
      </c>
      <c r="C5103" s="856" t="s">
        <v>2709</v>
      </c>
      <c r="D5103" s="855" t="s">
        <v>2710</v>
      </c>
      <c r="E5103" s="855">
        <v>14</v>
      </c>
      <c r="F5103" s="855" t="s">
        <v>1173</v>
      </c>
      <c r="G5103" s="855" t="s">
        <v>750</v>
      </c>
    </row>
    <row r="5104" spans="2:7" hidden="1" x14ac:dyDescent="0.3">
      <c r="B5104" s="855" t="s">
        <v>3952</v>
      </c>
      <c r="C5104" s="856" t="s">
        <v>2709</v>
      </c>
      <c r="D5104" s="855" t="s">
        <v>2710</v>
      </c>
      <c r="E5104" s="855">
        <v>15</v>
      </c>
      <c r="F5104" s="855" t="s">
        <v>323</v>
      </c>
      <c r="G5104" s="855" t="s">
        <v>750</v>
      </c>
    </row>
    <row r="5105" spans="2:7" hidden="1" x14ac:dyDescent="0.3">
      <c r="B5105" s="855" t="s">
        <v>3952</v>
      </c>
      <c r="C5105" s="856" t="s">
        <v>2709</v>
      </c>
      <c r="D5105" s="855" t="s">
        <v>2710</v>
      </c>
      <c r="E5105" s="855">
        <v>16</v>
      </c>
      <c r="F5105" s="855" t="s">
        <v>931</v>
      </c>
      <c r="G5105" s="855" t="s">
        <v>949</v>
      </c>
    </row>
    <row r="5106" spans="2:7" hidden="1" x14ac:dyDescent="0.3">
      <c r="B5106" s="855" t="s">
        <v>3952</v>
      </c>
      <c r="C5106" s="856" t="s">
        <v>2709</v>
      </c>
      <c r="D5106" s="855" t="s">
        <v>2710</v>
      </c>
      <c r="E5106" s="855">
        <v>17</v>
      </c>
      <c r="F5106" s="855" t="s">
        <v>932</v>
      </c>
      <c r="G5106" s="855" t="s">
        <v>750</v>
      </c>
    </row>
    <row r="5107" spans="2:7" x14ac:dyDescent="0.3">
      <c r="B5107" s="855" t="s">
        <v>3952</v>
      </c>
      <c r="C5107" s="856" t="s">
        <v>2709</v>
      </c>
      <c r="D5107" s="855" t="s">
        <v>2710</v>
      </c>
      <c r="E5107" s="855">
        <v>1</v>
      </c>
      <c r="F5107" s="855" t="s">
        <v>388</v>
      </c>
      <c r="G5107" s="855" t="s">
        <v>4055</v>
      </c>
    </row>
    <row r="5108" spans="2:7" hidden="1" x14ac:dyDescent="0.3">
      <c r="B5108" s="855" t="s">
        <v>3952</v>
      </c>
      <c r="C5108" s="856" t="s">
        <v>2709</v>
      </c>
      <c r="D5108" s="855" t="s">
        <v>2710</v>
      </c>
      <c r="E5108" s="855">
        <v>2</v>
      </c>
      <c r="F5108" s="855" t="s">
        <v>389</v>
      </c>
      <c r="G5108" s="855" t="s">
        <v>29</v>
      </c>
    </row>
    <row r="5109" spans="2:7" hidden="1" x14ac:dyDescent="0.3">
      <c r="B5109" s="855" t="s">
        <v>3952</v>
      </c>
      <c r="C5109" s="856" t="s">
        <v>2709</v>
      </c>
      <c r="D5109" s="855" t="s">
        <v>2710</v>
      </c>
      <c r="E5109" s="855">
        <v>3</v>
      </c>
      <c r="F5109" s="855" t="s">
        <v>896</v>
      </c>
      <c r="G5109" s="855"/>
    </row>
    <row r="5110" spans="2:7" hidden="1" x14ac:dyDescent="0.3">
      <c r="B5110" s="855" t="s">
        <v>3952</v>
      </c>
      <c r="C5110" s="856" t="s">
        <v>2709</v>
      </c>
      <c r="D5110" s="855" t="s">
        <v>2710</v>
      </c>
      <c r="E5110" s="855">
        <v>4</v>
      </c>
      <c r="F5110" s="855" t="s">
        <v>391</v>
      </c>
      <c r="G5110" s="855"/>
    </row>
    <row r="5111" spans="2:7" hidden="1" x14ac:dyDescent="0.3">
      <c r="B5111" s="855" t="s">
        <v>3952</v>
      </c>
      <c r="C5111" s="856" t="s">
        <v>2709</v>
      </c>
      <c r="D5111" s="855" t="s">
        <v>2710</v>
      </c>
      <c r="E5111" s="855">
        <v>5</v>
      </c>
      <c r="F5111" s="855" t="s">
        <v>392</v>
      </c>
      <c r="G5111" s="855"/>
    </row>
    <row r="5112" spans="2:7" hidden="1" x14ac:dyDescent="0.3">
      <c r="B5112" s="855" t="s">
        <v>3952</v>
      </c>
      <c r="C5112" s="856" t="s">
        <v>2709</v>
      </c>
      <c r="D5112" s="855" t="s">
        <v>2710</v>
      </c>
      <c r="E5112" s="855">
        <v>6</v>
      </c>
      <c r="F5112" s="855" t="s">
        <v>393</v>
      </c>
      <c r="G5112" s="855"/>
    </row>
    <row r="5113" spans="2:7" hidden="1" x14ac:dyDescent="0.3">
      <c r="B5113" s="855" t="s">
        <v>3952</v>
      </c>
      <c r="C5113" s="856" t="s">
        <v>2709</v>
      </c>
      <c r="D5113" s="855" t="s">
        <v>2710</v>
      </c>
      <c r="E5113" s="855">
        <v>7</v>
      </c>
      <c r="F5113" s="855" t="s">
        <v>394</v>
      </c>
      <c r="G5113" s="855" t="s">
        <v>4047</v>
      </c>
    </row>
    <row r="5114" spans="2:7" hidden="1" x14ac:dyDescent="0.3">
      <c r="B5114" s="855" t="s">
        <v>3952</v>
      </c>
      <c r="C5114" s="856" t="s">
        <v>2709</v>
      </c>
      <c r="D5114" s="855" t="s">
        <v>2710</v>
      </c>
      <c r="E5114" s="855">
        <v>8</v>
      </c>
      <c r="F5114" s="855" t="s">
        <v>3</v>
      </c>
      <c r="G5114" s="855" t="s">
        <v>1876</v>
      </c>
    </row>
    <row r="5115" spans="2:7" hidden="1" x14ac:dyDescent="0.3">
      <c r="B5115" s="855" t="s">
        <v>3952</v>
      </c>
      <c r="C5115" s="856" t="s">
        <v>2709</v>
      </c>
      <c r="D5115" s="855" t="s">
        <v>2710</v>
      </c>
      <c r="E5115" s="855">
        <v>9</v>
      </c>
      <c r="F5115" s="855" t="s">
        <v>128</v>
      </c>
      <c r="G5115" s="855"/>
    </row>
    <row r="5116" spans="2:7" hidden="1" x14ac:dyDescent="0.3">
      <c r="B5116" s="855" t="s">
        <v>3952</v>
      </c>
      <c r="C5116" s="856" t="s">
        <v>2709</v>
      </c>
      <c r="D5116" s="855" t="s">
        <v>2710</v>
      </c>
      <c r="E5116" s="855">
        <v>10</v>
      </c>
      <c r="F5116" s="855" t="s">
        <v>681</v>
      </c>
      <c r="G5116" s="855" t="s">
        <v>245</v>
      </c>
    </row>
    <row r="5117" spans="2:7" hidden="1" x14ac:dyDescent="0.3">
      <c r="B5117" s="855" t="s">
        <v>3952</v>
      </c>
      <c r="C5117" s="856" t="s">
        <v>2709</v>
      </c>
      <c r="D5117" s="855" t="s">
        <v>2710</v>
      </c>
      <c r="E5117" s="855">
        <v>11</v>
      </c>
      <c r="F5117" s="855" t="s">
        <v>925</v>
      </c>
      <c r="G5117" s="855"/>
    </row>
    <row r="5118" spans="2:7" hidden="1" x14ac:dyDescent="0.3">
      <c r="B5118" s="855" t="s">
        <v>3952</v>
      </c>
      <c r="C5118" s="856" t="s">
        <v>2709</v>
      </c>
      <c r="D5118" s="855" t="s">
        <v>2710</v>
      </c>
      <c r="E5118" s="855">
        <v>12</v>
      </c>
      <c r="F5118" s="855" t="s">
        <v>3955</v>
      </c>
      <c r="G5118" s="855"/>
    </row>
    <row r="5119" spans="2:7" hidden="1" x14ac:dyDescent="0.3">
      <c r="B5119" s="855" t="s">
        <v>3952</v>
      </c>
      <c r="C5119" s="856" t="s">
        <v>2709</v>
      </c>
      <c r="D5119" s="855" t="s">
        <v>2710</v>
      </c>
      <c r="E5119" s="855">
        <v>13</v>
      </c>
      <c r="F5119" s="855" t="s">
        <v>3956</v>
      </c>
      <c r="G5119" s="855" t="s">
        <v>148</v>
      </c>
    </row>
    <row r="5120" spans="2:7" hidden="1" x14ac:dyDescent="0.3">
      <c r="B5120" s="855" t="s">
        <v>3952</v>
      </c>
      <c r="C5120" s="856" t="s">
        <v>2709</v>
      </c>
      <c r="D5120" s="855" t="s">
        <v>2710</v>
      </c>
      <c r="E5120" s="855">
        <v>14</v>
      </c>
      <c r="F5120" s="855" t="s">
        <v>1173</v>
      </c>
      <c r="G5120" s="855" t="s">
        <v>750</v>
      </c>
    </row>
    <row r="5121" spans="2:7" hidden="1" x14ac:dyDescent="0.3">
      <c r="B5121" s="855" t="s">
        <v>3952</v>
      </c>
      <c r="C5121" s="856" t="s">
        <v>2709</v>
      </c>
      <c r="D5121" s="855" t="s">
        <v>2710</v>
      </c>
      <c r="E5121" s="855">
        <v>15</v>
      </c>
      <c r="F5121" s="855" t="s">
        <v>323</v>
      </c>
      <c r="G5121" s="855" t="s">
        <v>750</v>
      </c>
    </row>
    <row r="5122" spans="2:7" hidden="1" x14ac:dyDescent="0.3">
      <c r="B5122" s="855" t="s">
        <v>3952</v>
      </c>
      <c r="C5122" s="856" t="s">
        <v>2709</v>
      </c>
      <c r="D5122" s="855" t="s">
        <v>2710</v>
      </c>
      <c r="E5122" s="855">
        <v>16</v>
      </c>
      <c r="F5122" s="855" t="s">
        <v>931</v>
      </c>
      <c r="G5122" s="855" t="s">
        <v>949</v>
      </c>
    </row>
    <row r="5123" spans="2:7" hidden="1" x14ac:dyDescent="0.3">
      <c r="B5123" s="855" t="s">
        <v>3952</v>
      </c>
      <c r="C5123" s="856" t="s">
        <v>2709</v>
      </c>
      <c r="D5123" s="855" t="s">
        <v>2710</v>
      </c>
      <c r="E5123" s="855">
        <v>17</v>
      </c>
      <c r="F5123" s="855" t="s">
        <v>932</v>
      </c>
      <c r="G5123" s="855" t="s">
        <v>750</v>
      </c>
    </row>
    <row r="5124" spans="2:7" x14ac:dyDescent="0.3">
      <c r="B5124" s="855" t="s">
        <v>3952</v>
      </c>
      <c r="C5124" s="856" t="s">
        <v>2709</v>
      </c>
      <c r="D5124" s="855" t="s">
        <v>2710</v>
      </c>
      <c r="E5124" s="855">
        <v>1</v>
      </c>
      <c r="F5124" s="855" t="s">
        <v>388</v>
      </c>
      <c r="G5124" s="855" t="s">
        <v>4056</v>
      </c>
    </row>
    <row r="5125" spans="2:7" hidden="1" x14ac:dyDescent="0.3">
      <c r="B5125" s="855" t="s">
        <v>3952</v>
      </c>
      <c r="C5125" s="856" t="s">
        <v>2709</v>
      </c>
      <c r="D5125" s="855" t="s">
        <v>2710</v>
      </c>
      <c r="E5125" s="855">
        <v>2</v>
      </c>
      <c r="F5125" s="855" t="s">
        <v>389</v>
      </c>
      <c r="G5125" s="855" t="s">
        <v>29</v>
      </c>
    </row>
    <row r="5126" spans="2:7" hidden="1" x14ac:dyDescent="0.3">
      <c r="B5126" s="855" t="s">
        <v>3952</v>
      </c>
      <c r="C5126" s="856" t="s">
        <v>2709</v>
      </c>
      <c r="D5126" s="855" t="s">
        <v>2710</v>
      </c>
      <c r="E5126" s="855">
        <v>3</v>
      </c>
      <c r="F5126" s="855" t="s">
        <v>896</v>
      </c>
      <c r="G5126" s="855"/>
    </row>
    <row r="5127" spans="2:7" hidden="1" x14ac:dyDescent="0.3">
      <c r="B5127" s="855" t="s">
        <v>3952</v>
      </c>
      <c r="C5127" s="856" t="s">
        <v>2709</v>
      </c>
      <c r="D5127" s="855" t="s">
        <v>2710</v>
      </c>
      <c r="E5127" s="855">
        <v>4</v>
      </c>
      <c r="F5127" s="855" t="s">
        <v>391</v>
      </c>
      <c r="G5127" s="855"/>
    </row>
    <row r="5128" spans="2:7" hidden="1" x14ac:dyDescent="0.3">
      <c r="B5128" s="855" t="s">
        <v>3952</v>
      </c>
      <c r="C5128" s="856" t="s">
        <v>2709</v>
      </c>
      <c r="D5128" s="855" t="s">
        <v>2710</v>
      </c>
      <c r="E5128" s="855">
        <v>5</v>
      </c>
      <c r="F5128" s="855" t="s">
        <v>392</v>
      </c>
      <c r="G5128" s="855"/>
    </row>
    <row r="5129" spans="2:7" hidden="1" x14ac:dyDescent="0.3">
      <c r="B5129" s="855" t="s">
        <v>3952</v>
      </c>
      <c r="C5129" s="856" t="s">
        <v>2709</v>
      </c>
      <c r="D5129" s="855" t="s">
        <v>2710</v>
      </c>
      <c r="E5129" s="855">
        <v>6</v>
      </c>
      <c r="F5129" s="855" t="s">
        <v>393</v>
      </c>
      <c r="G5129" s="855"/>
    </row>
    <row r="5130" spans="2:7" hidden="1" x14ac:dyDescent="0.3">
      <c r="B5130" s="855" t="s">
        <v>3952</v>
      </c>
      <c r="C5130" s="856" t="s">
        <v>2709</v>
      </c>
      <c r="D5130" s="855" t="s">
        <v>2710</v>
      </c>
      <c r="E5130" s="855">
        <v>7</v>
      </c>
      <c r="F5130" s="855" t="s">
        <v>394</v>
      </c>
      <c r="G5130" s="855" t="s">
        <v>4047</v>
      </c>
    </row>
    <row r="5131" spans="2:7" hidden="1" x14ac:dyDescent="0.3">
      <c r="B5131" s="855" t="s">
        <v>3952</v>
      </c>
      <c r="C5131" s="856" t="s">
        <v>2709</v>
      </c>
      <c r="D5131" s="855" t="s">
        <v>2710</v>
      </c>
      <c r="E5131" s="855">
        <v>8</v>
      </c>
      <c r="F5131" s="855" t="s">
        <v>3</v>
      </c>
      <c r="G5131" s="855" t="s">
        <v>1876</v>
      </c>
    </row>
    <row r="5132" spans="2:7" hidden="1" x14ac:dyDescent="0.3">
      <c r="B5132" s="855" t="s">
        <v>3952</v>
      </c>
      <c r="C5132" s="856" t="s">
        <v>2709</v>
      </c>
      <c r="D5132" s="855" t="s">
        <v>2710</v>
      </c>
      <c r="E5132" s="855">
        <v>9</v>
      </c>
      <c r="F5132" s="855" t="s">
        <v>128</v>
      </c>
      <c r="G5132" s="855"/>
    </row>
    <row r="5133" spans="2:7" hidden="1" x14ac:dyDescent="0.3">
      <c r="B5133" s="855" t="s">
        <v>3952</v>
      </c>
      <c r="C5133" s="856" t="s">
        <v>2709</v>
      </c>
      <c r="D5133" s="855" t="s">
        <v>2710</v>
      </c>
      <c r="E5133" s="855">
        <v>10</v>
      </c>
      <c r="F5133" s="855" t="s">
        <v>681</v>
      </c>
      <c r="G5133" s="855" t="s">
        <v>245</v>
      </c>
    </row>
    <row r="5134" spans="2:7" hidden="1" x14ac:dyDescent="0.3">
      <c r="B5134" s="855" t="s">
        <v>3952</v>
      </c>
      <c r="C5134" s="856" t="s">
        <v>2709</v>
      </c>
      <c r="D5134" s="855" t="s">
        <v>2710</v>
      </c>
      <c r="E5134" s="855">
        <v>11</v>
      </c>
      <c r="F5134" s="855" t="s">
        <v>925</v>
      </c>
      <c r="G5134" s="855"/>
    </row>
    <row r="5135" spans="2:7" hidden="1" x14ac:dyDescent="0.3">
      <c r="B5135" s="855" t="s">
        <v>3952</v>
      </c>
      <c r="C5135" s="856" t="s">
        <v>2709</v>
      </c>
      <c r="D5135" s="855" t="s">
        <v>2710</v>
      </c>
      <c r="E5135" s="855">
        <v>12</v>
      </c>
      <c r="F5135" s="855" t="s">
        <v>3955</v>
      </c>
      <c r="G5135" s="855"/>
    </row>
    <row r="5136" spans="2:7" hidden="1" x14ac:dyDescent="0.3">
      <c r="B5136" s="855" t="s">
        <v>3952</v>
      </c>
      <c r="C5136" s="856" t="s">
        <v>2709</v>
      </c>
      <c r="D5136" s="855" t="s">
        <v>2710</v>
      </c>
      <c r="E5136" s="855">
        <v>13</v>
      </c>
      <c r="F5136" s="855" t="s">
        <v>3956</v>
      </c>
      <c r="G5136" s="855" t="s">
        <v>148</v>
      </c>
    </row>
    <row r="5137" spans="2:7" hidden="1" x14ac:dyDescent="0.3">
      <c r="B5137" s="855" t="s">
        <v>3952</v>
      </c>
      <c r="C5137" s="856" t="s">
        <v>2709</v>
      </c>
      <c r="D5137" s="855" t="s">
        <v>2710</v>
      </c>
      <c r="E5137" s="855">
        <v>14</v>
      </c>
      <c r="F5137" s="855" t="s">
        <v>1173</v>
      </c>
      <c r="G5137" s="855" t="s">
        <v>750</v>
      </c>
    </row>
    <row r="5138" spans="2:7" hidden="1" x14ac:dyDescent="0.3">
      <c r="B5138" s="855" t="s">
        <v>3952</v>
      </c>
      <c r="C5138" s="856" t="s">
        <v>2709</v>
      </c>
      <c r="D5138" s="855" t="s">
        <v>2710</v>
      </c>
      <c r="E5138" s="855">
        <v>15</v>
      </c>
      <c r="F5138" s="855" t="s">
        <v>323</v>
      </c>
      <c r="G5138" s="855" t="s">
        <v>750</v>
      </c>
    </row>
    <row r="5139" spans="2:7" hidden="1" x14ac:dyDescent="0.3">
      <c r="B5139" s="855" t="s">
        <v>3952</v>
      </c>
      <c r="C5139" s="856" t="s">
        <v>2709</v>
      </c>
      <c r="D5139" s="855" t="s">
        <v>2710</v>
      </c>
      <c r="E5139" s="855">
        <v>16</v>
      </c>
      <c r="F5139" s="855" t="s">
        <v>931</v>
      </c>
      <c r="G5139" s="855" t="s">
        <v>949</v>
      </c>
    </row>
    <row r="5140" spans="2:7" hidden="1" x14ac:dyDescent="0.3">
      <c r="B5140" s="855" t="s">
        <v>3952</v>
      </c>
      <c r="C5140" s="856" t="s">
        <v>2709</v>
      </c>
      <c r="D5140" s="855" t="s">
        <v>2710</v>
      </c>
      <c r="E5140" s="855">
        <v>17</v>
      </c>
      <c r="F5140" s="855" t="s">
        <v>932</v>
      </c>
      <c r="G5140" s="855" t="s">
        <v>750</v>
      </c>
    </row>
    <row r="5141" spans="2:7" x14ac:dyDescent="0.3">
      <c r="B5141" s="855" t="s">
        <v>3952</v>
      </c>
      <c r="C5141" s="856" t="s">
        <v>2709</v>
      </c>
      <c r="D5141" s="855" t="s">
        <v>2710</v>
      </c>
      <c r="E5141" s="855">
        <v>1</v>
      </c>
      <c r="F5141" s="855" t="s">
        <v>388</v>
      </c>
      <c r="G5141" s="855" t="s">
        <v>4057</v>
      </c>
    </row>
    <row r="5142" spans="2:7" hidden="1" x14ac:dyDescent="0.3">
      <c r="B5142" s="855" t="s">
        <v>3952</v>
      </c>
      <c r="C5142" s="856" t="s">
        <v>2709</v>
      </c>
      <c r="D5142" s="855" t="s">
        <v>2710</v>
      </c>
      <c r="E5142" s="855">
        <v>2</v>
      </c>
      <c r="F5142" s="855" t="s">
        <v>389</v>
      </c>
      <c r="G5142" s="855" t="s">
        <v>29</v>
      </c>
    </row>
    <row r="5143" spans="2:7" hidden="1" x14ac:dyDescent="0.3">
      <c r="B5143" s="855" t="s">
        <v>3952</v>
      </c>
      <c r="C5143" s="856" t="s">
        <v>2709</v>
      </c>
      <c r="D5143" s="855" t="s">
        <v>2710</v>
      </c>
      <c r="E5143" s="855">
        <v>3</v>
      </c>
      <c r="F5143" s="855" t="s">
        <v>896</v>
      </c>
      <c r="G5143" s="855"/>
    </row>
    <row r="5144" spans="2:7" hidden="1" x14ac:dyDescent="0.3">
      <c r="B5144" s="855" t="s">
        <v>3952</v>
      </c>
      <c r="C5144" s="856" t="s">
        <v>2709</v>
      </c>
      <c r="D5144" s="855" t="s">
        <v>2710</v>
      </c>
      <c r="E5144" s="855">
        <v>4</v>
      </c>
      <c r="F5144" s="855" t="s">
        <v>391</v>
      </c>
      <c r="G5144" s="855"/>
    </row>
    <row r="5145" spans="2:7" hidden="1" x14ac:dyDescent="0.3">
      <c r="B5145" s="855" t="s">
        <v>3952</v>
      </c>
      <c r="C5145" s="856" t="s">
        <v>2709</v>
      </c>
      <c r="D5145" s="855" t="s">
        <v>2710</v>
      </c>
      <c r="E5145" s="855">
        <v>5</v>
      </c>
      <c r="F5145" s="855" t="s">
        <v>392</v>
      </c>
      <c r="G5145" s="855"/>
    </row>
    <row r="5146" spans="2:7" hidden="1" x14ac:dyDescent="0.3">
      <c r="B5146" s="855" t="s">
        <v>3952</v>
      </c>
      <c r="C5146" s="856" t="s">
        <v>2709</v>
      </c>
      <c r="D5146" s="855" t="s">
        <v>2710</v>
      </c>
      <c r="E5146" s="855">
        <v>6</v>
      </c>
      <c r="F5146" s="855" t="s">
        <v>393</v>
      </c>
      <c r="G5146" s="855"/>
    </row>
    <row r="5147" spans="2:7" hidden="1" x14ac:dyDescent="0.3">
      <c r="B5147" s="855" t="s">
        <v>3952</v>
      </c>
      <c r="C5147" s="856" t="s">
        <v>2709</v>
      </c>
      <c r="D5147" s="855" t="s">
        <v>2710</v>
      </c>
      <c r="E5147" s="855">
        <v>7</v>
      </c>
      <c r="F5147" s="855" t="s">
        <v>394</v>
      </c>
      <c r="G5147" s="855" t="s">
        <v>4047</v>
      </c>
    </row>
    <row r="5148" spans="2:7" hidden="1" x14ac:dyDescent="0.3">
      <c r="B5148" s="855" t="s">
        <v>3952</v>
      </c>
      <c r="C5148" s="856" t="s">
        <v>2709</v>
      </c>
      <c r="D5148" s="855" t="s">
        <v>2710</v>
      </c>
      <c r="E5148" s="855">
        <v>8</v>
      </c>
      <c r="F5148" s="855" t="s">
        <v>3</v>
      </c>
      <c r="G5148" s="855" t="s">
        <v>1876</v>
      </c>
    </row>
    <row r="5149" spans="2:7" hidden="1" x14ac:dyDescent="0.3">
      <c r="B5149" s="855" t="s">
        <v>3952</v>
      </c>
      <c r="C5149" s="856" t="s">
        <v>2709</v>
      </c>
      <c r="D5149" s="855" t="s">
        <v>2710</v>
      </c>
      <c r="E5149" s="855">
        <v>9</v>
      </c>
      <c r="F5149" s="855" t="s">
        <v>128</v>
      </c>
      <c r="G5149" s="855"/>
    </row>
    <row r="5150" spans="2:7" hidden="1" x14ac:dyDescent="0.3">
      <c r="B5150" s="855" t="s">
        <v>3952</v>
      </c>
      <c r="C5150" s="856" t="s">
        <v>2709</v>
      </c>
      <c r="D5150" s="855" t="s">
        <v>2710</v>
      </c>
      <c r="E5150" s="855">
        <v>10</v>
      </c>
      <c r="F5150" s="855" t="s">
        <v>681</v>
      </c>
      <c r="G5150" s="855" t="s">
        <v>245</v>
      </c>
    </row>
    <row r="5151" spans="2:7" hidden="1" x14ac:dyDescent="0.3">
      <c r="B5151" s="855" t="s">
        <v>3952</v>
      </c>
      <c r="C5151" s="856" t="s">
        <v>2709</v>
      </c>
      <c r="D5151" s="855" t="s">
        <v>2710</v>
      </c>
      <c r="E5151" s="855">
        <v>11</v>
      </c>
      <c r="F5151" s="855" t="s">
        <v>925</v>
      </c>
      <c r="G5151" s="855"/>
    </row>
    <row r="5152" spans="2:7" hidden="1" x14ac:dyDescent="0.3">
      <c r="B5152" s="855" t="s">
        <v>3952</v>
      </c>
      <c r="C5152" s="856" t="s">
        <v>2709</v>
      </c>
      <c r="D5152" s="855" t="s">
        <v>2710</v>
      </c>
      <c r="E5152" s="855">
        <v>12</v>
      </c>
      <c r="F5152" s="855" t="s">
        <v>3955</v>
      </c>
      <c r="G5152" s="855"/>
    </row>
    <row r="5153" spans="2:7" hidden="1" x14ac:dyDescent="0.3">
      <c r="B5153" s="855" t="s">
        <v>3952</v>
      </c>
      <c r="C5153" s="856" t="s">
        <v>2709</v>
      </c>
      <c r="D5153" s="855" t="s">
        <v>2710</v>
      </c>
      <c r="E5153" s="855">
        <v>13</v>
      </c>
      <c r="F5153" s="855" t="s">
        <v>3956</v>
      </c>
      <c r="G5153" s="855" t="s">
        <v>148</v>
      </c>
    </row>
    <row r="5154" spans="2:7" hidden="1" x14ac:dyDescent="0.3">
      <c r="B5154" s="855" t="s">
        <v>3952</v>
      </c>
      <c r="C5154" s="856" t="s">
        <v>2709</v>
      </c>
      <c r="D5154" s="855" t="s">
        <v>2710</v>
      </c>
      <c r="E5154" s="855">
        <v>14</v>
      </c>
      <c r="F5154" s="855" t="s">
        <v>1173</v>
      </c>
      <c r="G5154" s="855" t="s">
        <v>750</v>
      </c>
    </row>
    <row r="5155" spans="2:7" hidden="1" x14ac:dyDescent="0.3">
      <c r="B5155" s="855" t="s">
        <v>3952</v>
      </c>
      <c r="C5155" s="856" t="s">
        <v>2709</v>
      </c>
      <c r="D5155" s="855" t="s">
        <v>2710</v>
      </c>
      <c r="E5155" s="855">
        <v>15</v>
      </c>
      <c r="F5155" s="855" t="s">
        <v>323</v>
      </c>
      <c r="G5155" s="855" t="s">
        <v>750</v>
      </c>
    </row>
    <row r="5156" spans="2:7" hidden="1" x14ac:dyDescent="0.3">
      <c r="B5156" s="855" t="s">
        <v>3952</v>
      </c>
      <c r="C5156" s="856" t="s">
        <v>2709</v>
      </c>
      <c r="D5156" s="855" t="s">
        <v>2710</v>
      </c>
      <c r="E5156" s="855">
        <v>16</v>
      </c>
      <c r="F5156" s="855" t="s">
        <v>931</v>
      </c>
      <c r="G5156" s="855" t="s">
        <v>949</v>
      </c>
    </row>
    <row r="5157" spans="2:7" hidden="1" x14ac:dyDescent="0.3">
      <c r="B5157" s="855" t="s">
        <v>3952</v>
      </c>
      <c r="C5157" s="856" t="s">
        <v>2709</v>
      </c>
      <c r="D5157" s="855" t="s">
        <v>2710</v>
      </c>
      <c r="E5157" s="855">
        <v>17</v>
      </c>
      <c r="F5157" s="855" t="s">
        <v>932</v>
      </c>
      <c r="G5157" s="855" t="s">
        <v>750</v>
      </c>
    </row>
    <row r="5158" spans="2:7" x14ac:dyDescent="0.3">
      <c r="B5158" s="855" t="s">
        <v>3952</v>
      </c>
      <c r="C5158" s="856" t="s">
        <v>2709</v>
      </c>
      <c r="D5158" s="855" t="s">
        <v>2710</v>
      </c>
      <c r="E5158" s="855">
        <v>1</v>
      </c>
      <c r="F5158" s="855" t="s">
        <v>388</v>
      </c>
      <c r="G5158" s="855" t="s">
        <v>4058</v>
      </c>
    </row>
    <row r="5159" spans="2:7" hidden="1" x14ac:dyDescent="0.3">
      <c r="B5159" s="855" t="s">
        <v>3952</v>
      </c>
      <c r="C5159" s="856" t="s">
        <v>2709</v>
      </c>
      <c r="D5159" s="855" t="s">
        <v>2710</v>
      </c>
      <c r="E5159" s="855">
        <v>2</v>
      </c>
      <c r="F5159" s="855" t="s">
        <v>389</v>
      </c>
      <c r="G5159" s="855" t="s">
        <v>29</v>
      </c>
    </row>
    <row r="5160" spans="2:7" hidden="1" x14ac:dyDescent="0.3">
      <c r="B5160" s="855" t="s">
        <v>3952</v>
      </c>
      <c r="C5160" s="856" t="s">
        <v>2709</v>
      </c>
      <c r="D5160" s="855" t="s">
        <v>2710</v>
      </c>
      <c r="E5160" s="855">
        <v>3</v>
      </c>
      <c r="F5160" s="855" t="s">
        <v>896</v>
      </c>
      <c r="G5160" s="855"/>
    </row>
    <row r="5161" spans="2:7" hidden="1" x14ac:dyDescent="0.3">
      <c r="B5161" s="855" t="s">
        <v>3952</v>
      </c>
      <c r="C5161" s="856" t="s">
        <v>2709</v>
      </c>
      <c r="D5161" s="855" t="s">
        <v>2710</v>
      </c>
      <c r="E5161" s="855">
        <v>4</v>
      </c>
      <c r="F5161" s="855" t="s">
        <v>391</v>
      </c>
      <c r="G5161" s="855"/>
    </row>
    <row r="5162" spans="2:7" hidden="1" x14ac:dyDescent="0.3">
      <c r="B5162" s="855" t="s">
        <v>3952</v>
      </c>
      <c r="C5162" s="856" t="s">
        <v>2709</v>
      </c>
      <c r="D5162" s="855" t="s">
        <v>2710</v>
      </c>
      <c r="E5162" s="855">
        <v>5</v>
      </c>
      <c r="F5162" s="855" t="s">
        <v>392</v>
      </c>
      <c r="G5162" s="855"/>
    </row>
    <row r="5163" spans="2:7" hidden="1" x14ac:dyDescent="0.3">
      <c r="B5163" s="855" t="s">
        <v>3952</v>
      </c>
      <c r="C5163" s="856" t="s">
        <v>2709</v>
      </c>
      <c r="D5163" s="855" t="s">
        <v>2710</v>
      </c>
      <c r="E5163" s="855">
        <v>6</v>
      </c>
      <c r="F5163" s="855" t="s">
        <v>393</v>
      </c>
      <c r="G5163" s="855"/>
    </row>
    <row r="5164" spans="2:7" hidden="1" x14ac:dyDescent="0.3">
      <c r="B5164" s="855" t="s">
        <v>3952</v>
      </c>
      <c r="C5164" s="856" t="s">
        <v>2709</v>
      </c>
      <c r="D5164" s="855" t="s">
        <v>2710</v>
      </c>
      <c r="E5164" s="855">
        <v>7</v>
      </c>
      <c r="F5164" s="855" t="s">
        <v>394</v>
      </c>
      <c r="G5164" s="855" t="s">
        <v>4047</v>
      </c>
    </row>
    <row r="5165" spans="2:7" hidden="1" x14ac:dyDescent="0.3">
      <c r="B5165" s="855" t="s">
        <v>3952</v>
      </c>
      <c r="C5165" s="856" t="s">
        <v>2709</v>
      </c>
      <c r="D5165" s="855" t="s">
        <v>2710</v>
      </c>
      <c r="E5165" s="855">
        <v>8</v>
      </c>
      <c r="F5165" s="855" t="s">
        <v>3</v>
      </c>
      <c r="G5165" s="855" t="s">
        <v>1876</v>
      </c>
    </row>
    <row r="5166" spans="2:7" hidden="1" x14ac:dyDescent="0.3">
      <c r="B5166" s="855" t="s">
        <v>3952</v>
      </c>
      <c r="C5166" s="856" t="s">
        <v>2709</v>
      </c>
      <c r="D5166" s="855" t="s">
        <v>2710</v>
      </c>
      <c r="E5166" s="855">
        <v>9</v>
      </c>
      <c r="F5166" s="855" t="s">
        <v>128</v>
      </c>
      <c r="G5166" s="855"/>
    </row>
    <row r="5167" spans="2:7" hidden="1" x14ac:dyDescent="0.3">
      <c r="B5167" s="855" t="s">
        <v>3952</v>
      </c>
      <c r="C5167" s="856" t="s">
        <v>2709</v>
      </c>
      <c r="D5167" s="855" t="s">
        <v>2710</v>
      </c>
      <c r="E5167" s="855">
        <v>10</v>
      </c>
      <c r="F5167" s="855" t="s">
        <v>681</v>
      </c>
      <c r="G5167" s="855" t="s">
        <v>245</v>
      </c>
    </row>
    <row r="5168" spans="2:7" hidden="1" x14ac:dyDescent="0.3">
      <c r="B5168" s="855" t="s">
        <v>3952</v>
      </c>
      <c r="C5168" s="856" t="s">
        <v>2709</v>
      </c>
      <c r="D5168" s="855" t="s">
        <v>2710</v>
      </c>
      <c r="E5168" s="855">
        <v>11</v>
      </c>
      <c r="F5168" s="855" t="s">
        <v>925</v>
      </c>
      <c r="G5168" s="855"/>
    </row>
    <row r="5169" spans="2:7" hidden="1" x14ac:dyDescent="0.3">
      <c r="B5169" s="855" t="s">
        <v>3952</v>
      </c>
      <c r="C5169" s="856" t="s">
        <v>2709</v>
      </c>
      <c r="D5169" s="855" t="s">
        <v>2710</v>
      </c>
      <c r="E5169" s="855">
        <v>12</v>
      </c>
      <c r="F5169" s="855" t="s">
        <v>3955</v>
      </c>
      <c r="G5169" s="855"/>
    </row>
    <row r="5170" spans="2:7" hidden="1" x14ac:dyDescent="0.3">
      <c r="B5170" s="855" t="s">
        <v>3952</v>
      </c>
      <c r="C5170" s="856" t="s">
        <v>2709</v>
      </c>
      <c r="D5170" s="855" t="s">
        <v>2710</v>
      </c>
      <c r="E5170" s="855">
        <v>13</v>
      </c>
      <c r="F5170" s="855" t="s">
        <v>3956</v>
      </c>
      <c r="G5170" s="855" t="s">
        <v>148</v>
      </c>
    </row>
    <row r="5171" spans="2:7" hidden="1" x14ac:dyDescent="0.3">
      <c r="B5171" s="855" t="s">
        <v>3952</v>
      </c>
      <c r="C5171" s="856" t="s">
        <v>2709</v>
      </c>
      <c r="D5171" s="855" t="s">
        <v>2710</v>
      </c>
      <c r="E5171" s="855">
        <v>14</v>
      </c>
      <c r="F5171" s="855" t="s">
        <v>1173</v>
      </c>
      <c r="G5171" s="855" t="s">
        <v>750</v>
      </c>
    </row>
    <row r="5172" spans="2:7" hidden="1" x14ac:dyDescent="0.3">
      <c r="B5172" s="855" t="s">
        <v>3952</v>
      </c>
      <c r="C5172" s="856" t="s">
        <v>2709</v>
      </c>
      <c r="D5172" s="855" t="s">
        <v>2710</v>
      </c>
      <c r="E5172" s="855">
        <v>15</v>
      </c>
      <c r="F5172" s="855" t="s">
        <v>323</v>
      </c>
      <c r="G5172" s="855" t="s">
        <v>750</v>
      </c>
    </row>
    <row r="5173" spans="2:7" hidden="1" x14ac:dyDescent="0.3">
      <c r="B5173" s="855" t="s">
        <v>3952</v>
      </c>
      <c r="C5173" s="856" t="s">
        <v>2709</v>
      </c>
      <c r="D5173" s="855" t="s">
        <v>2710</v>
      </c>
      <c r="E5173" s="855">
        <v>16</v>
      </c>
      <c r="F5173" s="855" t="s">
        <v>931</v>
      </c>
      <c r="G5173" s="855" t="s">
        <v>949</v>
      </c>
    </row>
    <row r="5174" spans="2:7" hidden="1" x14ac:dyDescent="0.3">
      <c r="B5174" s="855" t="s">
        <v>3952</v>
      </c>
      <c r="C5174" s="856" t="s">
        <v>2709</v>
      </c>
      <c r="D5174" s="855" t="s">
        <v>2710</v>
      </c>
      <c r="E5174" s="855">
        <v>17</v>
      </c>
      <c r="F5174" s="855" t="s">
        <v>932</v>
      </c>
      <c r="G5174" s="855" t="s">
        <v>750</v>
      </c>
    </row>
    <row r="5175" spans="2:7" x14ac:dyDescent="0.3">
      <c r="B5175" s="855" t="s">
        <v>3952</v>
      </c>
      <c r="C5175" s="856" t="s">
        <v>2709</v>
      </c>
      <c r="D5175" s="855" t="s">
        <v>2710</v>
      </c>
      <c r="E5175" s="855">
        <v>1</v>
      </c>
      <c r="F5175" s="855" t="s">
        <v>388</v>
      </c>
      <c r="G5175" s="855" t="s">
        <v>4059</v>
      </c>
    </row>
    <row r="5176" spans="2:7" hidden="1" x14ac:dyDescent="0.3">
      <c r="B5176" s="855" t="s">
        <v>3952</v>
      </c>
      <c r="C5176" s="856" t="s">
        <v>2709</v>
      </c>
      <c r="D5176" s="855" t="s">
        <v>2710</v>
      </c>
      <c r="E5176" s="855">
        <v>2</v>
      </c>
      <c r="F5176" s="855" t="s">
        <v>389</v>
      </c>
      <c r="G5176" s="855" t="s">
        <v>29</v>
      </c>
    </row>
    <row r="5177" spans="2:7" hidden="1" x14ac:dyDescent="0.3">
      <c r="B5177" s="855" t="s">
        <v>3952</v>
      </c>
      <c r="C5177" s="856" t="s">
        <v>2709</v>
      </c>
      <c r="D5177" s="855" t="s">
        <v>2710</v>
      </c>
      <c r="E5177" s="855">
        <v>3</v>
      </c>
      <c r="F5177" s="855" t="s">
        <v>896</v>
      </c>
      <c r="G5177" s="855"/>
    </row>
    <row r="5178" spans="2:7" hidden="1" x14ac:dyDescent="0.3">
      <c r="B5178" s="855" t="s">
        <v>3952</v>
      </c>
      <c r="C5178" s="856" t="s">
        <v>2709</v>
      </c>
      <c r="D5178" s="855" t="s">
        <v>2710</v>
      </c>
      <c r="E5178" s="855">
        <v>4</v>
      </c>
      <c r="F5178" s="855" t="s">
        <v>391</v>
      </c>
      <c r="G5178" s="855"/>
    </row>
    <row r="5179" spans="2:7" hidden="1" x14ac:dyDescent="0.3">
      <c r="B5179" s="855" t="s">
        <v>3952</v>
      </c>
      <c r="C5179" s="856" t="s">
        <v>2709</v>
      </c>
      <c r="D5179" s="855" t="s">
        <v>2710</v>
      </c>
      <c r="E5179" s="855">
        <v>5</v>
      </c>
      <c r="F5179" s="855" t="s">
        <v>392</v>
      </c>
      <c r="G5179" s="855"/>
    </row>
    <row r="5180" spans="2:7" hidden="1" x14ac:dyDescent="0.3">
      <c r="B5180" s="855" t="s">
        <v>3952</v>
      </c>
      <c r="C5180" s="856" t="s">
        <v>2709</v>
      </c>
      <c r="D5180" s="855" t="s">
        <v>2710</v>
      </c>
      <c r="E5180" s="855">
        <v>6</v>
      </c>
      <c r="F5180" s="855" t="s">
        <v>393</v>
      </c>
      <c r="G5180" s="855"/>
    </row>
    <row r="5181" spans="2:7" hidden="1" x14ac:dyDescent="0.3">
      <c r="B5181" s="855" t="s">
        <v>3952</v>
      </c>
      <c r="C5181" s="856" t="s">
        <v>2709</v>
      </c>
      <c r="D5181" s="855" t="s">
        <v>2710</v>
      </c>
      <c r="E5181" s="855">
        <v>7</v>
      </c>
      <c r="F5181" s="855" t="s">
        <v>394</v>
      </c>
      <c r="G5181" s="855" t="s">
        <v>4047</v>
      </c>
    </row>
    <row r="5182" spans="2:7" hidden="1" x14ac:dyDescent="0.3">
      <c r="B5182" s="855" t="s">
        <v>3952</v>
      </c>
      <c r="C5182" s="856" t="s">
        <v>2709</v>
      </c>
      <c r="D5182" s="855" t="s">
        <v>2710</v>
      </c>
      <c r="E5182" s="855">
        <v>8</v>
      </c>
      <c r="F5182" s="855" t="s">
        <v>3</v>
      </c>
      <c r="G5182" s="855" t="s">
        <v>1876</v>
      </c>
    </row>
    <row r="5183" spans="2:7" hidden="1" x14ac:dyDescent="0.3">
      <c r="B5183" s="855" t="s">
        <v>3952</v>
      </c>
      <c r="C5183" s="856" t="s">
        <v>2709</v>
      </c>
      <c r="D5183" s="855" t="s">
        <v>2710</v>
      </c>
      <c r="E5183" s="855">
        <v>9</v>
      </c>
      <c r="F5183" s="855" t="s">
        <v>128</v>
      </c>
      <c r="G5183" s="855"/>
    </row>
    <row r="5184" spans="2:7" hidden="1" x14ac:dyDescent="0.3">
      <c r="B5184" s="855" t="s">
        <v>3952</v>
      </c>
      <c r="C5184" s="856" t="s">
        <v>2709</v>
      </c>
      <c r="D5184" s="855" t="s">
        <v>2710</v>
      </c>
      <c r="E5184" s="855">
        <v>10</v>
      </c>
      <c r="F5184" s="855" t="s">
        <v>681</v>
      </c>
      <c r="G5184" s="855" t="s">
        <v>245</v>
      </c>
    </row>
    <row r="5185" spans="2:7" hidden="1" x14ac:dyDescent="0.3">
      <c r="B5185" s="855" t="s">
        <v>3952</v>
      </c>
      <c r="C5185" s="856" t="s">
        <v>2709</v>
      </c>
      <c r="D5185" s="855" t="s">
        <v>2710</v>
      </c>
      <c r="E5185" s="855">
        <v>11</v>
      </c>
      <c r="F5185" s="855" t="s">
        <v>925</v>
      </c>
      <c r="G5185" s="855"/>
    </row>
    <row r="5186" spans="2:7" hidden="1" x14ac:dyDescent="0.3">
      <c r="B5186" s="855" t="s">
        <v>3952</v>
      </c>
      <c r="C5186" s="856" t="s">
        <v>2709</v>
      </c>
      <c r="D5186" s="855" t="s">
        <v>2710</v>
      </c>
      <c r="E5186" s="855">
        <v>12</v>
      </c>
      <c r="F5186" s="855" t="s">
        <v>3955</v>
      </c>
      <c r="G5186" s="855"/>
    </row>
    <row r="5187" spans="2:7" hidden="1" x14ac:dyDescent="0.3">
      <c r="B5187" s="855" t="s">
        <v>3952</v>
      </c>
      <c r="C5187" s="856" t="s">
        <v>2709</v>
      </c>
      <c r="D5187" s="855" t="s">
        <v>2710</v>
      </c>
      <c r="E5187" s="855">
        <v>13</v>
      </c>
      <c r="F5187" s="855" t="s">
        <v>3956</v>
      </c>
      <c r="G5187" s="855" t="s">
        <v>148</v>
      </c>
    </row>
    <row r="5188" spans="2:7" hidden="1" x14ac:dyDescent="0.3">
      <c r="B5188" s="855" t="s">
        <v>3952</v>
      </c>
      <c r="C5188" s="856" t="s">
        <v>2709</v>
      </c>
      <c r="D5188" s="855" t="s">
        <v>2710</v>
      </c>
      <c r="E5188" s="855">
        <v>14</v>
      </c>
      <c r="F5188" s="855" t="s">
        <v>1173</v>
      </c>
      <c r="G5188" s="855" t="s">
        <v>750</v>
      </c>
    </row>
    <row r="5189" spans="2:7" hidden="1" x14ac:dyDescent="0.3">
      <c r="B5189" s="855" t="s">
        <v>3952</v>
      </c>
      <c r="C5189" s="856" t="s">
        <v>2709</v>
      </c>
      <c r="D5189" s="855" t="s">
        <v>2710</v>
      </c>
      <c r="E5189" s="855">
        <v>15</v>
      </c>
      <c r="F5189" s="855" t="s">
        <v>323</v>
      </c>
      <c r="G5189" s="855" t="s">
        <v>750</v>
      </c>
    </row>
    <row r="5190" spans="2:7" hidden="1" x14ac:dyDescent="0.3">
      <c r="B5190" s="855" t="s">
        <v>3952</v>
      </c>
      <c r="C5190" s="856" t="s">
        <v>2709</v>
      </c>
      <c r="D5190" s="855" t="s">
        <v>2710</v>
      </c>
      <c r="E5190" s="855">
        <v>16</v>
      </c>
      <c r="F5190" s="855" t="s">
        <v>931</v>
      </c>
      <c r="G5190" s="855" t="s">
        <v>949</v>
      </c>
    </row>
    <row r="5191" spans="2:7" hidden="1" x14ac:dyDescent="0.3">
      <c r="B5191" s="855" t="s">
        <v>3952</v>
      </c>
      <c r="C5191" s="856" t="s">
        <v>2709</v>
      </c>
      <c r="D5191" s="855" t="s">
        <v>2710</v>
      </c>
      <c r="E5191" s="855">
        <v>17</v>
      </c>
      <c r="F5191" s="855" t="s">
        <v>932</v>
      </c>
      <c r="G5191" s="855" t="s">
        <v>750</v>
      </c>
    </row>
    <row r="5192" spans="2:7" x14ac:dyDescent="0.3">
      <c r="B5192" s="855" t="s">
        <v>3952</v>
      </c>
      <c r="C5192" s="856" t="s">
        <v>2709</v>
      </c>
      <c r="D5192" s="855" t="s">
        <v>2710</v>
      </c>
      <c r="E5192" s="855">
        <v>1</v>
      </c>
      <c r="F5192" s="855" t="s">
        <v>388</v>
      </c>
      <c r="G5192" s="855" t="s">
        <v>4060</v>
      </c>
    </row>
    <row r="5193" spans="2:7" hidden="1" x14ac:dyDescent="0.3">
      <c r="B5193" s="855" t="s">
        <v>3952</v>
      </c>
      <c r="C5193" s="856" t="s">
        <v>2709</v>
      </c>
      <c r="D5193" s="855" t="s">
        <v>2710</v>
      </c>
      <c r="E5193" s="855">
        <v>2</v>
      </c>
      <c r="F5193" s="855" t="s">
        <v>389</v>
      </c>
      <c r="G5193" s="855" t="s">
        <v>29</v>
      </c>
    </row>
    <row r="5194" spans="2:7" hidden="1" x14ac:dyDescent="0.3">
      <c r="B5194" s="855" t="s">
        <v>3952</v>
      </c>
      <c r="C5194" s="856" t="s">
        <v>2709</v>
      </c>
      <c r="D5194" s="855" t="s">
        <v>2710</v>
      </c>
      <c r="E5194" s="855">
        <v>3</v>
      </c>
      <c r="F5194" s="855" t="s">
        <v>896</v>
      </c>
      <c r="G5194" s="855"/>
    </row>
    <row r="5195" spans="2:7" hidden="1" x14ac:dyDescent="0.3">
      <c r="B5195" s="855" t="s">
        <v>3952</v>
      </c>
      <c r="C5195" s="856" t="s">
        <v>2709</v>
      </c>
      <c r="D5195" s="855" t="s">
        <v>2710</v>
      </c>
      <c r="E5195" s="855">
        <v>4</v>
      </c>
      <c r="F5195" s="855" t="s">
        <v>391</v>
      </c>
      <c r="G5195" s="855"/>
    </row>
    <row r="5196" spans="2:7" hidden="1" x14ac:dyDescent="0.3">
      <c r="B5196" s="855" t="s">
        <v>3952</v>
      </c>
      <c r="C5196" s="856" t="s">
        <v>2709</v>
      </c>
      <c r="D5196" s="855" t="s">
        <v>2710</v>
      </c>
      <c r="E5196" s="855">
        <v>5</v>
      </c>
      <c r="F5196" s="855" t="s">
        <v>392</v>
      </c>
      <c r="G5196" s="855"/>
    </row>
    <row r="5197" spans="2:7" hidden="1" x14ac:dyDescent="0.3">
      <c r="B5197" s="855" t="s">
        <v>3952</v>
      </c>
      <c r="C5197" s="856" t="s">
        <v>2709</v>
      </c>
      <c r="D5197" s="855" t="s">
        <v>2710</v>
      </c>
      <c r="E5197" s="855">
        <v>6</v>
      </c>
      <c r="F5197" s="855" t="s">
        <v>393</v>
      </c>
      <c r="G5197" s="855"/>
    </row>
    <row r="5198" spans="2:7" hidden="1" x14ac:dyDescent="0.3">
      <c r="B5198" s="855" t="s">
        <v>3952</v>
      </c>
      <c r="C5198" s="856" t="s">
        <v>2709</v>
      </c>
      <c r="D5198" s="855" t="s">
        <v>2710</v>
      </c>
      <c r="E5198" s="855">
        <v>7</v>
      </c>
      <c r="F5198" s="855" t="s">
        <v>394</v>
      </c>
      <c r="G5198" s="855" t="s">
        <v>4047</v>
      </c>
    </row>
    <row r="5199" spans="2:7" hidden="1" x14ac:dyDescent="0.3">
      <c r="B5199" s="855" t="s">
        <v>3952</v>
      </c>
      <c r="C5199" s="856" t="s">
        <v>2709</v>
      </c>
      <c r="D5199" s="855" t="s">
        <v>2710</v>
      </c>
      <c r="E5199" s="855">
        <v>8</v>
      </c>
      <c r="F5199" s="855" t="s">
        <v>3</v>
      </c>
      <c r="G5199" s="855" t="s">
        <v>1876</v>
      </c>
    </row>
    <row r="5200" spans="2:7" hidden="1" x14ac:dyDescent="0.3">
      <c r="B5200" s="855" t="s">
        <v>3952</v>
      </c>
      <c r="C5200" s="856" t="s">
        <v>2709</v>
      </c>
      <c r="D5200" s="855" t="s">
        <v>2710</v>
      </c>
      <c r="E5200" s="855">
        <v>9</v>
      </c>
      <c r="F5200" s="855" t="s">
        <v>128</v>
      </c>
      <c r="G5200" s="855"/>
    </row>
    <row r="5201" spans="2:7" hidden="1" x14ac:dyDescent="0.3">
      <c r="B5201" s="855" t="s">
        <v>3952</v>
      </c>
      <c r="C5201" s="856" t="s">
        <v>2709</v>
      </c>
      <c r="D5201" s="855" t="s">
        <v>2710</v>
      </c>
      <c r="E5201" s="855">
        <v>10</v>
      </c>
      <c r="F5201" s="855" t="s">
        <v>681</v>
      </c>
      <c r="G5201" s="855" t="s">
        <v>245</v>
      </c>
    </row>
    <row r="5202" spans="2:7" hidden="1" x14ac:dyDescent="0.3">
      <c r="B5202" s="855" t="s">
        <v>3952</v>
      </c>
      <c r="C5202" s="856" t="s">
        <v>2709</v>
      </c>
      <c r="D5202" s="855" t="s">
        <v>2710</v>
      </c>
      <c r="E5202" s="855">
        <v>11</v>
      </c>
      <c r="F5202" s="855" t="s">
        <v>925</v>
      </c>
      <c r="G5202" s="855"/>
    </row>
    <row r="5203" spans="2:7" hidden="1" x14ac:dyDescent="0.3">
      <c r="B5203" s="855" t="s">
        <v>3952</v>
      </c>
      <c r="C5203" s="856" t="s">
        <v>2709</v>
      </c>
      <c r="D5203" s="855" t="s">
        <v>2710</v>
      </c>
      <c r="E5203" s="855">
        <v>12</v>
      </c>
      <c r="F5203" s="855" t="s">
        <v>3955</v>
      </c>
      <c r="G5203" s="855"/>
    </row>
    <row r="5204" spans="2:7" hidden="1" x14ac:dyDescent="0.3">
      <c r="B5204" s="855" t="s">
        <v>3952</v>
      </c>
      <c r="C5204" s="856" t="s">
        <v>2709</v>
      </c>
      <c r="D5204" s="855" t="s">
        <v>2710</v>
      </c>
      <c r="E5204" s="855">
        <v>13</v>
      </c>
      <c r="F5204" s="855" t="s">
        <v>3956</v>
      </c>
      <c r="G5204" s="855" t="s">
        <v>148</v>
      </c>
    </row>
    <row r="5205" spans="2:7" hidden="1" x14ac:dyDescent="0.3">
      <c r="B5205" s="855" t="s">
        <v>3952</v>
      </c>
      <c r="C5205" s="856" t="s">
        <v>2709</v>
      </c>
      <c r="D5205" s="855" t="s">
        <v>2710</v>
      </c>
      <c r="E5205" s="855">
        <v>14</v>
      </c>
      <c r="F5205" s="855" t="s">
        <v>1173</v>
      </c>
      <c r="G5205" s="855" t="s">
        <v>750</v>
      </c>
    </row>
    <row r="5206" spans="2:7" hidden="1" x14ac:dyDescent="0.3">
      <c r="B5206" s="855" t="s">
        <v>3952</v>
      </c>
      <c r="C5206" s="856" t="s">
        <v>2709</v>
      </c>
      <c r="D5206" s="855" t="s">
        <v>2710</v>
      </c>
      <c r="E5206" s="855">
        <v>15</v>
      </c>
      <c r="F5206" s="855" t="s">
        <v>323</v>
      </c>
      <c r="G5206" s="855" t="s">
        <v>750</v>
      </c>
    </row>
    <row r="5207" spans="2:7" hidden="1" x14ac:dyDescent="0.3">
      <c r="B5207" s="855" t="s">
        <v>3952</v>
      </c>
      <c r="C5207" s="856" t="s">
        <v>2709</v>
      </c>
      <c r="D5207" s="855" t="s">
        <v>2710</v>
      </c>
      <c r="E5207" s="855">
        <v>16</v>
      </c>
      <c r="F5207" s="855" t="s">
        <v>931</v>
      </c>
      <c r="G5207" s="855" t="s">
        <v>949</v>
      </c>
    </row>
    <row r="5208" spans="2:7" hidden="1" x14ac:dyDescent="0.3">
      <c r="B5208" s="855" t="s">
        <v>3952</v>
      </c>
      <c r="C5208" s="856" t="s">
        <v>2709</v>
      </c>
      <c r="D5208" s="855" t="s">
        <v>2710</v>
      </c>
      <c r="E5208" s="855">
        <v>17</v>
      </c>
      <c r="F5208" s="855" t="s">
        <v>932</v>
      </c>
      <c r="G5208" s="855" t="s">
        <v>750</v>
      </c>
    </row>
    <row r="5209" spans="2:7" x14ac:dyDescent="0.3">
      <c r="B5209" s="855" t="s">
        <v>3952</v>
      </c>
      <c r="C5209" s="856" t="s">
        <v>2709</v>
      </c>
      <c r="D5209" s="855" t="s">
        <v>2710</v>
      </c>
      <c r="E5209" s="855">
        <v>1</v>
      </c>
      <c r="F5209" s="855" t="s">
        <v>388</v>
      </c>
      <c r="G5209" s="855" t="s">
        <v>4061</v>
      </c>
    </row>
    <row r="5210" spans="2:7" hidden="1" x14ac:dyDescent="0.3">
      <c r="B5210" s="855" t="s">
        <v>3952</v>
      </c>
      <c r="C5210" s="856" t="s">
        <v>2709</v>
      </c>
      <c r="D5210" s="855" t="s">
        <v>2710</v>
      </c>
      <c r="E5210" s="855">
        <v>2</v>
      </c>
      <c r="F5210" s="855" t="s">
        <v>389</v>
      </c>
      <c r="G5210" s="855" t="s">
        <v>29</v>
      </c>
    </row>
    <row r="5211" spans="2:7" hidden="1" x14ac:dyDescent="0.3">
      <c r="B5211" s="855" t="s">
        <v>3952</v>
      </c>
      <c r="C5211" s="856" t="s">
        <v>2709</v>
      </c>
      <c r="D5211" s="855" t="s">
        <v>2710</v>
      </c>
      <c r="E5211" s="855">
        <v>3</v>
      </c>
      <c r="F5211" s="855" t="s">
        <v>896</v>
      </c>
      <c r="G5211" s="855"/>
    </row>
    <row r="5212" spans="2:7" hidden="1" x14ac:dyDescent="0.3">
      <c r="B5212" s="855" t="s">
        <v>3952</v>
      </c>
      <c r="C5212" s="856" t="s">
        <v>2709</v>
      </c>
      <c r="D5212" s="855" t="s">
        <v>2710</v>
      </c>
      <c r="E5212" s="855">
        <v>4</v>
      </c>
      <c r="F5212" s="855" t="s">
        <v>391</v>
      </c>
      <c r="G5212" s="855"/>
    </row>
    <row r="5213" spans="2:7" hidden="1" x14ac:dyDescent="0.3">
      <c r="B5213" s="855" t="s">
        <v>3952</v>
      </c>
      <c r="C5213" s="856" t="s">
        <v>2709</v>
      </c>
      <c r="D5213" s="855" t="s">
        <v>2710</v>
      </c>
      <c r="E5213" s="855">
        <v>5</v>
      </c>
      <c r="F5213" s="855" t="s">
        <v>392</v>
      </c>
      <c r="G5213" s="855"/>
    </row>
    <row r="5214" spans="2:7" hidden="1" x14ac:dyDescent="0.3">
      <c r="B5214" s="855" t="s">
        <v>3952</v>
      </c>
      <c r="C5214" s="856" t="s">
        <v>2709</v>
      </c>
      <c r="D5214" s="855" t="s">
        <v>2710</v>
      </c>
      <c r="E5214" s="855">
        <v>6</v>
      </c>
      <c r="F5214" s="855" t="s">
        <v>393</v>
      </c>
      <c r="G5214" s="855"/>
    </row>
    <row r="5215" spans="2:7" hidden="1" x14ac:dyDescent="0.3">
      <c r="B5215" s="855" t="s">
        <v>3952</v>
      </c>
      <c r="C5215" s="856" t="s">
        <v>2709</v>
      </c>
      <c r="D5215" s="855" t="s">
        <v>2710</v>
      </c>
      <c r="E5215" s="855">
        <v>7</v>
      </c>
      <c r="F5215" s="855" t="s">
        <v>394</v>
      </c>
      <c r="G5215" s="855" t="s">
        <v>4047</v>
      </c>
    </row>
    <row r="5216" spans="2:7" hidden="1" x14ac:dyDescent="0.3">
      <c r="B5216" s="855" t="s">
        <v>3952</v>
      </c>
      <c r="C5216" s="856" t="s">
        <v>2709</v>
      </c>
      <c r="D5216" s="855" t="s">
        <v>2710</v>
      </c>
      <c r="E5216" s="855">
        <v>8</v>
      </c>
      <c r="F5216" s="855" t="s">
        <v>3</v>
      </c>
      <c r="G5216" s="855" t="s">
        <v>1876</v>
      </c>
    </row>
    <row r="5217" spans="2:7" hidden="1" x14ac:dyDescent="0.3">
      <c r="B5217" s="855" t="s">
        <v>3952</v>
      </c>
      <c r="C5217" s="856" t="s">
        <v>2709</v>
      </c>
      <c r="D5217" s="855" t="s">
        <v>2710</v>
      </c>
      <c r="E5217" s="855">
        <v>9</v>
      </c>
      <c r="F5217" s="855" t="s">
        <v>128</v>
      </c>
      <c r="G5217" s="855"/>
    </row>
    <row r="5218" spans="2:7" hidden="1" x14ac:dyDescent="0.3">
      <c r="B5218" s="855" t="s">
        <v>3952</v>
      </c>
      <c r="C5218" s="856" t="s">
        <v>2709</v>
      </c>
      <c r="D5218" s="855" t="s">
        <v>2710</v>
      </c>
      <c r="E5218" s="855">
        <v>10</v>
      </c>
      <c r="F5218" s="855" t="s">
        <v>681</v>
      </c>
      <c r="G5218" s="855" t="s">
        <v>245</v>
      </c>
    </row>
    <row r="5219" spans="2:7" hidden="1" x14ac:dyDescent="0.3">
      <c r="B5219" s="855" t="s">
        <v>3952</v>
      </c>
      <c r="C5219" s="856" t="s">
        <v>2709</v>
      </c>
      <c r="D5219" s="855" t="s">
        <v>2710</v>
      </c>
      <c r="E5219" s="855">
        <v>11</v>
      </c>
      <c r="F5219" s="855" t="s">
        <v>925</v>
      </c>
      <c r="G5219" s="855"/>
    </row>
    <row r="5220" spans="2:7" hidden="1" x14ac:dyDescent="0.3">
      <c r="B5220" s="855" t="s">
        <v>3952</v>
      </c>
      <c r="C5220" s="856" t="s">
        <v>2709</v>
      </c>
      <c r="D5220" s="855" t="s">
        <v>2710</v>
      </c>
      <c r="E5220" s="855">
        <v>12</v>
      </c>
      <c r="F5220" s="855" t="s">
        <v>3955</v>
      </c>
      <c r="G5220" s="855"/>
    </row>
    <row r="5221" spans="2:7" hidden="1" x14ac:dyDescent="0.3">
      <c r="B5221" s="855" t="s">
        <v>3952</v>
      </c>
      <c r="C5221" s="856" t="s">
        <v>2709</v>
      </c>
      <c r="D5221" s="855" t="s">
        <v>2710</v>
      </c>
      <c r="E5221" s="855">
        <v>13</v>
      </c>
      <c r="F5221" s="855" t="s">
        <v>3956</v>
      </c>
      <c r="G5221" s="855" t="s">
        <v>148</v>
      </c>
    </row>
    <row r="5222" spans="2:7" hidden="1" x14ac:dyDescent="0.3">
      <c r="B5222" s="855" t="s">
        <v>3952</v>
      </c>
      <c r="C5222" s="856" t="s">
        <v>2709</v>
      </c>
      <c r="D5222" s="855" t="s">
        <v>2710</v>
      </c>
      <c r="E5222" s="855">
        <v>14</v>
      </c>
      <c r="F5222" s="855" t="s">
        <v>1173</v>
      </c>
      <c r="G5222" s="855" t="s">
        <v>750</v>
      </c>
    </row>
    <row r="5223" spans="2:7" hidden="1" x14ac:dyDescent="0.3">
      <c r="B5223" s="855" t="s">
        <v>3952</v>
      </c>
      <c r="C5223" s="856" t="s">
        <v>2709</v>
      </c>
      <c r="D5223" s="855" t="s">
        <v>2710</v>
      </c>
      <c r="E5223" s="855">
        <v>15</v>
      </c>
      <c r="F5223" s="855" t="s">
        <v>323</v>
      </c>
      <c r="G5223" s="855" t="s">
        <v>750</v>
      </c>
    </row>
    <row r="5224" spans="2:7" hidden="1" x14ac:dyDescent="0.3">
      <c r="B5224" s="855" t="s">
        <v>3952</v>
      </c>
      <c r="C5224" s="856" t="s">
        <v>2709</v>
      </c>
      <c r="D5224" s="855" t="s">
        <v>2710</v>
      </c>
      <c r="E5224" s="855">
        <v>16</v>
      </c>
      <c r="F5224" s="855" t="s">
        <v>931</v>
      </c>
      <c r="G5224" s="855" t="s">
        <v>949</v>
      </c>
    </row>
    <row r="5225" spans="2:7" hidden="1" x14ac:dyDescent="0.3">
      <c r="B5225" s="855" t="s">
        <v>3952</v>
      </c>
      <c r="C5225" s="856" t="s">
        <v>2709</v>
      </c>
      <c r="D5225" s="855" t="s">
        <v>2710</v>
      </c>
      <c r="E5225" s="855">
        <v>17</v>
      </c>
      <c r="F5225" s="855" t="s">
        <v>932</v>
      </c>
      <c r="G5225" s="855" t="s">
        <v>750</v>
      </c>
    </row>
    <row r="5226" spans="2:7" x14ac:dyDescent="0.3">
      <c r="B5226" s="855" t="s">
        <v>407</v>
      </c>
      <c r="C5226" s="856" t="s">
        <v>2709</v>
      </c>
      <c r="D5226" s="855" t="s">
        <v>2710</v>
      </c>
      <c r="E5226" s="855">
        <v>1</v>
      </c>
      <c r="F5226" s="855" t="s">
        <v>388</v>
      </c>
      <c r="G5226" s="855" t="s">
        <v>4062</v>
      </c>
    </row>
    <row r="5227" spans="2:7" hidden="1" x14ac:dyDescent="0.3">
      <c r="B5227" s="855" t="s">
        <v>407</v>
      </c>
      <c r="C5227" s="856" t="s">
        <v>2709</v>
      </c>
      <c r="D5227" s="855" t="s">
        <v>2710</v>
      </c>
      <c r="E5227" s="855">
        <v>2</v>
      </c>
      <c r="F5227" s="855" t="s">
        <v>389</v>
      </c>
      <c r="G5227" s="855" t="s">
        <v>29</v>
      </c>
    </row>
    <row r="5228" spans="2:7" hidden="1" x14ac:dyDescent="0.3">
      <c r="B5228" s="855" t="s">
        <v>407</v>
      </c>
      <c r="C5228" s="856" t="s">
        <v>2709</v>
      </c>
      <c r="D5228" s="855" t="s">
        <v>2710</v>
      </c>
      <c r="E5228" s="855">
        <v>3</v>
      </c>
      <c r="F5228" s="855" t="s">
        <v>394</v>
      </c>
      <c r="G5228" s="855" t="s">
        <v>4063</v>
      </c>
    </row>
    <row r="5229" spans="2:7" hidden="1" x14ac:dyDescent="0.3">
      <c r="B5229" s="855" t="s">
        <v>407</v>
      </c>
      <c r="C5229" s="856" t="s">
        <v>2709</v>
      </c>
      <c r="D5229" s="855" t="s">
        <v>2710</v>
      </c>
      <c r="E5229" s="855">
        <v>4</v>
      </c>
      <c r="F5229" s="855" t="s">
        <v>128</v>
      </c>
      <c r="G5229" s="855"/>
    </row>
    <row r="5230" spans="2:7" hidden="1" x14ac:dyDescent="0.3">
      <c r="B5230" s="855" t="s">
        <v>407</v>
      </c>
      <c r="C5230" s="856" t="s">
        <v>2709</v>
      </c>
      <c r="D5230" s="855" t="s">
        <v>2710</v>
      </c>
      <c r="E5230" s="855">
        <v>5</v>
      </c>
      <c r="F5230" s="855" t="s">
        <v>541</v>
      </c>
      <c r="G5230" s="855" t="s">
        <v>670</v>
      </c>
    </row>
    <row r="5231" spans="2:7" hidden="1" x14ac:dyDescent="0.3">
      <c r="B5231" s="855" t="s">
        <v>407</v>
      </c>
      <c r="C5231" s="856" t="s">
        <v>2709</v>
      </c>
      <c r="D5231" s="855" t="s">
        <v>2710</v>
      </c>
      <c r="E5231" s="855">
        <v>6</v>
      </c>
      <c r="F5231" s="855" t="s">
        <v>931</v>
      </c>
      <c r="G5231" s="855" t="s">
        <v>949</v>
      </c>
    </row>
    <row r="5232" spans="2:7" hidden="1" x14ac:dyDescent="0.3">
      <c r="B5232" s="855" t="s">
        <v>407</v>
      </c>
      <c r="C5232" s="856" t="s">
        <v>2709</v>
      </c>
      <c r="D5232" s="855" t="s">
        <v>2710</v>
      </c>
      <c r="E5232" s="855">
        <v>7</v>
      </c>
      <c r="F5232" s="855" t="s">
        <v>932</v>
      </c>
      <c r="G5232" s="855" t="s">
        <v>750</v>
      </c>
    </row>
    <row r="5233" spans="2:7" x14ac:dyDescent="0.3">
      <c r="B5233" s="855" t="s">
        <v>223</v>
      </c>
      <c r="C5233" s="856" t="s">
        <v>2709</v>
      </c>
      <c r="D5233" s="855" t="s">
        <v>2710</v>
      </c>
      <c r="E5233" s="855">
        <v>1</v>
      </c>
      <c r="F5233" s="855" t="s">
        <v>388</v>
      </c>
      <c r="G5233" s="855" t="s">
        <v>4064</v>
      </c>
    </row>
    <row r="5234" spans="2:7" hidden="1" x14ac:dyDescent="0.3">
      <c r="B5234" s="855" t="s">
        <v>223</v>
      </c>
      <c r="C5234" s="856" t="s">
        <v>2709</v>
      </c>
      <c r="D5234" s="855" t="s">
        <v>2710</v>
      </c>
      <c r="E5234" s="855">
        <v>2</v>
      </c>
      <c r="F5234" s="855" t="s">
        <v>389</v>
      </c>
      <c r="G5234" s="855" t="s">
        <v>29</v>
      </c>
    </row>
    <row r="5235" spans="2:7" hidden="1" x14ac:dyDescent="0.3">
      <c r="B5235" s="855" t="s">
        <v>223</v>
      </c>
      <c r="C5235" s="856" t="s">
        <v>2709</v>
      </c>
      <c r="D5235" s="855" t="s">
        <v>2710</v>
      </c>
      <c r="E5235" s="855">
        <v>3</v>
      </c>
      <c r="F5235" s="855" t="s">
        <v>393</v>
      </c>
      <c r="G5235" s="855"/>
    </row>
    <row r="5236" spans="2:7" hidden="1" x14ac:dyDescent="0.3">
      <c r="B5236" s="855" t="s">
        <v>223</v>
      </c>
      <c r="C5236" s="856" t="s">
        <v>2709</v>
      </c>
      <c r="D5236" s="855" t="s">
        <v>2710</v>
      </c>
      <c r="E5236" s="855">
        <v>4</v>
      </c>
      <c r="F5236" s="855" t="s">
        <v>394</v>
      </c>
      <c r="G5236" s="855" t="s">
        <v>4065</v>
      </c>
    </row>
    <row r="5237" spans="2:7" hidden="1" x14ac:dyDescent="0.3">
      <c r="B5237" s="855" t="s">
        <v>223</v>
      </c>
      <c r="C5237" s="856" t="s">
        <v>2709</v>
      </c>
      <c r="D5237" s="855" t="s">
        <v>2710</v>
      </c>
      <c r="E5237" s="855">
        <v>5</v>
      </c>
      <c r="F5237" s="855" t="s">
        <v>3</v>
      </c>
      <c r="G5237" s="855" t="s">
        <v>2666</v>
      </c>
    </row>
    <row r="5238" spans="2:7" hidden="1" x14ac:dyDescent="0.3">
      <c r="B5238" s="855" t="s">
        <v>223</v>
      </c>
      <c r="C5238" s="856" t="s">
        <v>2709</v>
      </c>
      <c r="D5238" s="855" t="s">
        <v>2710</v>
      </c>
      <c r="E5238" s="855">
        <v>6</v>
      </c>
      <c r="F5238" s="855" t="s">
        <v>128</v>
      </c>
      <c r="G5238" s="855"/>
    </row>
    <row r="5239" spans="2:7" hidden="1" x14ac:dyDescent="0.3">
      <c r="B5239" s="855" t="s">
        <v>223</v>
      </c>
      <c r="C5239" s="856" t="s">
        <v>2709</v>
      </c>
      <c r="D5239" s="855" t="s">
        <v>2710</v>
      </c>
      <c r="E5239" s="855">
        <v>7</v>
      </c>
      <c r="F5239" s="855" t="s">
        <v>1884</v>
      </c>
      <c r="G5239" s="855" t="s">
        <v>29</v>
      </c>
    </row>
    <row r="5240" spans="2:7" hidden="1" x14ac:dyDescent="0.3">
      <c r="B5240" s="855" t="s">
        <v>223</v>
      </c>
      <c r="C5240" s="856" t="s">
        <v>2709</v>
      </c>
      <c r="D5240" s="855" t="s">
        <v>2710</v>
      </c>
      <c r="E5240" s="855">
        <v>8</v>
      </c>
      <c r="F5240" s="855" t="s">
        <v>1885</v>
      </c>
      <c r="G5240" s="855" t="s">
        <v>300</v>
      </c>
    </row>
    <row r="5241" spans="2:7" hidden="1" x14ac:dyDescent="0.3">
      <c r="B5241" s="855" t="s">
        <v>223</v>
      </c>
      <c r="C5241" s="856" t="s">
        <v>2709</v>
      </c>
      <c r="D5241" s="855" t="s">
        <v>2710</v>
      </c>
      <c r="E5241" s="855">
        <v>9</v>
      </c>
      <c r="F5241" s="855" t="s">
        <v>931</v>
      </c>
      <c r="G5241" s="855" t="s">
        <v>949</v>
      </c>
    </row>
    <row r="5242" spans="2:7" hidden="1" x14ac:dyDescent="0.3">
      <c r="B5242" s="855" t="s">
        <v>223</v>
      </c>
      <c r="C5242" s="856" t="s">
        <v>2709</v>
      </c>
      <c r="D5242" s="855" t="s">
        <v>2710</v>
      </c>
      <c r="E5242" s="855">
        <v>10</v>
      </c>
      <c r="F5242" s="855" t="s">
        <v>932</v>
      </c>
      <c r="G5242" s="855" t="s">
        <v>750</v>
      </c>
    </row>
    <row r="5243" spans="2:7" hidden="1" x14ac:dyDescent="0.3">
      <c r="B5243" s="855" t="s">
        <v>223</v>
      </c>
      <c r="C5243" s="856" t="s">
        <v>2709</v>
      </c>
      <c r="D5243" s="855" t="s">
        <v>2710</v>
      </c>
      <c r="E5243" s="855">
        <v>11</v>
      </c>
      <c r="F5243" s="855" t="s">
        <v>1707</v>
      </c>
      <c r="G5243" s="855"/>
    </row>
    <row r="5244" spans="2:7" hidden="1" x14ac:dyDescent="0.3">
      <c r="B5244" s="855" t="s">
        <v>223</v>
      </c>
      <c r="C5244" s="856" t="s">
        <v>2709</v>
      </c>
      <c r="D5244" s="855" t="s">
        <v>2710</v>
      </c>
      <c r="E5244" s="855">
        <v>12</v>
      </c>
      <c r="F5244" s="855" t="s">
        <v>1708</v>
      </c>
      <c r="G5244" s="855" t="s">
        <v>29</v>
      </c>
    </row>
    <row r="5245" spans="2:7" x14ac:dyDescent="0.3">
      <c r="B5245" s="855" t="s">
        <v>1882</v>
      </c>
      <c r="C5245" s="856" t="s">
        <v>2709</v>
      </c>
      <c r="D5245" s="855" t="s">
        <v>2710</v>
      </c>
      <c r="E5245" s="855">
        <v>1</v>
      </c>
      <c r="F5245" s="855" t="s">
        <v>388</v>
      </c>
      <c r="G5245" s="855" t="s">
        <v>1888</v>
      </c>
    </row>
    <row r="5246" spans="2:7" hidden="1" x14ac:dyDescent="0.3">
      <c r="B5246" s="855" t="s">
        <v>1882</v>
      </c>
      <c r="C5246" s="856" t="s">
        <v>2709</v>
      </c>
      <c r="D5246" s="855" t="s">
        <v>2710</v>
      </c>
      <c r="E5246" s="855">
        <v>2</v>
      </c>
      <c r="F5246" s="855" t="s">
        <v>389</v>
      </c>
      <c r="G5246" s="855" t="s">
        <v>29</v>
      </c>
    </row>
    <row r="5247" spans="2:7" hidden="1" x14ac:dyDescent="0.3">
      <c r="B5247" s="855" t="s">
        <v>1882</v>
      </c>
      <c r="C5247" s="856" t="s">
        <v>2709</v>
      </c>
      <c r="D5247" s="855" t="s">
        <v>2710</v>
      </c>
      <c r="E5247" s="855">
        <v>3</v>
      </c>
      <c r="F5247" s="855" t="s">
        <v>896</v>
      </c>
      <c r="G5247" s="855"/>
    </row>
    <row r="5248" spans="2:7" hidden="1" x14ac:dyDescent="0.3">
      <c r="B5248" s="855" t="s">
        <v>1882</v>
      </c>
      <c r="C5248" s="856" t="s">
        <v>2709</v>
      </c>
      <c r="D5248" s="855" t="s">
        <v>2710</v>
      </c>
      <c r="E5248" s="855">
        <v>4</v>
      </c>
      <c r="F5248" s="855" t="s">
        <v>391</v>
      </c>
      <c r="G5248" s="855"/>
    </row>
    <row r="5249" spans="2:7" hidden="1" x14ac:dyDescent="0.3">
      <c r="B5249" s="855" t="s">
        <v>1882</v>
      </c>
      <c r="C5249" s="856" t="s">
        <v>2709</v>
      </c>
      <c r="D5249" s="855" t="s">
        <v>2710</v>
      </c>
      <c r="E5249" s="855">
        <v>5</v>
      </c>
      <c r="F5249" s="855" t="s">
        <v>392</v>
      </c>
      <c r="G5249" s="855"/>
    </row>
    <row r="5250" spans="2:7" hidden="1" x14ac:dyDescent="0.3">
      <c r="B5250" s="855" t="s">
        <v>1882</v>
      </c>
      <c r="C5250" s="856" t="s">
        <v>2709</v>
      </c>
      <c r="D5250" s="855" t="s">
        <v>2710</v>
      </c>
      <c r="E5250" s="855">
        <v>6</v>
      </c>
      <c r="F5250" s="855" t="s">
        <v>394</v>
      </c>
      <c r="G5250" s="855"/>
    </row>
    <row r="5251" spans="2:7" hidden="1" x14ac:dyDescent="0.3">
      <c r="B5251" s="855" t="s">
        <v>1882</v>
      </c>
      <c r="C5251" s="856" t="s">
        <v>2709</v>
      </c>
      <c r="D5251" s="855" t="s">
        <v>2710</v>
      </c>
      <c r="E5251" s="855">
        <v>7</v>
      </c>
      <c r="F5251" s="855" t="s">
        <v>3</v>
      </c>
      <c r="G5251" s="855" t="s">
        <v>1174</v>
      </c>
    </row>
    <row r="5252" spans="2:7" hidden="1" x14ac:dyDescent="0.3">
      <c r="B5252" s="855" t="s">
        <v>1882</v>
      </c>
      <c r="C5252" s="856" t="s">
        <v>2709</v>
      </c>
      <c r="D5252" s="855" t="s">
        <v>2710</v>
      </c>
      <c r="E5252" s="855">
        <v>8</v>
      </c>
      <c r="F5252" s="855" t="s">
        <v>128</v>
      </c>
      <c r="G5252" s="855"/>
    </row>
    <row r="5253" spans="2:7" hidden="1" x14ac:dyDescent="0.3">
      <c r="B5253" s="855" t="s">
        <v>1882</v>
      </c>
      <c r="C5253" s="856" t="s">
        <v>2709</v>
      </c>
      <c r="D5253" s="855" t="s">
        <v>2710</v>
      </c>
      <c r="E5253" s="855">
        <v>9</v>
      </c>
      <c r="F5253" s="855" t="s">
        <v>546</v>
      </c>
      <c r="G5253" s="855" t="s">
        <v>166</v>
      </c>
    </row>
    <row r="5254" spans="2:7" hidden="1" x14ac:dyDescent="0.3">
      <c r="B5254" s="855" t="s">
        <v>1882</v>
      </c>
      <c r="C5254" s="856" t="s">
        <v>2709</v>
      </c>
      <c r="D5254" s="855" t="s">
        <v>2710</v>
      </c>
      <c r="E5254" s="855">
        <v>10</v>
      </c>
      <c r="F5254" s="855" t="s">
        <v>931</v>
      </c>
      <c r="G5254" s="855" t="s">
        <v>949</v>
      </c>
    </row>
    <row r="5255" spans="2:7" hidden="1" x14ac:dyDescent="0.3">
      <c r="B5255" s="855" t="s">
        <v>1882</v>
      </c>
      <c r="C5255" s="856" t="s">
        <v>2709</v>
      </c>
      <c r="D5255" s="855" t="s">
        <v>2710</v>
      </c>
      <c r="E5255" s="855">
        <v>11</v>
      </c>
      <c r="F5255" s="855" t="s">
        <v>932</v>
      </c>
      <c r="G5255" s="855" t="s">
        <v>750</v>
      </c>
    </row>
    <row r="5256" spans="2:7" x14ac:dyDescent="0.3">
      <c r="B5256" s="855" t="s">
        <v>1882</v>
      </c>
      <c r="C5256" s="856" t="s">
        <v>2709</v>
      </c>
      <c r="D5256" s="855" t="s">
        <v>2710</v>
      </c>
      <c r="E5256" s="855">
        <v>1</v>
      </c>
      <c r="F5256" s="855" t="s">
        <v>388</v>
      </c>
      <c r="G5256" s="855" t="s">
        <v>1889</v>
      </c>
    </row>
    <row r="5257" spans="2:7" hidden="1" x14ac:dyDescent="0.3">
      <c r="B5257" s="855" t="s">
        <v>1882</v>
      </c>
      <c r="C5257" s="856" t="s">
        <v>2709</v>
      </c>
      <c r="D5257" s="855" t="s">
        <v>2710</v>
      </c>
      <c r="E5257" s="855">
        <v>2</v>
      </c>
      <c r="F5257" s="855" t="s">
        <v>389</v>
      </c>
      <c r="G5257" s="855" t="s">
        <v>29</v>
      </c>
    </row>
    <row r="5258" spans="2:7" hidden="1" x14ac:dyDescent="0.3">
      <c r="B5258" s="855" t="s">
        <v>1882</v>
      </c>
      <c r="C5258" s="856" t="s">
        <v>2709</v>
      </c>
      <c r="D5258" s="855" t="s">
        <v>2710</v>
      </c>
      <c r="E5258" s="855">
        <v>3</v>
      </c>
      <c r="F5258" s="855" t="s">
        <v>896</v>
      </c>
      <c r="G5258" s="855"/>
    </row>
    <row r="5259" spans="2:7" hidden="1" x14ac:dyDescent="0.3">
      <c r="B5259" s="855" t="s">
        <v>1882</v>
      </c>
      <c r="C5259" s="856" t="s">
        <v>2709</v>
      </c>
      <c r="D5259" s="855" t="s">
        <v>2710</v>
      </c>
      <c r="E5259" s="855">
        <v>4</v>
      </c>
      <c r="F5259" s="855" t="s">
        <v>391</v>
      </c>
      <c r="G5259" s="855"/>
    </row>
    <row r="5260" spans="2:7" hidden="1" x14ac:dyDescent="0.3">
      <c r="B5260" s="855" t="s">
        <v>1882</v>
      </c>
      <c r="C5260" s="856" t="s">
        <v>2709</v>
      </c>
      <c r="D5260" s="855" t="s">
        <v>2710</v>
      </c>
      <c r="E5260" s="855">
        <v>5</v>
      </c>
      <c r="F5260" s="855" t="s">
        <v>392</v>
      </c>
      <c r="G5260" s="855"/>
    </row>
    <row r="5261" spans="2:7" hidden="1" x14ac:dyDescent="0.3">
      <c r="B5261" s="855" t="s">
        <v>1882</v>
      </c>
      <c r="C5261" s="856" t="s">
        <v>2709</v>
      </c>
      <c r="D5261" s="855" t="s">
        <v>2710</v>
      </c>
      <c r="E5261" s="855">
        <v>6</v>
      </c>
      <c r="F5261" s="855" t="s">
        <v>394</v>
      </c>
      <c r="G5261" s="855"/>
    </row>
    <row r="5262" spans="2:7" hidden="1" x14ac:dyDescent="0.3">
      <c r="B5262" s="855" t="s">
        <v>1882</v>
      </c>
      <c r="C5262" s="856" t="s">
        <v>2709</v>
      </c>
      <c r="D5262" s="855" t="s">
        <v>2710</v>
      </c>
      <c r="E5262" s="855">
        <v>7</v>
      </c>
      <c r="F5262" s="855" t="s">
        <v>3</v>
      </c>
      <c r="G5262" s="855" t="s">
        <v>1174</v>
      </c>
    </row>
    <row r="5263" spans="2:7" hidden="1" x14ac:dyDescent="0.3">
      <c r="B5263" s="855" t="s">
        <v>1882</v>
      </c>
      <c r="C5263" s="856" t="s">
        <v>2709</v>
      </c>
      <c r="D5263" s="855" t="s">
        <v>2710</v>
      </c>
      <c r="E5263" s="855">
        <v>8</v>
      </c>
      <c r="F5263" s="855" t="s">
        <v>128</v>
      </c>
      <c r="G5263" s="855"/>
    </row>
    <row r="5264" spans="2:7" hidden="1" x14ac:dyDescent="0.3">
      <c r="B5264" s="855" t="s">
        <v>1882</v>
      </c>
      <c r="C5264" s="856" t="s">
        <v>2709</v>
      </c>
      <c r="D5264" s="855" t="s">
        <v>2710</v>
      </c>
      <c r="E5264" s="855">
        <v>9</v>
      </c>
      <c r="F5264" s="855" t="s">
        <v>546</v>
      </c>
      <c r="G5264" s="855" t="s">
        <v>166</v>
      </c>
    </row>
    <row r="5265" spans="2:7" hidden="1" x14ac:dyDescent="0.3">
      <c r="B5265" s="855" t="s">
        <v>1882</v>
      </c>
      <c r="C5265" s="856" t="s">
        <v>2709</v>
      </c>
      <c r="D5265" s="855" t="s">
        <v>2710</v>
      </c>
      <c r="E5265" s="855">
        <v>10</v>
      </c>
      <c r="F5265" s="855" t="s">
        <v>931</v>
      </c>
      <c r="G5265" s="855" t="s">
        <v>949</v>
      </c>
    </row>
    <row r="5266" spans="2:7" hidden="1" x14ac:dyDescent="0.3">
      <c r="B5266" s="855" t="s">
        <v>1882</v>
      </c>
      <c r="C5266" s="856" t="s">
        <v>2709</v>
      </c>
      <c r="D5266" s="855" t="s">
        <v>2710</v>
      </c>
      <c r="E5266" s="855">
        <v>11</v>
      </c>
      <c r="F5266" s="855" t="s">
        <v>932</v>
      </c>
      <c r="G5266" s="855" t="s">
        <v>750</v>
      </c>
    </row>
    <row r="5267" spans="2:7" x14ac:dyDescent="0.3">
      <c r="B5267" s="855" t="s">
        <v>1882</v>
      </c>
      <c r="C5267" s="856" t="s">
        <v>2709</v>
      </c>
      <c r="D5267" s="855" t="s">
        <v>2710</v>
      </c>
      <c r="E5267" s="855">
        <v>1</v>
      </c>
      <c r="F5267" s="855" t="s">
        <v>388</v>
      </c>
      <c r="G5267" s="855" t="s">
        <v>2700</v>
      </c>
    </row>
    <row r="5268" spans="2:7" hidden="1" x14ac:dyDescent="0.3">
      <c r="B5268" s="855" t="s">
        <v>1882</v>
      </c>
      <c r="C5268" s="856" t="s">
        <v>2709</v>
      </c>
      <c r="D5268" s="855" t="s">
        <v>2710</v>
      </c>
      <c r="E5268" s="855">
        <v>2</v>
      </c>
      <c r="F5268" s="855" t="s">
        <v>389</v>
      </c>
      <c r="G5268" s="855" t="s">
        <v>29</v>
      </c>
    </row>
    <row r="5269" spans="2:7" hidden="1" x14ac:dyDescent="0.3">
      <c r="B5269" s="855" t="s">
        <v>1882</v>
      </c>
      <c r="C5269" s="856" t="s">
        <v>2709</v>
      </c>
      <c r="D5269" s="855" t="s">
        <v>2710</v>
      </c>
      <c r="E5269" s="855">
        <v>3</v>
      </c>
      <c r="F5269" s="855" t="s">
        <v>896</v>
      </c>
      <c r="G5269" s="855"/>
    </row>
    <row r="5270" spans="2:7" hidden="1" x14ac:dyDescent="0.3">
      <c r="B5270" s="855" t="s">
        <v>1882</v>
      </c>
      <c r="C5270" s="856" t="s">
        <v>2709</v>
      </c>
      <c r="D5270" s="855" t="s">
        <v>2710</v>
      </c>
      <c r="E5270" s="855">
        <v>4</v>
      </c>
      <c r="F5270" s="855" t="s">
        <v>391</v>
      </c>
      <c r="G5270" s="855"/>
    </row>
    <row r="5271" spans="2:7" hidden="1" x14ac:dyDescent="0.3">
      <c r="B5271" s="855" t="s">
        <v>1882</v>
      </c>
      <c r="C5271" s="856" t="s">
        <v>2709</v>
      </c>
      <c r="D5271" s="855" t="s">
        <v>2710</v>
      </c>
      <c r="E5271" s="855">
        <v>5</v>
      </c>
      <c r="F5271" s="855" t="s">
        <v>392</v>
      </c>
      <c r="G5271" s="855"/>
    </row>
    <row r="5272" spans="2:7" hidden="1" x14ac:dyDescent="0.3">
      <c r="B5272" s="855" t="s">
        <v>1882</v>
      </c>
      <c r="C5272" s="856" t="s">
        <v>2709</v>
      </c>
      <c r="D5272" s="855" t="s">
        <v>2710</v>
      </c>
      <c r="E5272" s="855">
        <v>6</v>
      </c>
      <c r="F5272" s="855" t="s">
        <v>394</v>
      </c>
      <c r="G5272" s="855"/>
    </row>
    <row r="5273" spans="2:7" hidden="1" x14ac:dyDescent="0.3">
      <c r="B5273" s="855" t="s">
        <v>1882</v>
      </c>
      <c r="C5273" s="856" t="s">
        <v>2709</v>
      </c>
      <c r="D5273" s="855" t="s">
        <v>2710</v>
      </c>
      <c r="E5273" s="855">
        <v>7</v>
      </c>
      <c r="F5273" s="855" t="s">
        <v>3</v>
      </c>
      <c r="G5273" s="855" t="s">
        <v>1174</v>
      </c>
    </row>
    <row r="5274" spans="2:7" hidden="1" x14ac:dyDescent="0.3">
      <c r="B5274" s="855" t="s">
        <v>1882</v>
      </c>
      <c r="C5274" s="856" t="s">
        <v>2709</v>
      </c>
      <c r="D5274" s="855" t="s">
        <v>2710</v>
      </c>
      <c r="E5274" s="855">
        <v>8</v>
      </c>
      <c r="F5274" s="855" t="s">
        <v>128</v>
      </c>
      <c r="G5274" s="855"/>
    </row>
    <row r="5275" spans="2:7" hidden="1" x14ac:dyDescent="0.3">
      <c r="B5275" s="855" t="s">
        <v>1882</v>
      </c>
      <c r="C5275" s="856" t="s">
        <v>2709</v>
      </c>
      <c r="D5275" s="855" t="s">
        <v>2710</v>
      </c>
      <c r="E5275" s="855">
        <v>9</v>
      </c>
      <c r="F5275" s="855" t="s">
        <v>546</v>
      </c>
      <c r="G5275" s="855" t="s">
        <v>166</v>
      </c>
    </row>
    <row r="5276" spans="2:7" hidden="1" x14ac:dyDescent="0.3">
      <c r="B5276" s="855" t="s">
        <v>1882</v>
      </c>
      <c r="C5276" s="856" t="s">
        <v>2709</v>
      </c>
      <c r="D5276" s="855" t="s">
        <v>2710</v>
      </c>
      <c r="E5276" s="855">
        <v>10</v>
      </c>
      <c r="F5276" s="855" t="s">
        <v>931</v>
      </c>
      <c r="G5276" s="855" t="s">
        <v>949</v>
      </c>
    </row>
    <row r="5277" spans="2:7" hidden="1" x14ac:dyDescent="0.3">
      <c r="B5277" s="855" t="s">
        <v>1882</v>
      </c>
      <c r="C5277" s="856" t="s">
        <v>2709</v>
      </c>
      <c r="D5277" s="855" t="s">
        <v>2710</v>
      </c>
      <c r="E5277" s="855">
        <v>11</v>
      </c>
      <c r="F5277" s="855" t="s">
        <v>932</v>
      </c>
      <c r="G5277" s="855" t="s">
        <v>750</v>
      </c>
    </row>
    <row r="5278" spans="2:7" x14ac:dyDescent="0.3">
      <c r="B5278" s="855" t="s">
        <v>1882</v>
      </c>
      <c r="C5278" s="856" t="s">
        <v>2709</v>
      </c>
      <c r="D5278" s="855" t="s">
        <v>2710</v>
      </c>
      <c r="E5278" s="855">
        <v>1</v>
      </c>
      <c r="F5278" s="855" t="s">
        <v>388</v>
      </c>
      <c r="G5278" s="855" t="s">
        <v>2701</v>
      </c>
    </row>
    <row r="5279" spans="2:7" hidden="1" x14ac:dyDescent="0.3">
      <c r="B5279" s="855" t="s">
        <v>1882</v>
      </c>
      <c r="C5279" s="856" t="s">
        <v>2709</v>
      </c>
      <c r="D5279" s="855" t="s">
        <v>2710</v>
      </c>
      <c r="E5279" s="855">
        <v>2</v>
      </c>
      <c r="F5279" s="855" t="s">
        <v>389</v>
      </c>
      <c r="G5279" s="855" t="s">
        <v>29</v>
      </c>
    </row>
    <row r="5280" spans="2:7" hidden="1" x14ac:dyDescent="0.3">
      <c r="B5280" s="855" t="s">
        <v>1882</v>
      </c>
      <c r="C5280" s="856" t="s">
        <v>2709</v>
      </c>
      <c r="D5280" s="855" t="s">
        <v>2710</v>
      </c>
      <c r="E5280" s="855">
        <v>3</v>
      </c>
      <c r="F5280" s="855" t="s">
        <v>896</v>
      </c>
      <c r="G5280" s="855"/>
    </row>
    <row r="5281" spans="2:7" hidden="1" x14ac:dyDescent="0.3">
      <c r="B5281" s="855" t="s">
        <v>1882</v>
      </c>
      <c r="C5281" s="856" t="s">
        <v>2709</v>
      </c>
      <c r="D5281" s="855" t="s">
        <v>2710</v>
      </c>
      <c r="E5281" s="855">
        <v>4</v>
      </c>
      <c r="F5281" s="855" t="s">
        <v>391</v>
      </c>
      <c r="G5281" s="855"/>
    </row>
    <row r="5282" spans="2:7" hidden="1" x14ac:dyDescent="0.3">
      <c r="B5282" s="855" t="s">
        <v>1882</v>
      </c>
      <c r="C5282" s="856" t="s">
        <v>2709</v>
      </c>
      <c r="D5282" s="855" t="s">
        <v>2710</v>
      </c>
      <c r="E5282" s="855">
        <v>5</v>
      </c>
      <c r="F5282" s="855" t="s">
        <v>392</v>
      </c>
      <c r="G5282" s="855"/>
    </row>
    <row r="5283" spans="2:7" hidden="1" x14ac:dyDescent="0.3">
      <c r="B5283" s="855" t="s">
        <v>1882</v>
      </c>
      <c r="C5283" s="856" t="s">
        <v>2709</v>
      </c>
      <c r="D5283" s="855" t="s">
        <v>2710</v>
      </c>
      <c r="E5283" s="855">
        <v>6</v>
      </c>
      <c r="F5283" s="855" t="s">
        <v>394</v>
      </c>
      <c r="G5283" s="855"/>
    </row>
    <row r="5284" spans="2:7" hidden="1" x14ac:dyDescent="0.3">
      <c r="B5284" s="855" t="s">
        <v>1882</v>
      </c>
      <c r="C5284" s="856" t="s">
        <v>2709</v>
      </c>
      <c r="D5284" s="855" t="s">
        <v>2710</v>
      </c>
      <c r="E5284" s="855">
        <v>7</v>
      </c>
      <c r="F5284" s="855" t="s">
        <v>3</v>
      </c>
      <c r="G5284" s="855" t="s">
        <v>1174</v>
      </c>
    </row>
    <row r="5285" spans="2:7" hidden="1" x14ac:dyDescent="0.3">
      <c r="B5285" s="855" t="s">
        <v>1882</v>
      </c>
      <c r="C5285" s="856" t="s">
        <v>2709</v>
      </c>
      <c r="D5285" s="855" t="s">
        <v>2710</v>
      </c>
      <c r="E5285" s="855">
        <v>8</v>
      </c>
      <c r="F5285" s="855" t="s">
        <v>128</v>
      </c>
      <c r="G5285" s="855"/>
    </row>
    <row r="5286" spans="2:7" hidden="1" x14ac:dyDescent="0.3">
      <c r="B5286" s="855" t="s">
        <v>1882</v>
      </c>
      <c r="C5286" s="856" t="s">
        <v>2709</v>
      </c>
      <c r="D5286" s="855" t="s">
        <v>2710</v>
      </c>
      <c r="E5286" s="855">
        <v>9</v>
      </c>
      <c r="F5286" s="855" t="s">
        <v>546</v>
      </c>
      <c r="G5286" s="855" t="s">
        <v>166</v>
      </c>
    </row>
    <row r="5287" spans="2:7" hidden="1" x14ac:dyDescent="0.3">
      <c r="B5287" s="855" t="s">
        <v>1882</v>
      </c>
      <c r="C5287" s="856" t="s">
        <v>2709</v>
      </c>
      <c r="D5287" s="855" t="s">
        <v>2710</v>
      </c>
      <c r="E5287" s="855">
        <v>10</v>
      </c>
      <c r="F5287" s="855" t="s">
        <v>931</v>
      </c>
      <c r="G5287" s="855" t="s">
        <v>949</v>
      </c>
    </row>
    <row r="5288" spans="2:7" hidden="1" x14ac:dyDescent="0.3">
      <c r="B5288" s="855" t="s">
        <v>1882</v>
      </c>
      <c r="C5288" s="856" t="s">
        <v>2709</v>
      </c>
      <c r="D5288" s="855" t="s">
        <v>2710</v>
      </c>
      <c r="E5288" s="855">
        <v>11</v>
      </c>
      <c r="F5288" s="855" t="s">
        <v>932</v>
      </c>
      <c r="G5288" s="855" t="s">
        <v>750</v>
      </c>
    </row>
    <row r="5289" spans="2:7" x14ac:dyDescent="0.3">
      <c r="B5289" s="855" t="s">
        <v>1882</v>
      </c>
      <c r="C5289" s="856" t="s">
        <v>2709</v>
      </c>
      <c r="D5289" s="855" t="s">
        <v>2710</v>
      </c>
      <c r="E5289" s="855">
        <v>1</v>
      </c>
      <c r="F5289" s="855" t="s">
        <v>388</v>
      </c>
      <c r="G5289" s="855" t="s">
        <v>2702</v>
      </c>
    </row>
    <row r="5290" spans="2:7" hidden="1" x14ac:dyDescent="0.3">
      <c r="B5290" s="855" t="s">
        <v>1882</v>
      </c>
      <c r="C5290" s="856" t="s">
        <v>2709</v>
      </c>
      <c r="D5290" s="855" t="s">
        <v>2710</v>
      </c>
      <c r="E5290" s="855">
        <v>2</v>
      </c>
      <c r="F5290" s="855" t="s">
        <v>389</v>
      </c>
      <c r="G5290" s="855" t="s">
        <v>29</v>
      </c>
    </row>
    <row r="5291" spans="2:7" hidden="1" x14ac:dyDescent="0.3">
      <c r="B5291" s="855" t="s">
        <v>1882</v>
      </c>
      <c r="C5291" s="856" t="s">
        <v>2709</v>
      </c>
      <c r="D5291" s="855" t="s">
        <v>2710</v>
      </c>
      <c r="E5291" s="855">
        <v>3</v>
      </c>
      <c r="F5291" s="855" t="s">
        <v>896</v>
      </c>
      <c r="G5291" s="855"/>
    </row>
    <row r="5292" spans="2:7" hidden="1" x14ac:dyDescent="0.3">
      <c r="B5292" s="855" t="s">
        <v>1882</v>
      </c>
      <c r="C5292" s="856" t="s">
        <v>2709</v>
      </c>
      <c r="D5292" s="855" t="s">
        <v>2710</v>
      </c>
      <c r="E5292" s="855">
        <v>4</v>
      </c>
      <c r="F5292" s="855" t="s">
        <v>391</v>
      </c>
      <c r="G5292" s="855"/>
    </row>
    <row r="5293" spans="2:7" hidden="1" x14ac:dyDescent="0.3">
      <c r="B5293" s="855" t="s">
        <v>1882</v>
      </c>
      <c r="C5293" s="856" t="s">
        <v>2709</v>
      </c>
      <c r="D5293" s="855" t="s">
        <v>2710</v>
      </c>
      <c r="E5293" s="855">
        <v>5</v>
      </c>
      <c r="F5293" s="855" t="s">
        <v>392</v>
      </c>
      <c r="G5293" s="855"/>
    </row>
    <row r="5294" spans="2:7" hidden="1" x14ac:dyDescent="0.3">
      <c r="B5294" s="855" t="s">
        <v>1882</v>
      </c>
      <c r="C5294" s="856" t="s">
        <v>2709</v>
      </c>
      <c r="D5294" s="855" t="s">
        <v>2710</v>
      </c>
      <c r="E5294" s="855">
        <v>6</v>
      </c>
      <c r="F5294" s="855" t="s">
        <v>394</v>
      </c>
      <c r="G5294" s="855"/>
    </row>
    <row r="5295" spans="2:7" hidden="1" x14ac:dyDescent="0.3">
      <c r="B5295" s="855" t="s">
        <v>1882</v>
      </c>
      <c r="C5295" s="856" t="s">
        <v>2709</v>
      </c>
      <c r="D5295" s="855" t="s">
        <v>2710</v>
      </c>
      <c r="E5295" s="855">
        <v>7</v>
      </c>
      <c r="F5295" s="855" t="s">
        <v>3</v>
      </c>
      <c r="G5295" s="855" t="s">
        <v>1174</v>
      </c>
    </row>
    <row r="5296" spans="2:7" hidden="1" x14ac:dyDescent="0.3">
      <c r="B5296" s="855" t="s">
        <v>1882</v>
      </c>
      <c r="C5296" s="856" t="s">
        <v>2709</v>
      </c>
      <c r="D5296" s="855" t="s">
        <v>2710</v>
      </c>
      <c r="E5296" s="855">
        <v>8</v>
      </c>
      <c r="F5296" s="855" t="s">
        <v>128</v>
      </c>
      <c r="G5296" s="855"/>
    </row>
    <row r="5297" spans="2:7" hidden="1" x14ac:dyDescent="0.3">
      <c r="B5297" s="855" t="s">
        <v>1882</v>
      </c>
      <c r="C5297" s="856" t="s">
        <v>2709</v>
      </c>
      <c r="D5297" s="855" t="s">
        <v>2710</v>
      </c>
      <c r="E5297" s="855">
        <v>9</v>
      </c>
      <c r="F5297" s="855" t="s">
        <v>546</v>
      </c>
      <c r="G5297" s="855" t="s">
        <v>166</v>
      </c>
    </row>
    <row r="5298" spans="2:7" hidden="1" x14ac:dyDescent="0.3">
      <c r="B5298" s="855" t="s">
        <v>1882</v>
      </c>
      <c r="C5298" s="856" t="s">
        <v>2709</v>
      </c>
      <c r="D5298" s="855" t="s">
        <v>2710</v>
      </c>
      <c r="E5298" s="855">
        <v>10</v>
      </c>
      <c r="F5298" s="855" t="s">
        <v>931</v>
      </c>
      <c r="G5298" s="855" t="s">
        <v>949</v>
      </c>
    </row>
    <row r="5299" spans="2:7" hidden="1" x14ac:dyDescent="0.3">
      <c r="B5299" s="855" t="s">
        <v>1882</v>
      </c>
      <c r="C5299" s="856" t="s">
        <v>2709</v>
      </c>
      <c r="D5299" s="855" t="s">
        <v>2710</v>
      </c>
      <c r="E5299" s="855">
        <v>11</v>
      </c>
      <c r="F5299" s="855" t="s">
        <v>932</v>
      </c>
      <c r="G5299" s="855" t="s">
        <v>750</v>
      </c>
    </row>
    <row r="5300" spans="2:7" x14ac:dyDescent="0.3">
      <c r="B5300" s="855" t="s">
        <v>1882</v>
      </c>
      <c r="C5300" s="856" t="s">
        <v>2709</v>
      </c>
      <c r="D5300" s="855" t="s">
        <v>2710</v>
      </c>
      <c r="E5300" s="855">
        <v>1</v>
      </c>
      <c r="F5300" s="855" t="s">
        <v>388</v>
      </c>
      <c r="G5300" s="855" t="s">
        <v>2703</v>
      </c>
    </row>
    <row r="5301" spans="2:7" hidden="1" x14ac:dyDescent="0.3">
      <c r="B5301" s="855" t="s">
        <v>1882</v>
      </c>
      <c r="C5301" s="856" t="s">
        <v>2709</v>
      </c>
      <c r="D5301" s="855" t="s">
        <v>2710</v>
      </c>
      <c r="E5301" s="855">
        <v>2</v>
      </c>
      <c r="F5301" s="855" t="s">
        <v>389</v>
      </c>
      <c r="G5301" s="855" t="s">
        <v>29</v>
      </c>
    </row>
    <row r="5302" spans="2:7" hidden="1" x14ac:dyDescent="0.3">
      <c r="B5302" s="855" t="s">
        <v>1882</v>
      </c>
      <c r="C5302" s="856" t="s">
        <v>2709</v>
      </c>
      <c r="D5302" s="855" t="s">
        <v>2710</v>
      </c>
      <c r="E5302" s="855">
        <v>3</v>
      </c>
      <c r="F5302" s="855" t="s">
        <v>896</v>
      </c>
      <c r="G5302" s="855"/>
    </row>
    <row r="5303" spans="2:7" hidden="1" x14ac:dyDescent="0.3">
      <c r="B5303" s="855" t="s">
        <v>1882</v>
      </c>
      <c r="C5303" s="856" t="s">
        <v>2709</v>
      </c>
      <c r="D5303" s="855" t="s">
        <v>2710</v>
      </c>
      <c r="E5303" s="855">
        <v>4</v>
      </c>
      <c r="F5303" s="855" t="s">
        <v>391</v>
      </c>
      <c r="G5303" s="855"/>
    </row>
    <row r="5304" spans="2:7" hidden="1" x14ac:dyDescent="0.3">
      <c r="B5304" s="855" t="s">
        <v>1882</v>
      </c>
      <c r="C5304" s="856" t="s">
        <v>2709</v>
      </c>
      <c r="D5304" s="855" t="s">
        <v>2710</v>
      </c>
      <c r="E5304" s="855">
        <v>5</v>
      </c>
      <c r="F5304" s="855" t="s">
        <v>392</v>
      </c>
      <c r="G5304" s="855"/>
    </row>
    <row r="5305" spans="2:7" hidden="1" x14ac:dyDescent="0.3">
      <c r="B5305" s="855" t="s">
        <v>1882</v>
      </c>
      <c r="C5305" s="856" t="s">
        <v>2709</v>
      </c>
      <c r="D5305" s="855" t="s">
        <v>2710</v>
      </c>
      <c r="E5305" s="855">
        <v>6</v>
      </c>
      <c r="F5305" s="855" t="s">
        <v>394</v>
      </c>
      <c r="G5305" s="855" t="s">
        <v>4066</v>
      </c>
    </row>
    <row r="5306" spans="2:7" hidden="1" x14ac:dyDescent="0.3">
      <c r="B5306" s="855" t="s">
        <v>1882</v>
      </c>
      <c r="C5306" s="856" t="s">
        <v>2709</v>
      </c>
      <c r="D5306" s="855" t="s">
        <v>2710</v>
      </c>
      <c r="E5306" s="855">
        <v>7</v>
      </c>
      <c r="F5306" s="855" t="s">
        <v>3</v>
      </c>
      <c r="G5306" s="855" t="s">
        <v>1174</v>
      </c>
    </row>
    <row r="5307" spans="2:7" hidden="1" x14ac:dyDescent="0.3">
      <c r="B5307" s="855" t="s">
        <v>1882</v>
      </c>
      <c r="C5307" s="856" t="s">
        <v>2709</v>
      </c>
      <c r="D5307" s="855" t="s">
        <v>2710</v>
      </c>
      <c r="E5307" s="855">
        <v>8</v>
      </c>
      <c r="F5307" s="855" t="s">
        <v>128</v>
      </c>
      <c r="G5307" s="855"/>
    </row>
    <row r="5308" spans="2:7" hidden="1" x14ac:dyDescent="0.3">
      <c r="B5308" s="855" t="s">
        <v>1882</v>
      </c>
      <c r="C5308" s="856" t="s">
        <v>2709</v>
      </c>
      <c r="D5308" s="855" t="s">
        <v>2710</v>
      </c>
      <c r="E5308" s="855">
        <v>9</v>
      </c>
      <c r="F5308" s="855" t="s">
        <v>546</v>
      </c>
      <c r="G5308" s="855" t="s">
        <v>166</v>
      </c>
    </row>
    <row r="5309" spans="2:7" hidden="1" x14ac:dyDescent="0.3">
      <c r="B5309" s="855" t="s">
        <v>1882</v>
      </c>
      <c r="C5309" s="856" t="s">
        <v>2709</v>
      </c>
      <c r="D5309" s="855" t="s">
        <v>2710</v>
      </c>
      <c r="E5309" s="855">
        <v>10</v>
      </c>
      <c r="F5309" s="855" t="s">
        <v>931</v>
      </c>
      <c r="G5309" s="855" t="s">
        <v>949</v>
      </c>
    </row>
    <row r="5310" spans="2:7" hidden="1" x14ac:dyDescent="0.3">
      <c r="B5310" s="855" t="s">
        <v>1882</v>
      </c>
      <c r="C5310" s="856" t="s">
        <v>2709</v>
      </c>
      <c r="D5310" s="855" t="s">
        <v>2710</v>
      </c>
      <c r="E5310" s="855">
        <v>11</v>
      </c>
      <c r="F5310" s="855" t="s">
        <v>932</v>
      </c>
      <c r="G5310" s="855" t="s">
        <v>750</v>
      </c>
    </row>
    <row r="5311" spans="2:7" x14ac:dyDescent="0.3">
      <c r="B5311" s="855" t="s">
        <v>1882</v>
      </c>
      <c r="C5311" s="856" t="s">
        <v>2709</v>
      </c>
      <c r="D5311" s="855" t="s">
        <v>2710</v>
      </c>
      <c r="E5311" s="855">
        <v>1</v>
      </c>
      <c r="F5311" s="855" t="s">
        <v>388</v>
      </c>
      <c r="G5311" s="855" t="s">
        <v>4067</v>
      </c>
    </row>
    <row r="5312" spans="2:7" hidden="1" x14ac:dyDescent="0.3">
      <c r="B5312" s="855" t="s">
        <v>1882</v>
      </c>
      <c r="C5312" s="856" t="s">
        <v>2709</v>
      </c>
      <c r="D5312" s="855" t="s">
        <v>2710</v>
      </c>
      <c r="E5312" s="855">
        <v>2</v>
      </c>
      <c r="F5312" s="855" t="s">
        <v>389</v>
      </c>
      <c r="G5312" s="855" t="s">
        <v>29</v>
      </c>
    </row>
    <row r="5313" spans="2:7" hidden="1" x14ac:dyDescent="0.3">
      <c r="B5313" s="855" t="s">
        <v>1882</v>
      </c>
      <c r="C5313" s="856" t="s">
        <v>2709</v>
      </c>
      <c r="D5313" s="855" t="s">
        <v>2710</v>
      </c>
      <c r="E5313" s="855">
        <v>3</v>
      </c>
      <c r="F5313" s="855" t="s">
        <v>896</v>
      </c>
      <c r="G5313" s="855"/>
    </row>
    <row r="5314" spans="2:7" hidden="1" x14ac:dyDescent="0.3">
      <c r="B5314" s="855" t="s">
        <v>1882</v>
      </c>
      <c r="C5314" s="856" t="s">
        <v>2709</v>
      </c>
      <c r="D5314" s="855" t="s">
        <v>2710</v>
      </c>
      <c r="E5314" s="855">
        <v>4</v>
      </c>
      <c r="F5314" s="855" t="s">
        <v>391</v>
      </c>
      <c r="G5314" s="855"/>
    </row>
    <row r="5315" spans="2:7" hidden="1" x14ac:dyDescent="0.3">
      <c r="B5315" s="855" t="s">
        <v>1882</v>
      </c>
      <c r="C5315" s="856" t="s">
        <v>2709</v>
      </c>
      <c r="D5315" s="855" t="s">
        <v>2710</v>
      </c>
      <c r="E5315" s="855">
        <v>5</v>
      </c>
      <c r="F5315" s="855" t="s">
        <v>392</v>
      </c>
      <c r="G5315" s="855"/>
    </row>
    <row r="5316" spans="2:7" hidden="1" x14ac:dyDescent="0.3">
      <c r="B5316" s="855" t="s">
        <v>1882</v>
      </c>
      <c r="C5316" s="856" t="s">
        <v>2709</v>
      </c>
      <c r="D5316" s="855" t="s">
        <v>2710</v>
      </c>
      <c r="E5316" s="855">
        <v>6</v>
      </c>
      <c r="F5316" s="855" t="s">
        <v>394</v>
      </c>
      <c r="G5316" s="855" t="s">
        <v>4068</v>
      </c>
    </row>
    <row r="5317" spans="2:7" hidden="1" x14ac:dyDescent="0.3">
      <c r="B5317" s="855" t="s">
        <v>1882</v>
      </c>
      <c r="C5317" s="856" t="s">
        <v>2709</v>
      </c>
      <c r="D5317" s="855" t="s">
        <v>2710</v>
      </c>
      <c r="E5317" s="855">
        <v>7</v>
      </c>
      <c r="F5317" s="855" t="s">
        <v>3</v>
      </c>
      <c r="G5317" s="855"/>
    </row>
    <row r="5318" spans="2:7" hidden="1" x14ac:dyDescent="0.3">
      <c r="B5318" s="855" t="s">
        <v>1882</v>
      </c>
      <c r="C5318" s="856" t="s">
        <v>2709</v>
      </c>
      <c r="D5318" s="855" t="s">
        <v>2710</v>
      </c>
      <c r="E5318" s="855">
        <v>8</v>
      </c>
      <c r="F5318" s="855" t="s">
        <v>128</v>
      </c>
      <c r="G5318" s="855"/>
    </row>
    <row r="5319" spans="2:7" hidden="1" x14ac:dyDescent="0.3">
      <c r="B5319" s="855" t="s">
        <v>1882</v>
      </c>
      <c r="C5319" s="856" t="s">
        <v>2709</v>
      </c>
      <c r="D5319" s="855" t="s">
        <v>2710</v>
      </c>
      <c r="E5319" s="855">
        <v>9</v>
      </c>
      <c r="F5319" s="855" t="s">
        <v>546</v>
      </c>
      <c r="G5319" s="855" t="s">
        <v>547</v>
      </c>
    </row>
    <row r="5320" spans="2:7" hidden="1" x14ac:dyDescent="0.3">
      <c r="B5320" s="855" t="s">
        <v>1882</v>
      </c>
      <c r="C5320" s="856" t="s">
        <v>2709</v>
      </c>
      <c r="D5320" s="855" t="s">
        <v>2710</v>
      </c>
      <c r="E5320" s="855">
        <v>10</v>
      </c>
      <c r="F5320" s="855" t="s">
        <v>931</v>
      </c>
      <c r="G5320" s="855" t="s">
        <v>949</v>
      </c>
    </row>
    <row r="5321" spans="2:7" hidden="1" x14ac:dyDescent="0.3">
      <c r="B5321" s="855" t="s">
        <v>1882</v>
      </c>
      <c r="C5321" s="856" t="s">
        <v>2709</v>
      </c>
      <c r="D5321" s="855" t="s">
        <v>2710</v>
      </c>
      <c r="E5321" s="855">
        <v>11</v>
      </c>
      <c r="F5321" s="855" t="s">
        <v>932</v>
      </c>
      <c r="G5321" s="855" t="s">
        <v>750</v>
      </c>
    </row>
    <row r="5322" spans="2:7" x14ac:dyDescent="0.3">
      <c r="B5322" s="855" t="s">
        <v>1882</v>
      </c>
      <c r="C5322" s="856" t="s">
        <v>2709</v>
      </c>
      <c r="D5322" s="855" t="s">
        <v>2710</v>
      </c>
      <c r="E5322" s="855">
        <v>1</v>
      </c>
      <c r="F5322" s="855" t="s">
        <v>388</v>
      </c>
      <c r="G5322" s="855" t="s">
        <v>4069</v>
      </c>
    </row>
    <row r="5323" spans="2:7" hidden="1" x14ac:dyDescent="0.3">
      <c r="B5323" s="855" t="s">
        <v>1882</v>
      </c>
      <c r="C5323" s="856" t="s">
        <v>2709</v>
      </c>
      <c r="D5323" s="855" t="s">
        <v>2710</v>
      </c>
      <c r="E5323" s="855">
        <v>2</v>
      </c>
      <c r="F5323" s="855" t="s">
        <v>389</v>
      </c>
      <c r="G5323" s="855" t="s">
        <v>29</v>
      </c>
    </row>
    <row r="5324" spans="2:7" hidden="1" x14ac:dyDescent="0.3">
      <c r="B5324" s="855" t="s">
        <v>1882</v>
      </c>
      <c r="C5324" s="856" t="s">
        <v>2709</v>
      </c>
      <c r="D5324" s="855" t="s">
        <v>2710</v>
      </c>
      <c r="E5324" s="855">
        <v>3</v>
      </c>
      <c r="F5324" s="855" t="s">
        <v>896</v>
      </c>
      <c r="G5324" s="855"/>
    </row>
    <row r="5325" spans="2:7" hidden="1" x14ac:dyDescent="0.3">
      <c r="B5325" s="855" t="s">
        <v>1882</v>
      </c>
      <c r="C5325" s="856" t="s">
        <v>2709</v>
      </c>
      <c r="D5325" s="855" t="s">
        <v>2710</v>
      </c>
      <c r="E5325" s="855">
        <v>4</v>
      </c>
      <c r="F5325" s="855" t="s">
        <v>391</v>
      </c>
      <c r="G5325" s="855"/>
    </row>
    <row r="5326" spans="2:7" hidden="1" x14ac:dyDescent="0.3">
      <c r="B5326" s="855" t="s">
        <v>1882</v>
      </c>
      <c r="C5326" s="856" t="s">
        <v>2709</v>
      </c>
      <c r="D5326" s="855" t="s">
        <v>2710</v>
      </c>
      <c r="E5326" s="855">
        <v>5</v>
      </c>
      <c r="F5326" s="855" t="s">
        <v>392</v>
      </c>
      <c r="G5326" s="855"/>
    </row>
    <row r="5327" spans="2:7" hidden="1" x14ac:dyDescent="0.3">
      <c r="B5327" s="855" t="s">
        <v>1882</v>
      </c>
      <c r="C5327" s="856" t="s">
        <v>2709</v>
      </c>
      <c r="D5327" s="855" t="s">
        <v>2710</v>
      </c>
      <c r="E5327" s="855">
        <v>6</v>
      </c>
      <c r="F5327" s="855" t="s">
        <v>394</v>
      </c>
      <c r="G5327" s="855" t="s">
        <v>4070</v>
      </c>
    </row>
    <row r="5328" spans="2:7" hidden="1" x14ac:dyDescent="0.3">
      <c r="B5328" s="855" t="s">
        <v>1882</v>
      </c>
      <c r="C5328" s="856" t="s">
        <v>2709</v>
      </c>
      <c r="D5328" s="855" t="s">
        <v>2710</v>
      </c>
      <c r="E5328" s="855">
        <v>7</v>
      </c>
      <c r="F5328" s="855" t="s">
        <v>3</v>
      </c>
      <c r="G5328" s="855"/>
    </row>
    <row r="5329" spans="2:7" hidden="1" x14ac:dyDescent="0.3">
      <c r="B5329" s="855" t="s">
        <v>1882</v>
      </c>
      <c r="C5329" s="856" t="s">
        <v>2709</v>
      </c>
      <c r="D5329" s="855" t="s">
        <v>2710</v>
      </c>
      <c r="E5329" s="855">
        <v>8</v>
      </c>
      <c r="F5329" s="855" t="s">
        <v>128</v>
      </c>
      <c r="G5329" s="855"/>
    </row>
    <row r="5330" spans="2:7" hidden="1" x14ac:dyDescent="0.3">
      <c r="B5330" s="855" t="s">
        <v>1882</v>
      </c>
      <c r="C5330" s="856" t="s">
        <v>2709</v>
      </c>
      <c r="D5330" s="855" t="s">
        <v>2710</v>
      </c>
      <c r="E5330" s="855">
        <v>9</v>
      </c>
      <c r="F5330" s="855" t="s">
        <v>546</v>
      </c>
      <c r="G5330" s="855" t="s">
        <v>547</v>
      </c>
    </row>
    <row r="5331" spans="2:7" hidden="1" x14ac:dyDescent="0.3">
      <c r="B5331" s="855" t="s">
        <v>1882</v>
      </c>
      <c r="C5331" s="856" t="s">
        <v>2709</v>
      </c>
      <c r="D5331" s="855" t="s">
        <v>2710</v>
      </c>
      <c r="E5331" s="855">
        <v>10</v>
      </c>
      <c r="F5331" s="855" t="s">
        <v>931</v>
      </c>
      <c r="G5331" s="855" t="s">
        <v>949</v>
      </c>
    </row>
    <row r="5332" spans="2:7" hidden="1" x14ac:dyDescent="0.3">
      <c r="B5332" s="855" t="s">
        <v>1882</v>
      </c>
      <c r="C5332" s="856" t="s">
        <v>2709</v>
      </c>
      <c r="D5332" s="855" t="s">
        <v>2710</v>
      </c>
      <c r="E5332" s="855">
        <v>11</v>
      </c>
      <c r="F5332" s="855" t="s">
        <v>932</v>
      </c>
      <c r="G5332" s="855" t="s">
        <v>750</v>
      </c>
    </row>
    <row r="5333" spans="2:7" x14ac:dyDescent="0.3">
      <c r="B5333" s="855" t="s">
        <v>351</v>
      </c>
      <c r="C5333" s="856" t="s">
        <v>2709</v>
      </c>
      <c r="D5333" s="855" t="s">
        <v>2710</v>
      </c>
      <c r="E5333" s="855">
        <v>1</v>
      </c>
      <c r="F5333" s="855" t="s">
        <v>388</v>
      </c>
      <c r="G5333" s="855" t="s">
        <v>4071</v>
      </c>
    </row>
    <row r="5334" spans="2:7" hidden="1" x14ac:dyDescent="0.3">
      <c r="B5334" s="855" t="s">
        <v>351</v>
      </c>
      <c r="C5334" s="856" t="s">
        <v>2709</v>
      </c>
      <c r="D5334" s="855" t="s">
        <v>2710</v>
      </c>
      <c r="E5334" s="855">
        <v>2</v>
      </c>
      <c r="F5334" s="855" t="s">
        <v>389</v>
      </c>
      <c r="G5334" s="855" t="s">
        <v>29</v>
      </c>
    </row>
    <row r="5335" spans="2:7" hidden="1" x14ac:dyDescent="0.3">
      <c r="B5335" s="855" t="s">
        <v>351</v>
      </c>
      <c r="C5335" s="856" t="s">
        <v>2709</v>
      </c>
      <c r="D5335" s="855" t="s">
        <v>2710</v>
      </c>
      <c r="E5335" s="855">
        <v>3</v>
      </c>
      <c r="F5335" s="855" t="s">
        <v>394</v>
      </c>
      <c r="G5335" s="855" t="s">
        <v>4072</v>
      </c>
    </row>
    <row r="5336" spans="2:7" hidden="1" x14ac:dyDescent="0.3">
      <c r="B5336" s="855" t="s">
        <v>351</v>
      </c>
      <c r="C5336" s="856" t="s">
        <v>2709</v>
      </c>
      <c r="D5336" s="855" t="s">
        <v>2710</v>
      </c>
      <c r="E5336" s="855">
        <v>4</v>
      </c>
      <c r="F5336" s="855" t="s">
        <v>3</v>
      </c>
      <c r="G5336" s="855" t="s">
        <v>2631</v>
      </c>
    </row>
    <row r="5337" spans="2:7" hidden="1" x14ac:dyDescent="0.3">
      <c r="B5337" s="855" t="s">
        <v>351</v>
      </c>
      <c r="C5337" s="856" t="s">
        <v>2709</v>
      </c>
      <c r="D5337" s="855" t="s">
        <v>2710</v>
      </c>
      <c r="E5337" s="855">
        <v>5</v>
      </c>
      <c r="F5337" s="855" t="s">
        <v>128</v>
      </c>
      <c r="G5337" s="855"/>
    </row>
    <row r="5338" spans="2:7" hidden="1" x14ac:dyDescent="0.3">
      <c r="B5338" s="855" t="s">
        <v>351</v>
      </c>
      <c r="C5338" s="856" t="s">
        <v>2709</v>
      </c>
      <c r="D5338" s="855" t="s">
        <v>2710</v>
      </c>
      <c r="E5338" s="855">
        <v>6</v>
      </c>
      <c r="F5338" s="855" t="s">
        <v>3195</v>
      </c>
      <c r="G5338" s="855" t="s">
        <v>236</v>
      </c>
    </row>
    <row r="5339" spans="2:7" hidden="1" x14ac:dyDescent="0.3">
      <c r="B5339" s="855" t="s">
        <v>351</v>
      </c>
      <c r="C5339" s="856" t="s">
        <v>2709</v>
      </c>
      <c r="D5339" s="855" t="s">
        <v>2710</v>
      </c>
      <c r="E5339" s="855">
        <v>7</v>
      </c>
      <c r="F5339" s="855" t="s">
        <v>3196</v>
      </c>
      <c r="G5339" s="855" t="s">
        <v>4073</v>
      </c>
    </row>
    <row r="5340" spans="2:7" hidden="1" x14ac:dyDescent="0.3">
      <c r="B5340" s="855" t="s">
        <v>351</v>
      </c>
      <c r="C5340" s="856" t="s">
        <v>2709</v>
      </c>
      <c r="D5340" s="855" t="s">
        <v>2710</v>
      </c>
      <c r="E5340" s="855">
        <v>8</v>
      </c>
      <c r="F5340" s="855" t="s">
        <v>6</v>
      </c>
      <c r="G5340" s="855" t="s">
        <v>9</v>
      </c>
    </row>
    <row r="5341" spans="2:7" hidden="1" x14ac:dyDescent="0.3">
      <c r="B5341" s="855" t="s">
        <v>351</v>
      </c>
      <c r="C5341" s="856" t="s">
        <v>2709</v>
      </c>
      <c r="D5341" s="855" t="s">
        <v>2710</v>
      </c>
      <c r="E5341" s="855">
        <v>9</v>
      </c>
      <c r="F5341" s="855" t="s">
        <v>11</v>
      </c>
      <c r="G5341" s="855" t="s">
        <v>12</v>
      </c>
    </row>
    <row r="5342" spans="2:7" hidden="1" x14ac:dyDescent="0.3">
      <c r="B5342" s="855" t="s">
        <v>351</v>
      </c>
      <c r="C5342" s="856" t="s">
        <v>2709</v>
      </c>
      <c r="D5342" s="855" t="s">
        <v>2710</v>
      </c>
      <c r="E5342" s="855">
        <v>10</v>
      </c>
      <c r="F5342" s="855" t="s">
        <v>129</v>
      </c>
      <c r="G5342" s="855" t="s">
        <v>2631</v>
      </c>
    </row>
    <row r="5343" spans="2:7" hidden="1" x14ac:dyDescent="0.3">
      <c r="B5343" s="855" t="s">
        <v>351</v>
      </c>
      <c r="C5343" s="856" t="s">
        <v>2709</v>
      </c>
      <c r="D5343" s="855" t="s">
        <v>2710</v>
      </c>
      <c r="E5343" s="855">
        <v>11</v>
      </c>
      <c r="F5343" s="855" t="s">
        <v>931</v>
      </c>
      <c r="G5343" s="855" t="s">
        <v>949</v>
      </c>
    </row>
    <row r="5344" spans="2:7" hidden="1" x14ac:dyDescent="0.3">
      <c r="B5344" s="855" t="s">
        <v>351</v>
      </c>
      <c r="C5344" s="856" t="s">
        <v>2709</v>
      </c>
      <c r="D5344" s="855" t="s">
        <v>2710</v>
      </c>
      <c r="E5344" s="855">
        <v>12</v>
      </c>
      <c r="F5344" s="855" t="s">
        <v>932</v>
      </c>
      <c r="G5344" s="855" t="s">
        <v>750</v>
      </c>
    </row>
    <row r="5345" spans="2:7" x14ac:dyDescent="0.3">
      <c r="B5345" s="855" t="s">
        <v>351</v>
      </c>
      <c r="C5345" s="856" t="s">
        <v>2709</v>
      </c>
      <c r="D5345" s="855" t="s">
        <v>2710</v>
      </c>
      <c r="E5345" s="855">
        <v>1</v>
      </c>
      <c r="F5345" s="855" t="s">
        <v>388</v>
      </c>
      <c r="G5345" s="855" t="s">
        <v>4074</v>
      </c>
    </row>
    <row r="5346" spans="2:7" hidden="1" x14ac:dyDescent="0.3">
      <c r="B5346" s="855" t="s">
        <v>351</v>
      </c>
      <c r="C5346" s="856" t="s">
        <v>2709</v>
      </c>
      <c r="D5346" s="855" t="s">
        <v>2710</v>
      </c>
      <c r="E5346" s="855">
        <v>2</v>
      </c>
      <c r="F5346" s="855" t="s">
        <v>389</v>
      </c>
      <c r="G5346" s="855" t="s">
        <v>29</v>
      </c>
    </row>
    <row r="5347" spans="2:7" hidden="1" x14ac:dyDescent="0.3">
      <c r="B5347" s="855" t="s">
        <v>351</v>
      </c>
      <c r="C5347" s="856" t="s">
        <v>2709</v>
      </c>
      <c r="D5347" s="855" t="s">
        <v>2710</v>
      </c>
      <c r="E5347" s="855">
        <v>3</v>
      </c>
      <c r="F5347" s="855" t="s">
        <v>394</v>
      </c>
      <c r="G5347" s="855" t="s">
        <v>4075</v>
      </c>
    </row>
    <row r="5348" spans="2:7" hidden="1" x14ac:dyDescent="0.3">
      <c r="B5348" s="855" t="s">
        <v>351</v>
      </c>
      <c r="C5348" s="856" t="s">
        <v>2709</v>
      </c>
      <c r="D5348" s="855" t="s">
        <v>2710</v>
      </c>
      <c r="E5348" s="855">
        <v>4</v>
      </c>
      <c r="F5348" s="855" t="s">
        <v>3</v>
      </c>
      <c r="G5348" s="855" t="s">
        <v>2631</v>
      </c>
    </row>
    <row r="5349" spans="2:7" hidden="1" x14ac:dyDescent="0.3">
      <c r="B5349" s="855" t="s">
        <v>351</v>
      </c>
      <c r="C5349" s="856" t="s">
        <v>2709</v>
      </c>
      <c r="D5349" s="855" t="s">
        <v>2710</v>
      </c>
      <c r="E5349" s="855">
        <v>5</v>
      </c>
      <c r="F5349" s="855" t="s">
        <v>128</v>
      </c>
      <c r="G5349" s="855"/>
    </row>
    <row r="5350" spans="2:7" hidden="1" x14ac:dyDescent="0.3">
      <c r="B5350" s="855" t="s">
        <v>351</v>
      </c>
      <c r="C5350" s="856" t="s">
        <v>2709</v>
      </c>
      <c r="D5350" s="855" t="s">
        <v>2710</v>
      </c>
      <c r="E5350" s="855">
        <v>6</v>
      </c>
      <c r="F5350" s="855" t="s">
        <v>3195</v>
      </c>
      <c r="G5350" s="855" t="s">
        <v>236</v>
      </c>
    </row>
    <row r="5351" spans="2:7" hidden="1" x14ac:dyDescent="0.3">
      <c r="B5351" s="855" t="s">
        <v>351</v>
      </c>
      <c r="C5351" s="856" t="s">
        <v>2709</v>
      </c>
      <c r="D5351" s="855" t="s">
        <v>2710</v>
      </c>
      <c r="E5351" s="855">
        <v>7</v>
      </c>
      <c r="F5351" s="855" t="s">
        <v>3196</v>
      </c>
      <c r="G5351" s="855" t="s">
        <v>4076</v>
      </c>
    </row>
    <row r="5352" spans="2:7" hidden="1" x14ac:dyDescent="0.3">
      <c r="B5352" s="855" t="s">
        <v>351</v>
      </c>
      <c r="C5352" s="856" t="s">
        <v>2709</v>
      </c>
      <c r="D5352" s="855" t="s">
        <v>2710</v>
      </c>
      <c r="E5352" s="855">
        <v>8</v>
      </c>
      <c r="F5352" s="855" t="s">
        <v>6</v>
      </c>
      <c r="G5352" s="855" t="s">
        <v>8</v>
      </c>
    </row>
    <row r="5353" spans="2:7" hidden="1" x14ac:dyDescent="0.3">
      <c r="B5353" s="855" t="s">
        <v>351</v>
      </c>
      <c r="C5353" s="856" t="s">
        <v>2709</v>
      </c>
      <c r="D5353" s="855" t="s">
        <v>2710</v>
      </c>
      <c r="E5353" s="855">
        <v>9</v>
      </c>
      <c r="F5353" s="855" t="s">
        <v>11</v>
      </c>
      <c r="G5353" s="855" t="s">
        <v>12</v>
      </c>
    </row>
    <row r="5354" spans="2:7" hidden="1" x14ac:dyDescent="0.3">
      <c r="B5354" s="855" t="s">
        <v>351</v>
      </c>
      <c r="C5354" s="856" t="s">
        <v>2709</v>
      </c>
      <c r="D5354" s="855" t="s">
        <v>2710</v>
      </c>
      <c r="E5354" s="855">
        <v>10</v>
      </c>
      <c r="F5354" s="855" t="s">
        <v>129</v>
      </c>
      <c r="G5354" s="855" t="s">
        <v>2631</v>
      </c>
    </row>
    <row r="5355" spans="2:7" hidden="1" x14ac:dyDescent="0.3">
      <c r="B5355" s="855" t="s">
        <v>351</v>
      </c>
      <c r="C5355" s="856" t="s">
        <v>2709</v>
      </c>
      <c r="D5355" s="855" t="s">
        <v>2710</v>
      </c>
      <c r="E5355" s="855">
        <v>11</v>
      </c>
      <c r="F5355" s="855" t="s">
        <v>931</v>
      </c>
      <c r="G5355" s="855" t="s">
        <v>949</v>
      </c>
    </row>
    <row r="5356" spans="2:7" hidden="1" x14ac:dyDescent="0.3">
      <c r="B5356" s="855" t="s">
        <v>351</v>
      </c>
      <c r="C5356" s="856" t="s">
        <v>2709</v>
      </c>
      <c r="D5356" s="855" t="s">
        <v>2710</v>
      </c>
      <c r="E5356" s="855">
        <v>12</v>
      </c>
      <c r="F5356" s="855" t="s">
        <v>932</v>
      </c>
      <c r="G5356" s="855" t="s">
        <v>750</v>
      </c>
    </row>
    <row r="5357" spans="2:7" x14ac:dyDescent="0.3">
      <c r="B5357" s="855" t="s">
        <v>748</v>
      </c>
      <c r="C5357" s="856" t="s">
        <v>2709</v>
      </c>
      <c r="D5357" s="855" t="s">
        <v>2710</v>
      </c>
      <c r="E5357" s="855">
        <v>1</v>
      </c>
      <c r="F5357" s="855" t="s">
        <v>388</v>
      </c>
      <c r="G5357" s="855" t="s">
        <v>4077</v>
      </c>
    </row>
    <row r="5358" spans="2:7" hidden="1" x14ac:dyDescent="0.3">
      <c r="B5358" s="855" t="s">
        <v>748</v>
      </c>
      <c r="C5358" s="856" t="s">
        <v>2709</v>
      </c>
      <c r="D5358" s="855" t="s">
        <v>2710</v>
      </c>
      <c r="E5358" s="855">
        <v>2</v>
      </c>
      <c r="F5358" s="855" t="s">
        <v>389</v>
      </c>
      <c r="G5358" s="855" t="s">
        <v>29</v>
      </c>
    </row>
    <row r="5359" spans="2:7" hidden="1" x14ac:dyDescent="0.3">
      <c r="B5359" s="855" t="s">
        <v>748</v>
      </c>
      <c r="C5359" s="856" t="s">
        <v>2709</v>
      </c>
      <c r="D5359" s="855" t="s">
        <v>2710</v>
      </c>
      <c r="E5359" s="855">
        <v>3</v>
      </c>
      <c r="F5359" s="855" t="s">
        <v>896</v>
      </c>
      <c r="G5359" s="855" t="s">
        <v>1877</v>
      </c>
    </row>
    <row r="5360" spans="2:7" hidden="1" x14ac:dyDescent="0.3">
      <c r="B5360" s="855" t="s">
        <v>748</v>
      </c>
      <c r="C5360" s="856" t="s">
        <v>2709</v>
      </c>
      <c r="D5360" s="855" t="s">
        <v>2710</v>
      </c>
      <c r="E5360" s="855">
        <v>4</v>
      </c>
      <c r="F5360" s="855" t="s">
        <v>391</v>
      </c>
      <c r="G5360" s="855" t="s">
        <v>4078</v>
      </c>
    </row>
    <row r="5361" spans="2:7" hidden="1" x14ac:dyDescent="0.3">
      <c r="B5361" s="855" t="s">
        <v>748</v>
      </c>
      <c r="C5361" s="856" t="s">
        <v>2709</v>
      </c>
      <c r="D5361" s="855" t="s">
        <v>2710</v>
      </c>
      <c r="E5361" s="855">
        <v>5</v>
      </c>
      <c r="F5361" s="855" t="s">
        <v>394</v>
      </c>
      <c r="G5361" s="855" t="s">
        <v>4079</v>
      </c>
    </row>
    <row r="5362" spans="2:7" hidden="1" x14ac:dyDescent="0.3">
      <c r="B5362" s="855" t="s">
        <v>748</v>
      </c>
      <c r="C5362" s="856" t="s">
        <v>2709</v>
      </c>
      <c r="D5362" s="855" t="s">
        <v>2710</v>
      </c>
      <c r="E5362" s="855">
        <v>6</v>
      </c>
      <c r="F5362" s="855" t="s">
        <v>3</v>
      </c>
      <c r="G5362" s="855" t="s">
        <v>2631</v>
      </c>
    </row>
    <row r="5363" spans="2:7" hidden="1" x14ac:dyDescent="0.3">
      <c r="B5363" s="855" t="s">
        <v>748</v>
      </c>
      <c r="C5363" s="856" t="s">
        <v>2709</v>
      </c>
      <c r="D5363" s="855" t="s">
        <v>2710</v>
      </c>
      <c r="E5363" s="855">
        <v>7</v>
      </c>
      <c r="F5363" s="855" t="s">
        <v>128</v>
      </c>
      <c r="G5363" s="855"/>
    </row>
    <row r="5364" spans="2:7" hidden="1" x14ac:dyDescent="0.3">
      <c r="B5364" s="855" t="s">
        <v>748</v>
      </c>
      <c r="C5364" s="856" t="s">
        <v>2709</v>
      </c>
      <c r="D5364" s="855" t="s">
        <v>2710</v>
      </c>
      <c r="E5364" s="855">
        <v>8</v>
      </c>
      <c r="F5364" s="855" t="s">
        <v>899</v>
      </c>
      <c r="G5364" s="855" t="s">
        <v>2681</v>
      </c>
    </row>
    <row r="5365" spans="2:7" hidden="1" x14ac:dyDescent="0.3">
      <c r="B5365" s="855" t="s">
        <v>748</v>
      </c>
      <c r="C5365" s="856" t="s">
        <v>2709</v>
      </c>
      <c r="D5365" s="855" t="s">
        <v>2710</v>
      </c>
      <c r="E5365" s="855">
        <v>9</v>
      </c>
      <c r="F5365" s="855" t="s">
        <v>783</v>
      </c>
      <c r="G5365" s="855" t="s">
        <v>12</v>
      </c>
    </row>
    <row r="5366" spans="2:7" hidden="1" x14ac:dyDescent="0.3">
      <c r="B5366" s="855" t="s">
        <v>748</v>
      </c>
      <c r="C5366" s="856" t="s">
        <v>2709</v>
      </c>
      <c r="D5366" s="855" t="s">
        <v>2710</v>
      </c>
      <c r="E5366" s="855">
        <v>10</v>
      </c>
      <c r="F5366" s="855" t="s">
        <v>3239</v>
      </c>
      <c r="G5366" s="855" t="s">
        <v>12</v>
      </c>
    </row>
    <row r="5367" spans="2:7" hidden="1" x14ac:dyDescent="0.3">
      <c r="B5367" s="855" t="s">
        <v>748</v>
      </c>
      <c r="C5367" s="856" t="s">
        <v>2709</v>
      </c>
      <c r="D5367" s="855" t="s">
        <v>2710</v>
      </c>
      <c r="E5367" s="855">
        <v>11</v>
      </c>
      <c r="F5367" s="855" t="s">
        <v>925</v>
      </c>
      <c r="G5367" s="855" t="s">
        <v>2695</v>
      </c>
    </row>
    <row r="5368" spans="2:7" hidden="1" x14ac:dyDescent="0.3">
      <c r="B5368" s="855" t="s">
        <v>748</v>
      </c>
      <c r="C5368" s="856" t="s">
        <v>2709</v>
      </c>
      <c r="D5368" s="855" t="s">
        <v>2710</v>
      </c>
      <c r="E5368" s="855">
        <v>12</v>
      </c>
      <c r="F5368" s="855" t="s">
        <v>3241</v>
      </c>
      <c r="G5368" s="855" t="s">
        <v>297</v>
      </c>
    </row>
    <row r="5369" spans="2:7" hidden="1" x14ac:dyDescent="0.3">
      <c r="B5369" s="855" t="s">
        <v>748</v>
      </c>
      <c r="C5369" s="856" t="s">
        <v>2709</v>
      </c>
      <c r="D5369" s="855" t="s">
        <v>2710</v>
      </c>
      <c r="E5369" s="855">
        <v>13</v>
      </c>
      <c r="F5369" s="855" t="s">
        <v>3242</v>
      </c>
      <c r="G5369" s="855" t="s">
        <v>1890</v>
      </c>
    </row>
    <row r="5370" spans="2:7" hidden="1" x14ac:dyDescent="0.3">
      <c r="B5370" s="855" t="s">
        <v>748</v>
      </c>
      <c r="C5370" s="856" t="s">
        <v>2709</v>
      </c>
      <c r="D5370" s="855" t="s">
        <v>2710</v>
      </c>
      <c r="E5370" s="855">
        <v>14</v>
      </c>
      <c r="F5370" s="855" t="s">
        <v>3243</v>
      </c>
      <c r="G5370" s="855" t="s">
        <v>1890</v>
      </c>
    </row>
    <row r="5371" spans="2:7" hidden="1" x14ac:dyDescent="0.3">
      <c r="B5371" s="855" t="s">
        <v>748</v>
      </c>
      <c r="C5371" s="856" t="s">
        <v>2709</v>
      </c>
      <c r="D5371" s="855" t="s">
        <v>2710</v>
      </c>
      <c r="E5371" s="855">
        <v>15</v>
      </c>
      <c r="F5371" s="855" t="s">
        <v>784</v>
      </c>
      <c r="G5371" s="855" t="s">
        <v>789</v>
      </c>
    </row>
    <row r="5372" spans="2:7" hidden="1" x14ac:dyDescent="0.3">
      <c r="B5372" s="855" t="s">
        <v>748</v>
      </c>
      <c r="C5372" s="856" t="s">
        <v>2709</v>
      </c>
      <c r="D5372" s="855" t="s">
        <v>2710</v>
      </c>
      <c r="E5372" s="855">
        <v>16</v>
      </c>
      <c r="F5372" s="855" t="s">
        <v>931</v>
      </c>
      <c r="G5372" s="855" t="s">
        <v>949</v>
      </c>
    </row>
    <row r="5373" spans="2:7" hidden="1" x14ac:dyDescent="0.3">
      <c r="B5373" s="855" t="s">
        <v>748</v>
      </c>
      <c r="C5373" s="856" t="s">
        <v>2709</v>
      </c>
      <c r="D5373" s="855" t="s">
        <v>2710</v>
      </c>
      <c r="E5373" s="855">
        <v>17</v>
      </c>
      <c r="F5373" s="855" t="s">
        <v>932</v>
      </c>
      <c r="G5373" s="855" t="s">
        <v>750</v>
      </c>
    </row>
    <row r="5374" spans="2:7" x14ac:dyDescent="0.3">
      <c r="B5374" s="855" t="s">
        <v>748</v>
      </c>
      <c r="C5374" s="856" t="s">
        <v>2709</v>
      </c>
      <c r="D5374" s="855" t="s">
        <v>2710</v>
      </c>
      <c r="E5374" s="855">
        <v>1</v>
      </c>
      <c r="F5374" s="855" t="s">
        <v>388</v>
      </c>
      <c r="G5374" s="855" t="s">
        <v>4080</v>
      </c>
    </row>
    <row r="5375" spans="2:7" hidden="1" x14ac:dyDescent="0.3">
      <c r="B5375" s="855" t="s">
        <v>748</v>
      </c>
      <c r="C5375" s="856" t="s">
        <v>2709</v>
      </c>
      <c r="D5375" s="855" t="s">
        <v>2710</v>
      </c>
      <c r="E5375" s="855">
        <v>2</v>
      </c>
      <c r="F5375" s="855" t="s">
        <v>389</v>
      </c>
      <c r="G5375" s="855" t="s">
        <v>29</v>
      </c>
    </row>
    <row r="5376" spans="2:7" hidden="1" x14ac:dyDescent="0.3">
      <c r="B5376" s="855" t="s">
        <v>748</v>
      </c>
      <c r="C5376" s="856" t="s">
        <v>2709</v>
      </c>
      <c r="D5376" s="855" t="s">
        <v>2710</v>
      </c>
      <c r="E5376" s="855">
        <v>3</v>
      </c>
      <c r="F5376" s="855" t="s">
        <v>896</v>
      </c>
      <c r="G5376" s="855" t="s">
        <v>1877</v>
      </c>
    </row>
    <row r="5377" spans="2:7" hidden="1" x14ac:dyDescent="0.3">
      <c r="B5377" s="855" t="s">
        <v>748</v>
      </c>
      <c r="C5377" s="856" t="s">
        <v>2709</v>
      </c>
      <c r="D5377" s="855" t="s">
        <v>2710</v>
      </c>
      <c r="E5377" s="855">
        <v>4</v>
      </c>
      <c r="F5377" s="855" t="s">
        <v>391</v>
      </c>
      <c r="G5377" s="855" t="s">
        <v>4081</v>
      </c>
    </row>
    <row r="5378" spans="2:7" hidden="1" x14ac:dyDescent="0.3">
      <c r="B5378" s="855" t="s">
        <v>748</v>
      </c>
      <c r="C5378" s="856" t="s">
        <v>2709</v>
      </c>
      <c r="D5378" s="855" t="s">
        <v>2710</v>
      </c>
      <c r="E5378" s="855">
        <v>5</v>
      </c>
      <c r="F5378" s="855" t="s">
        <v>394</v>
      </c>
      <c r="G5378" s="855" t="s">
        <v>4082</v>
      </c>
    </row>
    <row r="5379" spans="2:7" hidden="1" x14ac:dyDescent="0.3">
      <c r="B5379" s="855" t="s">
        <v>748</v>
      </c>
      <c r="C5379" s="856" t="s">
        <v>2709</v>
      </c>
      <c r="D5379" s="855" t="s">
        <v>2710</v>
      </c>
      <c r="E5379" s="855">
        <v>6</v>
      </c>
      <c r="F5379" s="855" t="s">
        <v>3</v>
      </c>
      <c r="G5379" s="855" t="s">
        <v>2631</v>
      </c>
    </row>
    <row r="5380" spans="2:7" hidden="1" x14ac:dyDescent="0.3">
      <c r="B5380" s="855" t="s">
        <v>748</v>
      </c>
      <c r="C5380" s="856" t="s">
        <v>2709</v>
      </c>
      <c r="D5380" s="855" t="s">
        <v>2710</v>
      </c>
      <c r="E5380" s="855">
        <v>7</v>
      </c>
      <c r="F5380" s="855" t="s">
        <v>128</v>
      </c>
      <c r="G5380" s="855"/>
    </row>
    <row r="5381" spans="2:7" hidden="1" x14ac:dyDescent="0.3">
      <c r="B5381" s="855" t="s">
        <v>748</v>
      </c>
      <c r="C5381" s="856" t="s">
        <v>2709</v>
      </c>
      <c r="D5381" s="855" t="s">
        <v>2710</v>
      </c>
      <c r="E5381" s="855">
        <v>8</v>
      </c>
      <c r="F5381" s="855" t="s">
        <v>899</v>
      </c>
      <c r="G5381" s="855" t="s">
        <v>2681</v>
      </c>
    </row>
    <row r="5382" spans="2:7" hidden="1" x14ac:dyDescent="0.3">
      <c r="B5382" s="855" t="s">
        <v>748</v>
      </c>
      <c r="C5382" s="856" t="s">
        <v>2709</v>
      </c>
      <c r="D5382" s="855" t="s">
        <v>2710</v>
      </c>
      <c r="E5382" s="855">
        <v>9</v>
      </c>
      <c r="F5382" s="855" t="s">
        <v>783</v>
      </c>
      <c r="G5382" s="855" t="s">
        <v>12</v>
      </c>
    </row>
    <row r="5383" spans="2:7" hidden="1" x14ac:dyDescent="0.3">
      <c r="B5383" s="855" t="s">
        <v>748</v>
      </c>
      <c r="C5383" s="856" t="s">
        <v>2709</v>
      </c>
      <c r="D5383" s="855" t="s">
        <v>2710</v>
      </c>
      <c r="E5383" s="855">
        <v>10</v>
      </c>
      <c r="F5383" s="855" t="s">
        <v>3239</v>
      </c>
      <c r="G5383" s="855" t="s">
        <v>750</v>
      </c>
    </row>
    <row r="5384" spans="2:7" hidden="1" x14ac:dyDescent="0.3">
      <c r="B5384" s="855" t="s">
        <v>748</v>
      </c>
      <c r="C5384" s="856" t="s">
        <v>2709</v>
      </c>
      <c r="D5384" s="855" t="s">
        <v>2710</v>
      </c>
      <c r="E5384" s="855">
        <v>11</v>
      </c>
      <c r="F5384" s="855" t="s">
        <v>925</v>
      </c>
      <c r="G5384" s="855" t="s">
        <v>4083</v>
      </c>
    </row>
    <row r="5385" spans="2:7" hidden="1" x14ac:dyDescent="0.3">
      <c r="B5385" s="855" t="s">
        <v>748</v>
      </c>
      <c r="C5385" s="856" t="s">
        <v>2709</v>
      </c>
      <c r="D5385" s="855" t="s">
        <v>2710</v>
      </c>
      <c r="E5385" s="855">
        <v>12</v>
      </c>
      <c r="F5385" s="855" t="s">
        <v>3241</v>
      </c>
      <c r="G5385" s="855" t="s">
        <v>297</v>
      </c>
    </row>
    <row r="5386" spans="2:7" hidden="1" x14ac:dyDescent="0.3">
      <c r="B5386" s="855" t="s">
        <v>748</v>
      </c>
      <c r="C5386" s="856" t="s">
        <v>2709</v>
      </c>
      <c r="D5386" s="855" t="s">
        <v>2710</v>
      </c>
      <c r="E5386" s="855">
        <v>13</v>
      </c>
      <c r="F5386" s="855" t="s">
        <v>3242</v>
      </c>
      <c r="G5386" s="855" t="s">
        <v>1890</v>
      </c>
    </row>
    <row r="5387" spans="2:7" hidden="1" x14ac:dyDescent="0.3">
      <c r="B5387" s="855" t="s">
        <v>748</v>
      </c>
      <c r="C5387" s="856" t="s">
        <v>2709</v>
      </c>
      <c r="D5387" s="855" t="s">
        <v>2710</v>
      </c>
      <c r="E5387" s="855">
        <v>14</v>
      </c>
      <c r="F5387" s="855" t="s">
        <v>3243</v>
      </c>
      <c r="G5387" s="855" t="s">
        <v>1890</v>
      </c>
    </row>
    <row r="5388" spans="2:7" hidden="1" x14ac:dyDescent="0.3">
      <c r="B5388" s="855" t="s">
        <v>748</v>
      </c>
      <c r="C5388" s="856" t="s">
        <v>2709</v>
      </c>
      <c r="D5388" s="855" t="s">
        <v>2710</v>
      </c>
      <c r="E5388" s="855">
        <v>15</v>
      </c>
      <c r="F5388" s="855" t="s">
        <v>784</v>
      </c>
      <c r="G5388" s="855" t="s">
        <v>785</v>
      </c>
    </row>
    <row r="5389" spans="2:7" hidden="1" x14ac:dyDescent="0.3">
      <c r="B5389" s="855" t="s">
        <v>748</v>
      </c>
      <c r="C5389" s="856" t="s">
        <v>2709</v>
      </c>
      <c r="D5389" s="855" t="s">
        <v>2710</v>
      </c>
      <c r="E5389" s="855">
        <v>16</v>
      </c>
      <c r="F5389" s="855" t="s">
        <v>931</v>
      </c>
      <c r="G5389" s="855" t="s">
        <v>949</v>
      </c>
    </row>
    <row r="5390" spans="2:7" hidden="1" x14ac:dyDescent="0.3">
      <c r="B5390" s="855" t="s">
        <v>748</v>
      </c>
      <c r="C5390" s="856" t="s">
        <v>2709</v>
      </c>
      <c r="D5390" s="855" t="s">
        <v>2710</v>
      </c>
      <c r="E5390" s="855">
        <v>17</v>
      </c>
      <c r="F5390" s="855" t="s">
        <v>932</v>
      </c>
      <c r="G5390" s="855" t="s">
        <v>750</v>
      </c>
    </row>
    <row r="5391" spans="2:7" x14ac:dyDescent="0.3">
      <c r="B5391" s="855" t="s">
        <v>795</v>
      </c>
      <c r="C5391" s="856" t="s">
        <v>2709</v>
      </c>
      <c r="D5391" s="855" t="s">
        <v>2710</v>
      </c>
      <c r="E5391" s="855">
        <v>1</v>
      </c>
      <c r="F5391" s="855" t="s">
        <v>388</v>
      </c>
      <c r="G5391" s="855" t="s">
        <v>4084</v>
      </c>
    </row>
    <row r="5392" spans="2:7" hidden="1" x14ac:dyDescent="0.3">
      <c r="B5392" s="855" t="s">
        <v>795</v>
      </c>
      <c r="C5392" s="856" t="s">
        <v>2709</v>
      </c>
      <c r="D5392" s="855" t="s">
        <v>2710</v>
      </c>
      <c r="E5392" s="855">
        <v>2</v>
      </c>
      <c r="F5392" s="855" t="s">
        <v>389</v>
      </c>
      <c r="G5392" s="855" t="s">
        <v>29</v>
      </c>
    </row>
    <row r="5393" spans="2:7" hidden="1" x14ac:dyDescent="0.3">
      <c r="B5393" s="855" t="s">
        <v>795</v>
      </c>
      <c r="C5393" s="856" t="s">
        <v>2709</v>
      </c>
      <c r="D5393" s="855" t="s">
        <v>2710</v>
      </c>
      <c r="E5393" s="855">
        <v>3</v>
      </c>
      <c r="F5393" s="855" t="s">
        <v>896</v>
      </c>
      <c r="G5393" s="855"/>
    </row>
    <row r="5394" spans="2:7" hidden="1" x14ac:dyDescent="0.3">
      <c r="B5394" s="855" t="s">
        <v>795</v>
      </c>
      <c r="C5394" s="856" t="s">
        <v>2709</v>
      </c>
      <c r="D5394" s="855" t="s">
        <v>2710</v>
      </c>
      <c r="E5394" s="855">
        <v>4</v>
      </c>
      <c r="F5394" s="855" t="s">
        <v>391</v>
      </c>
      <c r="G5394" s="855"/>
    </row>
    <row r="5395" spans="2:7" hidden="1" x14ac:dyDescent="0.3">
      <c r="B5395" s="855" t="s">
        <v>795</v>
      </c>
      <c r="C5395" s="856" t="s">
        <v>2709</v>
      </c>
      <c r="D5395" s="855" t="s">
        <v>2710</v>
      </c>
      <c r="E5395" s="855">
        <v>5</v>
      </c>
      <c r="F5395" s="855" t="s">
        <v>394</v>
      </c>
      <c r="G5395" s="855"/>
    </row>
    <row r="5396" spans="2:7" hidden="1" x14ac:dyDescent="0.3">
      <c r="B5396" s="855" t="s">
        <v>795</v>
      </c>
      <c r="C5396" s="856" t="s">
        <v>2709</v>
      </c>
      <c r="D5396" s="855" t="s">
        <v>2710</v>
      </c>
      <c r="E5396" s="855">
        <v>6</v>
      </c>
      <c r="F5396" s="855" t="s">
        <v>3</v>
      </c>
      <c r="G5396" s="855"/>
    </row>
    <row r="5397" spans="2:7" hidden="1" x14ac:dyDescent="0.3">
      <c r="B5397" s="855" t="s">
        <v>795</v>
      </c>
      <c r="C5397" s="856" t="s">
        <v>2709</v>
      </c>
      <c r="D5397" s="855" t="s">
        <v>2710</v>
      </c>
      <c r="E5397" s="855">
        <v>7</v>
      </c>
      <c r="F5397" s="855" t="s">
        <v>128</v>
      </c>
      <c r="G5397" s="855"/>
    </row>
    <row r="5398" spans="2:7" hidden="1" x14ac:dyDescent="0.3">
      <c r="B5398" s="855" t="s">
        <v>795</v>
      </c>
      <c r="C5398" s="856" t="s">
        <v>2709</v>
      </c>
      <c r="D5398" s="855" t="s">
        <v>2710</v>
      </c>
      <c r="E5398" s="855">
        <v>8</v>
      </c>
      <c r="F5398" s="855" t="s">
        <v>899</v>
      </c>
      <c r="G5398" s="855"/>
    </row>
    <row r="5399" spans="2:7" hidden="1" x14ac:dyDescent="0.3">
      <c r="B5399" s="855" t="s">
        <v>795</v>
      </c>
      <c r="C5399" s="856" t="s">
        <v>2709</v>
      </c>
      <c r="D5399" s="855" t="s">
        <v>2710</v>
      </c>
      <c r="E5399" s="855">
        <v>9</v>
      </c>
      <c r="F5399" s="855" t="s">
        <v>2175</v>
      </c>
      <c r="G5399" s="855" t="s">
        <v>298</v>
      </c>
    </row>
    <row r="5400" spans="2:7" hidden="1" x14ac:dyDescent="0.3">
      <c r="B5400" s="855" t="s">
        <v>795</v>
      </c>
      <c r="C5400" s="856" t="s">
        <v>2709</v>
      </c>
      <c r="D5400" s="855" t="s">
        <v>2710</v>
      </c>
      <c r="E5400" s="855">
        <v>10</v>
      </c>
      <c r="F5400" s="855" t="s">
        <v>931</v>
      </c>
      <c r="G5400" s="855" t="s">
        <v>949</v>
      </c>
    </row>
    <row r="5401" spans="2:7" hidden="1" x14ac:dyDescent="0.3">
      <c r="B5401" s="855" t="s">
        <v>795</v>
      </c>
      <c r="C5401" s="856" t="s">
        <v>2709</v>
      </c>
      <c r="D5401" s="855" t="s">
        <v>2710</v>
      </c>
      <c r="E5401" s="855">
        <v>11</v>
      </c>
      <c r="F5401" s="855" t="s">
        <v>932</v>
      </c>
      <c r="G5401" s="855" t="s">
        <v>750</v>
      </c>
    </row>
    <row r="5402" spans="2:7" x14ac:dyDescent="0.3">
      <c r="B5402" s="855" t="s">
        <v>1133</v>
      </c>
      <c r="C5402" s="856" t="s">
        <v>2709</v>
      </c>
      <c r="D5402" s="855" t="s">
        <v>2710</v>
      </c>
      <c r="E5402" s="855">
        <v>1</v>
      </c>
      <c r="F5402" s="855" t="s">
        <v>388</v>
      </c>
      <c r="G5402" s="855" t="s">
        <v>4085</v>
      </c>
    </row>
    <row r="5403" spans="2:7" hidden="1" x14ac:dyDescent="0.3">
      <c r="B5403" s="855" t="s">
        <v>1133</v>
      </c>
      <c r="C5403" s="856" t="s">
        <v>2709</v>
      </c>
      <c r="D5403" s="855" t="s">
        <v>2710</v>
      </c>
      <c r="E5403" s="855">
        <v>2</v>
      </c>
      <c r="F5403" s="855" t="s">
        <v>389</v>
      </c>
      <c r="G5403" s="855" t="s">
        <v>29</v>
      </c>
    </row>
    <row r="5404" spans="2:7" hidden="1" x14ac:dyDescent="0.3">
      <c r="B5404" s="855" t="s">
        <v>1133</v>
      </c>
      <c r="C5404" s="856" t="s">
        <v>2709</v>
      </c>
      <c r="D5404" s="855" t="s">
        <v>2710</v>
      </c>
      <c r="E5404" s="855">
        <v>3</v>
      </c>
      <c r="F5404" s="855" t="s">
        <v>394</v>
      </c>
      <c r="G5404" s="855"/>
    </row>
    <row r="5405" spans="2:7" hidden="1" x14ac:dyDescent="0.3">
      <c r="B5405" s="855" t="s">
        <v>1133</v>
      </c>
      <c r="C5405" s="856" t="s">
        <v>2709</v>
      </c>
      <c r="D5405" s="855" t="s">
        <v>2710</v>
      </c>
      <c r="E5405" s="855">
        <v>4</v>
      </c>
      <c r="F5405" s="855" t="s">
        <v>128</v>
      </c>
      <c r="G5405" s="855"/>
    </row>
    <row r="5406" spans="2:7" hidden="1" x14ac:dyDescent="0.3">
      <c r="B5406" s="855" t="s">
        <v>1133</v>
      </c>
      <c r="C5406" s="856" t="s">
        <v>2709</v>
      </c>
      <c r="D5406" s="855" t="s">
        <v>2710</v>
      </c>
      <c r="E5406" s="855">
        <v>5</v>
      </c>
      <c r="F5406" s="855" t="s">
        <v>4086</v>
      </c>
      <c r="G5406" s="855" t="s">
        <v>4087</v>
      </c>
    </row>
    <row r="5407" spans="2:7" hidden="1" x14ac:dyDescent="0.3">
      <c r="B5407" s="855" t="s">
        <v>1133</v>
      </c>
      <c r="C5407" s="856" t="s">
        <v>2709</v>
      </c>
      <c r="D5407" s="855" t="s">
        <v>2710</v>
      </c>
      <c r="E5407" s="855">
        <v>6</v>
      </c>
      <c r="F5407" s="855" t="s">
        <v>1135</v>
      </c>
      <c r="G5407" s="855" t="s">
        <v>1136</v>
      </c>
    </row>
    <row r="5408" spans="2:7" hidden="1" x14ac:dyDescent="0.3">
      <c r="B5408" s="855" t="s">
        <v>1133</v>
      </c>
      <c r="C5408" s="856" t="s">
        <v>2709</v>
      </c>
      <c r="D5408" s="855" t="s">
        <v>2710</v>
      </c>
      <c r="E5408" s="855">
        <v>7</v>
      </c>
      <c r="F5408" s="855" t="s">
        <v>1139</v>
      </c>
      <c r="G5408" s="855" t="s">
        <v>1141</v>
      </c>
    </row>
    <row r="5409" spans="2:7" hidden="1" x14ac:dyDescent="0.3">
      <c r="B5409" s="855" t="s">
        <v>1133</v>
      </c>
      <c r="C5409" s="856" t="s">
        <v>2709</v>
      </c>
      <c r="D5409" s="855" t="s">
        <v>2710</v>
      </c>
      <c r="E5409" s="855">
        <v>8</v>
      </c>
      <c r="F5409" s="855" t="s">
        <v>4088</v>
      </c>
      <c r="G5409" s="855" t="s">
        <v>1705</v>
      </c>
    </row>
    <row r="5410" spans="2:7" hidden="1" x14ac:dyDescent="0.3">
      <c r="B5410" s="855" t="s">
        <v>1133</v>
      </c>
      <c r="C5410" s="856" t="s">
        <v>2709</v>
      </c>
      <c r="D5410" s="855" t="s">
        <v>2710</v>
      </c>
      <c r="E5410" s="855">
        <v>9</v>
      </c>
      <c r="F5410" s="855" t="s">
        <v>4089</v>
      </c>
      <c r="G5410" s="855"/>
    </row>
    <row r="5411" spans="2:7" hidden="1" x14ac:dyDescent="0.3">
      <c r="B5411" s="855" t="s">
        <v>1133</v>
      </c>
      <c r="C5411" s="856" t="s">
        <v>2709</v>
      </c>
      <c r="D5411" s="855" t="s">
        <v>2710</v>
      </c>
      <c r="E5411" s="855">
        <v>10</v>
      </c>
      <c r="F5411" s="855" t="s">
        <v>1146</v>
      </c>
      <c r="G5411" s="855" t="s">
        <v>12</v>
      </c>
    </row>
    <row r="5412" spans="2:7" hidden="1" x14ac:dyDescent="0.3">
      <c r="B5412" s="855" t="s">
        <v>1133</v>
      </c>
      <c r="C5412" s="856" t="s">
        <v>2709</v>
      </c>
      <c r="D5412" s="855" t="s">
        <v>2710</v>
      </c>
      <c r="E5412" s="855">
        <v>11</v>
      </c>
      <c r="F5412" s="855" t="s">
        <v>1148</v>
      </c>
      <c r="G5412" s="855" t="s">
        <v>12</v>
      </c>
    </row>
    <row r="5413" spans="2:7" hidden="1" x14ac:dyDescent="0.3">
      <c r="B5413" s="855" t="s">
        <v>1133</v>
      </c>
      <c r="C5413" s="856" t="s">
        <v>2709</v>
      </c>
      <c r="D5413" s="855" t="s">
        <v>2710</v>
      </c>
      <c r="E5413" s="855">
        <v>12</v>
      </c>
      <c r="F5413" s="855" t="s">
        <v>4090</v>
      </c>
      <c r="G5413" s="855"/>
    </row>
    <row r="5414" spans="2:7" hidden="1" x14ac:dyDescent="0.3">
      <c r="B5414" s="855" t="s">
        <v>1133</v>
      </c>
      <c r="C5414" s="856" t="s">
        <v>2709</v>
      </c>
      <c r="D5414" s="855" t="s">
        <v>2710</v>
      </c>
      <c r="E5414" s="855">
        <v>13</v>
      </c>
      <c r="F5414" s="855" t="s">
        <v>4091</v>
      </c>
      <c r="G5414" s="855" t="s">
        <v>12</v>
      </c>
    </row>
    <row r="5415" spans="2:7" hidden="1" x14ac:dyDescent="0.3">
      <c r="B5415" s="855" t="s">
        <v>1133</v>
      </c>
      <c r="C5415" s="856" t="s">
        <v>2709</v>
      </c>
      <c r="D5415" s="855" t="s">
        <v>2710</v>
      </c>
      <c r="E5415" s="855">
        <v>14</v>
      </c>
      <c r="F5415" s="855" t="s">
        <v>2060</v>
      </c>
      <c r="G5415" s="855" t="s">
        <v>750</v>
      </c>
    </row>
    <row r="5416" spans="2:7" hidden="1" x14ac:dyDescent="0.3">
      <c r="B5416" s="855" t="s">
        <v>1133</v>
      </c>
      <c r="C5416" s="856" t="s">
        <v>2709</v>
      </c>
      <c r="D5416" s="855" t="s">
        <v>2710</v>
      </c>
      <c r="E5416" s="855">
        <v>15</v>
      </c>
      <c r="F5416" s="855" t="s">
        <v>2061</v>
      </c>
      <c r="G5416" s="855" t="s">
        <v>12</v>
      </c>
    </row>
    <row r="5417" spans="2:7" hidden="1" x14ac:dyDescent="0.3">
      <c r="B5417" s="855" t="s">
        <v>1133</v>
      </c>
      <c r="C5417" s="856" t="s">
        <v>2709</v>
      </c>
      <c r="D5417" s="855" t="s">
        <v>2710</v>
      </c>
      <c r="E5417" s="855">
        <v>16</v>
      </c>
      <c r="F5417" s="855" t="s">
        <v>931</v>
      </c>
      <c r="G5417" s="855" t="s">
        <v>949</v>
      </c>
    </row>
    <row r="5418" spans="2:7" hidden="1" x14ac:dyDescent="0.3">
      <c r="B5418" s="855" t="s">
        <v>1133</v>
      </c>
      <c r="C5418" s="856" t="s">
        <v>2709</v>
      </c>
      <c r="D5418" s="855" t="s">
        <v>2710</v>
      </c>
      <c r="E5418" s="855">
        <v>17</v>
      </c>
      <c r="F5418" s="855" t="s">
        <v>932</v>
      </c>
      <c r="G5418" s="855" t="s">
        <v>750</v>
      </c>
    </row>
    <row r="5419" spans="2:7" x14ac:dyDescent="0.3">
      <c r="B5419" s="855" t="s">
        <v>1133</v>
      </c>
      <c r="C5419" s="856" t="s">
        <v>2709</v>
      </c>
      <c r="D5419" s="855" t="s">
        <v>2710</v>
      </c>
      <c r="E5419" s="855">
        <v>1</v>
      </c>
      <c r="F5419" s="855" t="s">
        <v>388</v>
      </c>
      <c r="G5419" s="855" t="s">
        <v>4092</v>
      </c>
    </row>
    <row r="5420" spans="2:7" hidden="1" x14ac:dyDescent="0.3">
      <c r="B5420" s="855" t="s">
        <v>1133</v>
      </c>
      <c r="C5420" s="856" t="s">
        <v>2709</v>
      </c>
      <c r="D5420" s="855" t="s">
        <v>2710</v>
      </c>
      <c r="E5420" s="855">
        <v>2</v>
      </c>
      <c r="F5420" s="855" t="s">
        <v>389</v>
      </c>
      <c r="G5420" s="855" t="s">
        <v>29</v>
      </c>
    </row>
    <row r="5421" spans="2:7" hidden="1" x14ac:dyDescent="0.3">
      <c r="B5421" s="855" t="s">
        <v>1133</v>
      </c>
      <c r="C5421" s="856" t="s">
        <v>2709</v>
      </c>
      <c r="D5421" s="855" t="s">
        <v>2710</v>
      </c>
      <c r="E5421" s="855">
        <v>3</v>
      </c>
      <c r="F5421" s="855" t="s">
        <v>394</v>
      </c>
      <c r="G5421" s="855"/>
    </row>
    <row r="5422" spans="2:7" hidden="1" x14ac:dyDescent="0.3">
      <c r="B5422" s="855" t="s">
        <v>1133</v>
      </c>
      <c r="C5422" s="856" t="s">
        <v>2709</v>
      </c>
      <c r="D5422" s="855" t="s">
        <v>2710</v>
      </c>
      <c r="E5422" s="855">
        <v>4</v>
      </c>
      <c r="F5422" s="855" t="s">
        <v>128</v>
      </c>
      <c r="G5422" s="855"/>
    </row>
    <row r="5423" spans="2:7" hidden="1" x14ac:dyDescent="0.3">
      <c r="B5423" s="855" t="s">
        <v>1133</v>
      </c>
      <c r="C5423" s="856" t="s">
        <v>2709</v>
      </c>
      <c r="D5423" s="855" t="s">
        <v>2710</v>
      </c>
      <c r="E5423" s="855">
        <v>5</v>
      </c>
      <c r="F5423" s="855" t="s">
        <v>4086</v>
      </c>
      <c r="G5423" s="855" t="s">
        <v>4093</v>
      </c>
    </row>
    <row r="5424" spans="2:7" hidden="1" x14ac:dyDescent="0.3">
      <c r="B5424" s="855" t="s">
        <v>1133</v>
      </c>
      <c r="C5424" s="856" t="s">
        <v>2709</v>
      </c>
      <c r="D5424" s="855" t="s">
        <v>2710</v>
      </c>
      <c r="E5424" s="855">
        <v>6</v>
      </c>
      <c r="F5424" s="855" t="s">
        <v>1135</v>
      </c>
      <c r="G5424" s="855" t="s">
        <v>1136</v>
      </c>
    </row>
    <row r="5425" spans="2:7" hidden="1" x14ac:dyDescent="0.3">
      <c r="B5425" s="855" t="s">
        <v>1133</v>
      </c>
      <c r="C5425" s="856" t="s">
        <v>2709</v>
      </c>
      <c r="D5425" s="855" t="s">
        <v>2710</v>
      </c>
      <c r="E5425" s="855">
        <v>7</v>
      </c>
      <c r="F5425" s="855" t="s">
        <v>1139</v>
      </c>
      <c r="G5425" s="855" t="s">
        <v>1141</v>
      </c>
    </row>
    <row r="5426" spans="2:7" hidden="1" x14ac:dyDescent="0.3">
      <c r="B5426" s="855" t="s">
        <v>1133</v>
      </c>
      <c r="C5426" s="856" t="s">
        <v>2709</v>
      </c>
      <c r="D5426" s="855" t="s">
        <v>2710</v>
      </c>
      <c r="E5426" s="855">
        <v>8</v>
      </c>
      <c r="F5426" s="855" t="s">
        <v>4088</v>
      </c>
      <c r="G5426" s="855" t="s">
        <v>1705</v>
      </c>
    </row>
    <row r="5427" spans="2:7" hidden="1" x14ac:dyDescent="0.3">
      <c r="B5427" s="855" t="s">
        <v>1133</v>
      </c>
      <c r="C5427" s="856" t="s">
        <v>2709</v>
      </c>
      <c r="D5427" s="855" t="s">
        <v>2710</v>
      </c>
      <c r="E5427" s="855">
        <v>9</v>
      </c>
      <c r="F5427" s="855" t="s">
        <v>4089</v>
      </c>
      <c r="G5427" s="855"/>
    </row>
    <row r="5428" spans="2:7" hidden="1" x14ac:dyDescent="0.3">
      <c r="B5428" s="855" t="s">
        <v>1133</v>
      </c>
      <c r="C5428" s="856" t="s">
        <v>2709</v>
      </c>
      <c r="D5428" s="855" t="s">
        <v>2710</v>
      </c>
      <c r="E5428" s="855">
        <v>10</v>
      </c>
      <c r="F5428" s="855" t="s">
        <v>1146</v>
      </c>
      <c r="G5428" s="855" t="s">
        <v>12</v>
      </c>
    </row>
    <row r="5429" spans="2:7" hidden="1" x14ac:dyDescent="0.3">
      <c r="B5429" s="855" t="s">
        <v>1133</v>
      </c>
      <c r="C5429" s="856" t="s">
        <v>2709</v>
      </c>
      <c r="D5429" s="855" t="s">
        <v>2710</v>
      </c>
      <c r="E5429" s="855">
        <v>11</v>
      </c>
      <c r="F5429" s="855" t="s">
        <v>1148</v>
      </c>
      <c r="G5429" s="855" t="s">
        <v>12</v>
      </c>
    </row>
    <row r="5430" spans="2:7" hidden="1" x14ac:dyDescent="0.3">
      <c r="B5430" s="855" t="s">
        <v>1133</v>
      </c>
      <c r="C5430" s="856" t="s">
        <v>2709</v>
      </c>
      <c r="D5430" s="855" t="s">
        <v>2710</v>
      </c>
      <c r="E5430" s="855">
        <v>12</v>
      </c>
      <c r="F5430" s="855" t="s">
        <v>4090</v>
      </c>
      <c r="G5430" s="855"/>
    </row>
    <row r="5431" spans="2:7" hidden="1" x14ac:dyDescent="0.3">
      <c r="B5431" s="855" t="s">
        <v>1133</v>
      </c>
      <c r="C5431" s="856" t="s">
        <v>2709</v>
      </c>
      <c r="D5431" s="855" t="s">
        <v>2710</v>
      </c>
      <c r="E5431" s="855">
        <v>13</v>
      </c>
      <c r="F5431" s="855" t="s">
        <v>4091</v>
      </c>
      <c r="G5431" s="855" t="s">
        <v>12</v>
      </c>
    </row>
    <row r="5432" spans="2:7" hidden="1" x14ac:dyDescent="0.3">
      <c r="B5432" s="855" t="s">
        <v>1133</v>
      </c>
      <c r="C5432" s="856" t="s">
        <v>2709</v>
      </c>
      <c r="D5432" s="855" t="s">
        <v>2710</v>
      </c>
      <c r="E5432" s="855">
        <v>14</v>
      </c>
      <c r="F5432" s="855" t="s">
        <v>2060</v>
      </c>
      <c r="G5432" s="855" t="s">
        <v>750</v>
      </c>
    </row>
    <row r="5433" spans="2:7" hidden="1" x14ac:dyDescent="0.3">
      <c r="B5433" s="855" t="s">
        <v>1133</v>
      </c>
      <c r="C5433" s="856" t="s">
        <v>2709</v>
      </c>
      <c r="D5433" s="855" t="s">
        <v>2710</v>
      </c>
      <c r="E5433" s="855">
        <v>15</v>
      </c>
      <c r="F5433" s="855" t="s">
        <v>2061</v>
      </c>
      <c r="G5433" s="855" t="s">
        <v>12</v>
      </c>
    </row>
    <row r="5434" spans="2:7" hidden="1" x14ac:dyDescent="0.3">
      <c r="B5434" s="855" t="s">
        <v>1133</v>
      </c>
      <c r="C5434" s="856" t="s">
        <v>2709</v>
      </c>
      <c r="D5434" s="855" t="s">
        <v>2710</v>
      </c>
      <c r="E5434" s="855">
        <v>16</v>
      </c>
      <c r="F5434" s="855" t="s">
        <v>931</v>
      </c>
      <c r="G5434" s="855" t="s">
        <v>949</v>
      </c>
    </row>
    <row r="5435" spans="2:7" hidden="1" x14ac:dyDescent="0.3">
      <c r="B5435" s="855" t="s">
        <v>1133</v>
      </c>
      <c r="C5435" s="856" t="s">
        <v>2709</v>
      </c>
      <c r="D5435" s="855" t="s">
        <v>2710</v>
      </c>
      <c r="E5435" s="855">
        <v>17</v>
      </c>
      <c r="F5435" s="855" t="s">
        <v>932</v>
      </c>
      <c r="G5435" s="855" t="s">
        <v>750</v>
      </c>
    </row>
    <row r="5436" spans="2:7" x14ac:dyDescent="0.3">
      <c r="B5436" s="855" t="s">
        <v>748</v>
      </c>
      <c r="C5436" s="856" t="s">
        <v>2709</v>
      </c>
      <c r="D5436" s="855" t="s">
        <v>2710</v>
      </c>
      <c r="E5436" s="855">
        <v>1</v>
      </c>
      <c r="F5436" s="855" t="s">
        <v>388</v>
      </c>
      <c r="G5436" s="855" t="s">
        <v>4094</v>
      </c>
    </row>
    <row r="5437" spans="2:7" hidden="1" x14ac:dyDescent="0.3">
      <c r="B5437" s="855" t="s">
        <v>748</v>
      </c>
      <c r="C5437" s="856" t="s">
        <v>2709</v>
      </c>
      <c r="D5437" s="855" t="s">
        <v>2710</v>
      </c>
      <c r="E5437" s="855">
        <v>2</v>
      </c>
      <c r="F5437" s="855" t="s">
        <v>389</v>
      </c>
      <c r="G5437" s="855" t="s">
        <v>29</v>
      </c>
    </row>
    <row r="5438" spans="2:7" hidden="1" x14ac:dyDescent="0.3">
      <c r="B5438" s="855" t="s">
        <v>748</v>
      </c>
      <c r="C5438" s="856" t="s">
        <v>2709</v>
      </c>
      <c r="D5438" s="855" t="s">
        <v>2710</v>
      </c>
      <c r="E5438" s="855">
        <v>3</v>
      </c>
      <c r="F5438" s="855" t="s">
        <v>896</v>
      </c>
      <c r="G5438" s="855"/>
    </row>
    <row r="5439" spans="2:7" hidden="1" x14ac:dyDescent="0.3">
      <c r="B5439" s="855" t="s">
        <v>748</v>
      </c>
      <c r="C5439" s="856" t="s">
        <v>2709</v>
      </c>
      <c r="D5439" s="855" t="s">
        <v>2710</v>
      </c>
      <c r="E5439" s="855">
        <v>4</v>
      </c>
      <c r="F5439" s="855" t="s">
        <v>391</v>
      </c>
      <c r="G5439" s="855"/>
    </row>
    <row r="5440" spans="2:7" hidden="1" x14ac:dyDescent="0.3">
      <c r="B5440" s="855" t="s">
        <v>748</v>
      </c>
      <c r="C5440" s="856" t="s">
        <v>2709</v>
      </c>
      <c r="D5440" s="855" t="s">
        <v>2710</v>
      </c>
      <c r="E5440" s="855">
        <v>5</v>
      </c>
      <c r="F5440" s="855" t="s">
        <v>394</v>
      </c>
      <c r="G5440" s="855" t="s">
        <v>4095</v>
      </c>
    </row>
    <row r="5441" spans="2:7" hidden="1" x14ac:dyDescent="0.3">
      <c r="B5441" s="855" t="s">
        <v>748</v>
      </c>
      <c r="C5441" s="856" t="s">
        <v>2709</v>
      </c>
      <c r="D5441" s="855" t="s">
        <v>2710</v>
      </c>
      <c r="E5441" s="855">
        <v>6</v>
      </c>
      <c r="F5441" s="855" t="s">
        <v>3</v>
      </c>
      <c r="G5441" s="855"/>
    </row>
    <row r="5442" spans="2:7" hidden="1" x14ac:dyDescent="0.3">
      <c r="B5442" s="855" t="s">
        <v>748</v>
      </c>
      <c r="C5442" s="856" t="s">
        <v>2709</v>
      </c>
      <c r="D5442" s="855" t="s">
        <v>2710</v>
      </c>
      <c r="E5442" s="855">
        <v>7</v>
      </c>
      <c r="F5442" s="855" t="s">
        <v>128</v>
      </c>
      <c r="G5442" s="855"/>
    </row>
    <row r="5443" spans="2:7" hidden="1" x14ac:dyDescent="0.3">
      <c r="B5443" s="855" t="s">
        <v>748</v>
      </c>
      <c r="C5443" s="856" t="s">
        <v>2709</v>
      </c>
      <c r="D5443" s="855" t="s">
        <v>2710</v>
      </c>
      <c r="E5443" s="855">
        <v>8</v>
      </c>
      <c r="F5443" s="855" t="s">
        <v>899</v>
      </c>
      <c r="G5443" s="855"/>
    </row>
    <row r="5444" spans="2:7" hidden="1" x14ac:dyDescent="0.3">
      <c r="B5444" s="855" t="s">
        <v>748</v>
      </c>
      <c r="C5444" s="856" t="s">
        <v>2709</v>
      </c>
      <c r="D5444" s="855" t="s">
        <v>2710</v>
      </c>
      <c r="E5444" s="855">
        <v>9</v>
      </c>
      <c r="F5444" s="855" t="s">
        <v>783</v>
      </c>
      <c r="G5444" s="855" t="s">
        <v>750</v>
      </c>
    </row>
    <row r="5445" spans="2:7" hidden="1" x14ac:dyDescent="0.3">
      <c r="B5445" s="855" t="s">
        <v>748</v>
      </c>
      <c r="C5445" s="856" t="s">
        <v>2709</v>
      </c>
      <c r="D5445" s="855" t="s">
        <v>2710</v>
      </c>
      <c r="E5445" s="855">
        <v>10</v>
      </c>
      <c r="F5445" s="855" t="s">
        <v>3239</v>
      </c>
      <c r="G5445" s="855" t="s">
        <v>750</v>
      </c>
    </row>
    <row r="5446" spans="2:7" hidden="1" x14ac:dyDescent="0.3">
      <c r="B5446" s="855" t="s">
        <v>748</v>
      </c>
      <c r="C5446" s="856" t="s">
        <v>2709</v>
      </c>
      <c r="D5446" s="855" t="s">
        <v>2710</v>
      </c>
      <c r="E5446" s="855">
        <v>11</v>
      </c>
      <c r="F5446" s="855" t="s">
        <v>925</v>
      </c>
      <c r="G5446" s="855"/>
    </row>
    <row r="5447" spans="2:7" hidden="1" x14ac:dyDescent="0.3">
      <c r="B5447" s="855" t="s">
        <v>748</v>
      </c>
      <c r="C5447" s="856" t="s">
        <v>2709</v>
      </c>
      <c r="D5447" s="855" t="s">
        <v>2710</v>
      </c>
      <c r="E5447" s="855">
        <v>12</v>
      </c>
      <c r="F5447" s="855" t="s">
        <v>3241</v>
      </c>
      <c r="G5447" s="855" t="s">
        <v>297</v>
      </c>
    </row>
    <row r="5448" spans="2:7" hidden="1" x14ac:dyDescent="0.3">
      <c r="B5448" s="855" t="s">
        <v>748</v>
      </c>
      <c r="C5448" s="856" t="s">
        <v>2709</v>
      </c>
      <c r="D5448" s="855" t="s">
        <v>2710</v>
      </c>
      <c r="E5448" s="855">
        <v>13</v>
      </c>
      <c r="F5448" s="855" t="s">
        <v>3242</v>
      </c>
      <c r="G5448" s="855"/>
    </row>
    <row r="5449" spans="2:7" hidden="1" x14ac:dyDescent="0.3">
      <c r="B5449" s="855" t="s">
        <v>748</v>
      </c>
      <c r="C5449" s="856" t="s">
        <v>2709</v>
      </c>
      <c r="D5449" s="855" t="s">
        <v>2710</v>
      </c>
      <c r="E5449" s="855">
        <v>14</v>
      </c>
      <c r="F5449" s="855" t="s">
        <v>3243</v>
      </c>
      <c r="G5449" s="855"/>
    </row>
    <row r="5450" spans="2:7" hidden="1" x14ac:dyDescent="0.3">
      <c r="B5450" s="855" t="s">
        <v>748</v>
      </c>
      <c r="C5450" s="856" t="s">
        <v>2709</v>
      </c>
      <c r="D5450" s="855" t="s">
        <v>2710</v>
      </c>
      <c r="E5450" s="855">
        <v>15</v>
      </c>
      <c r="F5450" s="855" t="s">
        <v>784</v>
      </c>
      <c r="G5450" s="855" t="s">
        <v>811</v>
      </c>
    </row>
    <row r="5451" spans="2:7" hidden="1" x14ac:dyDescent="0.3">
      <c r="B5451" s="855" t="s">
        <v>748</v>
      </c>
      <c r="C5451" s="856" t="s">
        <v>2709</v>
      </c>
      <c r="D5451" s="855" t="s">
        <v>2710</v>
      </c>
      <c r="E5451" s="855">
        <v>16</v>
      </c>
      <c r="F5451" s="855" t="s">
        <v>931</v>
      </c>
      <c r="G5451" s="855" t="s">
        <v>949</v>
      </c>
    </row>
    <row r="5452" spans="2:7" hidden="1" x14ac:dyDescent="0.3">
      <c r="B5452" s="855" t="s">
        <v>748</v>
      </c>
      <c r="C5452" s="856" t="s">
        <v>2709</v>
      </c>
      <c r="D5452" s="855" t="s">
        <v>2710</v>
      </c>
      <c r="E5452" s="855">
        <v>17</v>
      </c>
      <c r="F5452" s="855" t="s">
        <v>932</v>
      </c>
      <c r="G5452" s="855" t="s">
        <v>750</v>
      </c>
    </row>
    <row r="5453" spans="2:7" x14ac:dyDescent="0.3">
      <c r="B5453" s="855" t="s">
        <v>3952</v>
      </c>
      <c r="C5453" s="856" t="s">
        <v>2709</v>
      </c>
      <c r="D5453" s="855" t="s">
        <v>2710</v>
      </c>
      <c r="E5453" s="855">
        <v>1</v>
      </c>
      <c r="F5453" s="855" t="s">
        <v>388</v>
      </c>
      <c r="G5453" s="855" t="s">
        <v>4096</v>
      </c>
    </row>
    <row r="5454" spans="2:7" hidden="1" x14ac:dyDescent="0.3">
      <c r="B5454" s="855" t="s">
        <v>3952</v>
      </c>
      <c r="C5454" s="856" t="s">
        <v>2709</v>
      </c>
      <c r="D5454" s="855" t="s">
        <v>2710</v>
      </c>
      <c r="E5454" s="855">
        <v>2</v>
      </c>
      <c r="F5454" s="855" t="s">
        <v>389</v>
      </c>
      <c r="G5454" s="855" t="s">
        <v>29</v>
      </c>
    </row>
    <row r="5455" spans="2:7" hidden="1" x14ac:dyDescent="0.3">
      <c r="B5455" s="855" t="s">
        <v>3952</v>
      </c>
      <c r="C5455" s="856" t="s">
        <v>2709</v>
      </c>
      <c r="D5455" s="855" t="s">
        <v>2710</v>
      </c>
      <c r="E5455" s="855">
        <v>3</v>
      </c>
      <c r="F5455" s="855" t="s">
        <v>896</v>
      </c>
      <c r="G5455" s="855"/>
    </row>
    <row r="5456" spans="2:7" hidden="1" x14ac:dyDescent="0.3">
      <c r="B5456" s="855" t="s">
        <v>3952</v>
      </c>
      <c r="C5456" s="856" t="s">
        <v>2709</v>
      </c>
      <c r="D5456" s="855" t="s">
        <v>2710</v>
      </c>
      <c r="E5456" s="855">
        <v>4</v>
      </c>
      <c r="F5456" s="855" t="s">
        <v>391</v>
      </c>
      <c r="G5456" s="855"/>
    </row>
    <row r="5457" spans="2:7" hidden="1" x14ac:dyDescent="0.3">
      <c r="B5457" s="855" t="s">
        <v>3952</v>
      </c>
      <c r="C5457" s="856" t="s">
        <v>2709</v>
      </c>
      <c r="D5457" s="855" t="s">
        <v>2710</v>
      </c>
      <c r="E5457" s="855">
        <v>5</v>
      </c>
      <c r="F5457" s="855" t="s">
        <v>392</v>
      </c>
      <c r="G5457" s="855"/>
    </row>
    <row r="5458" spans="2:7" hidden="1" x14ac:dyDescent="0.3">
      <c r="B5458" s="855" t="s">
        <v>3952</v>
      </c>
      <c r="C5458" s="856" t="s">
        <v>2709</v>
      </c>
      <c r="D5458" s="855" t="s">
        <v>2710</v>
      </c>
      <c r="E5458" s="855">
        <v>6</v>
      </c>
      <c r="F5458" s="855" t="s">
        <v>393</v>
      </c>
      <c r="G5458" s="855"/>
    </row>
    <row r="5459" spans="2:7" hidden="1" x14ac:dyDescent="0.3">
      <c r="B5459" s="855" t="s">
        <v>3952</v>
      </c>
      <c r="C5459" s="856" t="s">
        <v>2709</v>
      </c>
      <c r="D5459" s="855" t="s">
        <v>2710</v>
      </c>
      <c r="E5459" s="855">
        <v>7</v>
      </c>
      <c r="F5459" s="855" t="s">
        <v>394</v>
      </c>
      <c r="G5459" s="855" t="s">
        <v>4097</v>
      </c>
    </row>
    <row r="5460" spans="2:7" hidden="1" x14ac:dyDescent="0.3">
      <c r="B5460" s="855" t="s">
        <v>3952</v>
      </c>
      <c r="C5460" s="856" t="s">
        <v>2709</v>
      </c>
      <c r="D5460" s="855" t="s">
        <v>2710</v>
      </c>
      <c r="E5460" s="855">
        <v>8</v>
      </c>
      <c r="F5460" s="855" t="s">
        <v>3</v>
      </c>
      <c r="G5460" s="855"/>
    </row>
    <row r="5461" spans="2:7" hidden="1" x14ac:dyDescent="0.3">
      <c r="B5461" s="855" t="s">
        <v>3952</v>
      </c>
      <c r="C5461" s="856" t="s">
        <v>2709</v>
      </c>
      <c r="D5461" s="855" t="s">
        <v>2710</v>
      </c>
      <c r="E5461" s="855">
        <v>9</v>
      </c>
      <c r="F5461" s="855" t="s">
        <v>128</v>
      </c>
      <c r="G5461" s="855"/>
    </row>
    <row r="5462" spans="2:7" hidden="1" x14ac:dyDescent="0.3">
      <c r="B5462" s="855" t="s">
        <v>3952</v>
      </c>
      <c r="C5462" s="856" t="s">
        <v>2709</v>
      </c>
      <c r="D5462" s="855" t="s">
        <v>2710</v>
      </c>
      <c r="E5462" s="855">
        <v>10</v>
      </c>
      <c r="F5462" s="855" t="s">
        <v>681</v>
      </c>
      <c r="G5462" s="855" t="s">
        <v>245</v>
      </c>
    </row>
    <row r="5463" spans="2:7" hidden="1" x14ac:dyDescent="0.3">
      <c r="B5463" s="855" t="s">
        <v>3952</v>
      </c>
      <c r="C5463" s="856" t="s">
        <v>2709</v>
      </c>
      <c r="D5463" s="855" t="s">
        <v>2710</v>
      </c>
      <c r="E5463" s="855">
        <v>11</v>
      </c>
      <c r="F5463" s="855" t="s">
        <v>925</v>
      </c>
      <c r="G5463" s="855"/>
    </row>
    <row r="5464" spans="2:7" hidden="1" x14ac:dyDescent="0.3">
      <c r="B5464" s="855" t="s">
        <v>3952</v>
      </c>
      <c r="C5464" s="856" t="s">
        <v>2709</v>
      </c>
      <c r="D5464" s="855" t="s">
        <v>2710</v>
      </c>
      <c r="E5464" s="855">
        <v>12</v>
      </c>
      <c r="F5464" s="855" t="s">
        <v>3955</v>
      </c>
      <c r="G5464" s="855"/>
    </row>
    <row r="5465" spans="2:7" hidden="1" x14ac:dyDescent="0.3">
      <c r="B5465" s="855" t="s">
        <v>3952</v>
      </c>
      <c r="C5465" s="856" t="s">
        <v>2709</v>
      </c>
      <c r="D5465" s="855" t="s">
        <v>2710</v>
      </c>
      <c r="E5465" s="855">
        <v>13</v>
      </c>
      <c r="F5465" s="855" t="s">
        <v>3956</v>
      </c>
      <c r="G5465" s="855" t="s">
        <v>148</v>
      </c>
    </row>
    <row r="5466" spans="2:7" hidden="1" x14ac:dyDescent="0.3">
      <c r="B5466" s="855" t="s">
        <v>3952</v>
      </c>
      <c r="C5466" s="856" t="s">
        <v>2709</v>
      </c>
      <c r="D5466" s="855" t="s">
        <v>2710</v>
      </c>
      <c r="E5466" s="855">
        <v>14</v>
      </c>
      <c r="F5466" s="855" t="s">
        <v>1173</v>
      </c>
      <c r="G5466" s="855" t="s">
        <v>750</v>
      </c>
    </row>
    <row r="5467" spans="2:7" hidden="1" x14ac:dyDescent="0.3">
      <c r="B5467" s="855" t="s">
        <v>3952</v>
      </c>
      <c r="C5467" s="856" t="s">
        <v>2709</v>
      </c>
      <c r="D5467" s="855" t="s">
        <v>2710</v>
      </c>
      <c r="E5467" s="855">
        <v>15</v>
      </c>
      <c r="F5467" s="855" t="s">
        <v>323</v>
      </c>
      <c r="G5467" s="855" t="s">
        <v>750</v>
      </c>
    </row>
    <row r="5468" spans="2:7" hidden="1" x14ac:dyDescent="0.3">
      <c r="B5468" s="855" t="s">
        <v>3952</v>
      </c>
      <c r="C5468" s="856" t="s">
        <v>2709</v>
      </c>
      <c r="D5468" s="855" t="s">
        <v>2710</v>
      </c>
      <c r="E5468" s="855">
        <v>16</v>
      </c>
      <c r="F5468" s="855" t="s">
        <v>931</v>
      </c>
      <c r="G5468" s="855" t="s">
        <v>949</v>
      </c>
    </row>
    <row r="5469" spans="2:7" hidden="1" x14ac:dyDescent="0.3">
      <c r="B5469" s="855" t="s">
        <v>3952</v>
      </c>
      <c r="C5469" s="856" t="s">
        <v>2709</v>
      </c>
      <c r="D5469" s="855" t="s">
        <v>2710</v>
      </c>
      <c r="E5469" s="855">
        <v>17</v>
      </c>
      <c r="F5469" s="855" t="s">
        <v>932</v>
      </c>
      <c r="G5469" s="855" t="s">
        <v>750</v>
      </c>
    </row>
    <row r="5470" spans="2:7" x14ac:dyDescent="0.3">
      <c r="B5470" s="855" t="s">
        <v>3952</v>
      </c>
      <c r="C5470" s="856" t="s">
        <v>2709</v>
      </c>
      <c r="D5470" s="855" t="s">
        <v>2710</v>
      </c>
      <c r="E5470" s="855">
        <v>1</v>
      </c>
      <c r="F5470" s="855" t="s">
        <v>388</v>
      </c>
      <c r="G5470" s="855" t="s">
        <v>4098</v>
      </c>
    </row>
    <row r="5471" spans="2:7" hidden="1" x14ac:dyDescent="0.3">
      <c r="B5471" s="855" t="s">
        <v>3952</v>
      </c>
      <c r="C5471" s="856" t="s">
        <v>2709</v>
      </c>
      <c r="D5471" s="855" t="s">
        <v>2710</v>
      </c>
      <c r="E5471" s="855">
        <v>2</v>
      </c>
      <c r="F5471" s="855" t="s">
        <v>389</v>
      </c>
      <c r="G5471" s="855" t="s">
        <v>29</v>
      </c>
    </row>
    <row r="5472" spans="2:7" hidden="1" x14ac:dyDescent="0.3">
      <c r="B5472" s="855" t="s">
        <v>3952</v>
      </c>
      <c r="C5472" s="856" t="s">
        <v>2709</v>
      </c>
      <c r="D5472" s="855" t="s">
        <v>2710</v>
      </c>
      <c r="E5472" s="855">
        <v>3</v>
      </c>
      <c r="F5472" s="855" t="s">
        <v>896</v>
      </c>
      <c r="G5472" s="855"/>
    </row>
    <row r="5473" spans="2:7" hidden="1" x14ac:dyDescent="0.3">
      <c r="B5473" s="855" t="s">
        <v>3952</v>
      </c>
      <c r="C5473" s="856" t="s">
        <v>2709</v>
      </c>
      <c r="D5473" s="855" t="s">
        <v>2710</v>
      </c>
      <c r="E5473" s="855">
        <v>4</v>
      </c>
      <c r="F5473" s="855" t="s">
        <v>391</v>
      </c>
      <c r="G5473" s="855"/>
    </row>
    <row r="5474" spans="2:7" hidden="1" x14ac:dyDescent="0.3">
      <c r="B5474" s="855" t="s">
        <v>3952</v>
      </c>
      <c r="C5474" s="856" t="s">
        <v>2709</v>
      </c>
      <c r="D5474" s="855" t="s">
        <v>2710</v>
      </c>
      <c r="E5474" s="855">
        <v>5</v>
      </c>
      <c r="F5474" s="855" t="s">
        <v>392</v>
      </c>
      <c r="G5474" s="855"/>
    </row>
    <row r="5475" spans="2:7" hidden="1" x14ac:dyDescent="0.3">
      <c r="B5475" s="855" t="s">
        <v>3952</v>
      </c>
      <c r="C5475" s="856" t="s">
        <v>2709</v>
      </c>
      <c r="D5475" s="855" t="s">
        <v>2710</v>
      </c>
      <c r="E5475" s="855">
        <v>6</v>
      </c>
      <c r="F5475" s="855" t="s">
        <v>393</v>
      </c>
      <c r="G5475" s="855"/>
    </row>
    <row r="5476" spans="2:7" hidden="1" x14ac:dyDescent="0.3">
      <c r="B5476" s="855" t="s">
        <v>3952</v>
      </c>
      <c r="C5476" s="856" t="s">
        <v>2709</v>
      </c>
      <c r="D5476" s="855" t="s">
        <v>2710</v>
      </c>
      <c r="E5476" s="855">
        <v>7</v>
      </c>
      <c r="F5476" s="855" t="s">
        <v>394</v>
      </c>
      <c r="G5476" s="855" t="s">
        <v>4099</v>
      </c>
    </row>
    <row r="5477" spans="2:7" hidden="1" x14ac:dyDescent="0.3">
      <c r="B5477" s="855" t="s">
        <v>3952</v>
      </c>
      <c r="C5477" s="856" t="s">
        <v>2709</v>
      </c>
      <c r="D5477" s="855" t="s">
        <v>2710</v>
      </c>
      <c r="E5477" s="855">
        <v>8</v>
      </c>
      <c r="F5477" s="855" t="s">
        <v>3</v>
      </c>
      <c r="G5477" s="855"/>
    </row>
    <row r="5478" spans="2:7" hidden="1" x14ac:dyDescent="0.3">
      <c r="B5478" s="855" t="s">
        <v>3952</v>
      </c>
      <c r="C5478" s="856" t="s">
        <v>2709</v>
      </c>
      <c r="D5478" s="855" t="s">
        <v>2710</v>
      </c>
      <c r="E5478" s="855">
        <v>9</v>
      </c>
      <c r="F5478" s="855" t="s">
        <v>128</v>
      </c>
      <c r="G5478" s="855"/>
    </row>
    <row r="5479" spans="2:7" hidden="1" x14ac:dyDescent="0.3">
      <c r="B5479" s="855" t="s">
        <v>3952</v>
      </c>
      <c r="C5479" s="856" t="s">
        <v>2709</v>
      </c>
      <c r="D5479" s="855" t="s">
        <v>2710</v>
      </c>
      <c r="E5479" s="855">
        <v>10</v>
      </c>
      <c r="F5479" s="855" t="s">
        <v>681</v>
      </c>
      <c r="G5479" s="855" t="s">
        <v>245</v>
      </c>
    </row>
    <row r="5480" spans="2:7" hidden="1" x14ac:dyDescent="0.3">
      <c r="B5480" s="855" t="s">
        <v>3952</v>
      </c>
      <c r="C5480" s="856" t="s">
        <v>2709</v>
      </c>
      <c r="D5480" s="855" t="s">
        <v>2710</v>
      </c>
      <c r="E5480" s="855">
        <v>11</v>
      </c>
      <c r="F5480" s="855" t="s">
        <v>925</v>
      </c>
      <c r="G5480" s="855"/>
    </row>
    <row r="5481" spans="2:7" hidden="1" x14ac:dyDescent="0.3">
      <c r="B5481" s="855" t="s">
        <v>3952</v>
      </c>
      <c r="C5481" s="856" t="s">
        <v>2709</v>
      </c>
      <c r="D5481" s="855" t="s">
        <v>2710</v>
      </c>
      <c r="E5481" s="855">
        <v>12</v>
      </c>
      <c r="F5481" s="855" t="s">
        <v>3955</v>
      </c>
      <c r="G5481" s="855"/>
    </row>
    <row r="5482" spans="2:7" hidden="1" x14ac:dyDescent="0.3">
      <c r="B5482" s="855" t="s">
        <v>3952</v>
      </c>
      <c r="C5482" s="856" t="s">
        <v>2709</v>
      </c>
      <c r="D5482" s="855" t="s">
        <v>2710</v>
      </c>
      <c r="E5482" s="855">
        <v>13</v>
      </c>
      <c r="F5482" s="855" t="s">
        <v>3956</v>
      </c>
      <c r="G5482" s="855" t="s">
        <v>148</v>
      </c>
    </row>
    <row r="5483" spans="2:7" hidden="1" x14ac:dyDescent="0.3">
      <c r="B5483" s="855" t="s">
        <v>3952</v>
      </c>
      <c r="C5483" s="856" t="s">
        <v>2709</v>
      </c>
      <c r="D5483" s="855" t="s">
        <v>2710</v>
      </c>
      <c r="E5483" s="855">
        <v>14</v>
      </c>
      <c r="F5483" s="855" t="s">
        <v>1173</v>
      </c>
      <c r="G5483" s="855" t="s">
        <v>750</v>
      </c>
    </row>
    <row r="5484" spans="2:7" hidden="1" x14ac:dyDescent="0.3">
      <c r="B5484" s="855" t="s">
        <v>3952</v>
      </c>
      <c r="C5484" s="856" t="s">
        <v>2709</v>
      </c>
      <c r="D5484" s="855" t="s">
        <v>2710</v>
      </c>
      <c r="E5484" s="855">
        <v>15</v>
      </c>
      <c r="F5484" s="855" t="s">
        <v>323</v>
      </c>
      <c r="G5484" s="855" t="s">
        <v>750</v>
      </c>
    </row>
    <row r="5485" spans="2:7" hidden="1" x14ac:dyDescent="0.3">
      <c r="B5485" s="855" t="s">
        <v>3952</v>
      </c>
      <c r="C5485" s="856" t="s">
        <v>2709</v>
      </c>
      <c r="D5485" s="855" t="s">
        <v>2710</v>
      </c>
      <c r="E5485" s="855">
        <v>16</v>
      </c>
      <c r="F5485" s="855" t="s">
        <v>931</v>
      </c>
      <c r="G5485" s="855" t="s">
        <v>949</v>
      </c>
    </row>
    <row r="5486" spans="2:7" hidden="1" x14ac:dyDescent="0.3">
      <c r="B5486" s="855" t="s">
        <v>3952</v>
      </c>
      <c r="C5486" s="856" t="s">
        <v>2709</v>
      </c>
      <c r="D5486" s="855" t="s">
        <v>2710</v>
      </c>
      <c r="E5486" s="855">
        <v>17</v>
      </c>
      <c r="F5486" s="855" t="s">
        <v>932</v>
      </c>
      <c r="G5486" s="855" t="s">
        <v>750</v>
      </c>
    </row>
    <row r="5487" spans="2:7" x14ac:dyDescent="0.3">
      <c r="B5487" s="855" t="s">
        <v>3952</v>
      </c>
      <c r="C5487" s="856" t="s">
        <v>2709</v>
      </c>
      <c r="D5487" s="855" t="s">
        <v>2710</v>
      </c>
      <c r="E5487" s="855">
        <v>1</v>
      </c>
      <c r="F5487" s="855" t="s">
        <v>388</v>
      </c>
      <c r="G5487" s="855" t="s">
        <v>4100</v>
      </c>
    </row>
    <row r="5488" spans="2:7" hidden="1" x14ac:dyDescent="0.3">
      <c r="B5488" s="855" t="s">
        <v>3952</v>
      </c>
      <c r="C5488" s="856" t="s">
        <v>2709</v>
      </c>
      <c r="D5488" s="855" t="s">
        <v>2710</v>
      </c>
      <c r="E5488" s="855">
        <v>2</v>
      </c>
      <c r="F5488" s="855" t="s">
        <v>389</v>
      </c>
      <c r="G5488" s="855" t="s">
        <v>29</v>
      </c>
    </row>
    <row r="5489" spans="2:7" hidden="1" x14ac:dyDescent="0.3">
      <c r="B5489" s="855" t="s">
        <v>3952</v>
      </c>
      <c r="C5489" s="856" t="s">
        <v>2709</v>
      </c>
      <c r="D5489" s="855" t="s">
        <v>2710</v>
      </c>
      <c r="E5489" s="855">
        <v>3</v>
      </c>
      <c r="F5489" s="855" t="s">
        <v>896</v>
      </c>
      <c r="G5489" s="855"/>
    </row>
    <row r="5490" spans="2:7" hidden="1" x14ac:dyDescent="0.3">
      <c r="B5490" s="855" t="s">
        <v>3952</v>
      </c>
      <c r="C5490" s="856" t="s">
        <v>2709</v>
      </c>
      <c r="D5490" s="855" t="s">
        <v>2710</v>
      </c>
      <c r="E5490" s="855">
        <v>4</v>
      </c>
      <c r="F5490" s="855" t="s">
        <v>391</v>
      </c>
      <c r="G5490" s="855"/>
    </row>
    <row r="5491" spans="2:7" hidden="1" x14ac:dyDescent="0.3">
      <c r="B5491" s="855" t="s">
        <v>3952</v>
      </c>
      <c r="C5491" s="856" t="s">
        <v>2709</v>
      </c>
      <c r="D5491" s="855" t="s">
        <v>2710</v>
      </c>
      <c r="E5491" s="855">
        <v>5</v>
      </c>
      <c r="F5491" s="855" t="s">
        <v>392</v>
      </c>
      <c r="G5491" s="855"/>
    </row>
    <row r="5492" spans="2:7" hidden="1" x14ac:dyDescent="0.3">
      <c r="B5492" s="855" t="s">
        <v>3952</v>
      </c>
      <c r="C5492" s="856" t="s">
        <v>2709</v>
      </c>
      <c r="D5492" s="855" t="s">
        <v>2710</v>
      </c>
      <c r="E5492" s="855">
        <v>6</v>
      </c>
      <c r="F5492" s="855" t="s">
        <v>393</v>
      </c>
      <c r="G5492" s="855"/>
    </row>
    <row r="5493" spans="2:7" hidden="1" x14ac:dyDescent="0.3">
      <c r="B5493" s="855" t="s">
        <v>3952</v>
      </c>
      <c r="C5493" s="856" t="s">
        <v>2709</v>
      </c>
      <c r="D5493" s="855" t="s">
        <v>2710</v>
      </c>
      <c r="E5493" s="855">
        <v>7</v>
      </c>
      <c r="F5493" s="855" t="s">
        <v>394</v>
      </c>
      <c r="G5493" s="855" t="s">
        <v>4101</v>
      </c>
    </row>
    <row r="5494" spans="2:7" hidden="1" x14ac:dyDescent="0.3">
      <c r="B5494" s="855" t="s">
        <v>3952</v>
      </c>
      <c r="C5494" s="856" t="s">
        <v>2709</v>
      </c>
      <c r="D5494" s="855" t="s">
        <v>2710</v>
      </c>
      <c r="E5494" s="855">
        <v>8</v>
      </c>
      <c r="F5494" s="855" t="s">
        <v>3</v>
      </c>
      <c r="G5494" s="855"/>
    </row>
    <row r="5495" spans="2:7" hidden="1" x14ac:dyDescent="0.3">
      <c r="B5495" s="855" t="s">
        <v>3952</v>
      </c>
      <c r="C5495" s="856" t="s">
        <v>2709</v>
      </c>
      <c r="D5495" s="855" t="s">
        <v>2710</v>
      </c>
      <c r="E5495" s="855">
        <v>9</v>
      </c>
      <c r="F5495" s="855" t="s">
        <v>128</v>
      </c>
      <c r="G5495" s="855"/>
    </row>
    <row r="5496" spans="2:7" hidden="1" x14ac:dyDescent="0.3">
      <c r="B5496" s="855" t="s">
        <v>3952</v>
      </c>
      <c r="C5496" s="856" t="s">
        <v>2709</v>
      </c>
      <c r="D5496" s="855" t="s">
        <v>2710</v>
      </c>
      <c r="E5496" s="855">
        <v>10</v>
      </c>
      <c r="F5496" s="855" t="s">
        <v>681</v>
      </c>
      <c r="G5496" s="855" t="s">
        <v>245</v>
      </c>
    </row>
    <row r="5497" spans="2:7" hidden="1" x14ac:dyDescent="0.3">
      <c r="B5497" s="855" t="s">
        <v>3952</v>
      </c>
      <c r="C5497" s="856" t="s">
        <v>2709</v>
      </c>
      <c r="D5497" s="855" t="s">
        <v>2710</v>
      </c>
      <c r="E5497" s="855">
        <v>11</v>
      </c>
      <c r="F5497" s="855" t="s">
        <v>925</v>
      </c>
      <c r="G5497" s="855"/>
    </row>
    <row r="5498" spans="2:7" hidden="1" x14ac:dyDescent="0.3">
      <c r="B5498" s="855" t="s">
        <v>3952</v>
      </c>
      <c r="C5498" s="856" t="s">
        <v>2709</v>
      </c>
      <c r="D5498" s="855" t="s">
        <v>2710</v>
      </c>
      <c r="E5498" s="855">
        <v>12</v>
      </c>
      <c r="F5498" s="855" t="s">
        <v>3955</v>
      </c>
      <c r="G5498" s="855"/>
    </row>
    <row r="5499" spans="2:7" hidden="1" x14ac:dyDescent="0.3">
      <c r="B5499" s="855" t="s">
        <v>3952</v>
      </c>
      <c r="C5499" s="856" t="s">
        <v>2709</v>
      </c>
      <c r="D5499" s="855" t="s">
        <v>2710</v>
      </c>
      <c r="E5499" s="855">
        <v>13</v>
      </c>
      <c r="F5499" s="855" t="s">
        <v>3956</v>
      </c>
      <c r="G5499" s="855" t="s">
        <v>148</v>
      </c>
    </row>
    <row r="5500" spans="2:7" hidden="1" x14ac:dyDescent="0.3">
      <c r="B5500" s="855" t="s">
        <v>3952</v>
      </c>
      <c r="C5500" s="856" t="s">
        <v>2709</v>
      </c>
      <c r="D5500" s="855" t="s">
        <v>2710</v>
      </c>
      <c r="E5500" s="855">
        <v>14</v>
      </c>
      <c r="F5500" s="855" t="s">
        <v>1173</v>
      </c>
      <c r="G5500" s="855" t="s">
        <v>750</v>
      </c>
    </row>
    <row r="5501" spans="2:7" hidden="1" x14ac:dyDescent="0.3">
      <c r="B5501" s="855" t="s">
        <v>3952</v>
      </c>
      <c r="C5501" s="856" t="s">
        <v>2709</v>
      </c>
      <c r="D5501" s="855" t="s">
        <v>2710</v>
      </c>
      <c r="E5501" s="855">
        <v>15</v>
      </c>
      <c r="F5501" s="855" t="s">
        <v>323</v>
      </c>
      <c r="G5501" s="855" t="s">
        <v>750</v>
      </c>
    </row>
    <row r="5502" spans="2:7" hidden="1" x14ac:dyDescent="0.3">
      <c r="B5502" s="855" t="s">
        <v>3952</v>
      </c>
      <c r="C5502" s="856" t="s">
        <v>2709</v>
      </c>
      <c r="D5502" s="855" t="s">
        <v>2710</v>
      </c>
      <c r="E5502" s="855">
        <v>16</v>
      </c>
      <c r="F5502" s="855" t="s">
        <v>931</v>
      </c>
      <c r="G5502" s="855" t="s">
        <v>949</v>
      </c>
    </row>
    <row r="5503" spans="2:7" hidden="1" x14ac:dyDescent="0.3">
      <c r="B5503" s="855" t="s">
        <v>3952</v>
      </c>
      <c r="C5503" s="856" t="s">
        <v>2709</v>
      </c>
      <c r="D5503" s="855" t="s">
        <v>2710</v>
      </c>
      <c r="E5503" s="855">
        <v>17</v>
      </c>
      <c r="F5503" s="855" t="s">
        <v>932</v>
      </c>
      <c r="G5503" s="855" t="s">
        <v>750</v>
      </c>
    </row>
    <row r="5504" spans="2:7" x14ac:dyDescent="0.3">
      <c r="B5504" s="855" t="s">
        <v>748</v>
      </c>
      <c r="C5504" s="856" t="s">
        <v>2709</v>
      </c>
      <c r="D5504" s="855" t="s">
        <v>2710</v>
      </c>
      <c r="E5504" s="855">
        <v>1</v>
      </c>
      <c r="F5504" s="855" t="s">
        <v>388</v>
      </c>
      <c r="G5504" s="855" t="s">
        <v>4102</v>
      </c>
    </row>
    <row r="5505" spans="2:7" hidden="1" x14ac:dyDescent="0.3">
      <c r="B5505" s="855" t="s">
        <v>748</v>
      </c>
      <c r="C5505" s="856" t="s">
        <v>2709</v>
      </c>
      <c r="D5505" s="855" t="s">
        <v>2710</v>
      </c>
      <c r="E5505" s="855">
        <v>2</v>
      </c>
      <c r="F5505" s="855" t="s">
        <v>389</v>
      </c>
      <c r="G5505" s="855" t="s">
        <v>29</v>
      </c>
    </row>
    <row r="5506" spans="2:7" hidden="1" x14ac:dyDescent="0.3">
      <c r="B5506" s="855" t="s">
        <v>748</v>
      </c>
      <c r="C5506" s="856" t="s">
        <v>2709</v>
      </c>
      <c r="D5506" s="855" t="s">
        <v>2710</v>
      </c>
      <c r="E5506" s="855">
        <v>3</v>
      </c>
      <c r="F5506" s="855" t="s">
        <v>896</v>
      </c>
      <c r="G5506" s="855"/>
    </row>
    <row r="5507" spans="2:7" hidden="1" x14ac:dyDescent="0.3">
      <c r="B5507" s="855" t="s">
        <v>748</v>
      </c>
      <c r="C5507" s="856" t="s">
        <v>2709</v>
      </c>
      <c r="D5507" s="855" t="s">
        <v>2710</v>
      </c>
      <c r="E5507" s="855">
        <v>4</v>
      </c>
      <c r="F5507" s="855" t="s">
        <v>391</v>
      </c>
      <c r="G5507" s="855"/>
    </row>
    <row r="5508" spans="2:7" hidden="1" x14ac:dyDescent="0.3">
      <c r="B5508" s="855" t="s">
        <v>748</v>
      </c>
      <c r="C5508" s="856" t="s">
        <v>2709</v>
      </c>
      <c r="D5508" s="855" t="s">
        <v>2710</v>
      </c>
      <c r="E5508" s="855">
        <v>5</v>
      </c>
      <c r="F5508" s="855" t="s">
        <v>394</v>
      </c>
      <c r="G5508" s="855" t="s">
        <v>4103</v>
      </c>
    </row>
    <row r="5509" spans="2:7" hidden="1" x14ac:dyDescent="0.3">
      <c r="B5509" s="855" t="s">
        <v>748</v>
      </c>
      <c r="C5509" s="856" t="s">
        <v>2709</v>
      </c>
      <c r="D5509" s="855" t="s">
        <v>2710</v>
      </c>
      <c r="E5509" s="855">
        <v>6</v>
      </c>
      <c r="F5509" s="855" t="s">
        <v>3</v>
      </c>
      <c r="G5509" s="855"/>
    </row>
    <row r="5510" spans="2:7" hidden="1" x14ac:dyDescent="0.3">
      <c r="B5510" s="855" t="s">
        <v>748</v>
      </c>
      <c r="C5510" s="856" t="s">
        <v>2709</v>
      </c>
      <c r="D5510" s="855" t="s">
        <v>2710</v>
      </c>
      <c r="E5510" s="855">
        <v>7</v>
      </c>
      <c r="F5510" s="855" t="s">
        <v>128</v>
      </c>
      <c r="G5510" s="855"/>
    </row>
    <row r="5511" spans="2:7" hidden="1" x14ac:dyDescent="0.3">
      <c r="B5511" s="855" t="s">
        <v>748</v>
      </c>
      <c r="C5511" s="856" t="s">
        <v>2709</v>
      </c>
      <c r="D5511" s="855" t="s">
        <v>2710</v>
      </c>
      <c r="E5511" s="855">
        <v>8</v>
      </c>
      <c r="F5511" s="855" t="s">
        <v>899</v>
      </c>
      <c r="G5511" s="855"/>
    </row>
    <row r="5512" spans="2:7" hidden="1" x14ac:dyDescent="0.3">
      <c r="B5512" s="855" t="s">
        <v>748</v>
      </c>
      <c r="C5512" s="856" t="s">
        <v>2709</v>
      </c>
      <c r="D5512" s="855" t="s">
        <v>2710</v>
      </c>
      <c r="E5512" s="855">
        <v>9</v>
      </c>
      <c r="F5512" s="855" t="s">
        <v>783</v>
      </c>
      <c r="G5512" s="855" t="s">
        <v>750</v>
      </c>
    </row>
    <row r="5513" spans="2:7" hidden="1" x14ac:dyDescent="0.3">
      <c r="B5513" s="855" t="s">
        <v>748</v>
      </c>
      <c r="C5513" s="856" t="s">
        <v>2709</v>
      </c>
      <c r="D5513" s="855" t="s">
        <v>2710</v>
      </c>
      <c r="E5513" s="855">
        <v>10</v>
      </c>
      <c r="F5513" s="855" t="s">
        <v>3239</v>
      </c>
      <c r="G5513" s="855" t="s">
        <v>750</v>
      </c>
    </row>
    <row r="5514" spans="2:7" hidden="1" x14ac:dyDescent="0.3">
      <c r="B5514" s="855" t="s">
        <v>748</v>
      </c>
      <c r="C5514" s="856" t="s">
        <v>2709</v>
      </c>
      <c r="D5514" s="855" t="s">
        <v>2710</v>
      </c>
      <c r="E5514" s="855">
        <v>11</v>
      </c>
      <c r="F5514" s="855" t="s">
        <v>925</v>
      </c>
      <c r="G5514" s="855"/>
    </row>
    <row r="5515" spans="2:7" hidden="1" x14ac:dyDescent="0.3">
      <c r="B5515" s="855" t="s">
        <v>748</v>
      </c>
      <c r="C5515" s="856" t="s">
        <v>2709</v>
      </c>
      <c r="D5515" s="855" t="s">
        <v>2710</v>
      </c>
      <c r="E5515" s="855">
        <v>12</v>
      </c>
      <c r="F5515" s="855" t="s">
        <v>3241</v>
      </c>
      <c r="G5515" s="855" t="s">
        <v>297</v>
      </c>
    </row>
    <row r="5516" spans="2:7" hidden="1" x14ac:dyDescent="0.3">
      <c r="B5516" s="855" t="s">
        <v>748</v>
      </c>
      <c r="C5516" s="856" t="s">
        <v>2709</v>
      </c>
      <c r="D5516" s="855" t="s">
        <v>2710</v>
      </c>
      <c r="E5516" s="855">
        <v>13</v>
      </c>
      <c r="F5516" s="855" t="s">
        <v>3242</v>
      </c>
      <c r="G5516" s="855"/>
    </row>
    <row r="5517" spans="2:7" hidden="1" x14ac:dyDescent="0.3">
      <c r="B5517" s="855" t="s">
        <v>748</v>
      </c>
      <c r="C5517" s="856" t="s">
        <v>2709</v>
      </c>
      <c r="D5517" s="855" t="s">
        <v>2710</v>
      </c>
      <c r="E5517" s="855">
        <v>14</v>
      </c>
      <c r="F5517" s="855" t="s">
        <v>3243</v>
      </c>
      <c r="G5517" s="855"/>
    </row>
    <row r="5518" spans="2:7" hidden="1" x14ac:dyDescent="0.3">
      <c r="B5518" s="855" t="s">
        <v>748</v>
      </c>
      <c r="C5518" s="856" t="s">
        <v>2709</v>
      </c>
      <c r="D5518" s="855" t="s">
        <v>2710</v>
      </c>
      <c r="E5518" s="855">
        <v>15</v>
      </c>
      <c r="F5518" s="855" t="s">
        <v>784</v>
      </c>
      <c r="G5518" s="855" t="s">
        <v>811</v>
      </c>
    </row>
    <row r="5519" spans="2:7" hidden="1" x14ac:dyDescent="0.3">
      <c r="B5519" s="855" t="s">
        <v>748</v>
      </c>
      <c r="C5519" s="856" t="s">
        <v>2709</v>
      </c>
      <c r="D5519" s="855" t="s">
        <v>2710</v>
      </c>
      <c r="E5519" s="855">
        <v>16</v>
      </c>
      <c r="F5519" s="855" t="s">
        <v>931</v>
      </c>
      <c r="G5519" s="855" t="s">
        <v>949</v>
      </c>
    </row>
    <row r="5520" spans="2:7" hidden="1" x14ac:dyDescent="0.3">
      <c r="B5520" s="855" t="s">
        <v>748</v>
      </c>
      <c r="C5520" s="856" t="s">
        <v>2709</v>
      </c>
      <c r="D5520" s="855" t="s">
        <v>2710</v>
      </c>
      <c r="E5520" s="855">
        <v>17</v>
      </c>
      <c r="F5520" s="855" t="s">
        <v>932</v>
      </c>
      <c r="G5520" s="855" t="s">
        <v>750</v>
      </c>
    </row>
    <row r="5521" spans="2:7" x14ac:dyDescent="0.3">
      <c r="B5521" s="855" t="s">
        <v>748</v>
      </c>
      <c r="C5521" s="856" t="s">
        <v>2709</v>
      </c>
      <c r="D5521" s="855" t="s">
        <v>2710</v>
      </c>
      <c r="E5521" s="855">
        <v>1</v>
      </c>
      <c r="F5521" s="855" t="s">
        <v>388</v>
      </c>
      <c r="G5521" s="855" t="s">
        <v>4104</v>
      </c>
    </row>
    <row r="5522" spans="2:7" hidden="1" x14ac:dyDescent="0.3">
      <c r="B5522" s="855" t="s">
        <v>748</v>
      </c>
      <c r="C5522" s="856" t="s">
        <v>2709</v>
      </c>
      <c r="D5522" s="855" t="s">
        <v>2710</v>
      </c>
      <c r="E5522" s="855">
        <v>2</v>
      </c>
      <c r="F5522" s="855" t="s">
        <v>389</v>
      </c>
      <c r="G5522" s="855" t="s">
        <v>29</v>
      </c>
    </row>
    <row r="5523" spans="2:7" hidden="1" x14ac:dyDescent="0.3">
      <c r="B5523" s="855" t="s">
        <v>748</v>
      </c>
      <c r="C5523" s="856" t="s">
        <v>2709</v>
      </c>
      <c r="D5523" s="855" t="s">
        <v>2710</v>
      </c>
      <c r="E5523" s="855">
        <v>3</v>
      </c>
      <c r="F5523" s="855" t="s">
        <v>896</v>
      </c>
      <c r="G5523" s="855"/>
    </row>
    <row r="5524" spans="2:7" hidden="1" x14ac:dyDescent="0.3">
      <c r="B5524" s="855" t="s">
        <v>748</v>
      </c>
      <c r="C5524" s="856" t="s">
        <v>2709</v>
      </c>
      <c r="D5524" s="855" t="s">
        <v>2710</v>
      </c>
      <c r="E5524" s="855">
        <v>4</v>
      </c>
      <c r="F5524" s="855" t="s">
        <v>391</v>
      </c>
      <c r="G5524" s="855"/>
    </row>
    <row r="5525" spans="2:7" hidden="1" x14ac:dyDescent="0.3">
      <c r="B5525" s="855" t="s">
        <v>748</v>
      </c>
      <c r="C5525" s="856" t="s">
        <v>2709</v>
      </c>
      <c r="D5525" s="855" t="s">
        <v>2710</v>
      </c>
      <c r="E5525" s="855">
        <v>5</v>
      </c>
      <c r="F5525" s="855" t="s">
        <v>394</v>
      </c>
      <c r="G5525" s="855" t="s">
        <v>4105</v>
      </c>
    </row>
    <row r="5526" spans="2:7" hidden="1" x14ac:dyDescent="0.3">
      <c r="B5526" s="855" t="s">
        <v>748</v>
      </c>
      <c r="C5526" s="856" t="s">
        <v>2709</v>
      </c>
      <c r="D5526" s="855" t="s">
        <v>2710</v>
      </c>
      <c r="E5526" s="855">
        <v>6</v>
      </c>
      <c r="F5526" s="855" t="s">
        <v>3</v>
      </c>
      <c r="G5526" s="855"/>
    </row>
    <row r="5527" spans="2:7" hidden="1" x14ac:dyDescent="0.3">
      <c r="B5527" s="855" t="s">
        <v>748</v>
      </c>
      <c r="C5527" s="856" t="s">
        <v>2709</v>
      </c>
      <c r="D5527" s="855" t="s">
        <v>2710</v>
      </c>
      <c r="E5527" s="855">
        <v>7</v>
      </c>
      <c r="F5527" s="855" t="s">
        <v>128</v>
      </c>
      <c r="G5527" s="855"/>
    </row>
    <row r="5528" spans="2:7" hidden="1" x14ac:dyDescent="0.3">
      <c r="B5528" s="855" t="s">
        <v>748</v>
      </c>
      <c r="C5528" s="856" t="s">
        <v>2709</v>
      </c>
      <c r="D5528" s="855" t="s">
        <v>2710</v>
      </c>
      <c r="E5528" s="855">
        <v>8</v>
      </c>
      <c r="F5528" s="855" t="s">
        <v>899</v>
      </c>
      <c r="G5528" s="855"/>
    </row>
    <row r="5529" spans="2:7" hidden="1" x14ac:dyDescent="0.3">
      <c r="B5529" s="855" t="s">
        <v>748</v>
      </c>
      <c r="C5529" s="856" t="s">
        <v>2709</v>
      </c>
      <c r="D5529" s="855" t="s">
        <v>2710</v>
      </c>
      <c r="E5529" s="855">
        <v>9</v>
      </c>
      <c r="F5529" s="855" t="s">
        <v>783</v>
      </c>
      <c r="G5529" s="855" t="s">
        <v>750</v>
      </c>
    </row>
    <row r="5530" spans="2:7" hidden="1" x14ac:dyDescent="0.3">
      <c r="B5530" s="855" t="s">
        <v>748</v>
      </c>
      <c r="C5530" s="856" t="s">
        <v>2709</v>
      </c>
      <c r="D5530" s="855" t="s">
        <v>2710</v>
      </c>
      <c r="E5530" s="855">
        <v>10</v>
      </c>
      <c r="F5530" s="855" t="s">
        <v>3239</v>
      </c>
      <c r="G5530" s="855" t="s">
        <v>750</v>
      </c>
    </row>
    <row r="5531" spans="2:7" hidden="1" x14ac:dyDescent="0.3">
      <c r="B5531" s="855" t="s">
        <v>748</v>
      </c>
      <c r="C5531" s="856" t="s">
        <v>2709</v>
      </c>
      <c r="D5531" s="855" t="s">
        <v>2710</v>
      </c>
      <c r="E5531" s="855">
        <v>11</v>
      </c>
      <c r="F5531" s="855" t="s">
        <v>925</v>
      </c>
      <c r="G5531" s="855"/>
    </row>
    <row r="5532" spans="2:7" hidden="1" x14ac:dyDescent="0.3">
      <c r="B5532" s="855" t="s">
        <v>748</v>
      </c>
      <c r="C5532" s="856" t="s">
        <v>2709</v>
      </c>
      <c r="D5532" s="855" t="s">
        <v>2710</v>
      </c>
      <c r="E5532" s="855">
        <v>12</v>
      </c>
      <c r="F5532" s="855" t="s">
        <v>3241</v>
      </c>
      <c r="G5532" s="855" t="s">
        <v>297</v>
      </c>
    </row>
    <row r="5533" spans="2:7" hidden="1" x14ac:dyDescent="0.3">
      <c r="B5533" s="855" t="s">
        <v>748</v>
      </c>
      <c r="C5533" s="856" t="s">
        <v>2709</v>
      </c>
      <c r="D5533" s="855" t="s">
        <v>2710</v>
      </c>
      <c r="E5533" s="855">
        <v>13</v>
      </c>
      <c r="F5533" s="855" t="s">
        <v>3242</v>
      </c>
      <c r="G5533" s="855"/>
    </row>
    <row r="5534" spans="2:7" hidden="1" x14ac:dyDescent="0.3">
      <c r="B5534" s="855" t="s">
        <v>748</v>
      </c>
      <c r="C5534" s="856" t="s">
        <v>2709</v>
      </c>
      <c r="D5534" s="855" t="s">
        <v>2710</v>
      </c>
      <c r="E5534" s="855">
        <v>14</v>
      </c>
      <c r="F5534" s="855" t="s">
        <v>3243</v>
      </c>
      <c r="G5534" s="855"/>
    </row>
    <row r="5535" spans="2:7" hidden="1" x14ac:dyDescent="0.3">
      <c r="B5535" s="855" t="s">
        <v>748</v>
      </c>
      <c r="C5535" s="856" t="s">
        <v>2709</v>
      </c>
      <c r="D5535" s="855" t="s">
        <v>2710</v>
      </c>
      <c r="E5535" s="855">
        <v>15</v>
      </c>
      <c r="F5535" s="855" t="s">
        <v>784</v>
      </c>
      <c r="G5535" s="855" t="s">
        <v>811</v>
      </c>
    </row>
    <row r="5536" spans="2:7" hidden="1" x14ac:dyDescent="0.3">
      <c r="B5536" s="855" t="s">
        <v>748</v>
      </c>
      <c r="C5536" s="856" t="s">
        <v>2709</v>
      </c>
      <c r="D5536" s="855" t="s">
        <v>2710</v>
      </c>
      <c r="E5536" s="855">
        <v>16</v>
      </c>
      <c r="F5536" s="855" t="s">
        <v>931</v>
      </c>
      <c r="G5536" s="855" t="s">
        <v>949</v>
      </c>
    </row>
    <row r="5537" spans="2:7" hidden="1" x14ac:dyDescent="0.3">
      <c r="B5537" s="855" t="s">
        <v>748</v>
      </c>
      <c r="C5537" s="856" t="s">
        <v>2709</v>
      </c>
      <c r="D5537" s="855" t="s">
        <v>2710</v>
      </c>
      <c r="E5537" s="855">
        <v>17</v>
      </c>
      <c r="F5537" s="855" t="s">
        <v>932</v>
      </c>
      <c r="G5537" s="855" t="s">
        <v>750</v>
      </c>
    </row>
    <row r="5538" spans="2:7" x14ac:dyDescent="0.3">
      <c r="B5538" s="855" t="s">
        <v>795</v>
      </c>
      <c r="C5538" s="856" t="s">
        <v>2709</v>
      </c>
      <c r="D5538" s="855" t="s">
        <v>2710</v>
      </c>
      <c r="E5538" s="855">
        <v>1</v>
      </c>
      <c r="F5538" s="855" t="s">
        <v>388</v>
      </c>
      <c r="G5538" s="855" t="s">
        <v>4106</v>
      </c>
    </row>
    <row r="5539" spans="2:7" hidden="1" x14ac:dyDescent="0.3">
      <c r="B5539" s="855" t="s">
        <v>795</v>
      </c>
      <c r="C5539" s="856" t="s">
        <v>2709</v>
      </c>
      <c r="D5539" s="855" t="s">
        <v>2710</v>
      </c>
      <c r="E5539" s="855">
        <v>2</v>
      </c>
      <c r="F5539" s="855" t="s">
        <v>389</v>
      </c>
      <c r="G5539" s="855" t="s">
        <v>29</v>
      </c>
    </row>
    <row r="5540" spans="2:7" hidden="1" x14ac:dyDescent="0.3">
      <c r="B5540" s="855" t="s">
        <v>795</v>
      </c>
      <c r="C5540" s="856" t="s">
        <v>2709</v>
      </c>
      <c r="D5540" s="855" t="s">
        <v>2710</v>
      </c>
      <c r="E5540" s="855">
        <v>3</v>
      </c>
      <c r="F5540" s="855" t="s">
        <v>896</v>
      </c>
      <c r="G5540" s="855"/>
    </row>
    <row r="5541" spans="2:7" hidden="1" x14ac:dyDescent="0.3">
      <c r="B5541" s="855" t="s">
        <v>795</v>
      </c>
      <c r="C5541" s="856" t="s">
        <v>2709</v>
      </c>
      <c r="D5541" s="855" t="s">
        <v>2710</v>
      </c>
      <c r="E5541" s="855">
        <v>4</v>
      </c>
      <c r="F5541" s="855" t="s">
        <v>391</v>
      </c>
      <c r="G5541" s="855"/>
    </row>
    <row r="5542" spans="2:7" hidden="1" x14ac:dyDescent="0.3">
      <c r="B5542" s="855" t="s">
        <v>795</v>
      </c>
      <c r="C5542" s="856" t="s">
        <v>2709</v>
      </c>
      <c r="D5542" s="855" t="s">
        <v>2710</v>
      </c>
      <c r="E5542" s="855">
        <v>5</v>
      </c>
      <c r="F5542" s="855" t="s">
        <v>394</v>
      </c>
      <c r="G5542" s="855" t="s">
        <v>3778</v>
      </c>
    </row>
    <row r="5543" spans="2:7" hidden="1" x14ac:dyDescent="0.3">
      <c r="B5543" s="855" t="s">
        <v>795</v>
      </c>
      <c r="C5543" s="856" t="s">
        <v>2709</v>
      </c>
      <c r="D5543" s="855" t="s">
        <v>2710</v>
      </c>
      <c r="E5543" s="855">
        <v>6</v>
      </c>
      <c r="F5543" s="855" t="s">
        <v>3</v>
      </c>
      <c r="G5543" s="855"/>
    </row>
    <row r="5544" spans="2:7" hidden="1" x14ac:dyDescent="0.3">
      <c r="B5544" s="855" t="s">
        <v>795</v>
      </c>
      <c r="C5544" s="856" t="s">
        <v>2709</v>
      </c>
      <c r="D5544" s="855" t="s">
        <v>2710</v>
      </c>
      <c r="E5544" s="855">
        <v>7</v>
      </c>
      <c r="F5544" s="855" t="s">
        <v>128</v>
      </c>
      <c r="G5544" s="855"/>
    </row>
    <row r="5545" spans="2:7" hidden="1" x14ac:dyDescent="0.3">
      <c r="B5545" s="855" t="s">
        <v>795</v>
      </c>
      <c r="C5545" s="856" t="s">
        <v>2709</v>
      </c>
      <c r="D5545" s="855" t="s">
        <v>2710</v>
      </c>
      <c r="E5545" s="855">
        <v>8</v>
      </c>
      <c r="F5545" s="855" t="s">
        <v>899</v>
      </c>
      <c r="G5545" s="855"/>
    </row>
    <row r="5546" spans="2:7" hidden="1" x14ac:dyDescent="0.3">
      <c r="B5546" s="855" t="s">
        <v>795</v>
      </c>
      <c r="C5546" s="856" t="s">
        <v>2709</v>
      </c>
      <c r="D5546" s="855" t="s">
        <v>2710</v>
      </c>
      <c r="E5546" s="855">
        <v>9</v>
      </c>
      <c r="F5546" s="855" t="s">
        <v>2175</v>
      </c>
      <c r="G5546" s="855" t="s">
        <v>298</v>
      </c>
    </row>
    <row r="5547" spans="2:7" hidden="1" x14ac:dyDescent="0.3">
      <c r="B5547" s="855" t="s">
        <v>795</v>
      </c>
      <c r="C5547" s="856" t="s">
        <v>2709</v>
      </c>
      <c r="D5547" s="855" t="s">
        <v>2710</v>
      </c>
      <c r="E5547" s="855">
        <v>10</v>
      </c>
      <c r="F5547" s="855" t="s">
        <v>931</v>
      </c>
      <c r="G5547" s="855" t="s">
        <v>949</v>
      </c>
    </row>
    <row r="5548" spans="2:7" hidden="1" x14ac:dyDescent="0.3">
      <c r="B5548" s="855" t="s">
        <v>795</v>
      </c>
      <c r="C5548" s="856" t="s">
        <v>2709</v>
      </c>
      <c r="D5548" s="855" t="s">
        <v>2710</v>
      </c>
      <c r="E5548" s="855">
        <v>11</v>
      </c>
      <c r="F5548" s="855" t="s">
        <v>932</v>
      </c>
      <c r="G5548" s="855" t="s">
        <v>750</v>
      </c>
    </row>
    <row r="5549" spans="2:7" x14ac:dyDescent="0.3">
      <c r="B5549" s="855" t="s">
        <v>743</v>
      </c>
      <c r="C5549" s="856" t="s">
        <v>2709</v>
      </c>
      <c r="D5549" s="855" t="s">
        <v>2710</v>
      </c>
      <c r="E5549" s="855">
        <v>1</v>
      </c>
      <c r="F5549" s="855" t="s">
        <v>1891</v>
      </c>
      <c r="G5549" s="855" t="s">
        <v>365</v>
      </c>
    </row>
    <row r="5550" spans="2:7" hidden="1" x14ac:dyDescent="0.3">
      <c r="B5550" s="855" t="s">
        <v>743</v>
      </c>
      <c r="C5550" s="856" t="s">
        <v>2709</v>
      </c>
      <c r="D5550" s="855" t="s">
        <v>2710</v>
      </c>
      <c r="E5550" s="855">
        <v>2</v>
      </c>
      <c r="F5550" s="855" t="s">
        <v>389</v>
      </c>
      <c r="G5550" s="855" t="s">
        <v>29</v>
      </c>
    </row>
    <row r="5551" spans="2:7" hidden="1" x14ac:dyDescent="0.3">
      <c r="B5551" s="855" t="s">
        <v>743</v>
      </c>
      <c r="C5551" s="856" t="s">
        <v>2709</v>
      </c>
      <c r="D5551" s="855" t="s">
        <v>2710</v>
      </c>
      <c r="E5551" s="855">
        <v>3</v>
      </c>
      <c r="F5551" s="855" t="s">
        <v>896</v>
      </c>
      <c r="G5551" s="855" t="s">
        <v>3025</v>
      </c>
    </row>
    <row r="5552" spans="2:7" hidden="1" x14ac:dyDescent="0.3">
      <c r="B5552" s="855" t="s">
        <v>743</v>
      </c>
      <c r="C5552" s="856" t="s">
        <v>2709</v>
      </c>
      <c r="D5552" s="855" t="s">
        <v>2710</v>
      </c>
      <c r="E5552" s="855">
        <v>4</v>
      </c>
      <c r="F5552" s="855" t="s">
        <v>391</v>
      </c>
      <c r="G5552" s="855" t="s">
        <v>3034</v>
      </c>
    </row>
    <row r="5553" spans="2:7" hidden="1" x14ac:dyDescent="0.3">
      <c r="B5553" s="855" t="s">
        <v>743</v>
      </c>
      <c r="C5553" s="856" t="s">
        <v>2709</v>
      </c>
      <c r="D5553" s="855" t="s">
        <v>2710</v>
      </c>
      <c r="E5553" s="855">
        <v>5</v>
      </c>
      <c r="F5553" s="855" t="s">
        <v>392</v>
      </c>
      <c r="G5553" s="855" t="s">
        <v>4107</v>
      </c>
    </row>
    <row r="5554" spans="2:7" hidden="1" x14ac:dyDescent="0.3">
      <c r="B5554" s="855" t="s">
        <v>743</v>
      </c>
      <c r="C5554" s="856" t="s">
        <v>2709</v>
      </c>
      <c r="D5554" s="855" t="s">
        <v>2710</v>
      </c>
      <c r="E5554" s="855">
        <v>6</v>
      </c>
      <c r="F5554" s="855" t="s">
        <v>393</v>
      </c>
      <c r="G5554" s="855"/>
    </row>
    <row r="5555" spans="2:7" hidden="1" x14ac:dyDescent="0.3">
      <c r="B5555" s="855" t="s">
        <v>743</v>
      </c>
      <c r="C5555" s="856" t="s">
        <v>2709</v>
      </c>
      <c r="D5555" s="855" t="s">
        <v>2710</v>
      </c>
      <c r="E5555" s="855">
        <v>7</v>
      </c>
      <c r="F5555" s="855" t="s">
        <v>394</v>
      </c>
      <c r="G5555" s="855" t="s">
        <v>4108</v>
      </c>
    </row>
    <row r="5556" spans="2:7" hidden="1" x14ac:dyDescent="0.3">
      <c r="B5556" s="855" t="s">
        <v>743</v>
      </c>
      <c r="C5556" s="856" t="s">
        <v>2709</v>
      </c>
      <c r="D5556" s="855" t="s">
        <v>2710</v>
      </c>
      <c r="E5556" s="855">
        <v>8</v>
      </c>
      <c r="F5556" s="855" t="s">
        <v>3</v>
      </c>
      <c r="G5556" s="855" t="s">
        <v>3038</v>
      </c>
    </row>
    <row r="5557" spans="2:7" hidden="1" x14ac:dyDescent="0.3">
      <c r="B5557" s="855" t="s">
        <v>743</v>
      </c>
      <c r="C5557" s="856" t="s">
        <v>2709</v>
      </c>
      <c r="D5557" s="855" t="s">
        <v>2710</v>
      </c>
      <c r="E5557" s="855">
        <v>9</v>
      </c>
      <c r="F5557" s="855" t="s">
        <v>128</v>
      </c>
      <c r="G5557" s="855"/>
    </row>
    <row r="5558" spans="2:7" hidden="1" x14ac:dyDescent="0.3">
      <c r="B5558" s="855" t="s">
        <v>743</v>
      </c>
      <c r="C5558" s="856" t="s">
        <v>2709</v>
      </c>
      <c r="D5558" s="855" t="s">
        <v>2710</v>
      </c>
      <c r="E5558" s="855">
        <v>10</v>
      </c>
      <c r="F5558" s="855" t="s">
        <v>388</v>
      </c>
      <c r="G5558" s="855" t="s">
        <v>4109</v>
      </c>
    </row>
    <row r="5559" spans="2:7" hidden="1" x14ac:dyDescent="0.3">
      <c r="B5559" s="855" t="s">
        <v>743</v>
      </c>
      <c r="C5559" s="856" t="s">
        <v>2709</v>
      </c>
      <c r="D5559" s="855" t="s">
        <v>2710</v>
      </c>
      <c r="E5559" s="855">
        <v>11</v>
      </c>
      <c r="F5559" s="855" t="s">
        <v>157</v>
      </c>
      <c r="G5559" s="855" t="s">
        <v>1585</v>
      </c>
    </row>
    <row r="5560" spans="2:7" hidden="1" x14ac:dyDescent="0.3">
      <c r="B5560" s="855" t="s">
        <v>743</v>
      </c>
      <c r="C5560" s="856" t="s">
        <v>2709</v>
      </c>
      <c r="D5560" s="855" t="s">
        <v>2710</v>
      </c>
      <c r="E5560" s="855">
        <v>12</v>
      </c>
      <c r="F5560" s="855" t="s">
        <v>1196</v>
      </c>
      <c r="G5560" s="855" t="s">
        <v>750</v>
      </c>
    </row>
    <row r="5561" spans="2:7" hidden="1" x14ac:dyDescent="0.3">
      <c r="B5561" s="855" t="s">
        <v>743</v>
      </c>
      <c r="C5561" s="856" t="s">
        <v>2709</v>
      </c>
      <c r="D5561" s="855" t="s">
        <v>2710</v>
      </c>
      <c r="E5561" s="855">
        <v>13</v>
      </c>
      <c r="F5561" s="855" t="s">
        <v>1892</v>
      </c>
      <c r="G5561" s="855" t="s">
        <v>29</v>
      </c>
    </row>
    <row r="5562" spans="2:7" hidden="1" x14ac:dyDescent="0.3">
      <c r="B5562" s="855" t="s">
        <v>743</v>
      </c>
      <c r="C5562" s="856" t="s">
        <v>2709</v>
      </c>
      <c r="D5562" s="855" t="s">
        <v>2710</v>
      </c>
      <c r="E5562" s="855">
        <v>14</v>
      </c>
      <c r="F5562" s="855" t="s">
        <v>1198</v>
      </c>
      <c r="G5562" s="855" t="s">
        <v>4109</v>
      </c>
    </row>
    <row r="5563" spans="2:7" hidden="1" x14ac:dyDescent="0.3">
      <c r="B5563" s="855" t="s">
        <v>743</v>
      </c>
      <c r="C5563" s="856" t="s">
        <v>2709</v>
      </c>
      <c r="D5563" s="855" t="s">
        <v>2710</v>
      </c>
      <c r="E5563" s="855">
        <v>15</v>
      </c>
      <c r="F5563" s="855" t="s">
        <v>1199</v>
      </c>
      <c r="G5563" s="855" t="s">
        <v>1893</v>
      </c>
    </row>
    <row r="5564" spans="2:7" hidden="1" x14ac:dyDescent="0.3">
      <c r="B5564" s="855" t="s">
        <v>743</v>
      </c>
      <c r="C5564" s="856" t="s">
        <v>2709</v>
      </c>
      <c r="D5564" s="855" t="s">
        <v>2710</v>
      </c>
      <c r="E5564" s="855">
        <v>16</v>
      </c>
      <c r="F5564" s="855" t="s">
        <v>741</v>
      </c>
      <c r="G5564" s="855" t="s">
        <v>750</v>
      </c>
    </row>
    <row r="5565" spans="2:7" hidden="1" x14ac:dyDescent="0.3">
      <c r="B5565" s="855" t="s">
        <v>743</v>
      </c>
      <c r="C5565" s="856" t="s">
        <v>2709</v>
      </c>
      <c r="D5565" s="855" t="s">
        <v>2710</v>
      </c>
      <c r="E5565" s="855">
        <v>17</v>
      </c>
      <c r="F5565" s="855" t="s">
        <v>1894</v>
      </c>
      <c r="G5565" s="855"/>
    </row>
    <row r="5566" spans="2:7" hidden="1" x14ac:dyDescent="0.3">
      <c r="B5566" s="855" t="s">
        <v>743</v>
      </c>
      <c r="C5566" s="856" t="s">
        <v>2709</v>
      </c>
      <c r="D5566" s="855" t="s">
        <v>2710</v>
      </c>
      <c r="E5566" s="855">
        <v>18</v>
      </c>
      <c r="F5566" s="855" t="s">
        <v>1895</v>
      </c>
      <c r="G5566" s="855" t="s">
        <v>3032</v>
      </c>
    </row>
    <row r="5567" spans="2:7" hidden="1" x14ac:dyDescent="0.3">
      <c r="B5567" s="855" t="s">
        <v>743</v>
      </c>
      <c r="C5567" s="856" t="s">
        <v>2709</v>
      </c>
      <c r="D5567" s="855" t="s">
        <v>2710</v>
      </c>
      <c r="E5567" s="855">
        <v>19</v>
      </c>
      <c r="F5567" s="855" t="s">
        <v>1896</v>
      </c>
      <c r="G5567" s="855" t="s">
        <v>1897</v>
      </c>
    </row>
    <row r="5568" spans="2:7" hidden="1" x14ac:dyDescent="0.3">
      <c r="B5568" s="855" t="s">
        <v>743</v>
      </c>
      <c r="C5568" s="856" t="s">
        <v>2709</v>
      </c>
      <c r="D5568" s="855" t="s">
        <v>2710</v>
      </c>
      <c r="E5568" s="855">
        <v>20</v>
      </c>
      <c r="F5568" s="855" t="s">
        <v>742</v>
      </c>
      <c r="G5568" s="855" t="s">
        <v>750</v>
      </c>
    </row>
    <row r="5569" spans="2:7" hidden="1" x14ac:dyDescent="0.3">
      <c r="B5569" s="855" t="s">
        <v>743</v>
      </c>
      <c r="C5569" s="856" t="s">
        <v>2709</v>
      </c>
      <c r="D5569" s="855" t="s">
        <v>2710</v>
      </c>
      <c r="E5569" s="855">
        <v>21</v>
      </c>
      <c r="F5569" s="855" t="s">
        <v>1203</v>
      </c>
      <c r="G5569" s="855" t="s">
        <v>1898</v>
      </c>
    </row>
    <row r="5570" spans="2:7" hidden="1" x14ac:dyDescent="0.3">
      <c r="B5570" s="855" t="s">
        <v>743</v>
      </c>
      <c r="C5570" s="856" t="s">
        <v>2709</v>
      </c>
      <c r="D5570" s="855" t="s">
        <v>2710</v>
      </c>
      <c r="E5570" s="855">
        <v>22</v>
      </c>
      <c r="F5570" s="855" t="s">
        <v>1204</v>
      </c>
      <c r="G5570" s="855" t="s">
        <v>1207</v>
      </c>
    </row>
    <row r="5571" spans="2:7" hidden="1" x14ac:dyDescent="0.3">
      <c r="B5571" s="855" t="s">
        <v>743</v>
      </c>
      <c r="C5571" s="856" t="s">
        <v>2709</v>
      </c>
      <c r="D5571" s="855" t="s">
        <v>2710</v>
      </c>
      <c r="E5571" s="855">
        <v>23</v>
      </c>
      <c r="F5571" s="855" t="s">
        <v>931</v>
      </c>
      <c r="G5571" s="855" t="s">
        <v>949</v>
      </c>
    </row>
    <row r="5572" spans="2:7" hidden="1" x14ac:dyDescent="0.3">
      <c r="B5572" s="855" t="s">
        <v>743</v>
      </c>
      <c r="C5572" s="856" t="s">
        <v>2709</v>
      </c>
      <c r="D5572" s="855" t="s">
        <v>2710</v>
      </c>
      <c r="E5572" s="855">
        <v>24</v>
      </c>
      <c r="F5572" s="855" t="s">
        <v>932</v>
      </c>
      <c r="G5572" s="855" t="s">
        <v>750</v>
      </c>
    </row>
    <row r="5573" spans="2:7" x14ac:dyDescent="0.3">
      <c r="B5573" s="855" t="s">
        <v>743</v>
      </c>
      <c r="C5573" s="856" t="s">
        <v>2709</v>
      </c>
      <c r="D5573" s="855" t="s">
        <v>2710</v>
      </c>
      <c r="E5573" s="855">
        <v>1</v>
      </c>
      <c r="F5573" s="855" t="s">
        <v>1891</v>
      </c>
      <c r="G5573" s="855" t="s">
        <v>41</v>
      </c>
    </row>
    <row r="5574" spans="2:7" hidden="1" x14ac:dyDescent="0.3">
      <c r="B5574" s="855" t="s">
        <v>743</v>
      </c>
      <c r="C5574" s="856" t="s">
        <v>2709</v>
      </c>
      <c r="D5574" s="855" t="s">
        <v>2710</v>
      </c>
      <c r="E5574" s="855">
        <v>2</v>
      </c>
      <c r="F5574" s="855" t="s">
        <v>389</v>
      </c>
      <c r="G5574" s="855" t="s">
        <v>29</v>
      </c>
    </row>
    <row r="5575" spans="2:7" hidden="1" x14ac:dyDescent="0.3">
      <c r="B5575" s="855" t="s">
        <v>743</v>
      </c>
      <c r="C5575" s="856" t="s">
        <v>2709</v>
      </c>
      <c r="D5575" s="855" t="s">
        <v>2710</v>
      </c>
      <c r="E5575" s="855">
        <v>3</v>
      </c>
      <c r="F5575" s="855" t="s">
        <v>896</v>
      </c>
      <c r="G5575" s="855" t="s">
        <v>3025</v>
      </c>
    </row>
    <row r="5576" spans="2:7" hidden="1" x14ac:dyDescent="0.3">
      <c r="B5576" s="855" t="s">
        <v>743</v>
      </c>
      <c r="C5576" s="856" t="s">
        <v>2709</v>
      </c>
      <c r="D5576" s="855" t="s">
        <v>2710</v>
      </c>
      <c r="E5576" s="855">
        <v>4</v>
      </c>
      <c r="F5576" s="855" t="s">
        <v>391</v>
      </c>
      <c r="G5576" s="855" t="s">
        <v>4110</v>
      </c>
    </row>
    <row r="5577" spans="2:7" hidden="1" x14ac:dyDescent="0.3">
      <c r="B5577" s="855" t="s">
        <v>743</v>
      </c>
      <c r="C5577" s="856" t="s">
        <v>2709</v>
      </c>
      <c r="D5577" s="855" t="s">
        <v>2710</v>
      </c>
      <c r="E5577" s="855">
        <v>5</v>
      </c>
      <c r="F5577" s="855" t="s">
        <v>392</v>
      </c>
      <c r="G5577" s="855" t="s">
        <v>4111</v>
      </c>
    </row>
    <row r="5578" spans="2:7" hidden="1" x14ac:dyDescent="0.3">
      <c r="B5578" s="855" t="s">
        <v>743</v>
      </c>
      <c r="C5578" s="856" t="s">
        <v>2709</v>
      </c>
      <c r="D5578" s="855" t="s">
        <v>2710</v>
      </c>
      <c r="E5578" s="855">
        <v>6</v>
      </c>
      <c r="F5578" s="855" t="s">
        <v>393</v>
      </c>
      <c r="G5578" s="855"/>
    </row>
    <row r="5579" spans="2:7" hidden="1" x14ac:dyDescent="0.3">
      <c r="B5579" s="855" t="s">
        <v>743</v>
      </c>
      <c r="C5579" s="856" t="s">
        <v>2709</v>
      </c>
      <c r="D5579" s="855" t="s">
        <v>2710</v>
      </c>
      <c r="E5579" s="855">
        <v>7</v>
      </c>
      <c r="F5579" s="855" t="s">
        <v>394</v>
      </c>
      <c r="G5579" s="855" t="s">
        <v>4112</v>
      </c>
    </row>
    <row r="5580" spans="2:7" hidden="1" x14ac:dyDescent="0.3">
      <c r="B5580" s="855" t="s">
        <v>743</v>
      </c>
      <c r="C5580" s="856" t="s">
        <v>2709</v>
      </c>
      <c r="D5580" s="855" t="s">
        <v>2710</v>
      </c>
      <c r="E5580" s="855">
        <v>8</v>
      </c>
      <c r="F5580" s="855" t="s">
        <v>3</v>
      </c>
      <c r="G5580" s="855"/>
    </row>
    <row r="5581" spans="2:7" hidden="1" x14ac:dyDescent="0.3">
      <c r="B5581" s="855" t="s">
        <v>743</v>
      </c>
      <c r="C5581" s="856" t="s">
        <v>2709</v>
      </c>
      <c r="D5581" s="855" t="s">
        <v>2710</v>
      </c>
      <c r="E5581" s="855">
        <v>9</v>
      </c>
      <c r="F5581" s="855" t="s">
        <v>128</v>
      </c>
      <c r="G5581" s="855"/>
    </row>
    <row r="5582" spans="2:7" hidden="1" x14ac:dyDescent="0.3">
      <c r="B5582" s="855" t="s">
        <v>743</v>
      </c>
      <c r="C5582" s="856" t="s">
        <v>2709</v>
      </c>
      <c r="D5582" s="855" t="s">
        <v>2710</v>
      </c>
      <c r="E5582" s="855">
        <v>10</v>
      </c>
      <c r="F5582" s="855" t="s">
        <v>388</v>
      </c>
      <c r="G5582" s="855" t="s">
        <v>4113</v>
      </c>
    </row>
    <row r="5583" spans="2:7" hidden="1" x14ac:dyDescent="0.3">
      <c r="B5583" s="855" t="s">
        <v>743</v>
      </c>
      <c r="C5583" s="856" t="s">
        <v>2709</v>
      </c>
      <c r="D5583" s="855" t="s">
        <v>2710</v>
      </c>
      <c r="E5583" s="855">
        <v>11</v>
      </c>
      <c r="F5583" s="855" t="s">
        <v>157</v>
      </c>
      <c r="G5583" s="855" t="s">
        <v>1585</v>
      </c>
    </row>
    <row r="5584" spans="2:7" hidden="1" x14ac:dyDescent="0.3">
      <c r="B5584" s="855" t="s">
        <v>743</v>
      </c>
      <c r="C5584" s="856" t="s">
        <v>2709</v>
      </c>
      <c r="D5584" s="855" t="s">
        <v>2710</v>
      </c>
      <c r="E5584" s="855">
        <v>12</v>
      </c>
      <c r="F5584" s="855" t="s">
        <v>1196</v>
      </c>
      <c r="G5584" s="855" t="s">
        <v>750</v>
      </c>
    </row>
    <row r="5585" spans="2:7" hidden="1" x14ac:dyDescent="0.3">
      <c r="B5585" s="855" t="s">
        <v>743</v>
      </c>
      <c r="C5585" s="856" t="s">
        <v>2709</v>
      </c>
      <c r="D5585" s="855" t="s">
        <v>2710</v>
      </c>
      <c r="E5585" s="855">
        <v>13</v>
      </c>
      <c r="F5585" s="855" t="s">
        <v>1892</v>
      </c>
      <c r="G5585" s="855" t="s">
        <v>29</v>
      </c>
    </row>
    <row r="5586" spans="2:7" hidden="1" x14ac:dyDescent="0.3">
      <c r="B5586" s="855" t="s">
        <v>743</v>
      </c>
      <c r="C5586" s="856" t="s">
        <v>2709</v>
      </c>
      <c r="D5586" s="855" t="s">
        <v>2710</v>
      </c>
      <c r="E5586" s="855">
        <v>14</v>
      </c>
      <c r="F5586" s="855" t="s">
        <v>1198</v>
      </c>
      <c r="G5586" s="855" t="s">
        <v>4113</v>
      </c>
    </row>
    <row r="5587" spans="2:7" hidden="1" x14ac:dyDescent="0.3">
      <c r="B5587" s="855" t="s">
        <v>743</v>
      </c>
      <c r="C5587" s="856" t="s">
        <v>2709</v>
      </c>
      <c r="D5587" s="855" t="s">
        <v>2710</v>
      </c>
      <c r="E5587" s="855">
        <v>15</v>
      </c>
      <c r="F5587" s="855" t="s">
        <v>1199</v>
      </c>
      <c r="G5587" s="855" t="s">
        <v>1893</v>
      </c>
    </row>
    <row r="5588" spans="2:7" hidden="1" x14ac:dyDescent="0.3">
      <c r="B5588" s="855" t="s">
        <v>743</v>
      </c>
      <c r="C5588" s="856" t="s">
        <v>2709</v>
      </c>
      <c r="D5588" s="855" t="s">
        <v>2710</v>
      </c>
      <c r="E5588" s="855">
        <v>16</v>
      </c>
      <c r="F5588" s="855" t="s">
        <v>741</v>
      </c>
      <c r="G5588" s="855" t="s">
        <v>750</v>
      </c>
    </row>
    <row r="5589" spans="2:7" hidden="1" x14ac:dyDescent="0.3">
      <c r="B5589" s="855" t="s">
        <v>743</v>
      </c>
      <c r="C5589" s="856" t="s">
        <v>2709</v>
      </c>
      <c r="D5589" s="855" t="s">
        <v>2710</v>
      </c>
      <c r="E5589" s="855">
        <v>17</v>
      </c>
      <c r="F5589" s="855" t="s">
        <v>1894</v>
      </c>
      <c r="G5589" s="855" t="s">
        <v>4114</v>
      </c>
    </row>
    <row r="5590" spans="2:7" hidden="1" x14ac:dyDescent="0.3">
      <c r="B5590" s="855" t="s">
        <v>743</v>
      </c>
      <c r="C5590" s="856" t="s">
        <v>2709</v>
      </c>
      <c r="D5590" s="855" t="s">
        <v>2710</v>
      </c>
      <c r="E5590" s="855">
        <v>18</v>
      </c>
      <c r="F5590" s="855" t="s">
        <v>1895</v>
      </c>
      <c r="G5590" s="855" t="s">
        <v>3049</v>
      </c>
    </row>
    <row r="5591" spans="2:7" hidden="1" x14ac:dyDescent="0.3">
      <c r="B5591" s="855" t="s">
        <v>743</v>
      </c>
      <c r="C5591" s="856" t="s">
        <v>2709</v>
      </c>
      <c r="D5591" s="855" t="s">
        <v>2710</v>
      </c>
      <c r="E5591" s="855">
        <v>19</v>
      </c>
      <c r="F5591" s="855" t="s">
        <v>1896</v>
      </c>
      <c r="G5591" s="855" t="s">
        <v>1897</v>
      </c>
    </row>
    <row r="5592" spans="2:7" hidden="1" x14ac:dyDescent="0.3">
      <c r="B5592" s="855" t="s">
        <v>743</v>
      </c>
      <c r="C5592" s="856" t="s">
        <v>2709</v>
      </c>
      <c r="D5592" s="855" t="s">
        <v>2710</v>
      </c>
      <c r="E5592" s="855">
        <v>20</v>
      </c>
      <c r="F5592" s="855" t="s">
        <v>742</v>
      </c>
      <c r="G5592" s="855" t="s">
        <v>750</v>
      </c>
    </row>
    <row r="5593" spans="2:7" hidden="1" x14ac:dyDescent="0.3">
      <c r="B5593" s="855" t="s">
        <v>743</v>
      </c>
      <c r="C5593" s="856" t="s">
        <v>2709</v>
      </c>
      <c r="D5593" s="855" t="s">
        <v>2710</v>
      </c>
      <c r="E5593" s="855">
        <v>21</v>
      </c>
      <c r="F5593" s="855" t="s">
        <v>1203</v>
      </c>
      <c r="G5593" s="855" t="s">
        <v>1898</v>
      </c>
    </row>
    <row r="5594" spans="2:7" hidden="1" x14ac:dyDescent="0.3">
      <c r="B5594" s="855" t="s">
        <v>743</v>
      </c>
      <c r="C5594" s="856" t="s">
        <v>2709</v>
      </c>
      <c r="D5594" s="855" t="s">
        <v>2710</v>
      </c>
      <c r="E5594" s="855">
        <v>22</v>
      </c>
      <c r="F5594" s="855" t="s">
        <v>1204</v>
      </c>
      <c r="G5594" s="855" t="s">
        <v>1207</v>
      </c>
    </row>
    <row r="5595" spans="2:7" hidden="1" x14ac:dyDescent="0.3">
      <c r="B5595" s="855" t="s">
        <v>743</v>
      </c>
      <c r="C5595" s="856" t="s">
        <v>2709</v>
      </c>
      <c r="D5595" s="855" t="s">
        <v>2710</v>
      </c>
      <c r="E5595" s="855">
        <v>23</v>
      </c>
      <c r="F5595" s="855" t="s">
        <v>931</v>
      </c>
      <c r="G5595" s="855" t="s">
        <v>949</v>
      </c>
    </row>
    <row r="5596" spans="2:7" hidden="1" x14ac:dyDescent="0.3">
      <c r="B5596" s="855" t="s">
        <v>743</v>
      </c>
      <c r="C5596" s="856" t="s">
        <v>2709</v>
      </c>
      <c r="D5596" s="855" t="s">
        <v>2710</v>
      </c>
      <c r="E5596" s="855">
        <v>24</v>
      </c>
      <c r="F5596" s="855" t="s">
        <v>932</v>
      </c>
      <c r="G5596" s="855" t="s">
        <v>750</v>
      </c>
    </row>
    <row r="5597" spans="2:7" x14ac:dyDescent="0.3">
      <c r="B5597" s="855" t="s">
        <v>743</v>
      </c>
      <c r="C5597" s="856" t="s">
        <v>2709</v>
      </c>
      <c r="D5597" s="855" t="s">
        <v>2710</v>
      </c>
      <c r="E5597" s="855">
        <v>1</v>
      </c>
      <c r="F5597" s="855" t="s">
        <v>1891</v>
      </c>
      <c r="G5597" s="855" t="s">
        <v>36</v>
      </c>
    </row>
    <row r="5598" spans="2:7" hidden="1" x14ac:dyDescent="0.3">
      <c r="B5598" s="855" t="s">
        <v>743</v>
      </c>
      <c r="C5598" s="856" t="s">
        <v>2709</v>
      </c>
      <c r="D5598" s="855" t="s">
        <v>2710</v>
      </c>
      <c r="E5598" s="855">
        <v>2</v>
      </c>
      <c r="F5598" s="855" t="s">
        <v>389</v>
      </c>
      <c r="G5598" s="855" t="s">
        <v>29</v>
      </c>
    </row>
    <row r="5599" spans="2:7" hidden="1" x14ac:dyDescent="0.3">
      <c r="B5599" s="855" t="s">
        <v>743</v>
      </c>
      <c r="C5599" s="856" t="s">
        <v>2709</v>
      </c>
      <c r="D5599" s="855" t="s">
        <v>2710</v>
      </c>
      <c r="E5599" s="855">
        <v>3</v>
      </c>
      <c r="F5599" s="855" t="s">
        <v>896</v>
      </c>
      <c r="G5599" s="855" t="s">
        <v>3025</v>
      </c>
    </row>
    <row r="5600" spans="2:7" hidden="1" x14ac:dyDescent="0.3">
      <c r="B5600" s="855" t="s">
        <v>743</v>
      </c>
      <c r="C5600" s="856" t="s">
        <v>2709</v>
      </c>
      <c r="D5600" s="855" t="s">
        <v>2710</v>
      </c>
      <c r="E5600" s="855">
        <v>4</v>
      </c>
      <c r="F5600" s="855" t="s">
        <v>391</v>
      </c>
      <c r="G5600" s="855" t="s">
        <v>3034</v>
      </c>
    </row>
    <row r="5601" spans="2:7" hidden="1" x14ac:dyDescent="0.3">
      <c r="B5601" s="855" t="s">
        <v>743</v>
      </c>
      <c r="C5601" s="856" t="s">
        <v>2709</v>
      </c>
      <c r="D5601" s="855" t="s">
        <v>2710</v>
      </c>
      <c r="E5601" s="855">
        <v>5</v>
      </c>
      <c r="F5601" s="855" t="s">
        <v>392</v>
      </c>
      <c r="G5601" s="855" t="s">
        <v>4115</v>
      </c>
    </row>
    <row r="5602" spans="2:7" hidden="1" x14ac:dyDescent="0.3">
      <c r="B5602" s="855" t="s">
        <v>743</v>
      </c>
      <c r="C5602" s="856" t="s">
        <v>2709</v>
      </c>
      <c r="D5602" s="855" t="s">
        <v>2710</v>
      </c>
      <c r="E5602" s="855">
        <v>6</v>
      </c>
      <c r="F5602" s="855" t="s">
        <v>393</v>
      </c>
      <c r="G5602" s="855" t="s">
        <v>4115</v>
      </c>
    </row>
    <row r="5603" spans="2:7" hidden="1" x14ac:dyDescent="0.3">
      <c r="B5603" s="855" t="s">
        <v>743</v>
      </c>
      <c r="C5603" s="856" t="s">
        <v>2709</v>
      </c>
      <c r="D5603" s="855" t="s">
        <v>2710</v>
      </c>
      <c r="E5603" s="855">
        <v>7</v>
      </c>
      <c r="F5603" s="855" t="s">
        <v>394</v>
      </c>
      <c r="G5603" s="855" t="s">
        <v>4116</v>
      </c>
    </row>
    <row r="5604" spans="2:7" hidden="1" x14ac:dyDescent="0.3">
      <c r="B5604" s="855" t="s">
        <v>743</v>
      </c>
      <c r="C5604" s="856" t="s">
        <v>2709</v>
      </c>
      <c r="D5604" s="855" t="s">
        <v>2710</v>
      </c>
      <c r="E5604" s="855">
        <v>8</v>
      </c>
      <c r="F5604" s="855" t="s">
        <v>3</v>
      </c>
      <c r="G5604" s="855" t="s">
        <v>3038</v>
      </c>
    </row>
    <row r="5605" spans="2:7" hidden="1" x14ac:dyDescent="0.3">
      <c r="B5605" s="855" t="s">
        <v>743</v>
      </c>
      <c r="C5605" s="856" t="s">
        <v>2709</v>
      </c>
      <c r="D5605" s="855" t="s">
        <v>2710</v>
      </c>
      <c r="E5605" s="855">
        <v>9</v>
      </c>
      <c r="F5605" s="855" t="s">
        <v>128</v>
      </c>
      <c r="G5605" s="855"/>
    </row>
    <row r="5606" spans="2:7" hidden="1" x14ac:dyDescent="0.3">
      <c r="B5606" s="855" t="s">
        <v>743</v>
      </c>
      <c r="C5606" s="856" t="s">
        <v>2709</v>
      </c>
      <c r="D5606" s="855" t="s">
        <v>2710</v>
      </c>
      <c r="E5606" s="855">
        <v>10</v>
      </c>
      <c r="F5606" s="855" t="s">
        <v>388</v>
      </c>
      <c r="G5606" s="855" t="s">
        <v>4117</v>
      </c>
    </row>
    <row r="5607" spans="2:7" hidden="1" x14ac:dyDescent="0.3">
      <c r="B5607" s="855" t="s">
        <v>743</v>
      </c>
      <c r="C5607" s="856" t="s">
        <v>2709</v>
      </c>
      <c r="D5607" s="855" t="s">
        <v>2710</v>
      </c>
      <c r="E5607" s="855">
        <v>11</v>
      </c>
      <c r="F5607" s="855" t="s">
        <v>157</v>
      </c>
      <c r="G5607" s="855" t="s">
        <v>1582</v>
      </c>
    </row>
    <row r="5608" spans="2:7" hidden="1" x14ac:dyDescent="0.3">
      <c r="B5608" s="855" t="s">
        <v>743</v>
      </c>
      <c r="C5608" s="856" t="s">
        <v>2709</v>
      </c>
      <c r="D5608" s="855" t="s">
        <v>2710</v>
      </c>
      <c r="E5608" s="855">
        <v>12</v>
      </c>
      <c r="F5608" s="855" t="s">
        <v>1196</v>
      </c>
      <c r="G5608" s="855" t="s">
        <v>12</v>
      </c>
    </row>
    <row r="5609" spans="2:7" hidden="1" x14ac:dyDescent="0.3">
      <c r="B5609" s="855" t="s">
        <v>743</v>
      </c>
      <c r="C5609" s="856" t="s">
        <v>2709</v>
      </c>
      <c r="D5609" s="855" t="s">
        <v>2710</v>
      </c>
      <c r="E5609" s="855">
        <v>13</v>
      </c>
      <c r="F5609" s="855" t="s">
        <v>1892</v>
      </c>
      <c r="G5609" s="855" t="s">
        <v>33</v>
      </c>
    </row>
    <row r="5610" spans="2:7" hidden="1" x14ac:dyDescent="0.3">
      <c r="B5610" s="855" t="s">
        <v>743</v>
      </c>
      <c r="C5610" s="856" t="s">
        <v>2709</v>
      </c>
      <c r="D5610" s="855" t="s">
        <v>2710</v>
      </c>
      <c r="E5610" s="855">
        <v>14</v>
      </c>
      <c r="F5610" s="855" t="s">
        <v>1198</v>
      </c>
      <c r="G5610" s="855" t="s">
        <v>4117</v>
      </c>
    </row>
    <row r="5611" spans="2:7" hidden="1" x14ac:dyDescent="0.3">
      <c r="B5611" s="855" t="s">
        <v>743</v>
      </c>
      <c r="C5611" s="856" t="s">
        <v>2709</v>
      </c>
      <c r="D5611" s="855" t="s">
        <v>2710</v>
      </c>
      <c r="E5611" s="855">
        <v>15</v>
      </c>
      <c r="F5611" s="855" t="s">
        <v>1199</v>
      </c>
      <c r="G5611" s="855" t="s">
        <v>1893</v>
      </c>
    </row>
    <row r="5612" spans="2:7" hidden="1" x14ac:dyDescent="0.3">
      <c r="B5612" s="855" t="s">
        <v>743</v>
      </c>
      <c r="C5612" s="856" t="s">
        <v>2709</v>
      </c>
      <c r="D5612" s="855" t="s">
        <v>2710</v>
      </c>
      <c r="E5612" s="855">
        <v>16</v>
      </c>
      <c r="F5612" s="855" t="s">
        <v>741</v>
      </c>
      <c r="G5612" s="855" t="s">
        <v>750</v>
      </c>
    </row>
    <row r="5613" spans="2:7" hidden="1" x14ac:dyDescent="0.3">
      <c r="B5613" s="855" t="s">
        <v>743</v>
      </c>
      <c r="C5613" s="856" t="s">
        <v>2709</v>
      </c>
      <c r="D5613" s="855" t="s">
        <v>2710</v>
      </c>
      <c r="E5613" s="855">
        <v>17</v>
      </c>
      <c r="F5613" s="855" t="s">
        <v>1894</v>
      </c>
      <c r="G5613" s="855" t="s">
        <v>38</v>
      </c>
    </row>
    <row r="5614" spans="2:7" hidden="1" x14ac:dyDescent="0.3">
      <c r="B5614" s="855" t="s">
        <v>743</v>
      </c>
      <c r="C5614" s="856" t="s">
        <v>2709</v>
      </c>
      <c r="D5614" s="855" t="s">
        <v>2710</v>
      </c>
      <c r="E5614" s="855">
        <v>18</v>
      </c>
      <c r="F5614" s="855" t="s">
        <v>1895</v>
      </c>
      <c r="G5614" s="855" t="s">
        <v>2669</v>
      </c>
    </row>
    <row r="5615" spans="2:7" hidden="1" x14ac:dyDescent="0.3">
      <c r="B5615" s="855" t="s">
        <v>743</v>
      </c>
      <c r="C5615" s="856" t="s">
        <v>2709</v>
      </c>
      <c r="D5615" s="855" t="s">
        <v>2710</v>
      </c>
      <c r="E5615" s="855">
        <v>19</v>
      </c>
      <c r="F5615" s="855" t="s">
        <v>1896</v>
      </c>
      <c r="G5615" s="855" t="s">
        <v>1897</v>
      </c>
    </row>
    <row r="5616" spans="2:7" hidden="1" x14ac:dyDescent="0.3">
      <c r="B5616" s="855" t="s">
        <v>743</v>
      </c>
      <c r="C5616" s="856" t="s">
        <v>2709</v>
      </c>
      <c r="D5616" s="855" t="s">
        <v>2710</v>
      </c>
      <c r="E5616" s="855">
        <v>20</v>
      </c>
      <c r="F5616" s="855" t="s">
        <v>742</v>
      </c>
      <c r="G5616" s="855" t="s">
        <v>750</v>
      </c>
    </row>
    <row r="5617" spans="2:7" hidden="1" x14ac:dyDescent="0.3">
      <c r="B5617" s="855" t="s">
        <v>743</v>
      </c>
      <c r="C5617" s="856" t="s">
        <v>2709</v>
      </c>
      <c r="D5617" s="855" t="s">
        <v>2710</v>
      </c>
      <c r="E5617" s="855">
        <v>21</v>
      </c>
      <c r="F5617" s="855" t="s">
        <v>1203</v>
      </c>
      <c r="G5617" s="855" t="s">
        <v>1898</v>
      </c>
    </row>
    <row r="5618" spans="2:7" hidden="1" x14ac:dyDescent="0.3">
      <c r="B5618" s="855" t="s">
        <v>743</v>
      </c>
      <c r="C5618" s="856" t="s">
        <v>2709</v>
      </c>
      <c r="D5618" s="855" t="s">
        <v>2710</v>
      </c>
      <c r="E5618" s="855">
        <v>22</v>
      </c>
      <c r="F5618" s="855" t="s">
        <v>1204</v>
      </c>
      <c r="G5618" s="855" t="s">
        <v>1207</v>
      </c>
    </row>
    <row r="5619" spans="2:7" hidden="1" x14ac:dyDescent="0.3">
      <c r="B5619" s="855" t="s">
        <v>743</v>
      </c>
      <c r="C5619" s="856" t="s">
        <v>2709</v>
      </c>
      <c r="D5619" s="855" t="s">
        <v>2710</v>
      </c>
      <c r="E5619" s="855">
        <v>23</v>
      </c>
      <c r="F5619" s="855" t="s">
        <v>931</v>
      </c>
      <c r="G5619" s="855" t="s">
        <v>949</v>
      </c>
    </row>
    <row r="5620" spans="2:7" hidden="1" x14ac:dyDescent="0.3">
      <c r="B5620" s="855" t="s">
        <v>743</v>
      </c>
      <c r="C5620" s="856" t="s">
        <v>2709</v>
      </c>
      <c r="D5620" s="855" t="s">
        <v>2710</v>
      </c>
      <c r="E5620" s="855">
        <v>24</v>
      </c>
      <c r="F5620" s="855" t="s">
        <v>932</v>
      </c>
      <c r="G5620" s="855" t="s">
        <v>750</v>
      </c>
    </row>
    <row r="5621" spans="2:7" x14ac:dyDescent="0.3">
      <c r="B5621" s="855" t="s">
        <v>743</v>
      </c>
      <c r="C5621" s="856" t="s">
        <v>2709</v>
      </c>
      <c r="D5621" s="855" t="s">
        <v>2710</v>
      </c>
      <c r="E5621" s="855">
        <v>1</v>
      </c>
      <c r="F5621" s="855" t="s">
        <v>1891</v>
      </c>
      <c r="G5621" s="855" t="s">
        <v>47</v>
      </c>
    </row>
    <row r="5622" spans="2:7" hidden="1" x14ac:dyDescent="0.3">
      <c r="B5622" s="855" t="s">
        <v>743</v>
      </c>
      <c r="C5622" s="856" t="s">
        <v>2709</v>
      </c>
      <c r="D5622" s="855" t="s">
        <v>2710</v>
      </c>
      <c r="E5622" s="855">
        <v>2</v>
      </c>
      <c r="F5622" s="855" t="s">
        <v>389</v>
      </c>
      <c r="G5622" s="855" t="s">
        <v>29</v>
      </c>
    </row>
    <row r="5623" spans="2:7" hidden="1" x14ac:dyDescent="0.3">
      <c r="B5623" s="855" t="s">
        <v>743</v>
      </c>
      <c r="C5623" s="856" t="s">
        <v>2709</v>
      </c>
      <c r="D5623" s="855" t="s">
        <v>2710</v>
      </c>
      <c r="E5623" s="855">
        <v>3</v>
      </c>
      <c r="F5623" s="855" t="s">
        <v>896</v>
      </c>
      <c r="G5623" s="855" t="s">
        <v>3056</v>
      </c>
    </row>
    <row r="5624" spans="2:7" hidden="1" x14ac:dyDescent="0.3">
      <c r="B5624" s="855" t="s">
        <v>743</v>
      </c>
      <c r="C5624" s="856" t="s">
        <v>2709</v>
      </c>
      <c r="D5624" s="855" t="s">
        <v>2710</v>
      </c>
      <c r="E5624" s="855">
        <v>4</v>
      </c>
      <c r="F5624" s="855" t="s">
        <v>391</v>
      </c>
      <c r="G5624" s="855" t="s">
        <v>4118</v>
      </c>
    </row>
    <row r="5625" spans="2:7" hidden="1" x14ac:dyDescent="0.3">
      <c r="B5625" s="855" t="s">
        <v>743</v>
      </c>
      <c r="C5625" s="856" t="s">
        <v>2709</v>
      </c>
      <c r="D5625" s="855" t="s">
        <v>2710</v>
      </c>
      <c r="E5625" s="855">
        <v>5</v>
      </c>
      <c r="F5625" s="855" t="s">
        <v>392</v>
      </c>
      <c r="G5625" s="855" t="s">
        <v>4119</v>
      </c>
    </row>
    <row r="5626" spans="2:7" hidden="1" x14ac:dyDescent="0.3">
      <c r="B5626" s="855" t="s">
        <v>743</v>
      </c>
      <c r="C5626" s="856" t="s">
        <v>2709</v>
      </c>
      <c r="D5626" s="855" t="s">
        <v>2710</v>
      </c>
      <c r="E5626" s="855">
        <v>6</v>
      </c>
      <c r="F5626" s="855" t="s">
        <v>393</v>
      </c>
      <c r="G5626" s="855"/>
    </row>
    <row r="5627" spans="2:7" hidden="1" x14ac:dyDescent="0.3">
      <c r="B5627" s="855" t="s">
        <v>743</v>
      </c>
      <c r="C5627" s="856" t="s">
        <v>2709</v>
      </c>
      <c r="D5627" s="855" t="s">
        <v>2710</v>
      </c>
      <c r="E5627" s="855">
        <v>7</v>
      </c>
      <c r="F5627" s="855" t="s">
        <v>394</v>
      </c>
      <c r="G5627" s="855" t="s">
        <v>4120</v>
      </c>
    </row>
    <row r="5628" spans="2:7" hidden="1" x14ac:dyDescent="0.3">
      <c r="B5628" s="855" t="s">
        <v>743</v>
      </c>
      <c r="C5628" s="856" t="s">
        <v>2709</v>
      </c>
      <c r="D5628" s="855" t="s">
        <v>2710</v>
      </c>
      <c r="E5628" s="855">
        <v>8</v>
      </c>
      <c r="F5628" s="855" t="s">
        <v>3</v>
      </c>
      <c r="G5628" s="855" t="s">
        <v>2649</v>
      </c>
    </row>
    <row r="5629" spans="2:7" hidden="1" x14ac:dyDescent="0.3">
      <c r="B5629" s="855" t="s">
        <v>743</v>
      </c>
      <c r="C5629" s="856" t="s">
        <v>2709</v>
      </c>
      <c r="D5629" s="855" t="s">
        <v>2710</v>
      </c>
      <c r="E5629" s="855">
        <v>9</v>
      </c>
      <c r="F5629" s="855" t="s">
        <v>128</v>
      </c>
      <c r="G5629" s="855"/>
    </row>
    <row r="5630" spans="2:7" hidden="1" x14ac:dyDescent="0.3">
      <c r="B5630" s="855" t="s">
        <v>743</v>
      </c>
      <c r="C5630" s="856" t="s">
        <v>2709</v>
      </c>
      <c r="D5630" s="855" t="s">
        <v>2710</v>
      </c>
      <c r="E5630" s="855">
        <v>10</v>
      </c>
      <c r="F5630" s="855" t="s">
        <v>388</v>
      </c>
      <c r="G5630" s="855" t="s">
        <v>3044</v>
      </c>
    </row>
    <row r="5631" spans="2:7" hidden="1" x14ac:dyDescent="0.3">
      <c r="B5631" s="855" t="s">
        <v>743</v>
      </c>
      <c r="C5631" s="856" t="s">
        <v>2709</v>
      </c>
      <c r="D5631" s="855" t="s">
        <v>2710</v>
      </c>
      <c r="E5631" s="855">
        <v>11</v>
      </c>
      <c r="F5631" s="855" t="s">
        <v>157</v>
      </c>
      <c r="G5631" s="855" t="s">
        <v>1585</v>
      </c>
    </row>
    <row r="5632" spans="2:7" hidden="1" x14ac:dyDescent="0.3">
      <c r="B5632" s="855" t="s">
        <v>743</v>
      </c>
      <c r="C5632" s="856" t="s">
        <v>2709</v>
      </c>
      <c r="D5632" s="855" t="s">
        <v>2710</v>
      </c>
      <c r="E5632" s="855">
        <v>12</v>
      </c>
      <c r="F5632" s="855" t="s">
        <v>1196</v>
      </c>
      <c r="G5632" s="855" t="s">
        <v>750</v>
      </c>
    </row>
    <row r="5633" spans="2:7" hidden="1" x14ac:dyDescent="0.3">
      <c r="B5633" s="855" t="s">
        <v>743</v>
      </c>
      <c r="C5633" s="856" t="s">
        <v>2709</v>
      </c>
      <c r="D5633" s="855" t="s">
        <v>2710</v>
      </c>
      <c r="E5633" s="855">
        <v>13</v>
      </c>
      <c r="F5633" s="855" t="s">
        <v>1892</v>
      </c>
      <c r="G5633" s="855" t="s">
        <v>29</v>
      </c>
    </row>
    <row r="5634" spans="2:7" hidden="1" x14ac:dyDescent="0.3">
      <c r="B5634" s="855" t="s">
        <v>743</v>
      </c>
      <c r="C5634" s="856" t="s">
        <v>2709</v>
      </c>
      <c r="D5634" s="855" t="s">
        <v>2710</v>
      </c>
      <c r="E5634" s="855">
        <v>14</v>
      </c>
      <c r="F5634" s="855" t="s">
        <v>1198</v>
      </c>
      <c r="G5634" s="855" t="s">
        <v>3044</v>
      </c>
    </row>
    <row r="5635" spans="2:7" hidden="1" x14ac:dyDescent="0.3">
      <c r="B5635" s="855" t="s">
        <v>743</v>
      </c>
      <c r="C5635" s="856" t="s">
        <v>2709</v>
      </c>
      <c r="D5635" s="855" t="s">
        <v>2710</v>
      </c>
      <c r="E5635" s="855">
        <v>15</v>
      </c>
      <c r="F5635" s="855" t="s">
        <v>1199</v>
      </c>
      <c r="G5635" s="855" t="s">
        <v>1893</v>
      </c>
    </row>
    <row r="5636" spans="2:7" hidden="1" x14ac:dyDescent="0.3">
      <c r="B5636" s="855" t="s">
        <v>743</v>
      </c>
      <c r="C5636" s="856" t="s">
        <v>2709</v>
      </c>
      <c r="D5636" s="855" t="s">
        <v>2710</v>
      </c>
      <c r="E5636" s="855">
        <v>16</v>
      </c>
      <c r="F5636" s="855" t="s">
        <v>741</v>
      </c>
      <c r="G5636" s="855" t="s">
        <v>750</v>
      </c>
    </row>
    <row r="5637" spans="2:7" hidden="1" x14ac:dyDescent="0.3">
      <c r="B5637" s="855" t="s">
        <v>743</v>
      </c>
      <c r="C5637" s="856" t="s">
        <v>2709</v>
      </c>
      <c r="D5637" s="855" t="s">
        <v>2710</v>
      </c>
      <c r="E5637" s="855">
        <v>17</v>
      </c>
      <c r="F5637" s="855" t="s">
        <v>1894</v>
      </c>
      <c r="G5637" s="855"/>
    </row>
    <row r="5638" spans="2:7" hidden="1" x14ac:dyDescent="0.3">
      <c r="B5638" s="855" t="s">
        <v>743</v>
      </c>
      <c r="C5638" s="856" t="s">
        <v>2709</v>
      </c>
      <c r="D5638" s="855" t="s">
        <v>2710</v>
      </c>
      <c r="E5638" s="855">
        <v>18</v>
      </c>
      <c r="F5638" s="855" t="s">
        <v>1895</v>
      </c>
      <c r="G5638" s="855" t="s">
        <v>3062</v>
      </c>
    </row>
    <row r="5639" spans="2:7" hidden="1" x14ac:dyDescent="0.3">
      <c r="B5639" s="855" t="s">
        <v>743</v>
      </c>
      <c r="C5639" s="856" t="s">
        <v>2709</v>
      </c>
      <c r="D5639" s="855" t="s">
        <v>2710</v>
      </c>
      <c r="E5639" s="855">
        <v>19</v>
      </c>
      <c r="F5639" s="855" t="s">
        <v>1896</v>
      </c>
      <c r="G5639" s="855" t="s">
        <v>1897</v>
      </c>
    </row>
    <row r="5640" spans="2:7" hidden="1" x14ac:dyDescent="0.3">
      <c r="B5640" s="855" t="s">
        <v>743</v>
      </c>
      <c r="C5640" s="856" t="s">
        <v>2709</v>
      </c>
      <c r="D5640" s="855" t="s">
        <v>2710</v>
      </c>
      <c r="E5640" s="855">
        <v>20</v>
      </c>
      <c r="F5640" s="855" t="s">
        <v>742</v>
      </c>
      <c r="G5640" s="855" t="s">
        <v>750</v>
      </c>
    </row>
    <row r="5641" spans="2:7" hidden="1" x14ac:dyDescent="0.3">
      <c r="B5641" s="855" t="s">
        <v>743</v>
      </c>
      <c r="C5641" s="856" t="s">
        <v>2709</v>
      </c>
      <c r="D5641" s="855" t="s">
        <v>2710</v>
      </c>
      <c r="E5641" s="855">
        <v>21</v>
      </c>
      <c r="F5641" s="855" t="s">
        <v>1203</v>
      </c>
      <c r="G5641" s="855" t="s">
        <v>1898</v>
      </c>
    </row>
    <row r="5642" spans="2:7" hidden="1" x14ac:dyDescent="0.3">
      <c r="B5642" s="855" t="s">
        <v>743</v>
      </c>
      <c r="C5642" s="856" t="s">
        <v>2709</v>
      </c>
      <c r="D5642" s="855" t="s">
        <v>2710</v>
      </c>
      <c r="E5642" s="855">
        <v>22</v>
      </c>
      <c r="F5642" s="855" t="s">
        <v>1204</v>
      </c>
      <c r="G5642" s="855" t="s">
        <v>1207</v>
      </c>
    </row>
    <row r="5643" spans="2:7" hidden="1" x14ac:dyDescent="0.3">
      <c r="B5643" s="855" t="s">
        <v>743</v>
      </c>
      <c r="C5643" s="856" t="s">
        <v>2709</v>
      </c>
      <c r="D5643" s="855" t="s">
        <v>2710</v>
      </c>
      <c r="E5643" s="855">
        <v>23</v>
      </c>
      <c r="F5643" s="855" t="s">
        <v>931</v>
      </c>
      <c r="G5643" s="855" t="s">
        <v>949</v>
      </c>
    </row>
    <row r="5644" spans="2:7" hidden="1" x14ac:dyDescent="0.3">
      <c r="B5644" s="855" t="s">
        <v>743</v>
      </c>
      <c r="C5644" s="856" t="s">
        <v>2709</v>
      </c>
      <c r="D5644" s="855" t="s">
        <v>2710</v>
      </c>
      <c r="E5644" s="855">
        <v>24</v>
      </c>
      <c r="F5644" s="855" t="s">
        <v>932</v>
      </c>
      <c r="G5644" s="855" t="s">
        <v>750</v>
      </c>
    </row>
    <row r="5645" spans="2:7" x14ac:dyDescent="0.3">
      <c r="B5645" s="855" t="s">
        <v>743</v>
      </c>
      <c r="C5645" s="856" t="s">
        <v>2709</v>
      </c>
      <c r="D5645" s="855" t="s">
        <v>2710</v>
      </c>
      <c r="E5645" s="855">
        <v>1</v>
      </c>
      <c r="F5645" s="855" t="s">
        <v>1891</v>
      </c>
      <c r="G5645" s="855" t="s">
        <v>35</v>
      </c>
    </row>
    <row r="5646" spans="2:7" hidden="1" x14ac:dyDescent="0.3">
      <c r="B5646" s="855" t="s">
        <v>743</v>
      </c>
      <c r="C5646" s="856" t="s">
        <v>2709</v>
      </c>
      <c r="D5646" s="855" t="s">
        <v>2710</v>
      </c>
      <c r="E5646" s="855">
        <v>2</v>
      </c>
      <c r="F5646" s="855" t="s">
        <v>389</v>
      </c>
      <c r="G5646" s="855" t="s">
        <v>29</v>
      </c>
    </row>
    <row r="5647" spans="2:7" hidden="1" x14ac:dyDescent="0.3">
      <c r="B5647" s="855" t="s">
        <v>743</v>
      </c>
      <c r="C5647" s="856" t="s">
        <v>2709</v>
      </c>
      <c r="D5647" s="855" t="s">
        <v>2710</v>
      </c>
      <c r="E5647" s="855">
        <v>3</v>
      </c>
      <c r="F5647" s="855" t="s">
        <v>896</v>
      </c>
      <c r="G5647" s="855"/>
    </row>
    <row r="5648" spans="2:7" hidden="1" x14ac:dyDescent="0.3">
      <c r="B5648" s="855" t="s">
        <v>743</v>
      </c>
      <c r="C5648" s="856" t="s">
        <v>2709</v>
      </c>
      <c r="D5648" s="855" t="s">
        <v>2710</v>
      </c>
      <c r="E5648" s="855">
        <v>4</v>
      </c>
      <c r="F5648" s="855" t="s">
        <v>391</v>
      </c>
      <c r="G5648" s="855"/>
    </row>
    <row r="5649" spans="2:7" hidden="1" x14ac:dyDescent="0.3">
      <c r="B5649" s="855" t="s">
        <v>743</v>
      </c>
      <c r="C5649" s="856" t="s">
        <v>2709</v>
      </c>
      <c r="D5649" s="855" t="s">
        <v>2710</v>
      </c>
      <c r="E5649" s="855">
        <v>5</v>
      </c>
      <c r="F5649" s="855" t="s">
        <v>392</v>
      </c>
      <c r="G5649" s="855"/>
    </row>
    <row r="5650" spans="2:7" hidden="1" x14ac:dyDescent="0.3">
      <c r="B5650" s="855" t="s">
        <v>743</v>
      </c>
      <c r="C5650" s="856" t="s">
        <v>2709</v>
      </c>
      <c r="D5650" s="855" t="s">
        <v>2710</v>
      </c>
      <c r="E5650" s="855">
        <v>6</v>
      </c>
      <c r="F5650" s="855" t="s">
        <v>393</v>
      </c>
      <c r="G5650" s="855"/>
    </row>
    <row r="5651" spans="2:7" hidden="1" x14ac:dyDescent="0.3">
      <c r="B5651" s="855" t="s">
        <v>743</v>
      </c>
      <c r="C5651" s="856" t="s">
        <v>2709</v>
      </c>
      <c r="D5651" s="855" t="s">
        <v>2710</v>
      </c>
      <c r="E5651" s="855">
        <v>7</v>
      </c>
      <c r="F5651" s="855" t="s">
        <v>394</v>
      </c>
      <c r="G5651" s="855"/>
    </row>
    <row r="5652" spans="2:7" hidden="1" x14ac:dyDescent="0.3">
      <c r="B5652" s="855" t="s">
        <v>743</v>
      </c>
      <c r="C5652" s="856" t="s">
        <v>2709</v>
      </c>
      <c r="D5652" s="855" t="s">
        <v>2710</v>
      </c>
      <c r="E5652" s="855">
        <v>8</v>
      </c>
      <c r="F5652" s="855" t="s">
        <v>3</v>
      </c>
      <c r="G5652" s="855" t="s">
        <v>1876</v>
      </c>
    </row>
    <row r="5653" spans="2:7" hidden="1" x14ac:dyDescent="0.3">
      <c r="B5653" s="855" t="s">
        <v>743</v>
      </c>
      <c r="C5653" s="856" t="s">
        <v>2709</v>
      </c>
      <c r="D5653" s="855" t="s">
        <v>2710</v>
      </c>
      <c r="E5653" s="855">
        <v>9</v>
      </c>
      <c r="F5653" s="855" t="s">
        <v>128</v>
      </c>
      <c r="G5653" s="855"/>
    </row>
    <row r="5654" spans="2:7" hidden="1" x14ac:dyDescent="0.3">
      <c r="B5654" s="855" t="s">
        <v>743</v>
      </c>
      <c r="C5654" s="856" t="s">
        <v>2709</v>
      </c>
      <c r="D5654" s="855" t="s">
        <v>2710</v>
      </c>
      <c r="E5654" s="855">
        <v>10</v>
      </c>
      <c r="F5654" s="855" t="s">
        <v>388</v>
      </c>
      <c r="G5654" s="855" t="s">
        <v>4121</v>
      </c>
    </row>
    <row r="5655" spans="2:7" hidden="1" x14ac:dyDescent="0.3">
      <c r="B5655" s="855" t="s">
        <v>743</v>
      </c>
      <c r="C5655" s="856" t="s">
        <v>2709</v>
      </c>
      <c r="D5655" s="855" t="s">
        <v>2710</v>
      </c>
      <c r="E5655" s="855">
        <v>11</v>
      </c>
      <c r="F5655" s="855" t="s">
        <v>157</v>
      </c>
      <c r="G5655" s="855" t="s">
        <v>1585</v>
      </c>
    </row>
    <row r="5656" spans="2:7" hidden="1" x14ac:dyDescent="0.3">
      <c r="B5656" s="855" t="s">
        <v>743</v>
      </c>
      <c r="C5656" s="856" t="s">
        <v>2709</v>
      </c>
      <c r="D5656" s="855" t="s">
        <v>2710</v>
      </c>
      <c r="E5656" s="855">
        <v>12</v>
      </c>
      <c r="F5656" s="855" t="s">
        <v>1196</v>
      </c>
      <c r="G5656" s="855" t="s">
        <v>750</v>
      </c>
    </row>
    <row r="5657" spans="2:7" hidden="1" x14ac:dyDescent="0.3">
      <c r="B5657" s="855" t="s">
        <v>743</v>
      </c>
      <c r="C5657" s="856" t="s">
        <v>2709</v>
      </c>
      <c r="D5657" s="855" t="s">
        <v>2710</v>
      </c>
      <c r="E5657" s="855">
        <v>13</v>
      </c>
      <c r="F5657" s="855" t="s">
        <v>1892</v>
      </c>
      <c r="G5657" s="855" t="s">
        <v>29</v>
      </c>
    </row>
    <row r="5658" spans="2:7" hidden="1" x14ac:dyDescent="0.3">
      <c r="B5658" s="855" t="s">
        <v>743</v>
      </c>
      <c r="C5658" s="856" t="s">
        <v>2709</v>
      </c>
      <c r="D5658" s="855" t="s">
        <v>2710</v>
      </c>
      <c r="E5658" s="855">
        <v>14</v>
      </c>
      <c r="F5658" s="855" t="s">
        <v>1198</v>
      </c>
      <c r="G5658" s="855" t="s">
        <v>4121</v>
      </c>
    </row>
    <row r="5659" spans="2:7" hidden="1" x14ac:dyDescent="0.3">
      <c r="B5659" s="855" t="s">
        <v>743</v>
      </c>
      <c r="C5659" s="856" t="s">
        <v>2709</v>
      </c>
      <c r="D5659" s="855" t="s">
        <v>2710</v>
      </c>
      <c r="E5659" s="855">
        <v>15</v>
      </c>
      <c r="F5659" s="855" t="s">
        <v>1199</v>
      </c>
      <c r="G5659" s="855" t="s">
        <v>1893</v>
      </c>
    </row>
    <row r="5660" spans="2:7" hidden="1" x14ac:dyDescent="0.3">
      <c r="B5660" s="855" t="s">
        <v>743</v>
      </c>
      <c r="C5660" s="856" t="s">
        <v>2709</v>
      </c>
      <c r="D5660" s="855" t="s">
        <v>2710</v>
      </c>
      <c r="E5660" s="855">
        <v>16</v>
      </c>
      <c r="F5660" s="855" t="s">
        <v>741</v>
      </c>
      <c r="G5660" s="855" t="s">
        <v>750</v>
      </c>
    </row>
    <row r="5661" spans="2:7" hidden="1" x14ac:dyDescent="0.3">
      <c r="B5661" s="855" t="s">
        <v>743</v>
      </c>
      <c r="C5661" s="856" t="s">
        <v>2709</v>
      </c>
      <c r="D5661" s="855" t="s">
        <v>2710</v>
      </c>
      <c r="E5661" s="855">
        <v>17</v>
      </c>
      <c r="F5661" s="855" t="s">
        <v>1894</v>
      </c>
      <c r="G5661" s="855"/>
    </row>
    <row r="5662" spans="2:7" hidden="1" x14ac:dyDescent="0.3">
      <c r="B5662" s="855" t="s">
        <v>743</v>
      </c>
      <c r="C5662" s="856" t="s">
        <v>2709</v>
      </c>
      <c r="D5662" s="855" t="s">
        <v>2710</v>
      </c>
      <c r="E5662" s="855">
        <v>18</v>
      </c>
      <c r="F5662" s="855" t="s">
        <v>1895</v>
      </c>
      <c r="G5662" s="855" t="s">
        <v>3111</v>
      </c>
    </row>
    <row r="5663" spans="2:7" hidden="1" x14ac:dyDescent="0.3">
      <c r="B5663" s="855" t="s">
        <v>743</v>
      </c>
      <c r="C5663" s="856" t="s">
        <v>2709</v>
      </c>
      <c r="D5663" s="855" t="s">
        <v>2710</v>
      </c>
      <c r="E5663" s="855">
        <v>19</v>
      </c>
      <c r="F5663" s="855" t="s">
        <v>1896</v>
      </c>
      <c r="G5663" s="855" t="s">
        <v>2955</v>
      </c>
    </row>
    <row r="5664" spans="2:7" hidden="1" x14ac:dyDescent="0.3">
      <c r="B5664" s="855" t="s">
        <v>743</v>
      </c>
      <c r="C5664" s="856" t="s">
        <v>2709</v>
      </c>
      <c r="D5664" s="855" t="s">
        <v>2710</v>
      </c>
      <c r="E5664" s="855">
        <v>20</v>
      </c>
      <c r="F5664" s="855" t="s">
        <v>742</v>
      </c>
      <c r="G5664" s="855" t="s">
        <v>750</v>
      </c>
    </row>
    <row r="5665" spans="2:7" hidden="1" x14ac:dyDescent="0.3">
      <c r="B5665" s="855" t="s">
        <v>743</v>
      </c>
      <c r="C5665" s="856" t="s">
        <v>2709</v>
      </c>
      <c r="D5665" s="855" t="s">
        <v>2710</v>
      </c>
      <c r="E5665" s="855">
        <v>21</v>
      </c>
      <c r="F5665" s="855" t="s">
        <v>1203</v>
      </c>
      <c r="G5665" s="855" t="s">
        <v>1898</v>
      </c>
    </row>
    <row r="5666" spans="2:7" hidden="1" x14ac:dyDescent="0.3">
      <c r="B5666" s="855" t="s">
        <v>743</v>
      </c>
      <c r="C5666" s="856" t="s">
        <v>2709</v>
      </c>
      <c r="D5666" s="855" t="s">
        <v>2710</v>
      </c>
      <c r="E5666" s="855">
        <v>22</v>
      </c>
      <c r="F5666" s="855" t="s">
        <v>1204</v>
      </c>
      <c r="G5666" s="855" t="s">
        <v>1207</v>
      </c>
    </row>
    <row r="5667" spans="2:7" hidden="1" x14ac:dyDescent="0.3">
      <c r="B5667" s="855" t="s">
        <v>743</v>
      </c>
      <c r="C5667" s="856" t="s">
        <v>2709</v>
      </c>
      <c r="D5667" s="855" t="s">
        <v>2710</v>
      </c>
      <c r="E5667" s="855">
        <v>23</v>
      </c>
      <c r="F5667" s="855" t="s">
        <v>931</v>
      </c>
      <c r="G5667" s="855" t="s">
        <v>949</v>
      </c>
    </row>
    <row r="5668" spans="2:7" hidden="1" x14ac:dyDescent="0.3">
      <c r="B5668" s="855" t="s">
        <v>743</v>
      </c>
      <c r="C5668" s="856" t="s">
        <v>2709</v>
      </c>
      <c r="D5668" s="855" t="s">
        <v>2710</v>
      </c>
      <c r="E5668" s="855">
        <v>24</v>
      </c>
      <c r="F5668" s="855" t="s">
        <v>932</v>
      </c>
      <c r="G5668" s="855" t="s">
        <v>750</v>
      </c>
    </row>
    <row r="5669" spans="2:7" x14ac:dyDescent="0.3">
      <c r="B5669" s="855" t="s">
        <v>743</v>
      </c>
      <c r="C5669" s="856" t="s">
        <v>2709</v>
      </c>
      <c r="D5669" s="855" t="s">
        <v>2710</v>
      </c>
      <c r="E5669" s="855">
        <v>1</v>
      </c>
      <c r="F5669" s="855" t="s">
        <v>1891</v>
      </c>
      <c r="G5669" s="855" t="s">
        <v>4122</v>
      </c>
    </row>
    <row r="5670" spans="2:7" hidden="1" x14ac:dyDescent="0.3">
      <c r="B5670" s="855" t="s">
        <v>743</v>
      </c>
      <c r="C5670" s="856" t="s">
        <v>2709</v>
      </c>
      <c r="D5670" s="855" t="s">
        <v>2710</v>
      </c>
      <c r="E5670" s="855">
        <v>2</v>
      </c>
      <c r="F5670" s="855" t="s">
        <v>389</v>
      </c>
      <c r="G5670" s="855" t="s">
        <v>29</v>
      </c>
    </row>
    <row r="5671" spans="2:7" hidden="1" x14ac:dyDescent="0.3">
      <c r="B5671" s="855" t="s">
        <v>743</v>
      </c>
      <c r="C5671" s="856" t="s">
        <v>2709</v>
      </c>
      <c r="D5671" s="855" t="s">
        <v>2710</v>
      </c>
      <c r="E5671" s="855">
        <v>3</v>
      </c>
      <c r="F5671" s="855" t="s">
        <v>896</v>
      </c>
      <c r="G5671" s="855" t="s">
        <v>4123</v>
      </c>
    </row>
    <row r="5672" spans="2:7" hidden="1" x14ac:dyDescent="0.3">
      <c r="B5672" s="855" t="s">
        <v>743</v>
      </c>
      <c r="C5672" s="856" t="s">
        <v>2709</v>
      </c>
      <c r="D5672" s="855" t="s">
        <v>2710</v>
      </c>
      <c r="E5672" s="855">
        <v>4</v>
      </c>
      <c r="F5672" s="855" t="s">
        <v>391</v>
      </c>
      <c r="G5672" s="855" t="s">
        <v>4124</v>
      </c>
    </row>
    <row r="5673" spans="2:7" hidden="1" x14ac:dyDescent="0.3">
      <c r="B5673" s="855" t="s">
        <v>743</v>
      </c>
      <c r="C5673" s="856" t="s">
        <v>2709</v>
      </c>
      <c r="D5673" s="855" t="s">
        <v>2710</v>
      </c>
      <c r="E5673" s="855">
        <v>5</v>
      </c>
      <c r="F5673" s="855" t="s">
        <v>392</v>
      </c>
      <c r="G5673" s="855" t="s">
        <v>4125</v>
      </c>
    </row>
    <row r="5674" spans="2:7" hidden="1" x14ac:dyDescent="0.3">
      <c r="B5674" s="855" t="s">
        <v>743</v>
      </c>
      <c r="C5674" s="856" t="s">
        <v>2709</v>
      </c>
      <c r="D5674" s="855" t="s">
        <v>2710</v>
      </c>
      <c r="E5674" s="855">
        <v>6</v>
      </c>
      <c r="F5674" s="855" t="s">
        <v>393</v>
      </c>
      <c r="G5674" s="855"/>
    </row>
    <row r="5675" spans="2:7" hidden="1" x14ac:dyDescent="0.3">
      <c r="B5675" s="855" t="s">
        <v>743</v>
      </c>
      <c r="C5675" s="856" t="s">
        <v>2709</v>
      </c>
      <c r="D5675" s="855" t="s">
        <v>2710</v>
      </c>
      <c r="E5675" s="855">
        <v>7</v>
      </c>
      <c r="F5675" s="855" t="s">
        <v>394</v>
      </c>
      <c r="G5675" s="855" t="s">
        <v>4126</v>
      </c>
    </row>
    <row r="5676" spans="2:7" hidden="1" x14ac:dyDescent="0.3">
      <c r="B5676" s="855" t="s">
        <v>743</v>
      </c>
      <c r="C5676" s="856" t="s">
        <v>2709</v>
      </c>
      <c r="D5676" s="855" t="s">
        <v>2710</v>
      </c>
      <c r="E5676" s="855">
        <v>8</v>
      </c>
      <c r="F5676" s="855" t="s">
        <v>3</v>
      </c>
      <c r="G5676" s="855" t="s">
        <v>2618</v>
      </c>
    </row>
    <row r="5677" spans="2:7" hidden="1" x14ac:dyDescent="0.3">
      <c r="B5677" s="855" t="s">
        <v>743</v>
      </c>
      <c r="C5677" s="856" t="s">
        <v>2709</v>
      </c>
      <c r="D5677" s="855" t="s">
        <v>2710</v>
      </c>
      <c r="E5677" s="855">
        <v>9</v>
      </c>
      <c r="F5677" s="855" t="s">
        <v>128</v>
      </c>
      <c r="G5677" s="855"/>
    </row>
    <row r="5678" spans="2:7" hidden="1" x14ac:dyDescent="0.3">
      <c r="B5678" s="855" t="s">
        <v>743</v>
      </c>
      <c r="C5678" s="856" t="s">
        <v>2709</v>
      </c>
      <c r="D5678" s="855" t="s">
        <v>2710</v>
      </c>
      <c r="E5678" s="855">
        <v>10</v>
      </c>
      <c r="F5678" s="855" t="s">
        <v>388</v>
      </c>
      <c r="G5678" s="855" t="s">
        <v>4127</v>
      </c>
    </row>
    <row r="5679" spans="2:7" hidden="1" x14ac:dyDescent="0.3">
      <c r="B5679" s="855" t="s">
        <v>743</v>
      </c>
      <c r="C5679" s="856" t="s">
        <v>2709</v>
      </c>
      <c r="D5679" s="855" t="s">
        <v>2710</v>
      </c>
      <c r="E5679" s="855">
        <v>11</v>
      </c>
      <c r="F5679" s="855" t="s">
        <v>157</v>
      </c>
      <c r="G5679" s="855" t="s">
        <v>1582</v>
      </c>
    </row>
    <row r="5680" spans="2:7" hidden="1" x14ac:dyDescent="0.3">
      <c r="B5680" s="855" t="s">
        <v>743</v>
      </c>
      <c r="C5680" s="856" t="s">
        <v>2709</v>
      </c>
      <c r="D5680" s="855" t="s">
        <v>2710</v>
      </c>
      <c r="E5680" s="855">
        <v>12</v>
      </c>
      <c r="F5680" s="855" t="s">
        <v>1196</v>
      </c>
      <c r="G5680" s="855" t="s">
        <v>12</v>
      </c>
    </row>
    <row r="5681" spans="2:7" hidden="1" x14ac:dyDescent="0.3">
      <c r="B5681" s="855" t="s">
        <v>743</v>
      </c>
      <c r="C5681" s="856" t="s">
        <v>2709</v>
      </c>
      <c r="D5681" s="855" t="s">
        <v>2710</v>
      </c>
      <c r="E5681" s="855">
        <v>13</v>
      </c>
      <c r="F5681" s="855" t="s">
        <v>1892</v>
      </c>
      <c r="G5681" s="855" t="s">
        <v>33</v>
      </c>
    </row>
    <row r="5682" spans="2:7" hidden="1" x14ac:dyDescent="0.3">
      <c r="B5682" s="855" t="s">
        <v>743</v>
      </c>
      <c r="C5682" s="856" t="s">
        <v>2709</v>
      </c>
      <c r="D5682" s="855" t="s">
        <v>2710</v>
      </c>
      <c r="E5682" s="855">
        <v>14</v>
      </c>
      <c r="F5682" s="855" t="s">
        <v>1198</v>
      </c>
      <c r="G5682" s="855" t="s">
        <v>4128</v>
      </c>
    </row>
    <row r="5683" spans="2:7" hidden="1" x14ac:dyDescent="0.3">
      <c r="B5683" s="855" t="s">
        <v>743</v>
      </c>
      <c r="C5683" s="856" t="s">
        <v>2709</v>
      </c>
      <c r="D5683" s="855" t="s">
        <v>2710</v>
      </c>
      <c r="E5683" s="855">
        <v>15</v>
      </c>
      <c r="F5683" s="855" t="s">
        <v>1199</v>
      </c>
      <c r="G5683" s="855" t="s">
        <v>1893</v>
      </c>
    </row>
    <row r="5684" spans="2:7" hidden="1" x14ac:dyDescent="0.3">
      <c r="B5684" s="855" t="s">
        <v>743</v>
      </c>
      <c r="C5684" s="856" t="s">
        <v>2709</v>
      </c>
      <c r="D5684" s="855" t="s">
        <v>2710</v>
      </c>
      <c r="E5684" s="855">
        <v>16</v>
      </c>
      <c r="F5684" s="855" t="s">
        <v>741</v>
      </c>
      <c r="G5684" s="855" t="s">
        <v>750</v>
      </c>
    </row>
    <row r="5685" spans="2:7" hidden="1" x14ac:dyDescent="0.3">
      <c r="B5685" s="855" t="s">
        <v>743</v>
      </c>
      <c r="C5685" s="856" t="s">
        <v>2709</v>
      </c>
      <c r="D5685" s="855" t="s">
        <v>2710</v>
      </c>
      <c r="E5685" s="855">
        <v>17</v>
      </c>
      <c r="F5685" s="855" t="s">
        <v>1894</v>
      </c>
      <c r="G5685" s="855"/>
    </row>
    <row r="5686" spans="2:7" hidden="1" x14ac:dyDescent="0.3">
      <c r="B5686" s="855" t="s">
        <v>743</v>
      </c>
      <c r="C5686" s="856" t="s">
        <v>2709</v>
      </c>
      <c r="D5686" s="855" t="s">
        <v>2710</v>
      </c>
      <c r="E5686" s="855">
        <v>18</v>
      </c>
      <c r="F5686" s="855" t="s">
        <v>1895</v>
      </c>
      <c r="G5686" s="855" t="s">
        <v>4129</v>
      </c>
    </row>
    <row r="5687" spans="2:7" hidden="1" x14ac:dyDescent="0.3">
      <c r="B5687" s="855" t="s">
        <v>743</v>
      </c>
      <c r="C5687" s="856" t="s">
        <v>2709</v>
      </c>
      <c r="D5687" s="855" t="s">
        <v>2710</v>
      </c>
      <c r="E5687" s="855">
        <v>19</v>
      </c>
      <c r="F5687" s="855" t="s">
        <v>1896</v>
      </c>
      <c r="G5687" s="855" t="s">
        <v>1897</v>
      </c>
    </row>
    <row r="5688" spans="2:7" hidden="1" x14ac:dyDescent="0.3">
      <c r="B5688" s="855" t="s">
        <v>743</v>
      </c>
      <c r="C5688" s="856" t="s">
        <v>2709</v>
      </c>
      <c r="D5688" s="855" t="s">
        <v>2710</v>
      </c>
      <c r="E5688" s="855">
        <v>20</v>
      </c>
      <c r="F5688" s="855" t="s">
        <v>742</v>
      </c>
      <c r="G5688" s="855" t="s">
        <v>750</v>
      </c>
    </row>
    <row r="5689" spans="2:7" hidden="1" x14ac:dyDescent="0.3">
      <c r="B5689" s="855" t="s">
        <v>743</v>
      </c>
      <c r="C5689" s="856" t="s">
        <v>2709</v>
      </c>
      <c r="D5689" s="855" t="s">
        <v>2710</v>
      </c>
      <c r="E5689" s="855">
        <v>21</v>
      </c>
      <c r="F5689" s="855" t="s">
        <v>1203</v>
      </c>
      <c r="G5689" s="855" t="s">
        <v>1898</v>
      </c>
    </row>
    <row r="5690" spans="2:7" hidden="1" x14ac:dyDescent="0.3">
      <c r="B5690" s="855" t="s">
        <v>743</v>
      </c>
      <c r="C5690" s="856" t="s">
        <v>2709</v>
      </c>
      <c r="D5690" s="855" t="s">
        <v>2710</v>
      </c>
      <c r="E5690" s="855">
        <v>22</v>
      </c>
      <c r="F5690" s="855" t="s">
        <v>1204</v>
      </c>
      <c r="G5690" s="855" t="s">
        <v>1207</v>
      </c>
    </row>
    <row r="5691" spans="2:7" hidden="1" x14ac:dyDescent="0.3">
      <c r="B5691" s="855" t="s">
        <v>743</v>
      </c>
      <c r="C5691" s="856" t="s">
        <v>2709</v>
      </c>
      <c r="D5691" s="855" t="s">
        <v>2710</v>
      </c>
      <c r="E5691" s="855">
        <v>23</v>
      </c>
      <c r="F5691" s="855" t="s">
        <v>931</v>
      </c>
      <c r="G5691" s="855" t="s">
        <v>949</v>
      </c>
    </row>
    <row r="5692" spans="2:7" hidden="1" x14ac:dyDescent="0.3">
      <c r="B5692" s="855" t="s">
        <v>743</v>
      </c>
      <c r="C5692" s="856" t="s">
        <v>2709</v>
      </c>
      <c r="D5692" s="855" t="s">
        <v>2710</v>
      </c>
      <c r="E5692" s="855">
        <v>24</v>
      </c>
      <c r="F5692" s="855" t="s">
        <v>932</v>
      </c>
      <c r="G5692" s="855" t="s">
        <v>750</v>
      </c>
    </row>
    <row r="5693" spans="2:7" x14ac:dyDescent="0.3">
      <c r="B5693" s="855" t="s">
        <v>743</v>
      </c>
      <c r="C5693" s="856" t="s">
        <v>2709</v>
      </c>
      <c r="D5693" s="855" t="s">
        <v>2710</v>
      </c>
      <c r="E5693" s="855">
        <v>1</v>
      </c>
      <c r="F5693" s="855" t="s">
        <v>1891</v>
      </c>
      <c r="G5693" s="855" t="s">
        <v>4130</v>
      </c>
    </row>
    <row r="5694" spans="2:7" hidden="1" x14ac:dyDescent="0.3">
      <c r="B5694" s="855" t="s">
        <v>743</v>
      </c>
      <c r="C5694" s="856" t="s">
        <v>2709</v>
      </c>
      <c r="D5694" s="855" t="s">
        <v>2710</v>
      </c>
      <c r="E5694" s="855">
        <v>2</v>
      </c>
      <c r="F5694" s="855" t="s">
        <v>389</v>
      </c>
      <c r="G5694" s="855" t="s">
        <v>29</v>
      </c>
    </row>
    <row r="5695" spans="2:7" hidden="1" x14ac:dyDescent="0.3">
      <c r="B5695" s="855" t="s">
        <v>743</v>
      </c>
      <c r="C5695" s="856" t="s">
        <v>2709</v>
      </c>
      <c r="D5695" s="855" t="s">
        <v>2710</v>
      </c>
      <c r="E5695" s="855">
        <v>3</v>
      </c>
      <c r="F5695" s="855" t="s">
        <v>896</v>
      </c>
      <c r="G5695" s="855" t="s">
        <v>4123</v>
      </c>
    </row>
    <row r="5696" spans="2:7" hidden="1" x14ac:dyDescent="0.3">
      <c r="B5696" s="855" t="s">
        <v>743</v>
      </c>
      <c r="C5696" s="856" t="s">
        <v>2709</v>
      </c>
      <c r="D5696" s="855" t="s">
        <v>2710</v>
      </c>
      <c r="E5696" s="855">
        <v>4</v>
      </c>
      <c r="F5696" s="855" t="s">
        <v>391</v>
      </c>
      <c r="G5696" s="855" t="s">
        <v>4124</v>
      </c>
    </row>
    <row r="5697" spans="2:7" hidden="1" x14ac:dyDescent="0.3">
      <c r="B5697" s="855" t="s">
        <v>743</v>
      </c>
      <c r="C5697" s="856" t="s">
        <v>2709</v>
      </c>
      <c r="D5697" s="855" t="s">
        <v>2710</v>
      </c>
      <c r="E5697" s="855">
        <v>5</v>
      </c>
      <c r="F5697" s="855" t="s">
        <v>392</v>
      </c>
      <c r="G5697" s="855" t="s">
        <v>4131</v>
      </c>
    </row>
    <row r="5698" spans="2:7" hidden="1" x14ac:dyDescent="0.3">
      <c r="B5698" s="855" t="s">
        <v>743</v>
      </c>
      <c r="C5698" s="856" t="s">
        <v>2709</v>
      </c>
      <c r="D5698" s="855" t="s">
        <v>2710</v>
      </c>
      <c r="E5698" s="855">
        <v>6</v>
      </c>
      <c r="F5698" s="855" t="s">
        <v>393</v>
      </c>
      <c r="G5698" s="855"/>
    </row>
    <row r="5699" spans="2:7" hidden="1" x14ac:dyDescent="0.3">
      <c r="B5699" s="855" t="s">
        <v>743</v>
      </c>
      <c r="C5699" s="856" t="s">
        <v>2709</v>
      </c>
      <c r="D5699" s="855" t="s">
        <v>2710</v>
      </c>
      <c r="E5699" s="855">
        <v>7</v>
      </c>
      <c r="F5699" s="855" t="s">
        <v>394</v>
      </c>
      <c r="G5699" s="855" t="s">
        <v>4126</v>
      </c>
    </row>
    <row r="5700" spans="2:7" hidden="1" x14ac:dyDescent="0.3">
      <c r="B5700" s="855" t="s">
        <v>743</v>
      </c>
      <c r="C5700" s="856" t="s">
        <v>2709</v>
      </c>
      <c r="D5700" s="855" t="s">
        <v>2710</v>
      </c>
      <c r="E5700" s="855">
        <v>8</v>
      </c>
      <c r="F5700" s="855" t="s">
        <v>3</v>
      </c>
      <c r="G5700" s="855" t="s">
        <v>2618</v>
      </c>
    </row>
    <row r="5701" spans="2:7" hidden="1" x14ac:dyDescent="0.3">
      <c r="B5701" s="855" t="s">
        <v>743</v>
      </c>
      <c r="C5701" s="856" t="s">
        <v>2709</v>
      </c>
      <c r="D5701" s="855" t="s">
        <v>2710</v>
      </c>
      <c r="E5701" s="855">
        <v>9</v>
      </c>
      <c r="F5701" s="855" t="s">
        <v>128</v>
      </c>
      <c r="G5701" s="855"/>
    </row>
    <row r="5702" spans="2:7" hidden="1" x14ac:dyDescent="0.3">
      <c r="B5702" s="855" t="s">
        <v>743</v>
      </c>
      <c r="C5702" s="856" t="s">
        <v>2709</v>
      </c>
      <c r="D5702" s="855" t="s">
        <v>2710</v>
      </c>
      <c r="E5702" s="855">
        <v>10</v>
      </c>
      <c r="F5702" s="855" t="s">
        <v>388</v>
      </c>
      <c r="G5702" s="855" t="s">
        <v>4132</v>
      </c>
    </row>
    <row r="5703" spans="2:7" hidden="1" x14ac:dyDescent="0.3">
      <c r="B5703" s="855" t="s">
        <v>743</v>
      </c>
      <c r="C5703" s="856" t="s">
        <v>2709</v>
      </c>
      <c r="D5703" s="855" t="s">
        <v>2710</v>
      </c>
      <c r="E5703" s="855">
        <v>11</v>
      </c>
      <c r="F5703" s="855" t="s">
        <v>157</v>
      </c>
      <c r="G5703" s="855" t="s">
        <v>1582</v>
      </c>
    </row>
    <row r="5704" spans="2:7" hidden="1" x14ac:dyDescent="0.3">
      <c r="B5704" s="855" t="s">
        <v>743</v>
      </c>
      <c r="C5704" s="856" t="s">
        <v>2709</v>
      </c>
      <c r="D5704" s="855" t="s">
        <v>2710</v>
      </c>
      <c r="E5704" s="855">
        <v>12</v>
      </c>
      <c r="F5704" s="855" t="s">
        <v>1196</v>
      </c>
      <c r="G5704" s="855" t="s">
        <v>12</v>
      </c>
    </row>
    <row r="5705" spans="2:7" hidden="1" x14ac:dyDescent="0.3">
      <c r="B5705" s="855" t="s">
        <v>743</v>
      </c>
      <c r="C5705" s="856" t="s">
        <v>2709</v>
      </c>
      <c r="D5705" s="855" t="s">
        <v>2710</v>
      </c>
      <c r="E5705" s="855">
        <v>13</v>
      </c>
      <c r="F5705" s="855" t="s">
        <v>1892</v>
      </c>
      <c r="G5705" s="855" t="s">
        <v>33</v>
      </c>
    </row>
    <row r="5706" spans="2:7" hidden="1" x14ac:dyDescent="0.3">
      <c r="B5706" s="855" t="s">
        <v>743</v>
      </c>
      <c r="C5706" s="856" t="s">
        <v>2709</v>
      </c>
      <c r="D5706" s="855" t="s">
        <v>2710</v>
      </c>
      <c r="E5706" s="855">
        <v>14</v>
      </c>
      <c r="F5706" s="855" t="s">
        <v>1198</v>
      </c>
      <c r="G5706" s="855" t="s">
        <v>4128</v>
      </c>
    </row>
    <row r="5707" spans="2:7" hidden="1" x14ac:dyDescent="0.3">
      <c r="B5707" s="855" t="s">
        <v>743</v>
      </c>
      <c r="C5707" s="856" t="s">
        <v>2709</v>
      </c>
      <c r="D5707" s="855" t="s">
        <v>2710</v>
      </c>
      <c r="E5707" s="855">
        <v>15</v>
      </c>
      <c r="F5707" s="855" t="s">
        <v>1199</v>
      </c>
      <c r="G5707" s="855" t="s">
        <v>1893</v>
      </c>
    </row>
    <row r="5708" spans="2:7" hidden="1" x14ac:dyDescent="0.3">
      <c r="B5708" s="855" t="s">
        <v>743</v>
      </c>
      <c r="C5708" s="856" t="s">
        <v>2709</v>
      </c>
      <c r="D5708" s="855" t="s">
        <v>2710</v>
      </c>
      <c r="E5708" s="855">
        <v>16</v>
      </c>
      <c r="F5708" s="855" t="s">
        <v>741</v>
      </c>
      <c r="G5708" s="855" t="s">
        <v>750</v>
      </c>
    </row>
    <row r="5709" spans="2:7" hidden="1" x14ac:dyDescent="0.3">
      <c r="B5709" s="855" t="s">
        <v>743</v>
      </c>
      <c r="C5709" s="856" t="s">
        <v>2709</v>
      </c>
      <c r="D5709" s="855" t="s">
        <v>2710</v>
      </c>
      <c r="E5709" s="855">
        <v>17</v>
      </c>
      <c r="F5709" s="855" t="s">
        <v>1894</v>
      </c>
      <c r="G5709" s="855"/>
    </row>
    <row r="5710" spans="2:7" hidden="1" x14ac:dyDescent="0.3">
      <c r="B5710" s="855" t="s">
        <v>743</v>
      </c>
      <c r="C5710" s="856" t="s">
        <v>2709</v>
      </c>
      <c r="D5710" s="855" t="s">
        <v>2710</v>
      </c>
      <c r="E5710" s="855">
        <v>18</v>
      </c>
      <c r="F5710" s="855" t="s">
        <v>1895</v>
      </c>
      <c r="G5710" s="855" t="s">
        <v>4129</v>
      </c>
    </row>
    <row r="5711" spans="2:7" hidden="1" x14ac:dyDescent="0.3">
      <c r="B5711" s="855" t="s">
        <v>743</v>
      </c>
      <c r="C5711" s="856" t="s">
        <v>2709</v>
      </c>
      <c r="D5711" s="855" t="s">
        <v>2710</v>
      </c>
      <c r="E5711" s="855">
        <v>19</v>
      </c>
      <c r="F5711" s="855" t="s">
        <v>1896</v>
      </c>
      <c r="G5711" s="855" t="s">
        <v>1897</v>
      </c>
    </row>
    <row r="5712" spans="2:7" hidden="1" x14ac:dyDescent="0.3">
      <c r="B5712" s="855" t="s">
        <v>743</v>
      </c>
      <c r="C5712" s="856" t="s">
        <v>2709</v>
      </c>
      <c r="D5712" s="855" t="s">
        <v>2710</v>
      </c>
      <c r="E5712" s="855">
        <v>20</v>
      </c>
      <c r="F5712" s="855" t="s">
        <v>742</v>
      </c>
      <c r="G5712" s="855" t="s">
        <v>750</v>
      </c>
    </row>
    <row r="5713" spans="2:7" hidden="1" x14ac:dyDescent="0.3">
      <c r="B5713" s="855" t="s">
        <v>743</v>
      </c>
      <c r="C5713" s="856" t="s">
        <v>2709</v>
      </c>
      <c r="D5713" s="855" t="s">
        <v>2710</v>
      </c>
      <c r="E5713" s="855">
        <v>21</v>
      </c>
      <c r="F5713" s="855" t="s">
        <v>1203</v>
      </c>
      <c r="G5713" s="855" t="s">
        <v>1898</v>
      </c>
    </row>
    <row r="5714" spans="2:7" hidden="1" x14ac:dyDescent="0.3">
      <c r="B5714" s="855" t="s">
        <v>743</v>
      </c>
      <c r="C5714" s="856" t="s">
        <v>2709</v>
      </c>
      <c r="D5714" s="855" t="s">
        <v>2710</v>
      </c>
      <c r="E5714" s="855">
        <v>22</v>
      </c>
      <c r="F5714" s="855" t="s">
        <v>1204</v>
      </c>
      <c r="G5714" s="855" t="s">
        <v>1207</v>
      </c>
    </row>
    <row r="5715" spans="2:7" hidden="1" x14ac:dyDescent="0.3">
      <c r="B5715" s="855" t="s">
        <v>743</v>
      </c>
      <c r="C5715" s="856" t="s">
        <v>2709</v>
      </c>
      <c r="D5715" s="855" t="s">
        <v>2710</v>
      </c>
      <c r="E5715" s="855">
        <v>23</v>
      </c>
      <c r="F5715" s="855" t="s">
        <v>931</v>
      </c>
      <c r="G5715" s="855" t="s">
        <v>949</v>
      </c>
    </row>
    <row r="5716" spans="2:7" hidden="1" x14ac:dyDescent="0.3">
      <c r="B5716" s="855" t="s">
        <v>743</v>
      </c>
      <c r="C5716" s="856" t="s">
        <v>2709</v>
      </c>
      <c r="D5716" s="855" t="s">
        <v>2710</v>
      </c>
      <c r="E5716" s="855">
        <v>24</v>
      </c>
      <c r="F5716" s="855" t="s">
        <v>932</v>
      </c>
      <c r="G5716" s="855" t="s">
        <v>750</v>
      </c>
    </row>
    <row r="5717" spans="2:7" x14ac:dyDescent="0.3">
      <c r="B5717" s="855" t="s">
        <v>743</v>
      </c>
      <c r="C5717" s="856" t="s">
        <v>2709</v>
      </c>
      <c r="D5717" s="855" t="s">
        <v>2710</v>
      </c>
      <c r="E5717" s="855">
        <v>1</v>
      </c>
      <c r="F5717" s="855" t="s">
        <v>1891</v>
      </c>
      <c r="G5717" s="855" t="s">
        <v>2610</v>
      </c>
    </row>
    <row r="5718" spans="2:7" hidden="1" x14ac:dyDescent="0.3">
      <c r="B5718" s="855" t="s">
        <v>743</v>
      </c>
      <c r="C5718" s="856" t="s">
        <v>2709</v>
      </c>
      <c r="D5718" s="855" t="s">
        <v>2710</v>
      </c>
      <c r="E5718" s="855">
        <v>2</v>
      </c>
      <c r="F5718" s="855" t="s">
        <v>389</v>
      </c>
      <c r="G5718" s="855" t="s">
        <v>29</v>
      </c>
    </row>
    <row r="5719" spans="2:7" hidden="1" x14ac:dyDescent="0.3">
      <c r="B5719" s="855" t="s">
        <v>743</v>
      </c>
      <c r="C5719" s="856" t="s">
        <v>2709</v>
      </c>
      <c r="D5719" s="855" t="s">
        <v>2710</v>
      </c>
      <c r="E5719" s="855">
        <v>3</v>
      </c>
      <c r="F5719" s="855" t="s">
        <v>896</v>
      </c>
      <c r="G5719" s="855" t="s">
        <v>3092</v>
      </c>
    </row>
    <row r="5720" spans="2:7" hidden="1" x14ac:dyDescent="0.3">
      <c r="B5720" s="855" t="s">
        <v>743</v>
      </c>
      <c r="C5720" s="856" t="s">
        <v>2709</v>
      </c>
      <c r="D5720" s="855" t="s">
        <v>2710</v>
      </c>
      <c r="E5720" s="855">
        <v>4</v>
      </c>
      <c r="F5720" s="855" t="s">
        <v>391</v>
      </c>
      <c r="G5720" s="855" t="s">
        <v>4133</v>
      </c>
    </row>
    <row r="5721" spans="2:7" hidden="1" x14ac:dyDescent="0.3">
      <c r="B5721" s="855" t="s">
        <v>743</v>
      </c>
      <c r="C5721" s="856" t="s">
        <v>2709</v>
      </c>
      <c r="D5721" s="855" t="s">
        <v>2710</v>
      </c>
      <c r="E5721" s="855">
        <v>5</v>
      </c>
      <c r="F5721" s="855" t="s">
        <v>392</v>
      </c>
      <c r="G5721" s="855" t="s">
        <v>4134</v>
      </c>
    </row>
    <row r="5722" spans="2:7" hidden="1" x14ac:dyDescent="0.3">
      <c r="B5722" s="855" t="s">
        <v>743</v>
      </c>
      <c r="C5722" s="856" t="s">
        <v>2709</v>
      </c>
      <c r="D5722" s="855" t="s">
        <v>2710</v>
      </c>
      <c r="E5722" s="855">
        <v>6</v>
      </c>
      <c r="F5722" s="855" t="s">
        <v>393</v>
      </c>
      <c r="G5722" s="855"/>
    </row>
    <row r="5723" spans="2:7" hidden="1" x14ac:dyDescent="0.3">
      <c r="B5723" s="855" t="s">
        <v>743</v>
      </c>
      <c r="C5723" s="856" t="s">
        <v>2709</v>
      </c>
      <c r="D5723" s="855" t="s">
        <v>2710</v>
      </c>
      <c r="E5723" s="855">
        <v>7</v>
      </c>
      <c r="F5723" s="855" t="s">
        <v>394</v>
      </c>
      <c r="G5723" s="855" t="s">
        <v>4135</v>
      </c>
    </row>
    <row r="5724" spans="2:7" hidden="1" x14ac:dyDescent="0.3">
      <c r="B5724" s="855" t="s">
        <v>743</v>
      </c>
      <c r="C5724" s="856" t="s">
        <v>2709</v>
      </c>
      <c r="D5724" s="855" t="s">
        <v>2710</v>
      </c>
      <c r="E5724" s="855">
        <v>8</v>
      </c>
      <c r="F5724" s="855" t="s">
        <v>3</v>
      </c>
      <c r="G5724" s="855" t="s">
        <v>2649</v>
      </c>
    </row>
    <row r="5725" spans="2:7" hidden="1" x14ac:dyDescent="0.3">
      <c r="B5725" s="855" t="s">
        <v>743</v>
      </c>
      <c r="C5725" s="856" t="s">
        <v>2709</v>
      </c>
      <c r="D5725" s="855" t="s">
        <v>2710</v>
      </c>
      <c r="E5725" s="855">
        <v>9</v>
      </c>
      <c r="F5725" s="855" t="s">
        <v>128</v>
      </c>
      <c r="G5725" s="855"/>
    </row>
    <row r="5726" spans="2:7" hidden="1" x14ac:dyDescent="0.3">
      <c r="B5726" s="855" t="s">
        <v>743</v>
      </c>
      <c r="C5726" s="856" t="s">
        <v>2709</v>
      </c>
      <c r="D5726" s="855" t="s">
        <v>2710</v>
      </c>
      <c r="E5726" s="855">
        <v>10</v>
      </c>
      <c r="F5726" s="855" t="s">
        <v>388</v>
      </c>
      <c r="G5726" s="855" t="s">
        <v>4136</v>
      </c>
    </row>
    <row r="5727" spans="2:7" hidden="1" x14ac:dyDescent="0.3">
      <c r="B5727" s="855" t="s">
        <v>743</v>
      </c>
      <c r="C5727" s="856" t="s">
        <v>2709</v>
      </c>
      <c r="D5727" s="855" t="s">
        <v>2710</v>
      </c>
      <c r="E5727" s="855">
        <v>11</v>
      </c>
      <c r="F5727" s="855" t="s">
        <v>157</v>
      </c>
      <c r="G5727" s="855" t="s">
        <v>4137</v>
      </c>
    </row>
    <row r="5728" spans="2:7" hidden="1" x14ac:dyDescent="0.3">
      <c r="B5728" s="855" t="s">
        <v>743</v>
      </c>
      <c r="C5728" s="856" t="s">
        <v>2709</v>
      </c>
      <c r="D5728" s="855" t="s">
        <v>2710</v>
      </c>
      <c r="E5728" s="855">
        <v>12</v>
      </c>
      <c r="F5728" s="855" t="s">
        <v>1196</v>
      </c>
      <c r="G5728" s="855" t="s">
        <v>750</v>
      </c>
    </row>
    <row r="5729" spans="2:7" hidden="1" x14ac:dyDescent="0.3">
      <c r="B5729" s="855" t="s">
        <v>743</v>
      </c>
      <c r="C5729" s="856" t="s">
        <v>2709</v>
      </c>
      <c r="D5729" s="855" t="s">
        <v>2710</v>
      </c>
      <c r="E5729" s="855">
        <v>13</v>
      </c>
      <c r="F5729" s="855" t="s">
        <v>1892</v>
      </c>
      <c r="G5729" s="855" t="s">
        <v>29</v>
      </c>
    </row>
    <row r="5730" spans="2:7" hidden="1" x14ac:dyDescent="0.3">
      <c r="B5730" s="855" t="s">
        <v>743</v>
      </c>
      <c r="C5730" s="856" t="s">
        <v>2709</v>
      </c>
      <c r="D5730" s="855" t="s">
        <v>2710</v>
      </c>
      <c r="E5730" s="855">
        <v>14</v>
      </c>
      <c r="F5730" s="855" t="s">
        <v>1198</v>
      </c>
      <c r="G5730" s="855" t="s">
        <v>4136</v>
      </c>
    </row>
    <row r="5731" spans="2:7" hidden="1" x14ac:dyDescent="0.3">
      <c r="B5731" s="855" t="s">
        <v>743</v>
      </c>
      <c r="C5731" s="856" t="s">
        <v>2709</v>
      </c>
      <c r="D5731" s="855" t="s">
        <v>2710</v>
      </c>
      <c r="E5731" s="855">
        <v>15</v>
      </c>
      <c r="F5731" s="855" t="s">
        <v>1199</v>
      </c>
      <c r="G5731" s="855" t="s">
        <v>1893</v>
      </c>
    </row>
    <row r="5732" spans="2:7" hidden="1" x14ac:dyDescent="0.3">
      <c r="B5732" s="855" t="s">
        <v>743</v>
      </c>
      <c r="C5732" s="856" t="s">
        <v>2709</v>
      </c>
      <c r="D5732" s="855" t="s">
        <v>2710</v>
      </c>
      <c r="E5732" s="855">
        <v>16</v>
      </c>
      <c r="F5732" s="855" t="s">
        <v>741</v>
      </c>
      <c r="G5732" s="855" t="s">
        <v>750</v>
      </c>
    </row>
    <row r="5733" spans="2:7" hidden="1" x14ac:dyDescent="0.3">
      <c r="B5733" s="855" t="s">
        <v>743</v>
      </c>
      <c r="C5733" s="856" t="s">
        <v>2709</v>
      </c>
      <c r="D5733" s="855" t="s">
        <v>2710</v>
      </c>
      <c r="E5733" s="855">
        <v>17</v>
      </c>
      <c r="F5733" s="855" t="s">
        <v>1894</v>
      </c>
      <c r="G5733" s="855"/>
    </row>
    <row r="5734" spans="2:7" hidden="1" x14ac:dyDescent="0.3">
      <c r="B5734" s="855" t="s">
        <v>743</v>
      </c>
      <c r="C5734" s="856" t="s">
        <v>2709</v>
      </c>
      <c r="D5734" s="855" t="s">
        <v>2710</v>
      </c>
      <c r="E5734" s="855">
        <v>18</v>
      </c>
      <c r="F5734" s="855" t="s">
        <v>1895</v>
      </c>
      <c r="G5734" s="855" t="s">
        <v>3062</v>
      </c>
    </row>
    <row r="5735" spans="2:7" hidden="1" x14ac:dyDescent="0.3">
      <c r="B5735" s="855" t="s">
        <v>743</v>
      </c>
      <c r="C5735" s="856" t="s">
        <v>2709</v>
      </c>
      <c r="D5735" s="855" t="s">
        <v>2710</v>
      </c>
      <c r="E5735" s="855">
        <v>19</v>
      </c>
      <c r="F5735" s="855" t="s">
        <v>1896</v>
      </c>
      <c r="G5735" s="855" t="s">
        <v>1897</v>
      </c>
    </row>
    <row r="5736" spans="2:7" hidden="1" x14ac:dyDescent="0.3">
      <c r="B5736" s="855" t="s">
        <v>743</v>
      </c>
      <c r="C5736" s="856" t="s">
        <v>2709</v>
      </c>
      <c r="D5736" s="855" t="s">
        <v>2710</v>
      </c>
      <c r="E5736" s="855">
        <v>20</v>
      </c>
      <c r="F5736" s="855" t="s">
        <v>742</v>
      </c>
      <c r="G5736" s="855" t="s">
        <v>750</v>
      </c>
    </row>
    <row r="5737" spans="2:7" hidden="1" x14ac:dyDescent="0.3">
      <c r="B5737" s="855" t="s">
        <v>743</v>
      </c>
      <c r="C5737" s="856" t="s">
        <v>2709</v>
      </c>
      <c r="D5737" s="855" t="s">
        <v>2710</v>
      </c>
      <c r="E5737" s="855">
        <v>21</v>
      </c>
      <c r="F5737" s="855" t="s">
        <v>1203</v>
      </c>
      <c r="G5737" s="855" t="s">
        <v>1898</v>
      </c>
    </row>
    <row r="5738" spans="2:7" hidden="1" x14ac:dyDescent="0.3">
      <c r="B5738" s="855" t="s">
        <v>743</v>
      </c>
      <c r="C5738" s="856" t="s">
        <v>2709</v>
      </c>
      <c r="D5738" s="855" t="s">
        <v>2710</v>
      </c>
      <c r="E5738" s="855">
        <v>22</v>
      </c>
      <c r="F5738" s="855" t="s">
        <v>1204</v>
      </c>
      <c r="G5738" s="855" t="s">
        <v>1207</v>
      </c>
    </row>
    <row r="5739" spans="2:7" hidden="1" x14ac:dyDescent="0.3">
      <c r="B5739" s="855" t="s">
        <v>743</v>
      </c>
      <c r="C5739" s="856" t="s">
        <v>2709</v>
      </c>
      <c r="D5739" s="855" t="s">
        <v>2710</v>
      </c>
      <c r="E5739" s="855">
        <v>23</v>
      </c>
      <c r="F5739" s="855" t="s">
        <v>931</v>
      </c>
      <c r="G5739" s="855" t="s">
        <v>949</v>
      </c>
    </row>
    <row r="5740" spans="2:7" hidden="1" x14ac:dyDescent="0.3">
      <c r="B5740" s="855" t="s">
        <v>743</v>
      </c>
      <c r="C5740" s="856" t="s">
        <v>2709</v>
      </c>
      <c r="D5740" s="855" t="s">
        <v>2710</v>
      </c>
      <c r="E5740" s="855">
        <v>24</v>
      </c>
      <c r="F5740" s="855" t="s">
        <v>932</v>
      </c>
      <c r="G5740" s="855" t="s">
        <v>750</v>
      </c>
    </row>
    <row r="5741" spans="2:7" x14ac:dyDescent="0.3">
      <c r="B5741" s="855" t="s">
        <v>743</v>
      </c>
      <c r="C5741" s="856" t="s">
        <v>2709</v>
      </c>
      <c r="D5741" s="855" t="s">
        <v>2710</v>
      </c>
      <c r="E5741" s="855">
        <v>1</v>
      </c>
      <c r="F5741" s="855" t="s">
        <v>1891</v>
      </c>
      <c r="G5741" s="855" t="s">
        <v>2605</v>
      </c>
    </row>
    <row r="5742" spans="2:7" hidden="1" x14ac:dyDescent="0.3">
      <c r="B5742" s="855" t="s">
        <v>743</v>
      </c>
      <c r="C5742" s="856" t="s">
        <v>2709</v>
      </c>
      <c r="D5742" s="855" t="s">
        <v>2710</v>
      </c>
      <c r="E5742" s="855">
        <v>2</v>
      </c>
      <c r="F5742" s="855" t="s">
        <v>389</v>
      </c>
      <c r="G5742" s="855" t="s">
        <v>29</v>
      </c>
    </row>
    <row r="5743" spans="2:7" hidden="1" x14ac:dyDescent="0.3">
      <c r="B5743" s="855" t="s">
        <v>743</v>
      </c>
      <c r="C5743" s="856" t="s">
        <v>2709</v>
      </c>
      <c r="D5743" s="855" t="s">
        <v>2710</v>
      </c>
      <c r="E5743" s="855">
        <v>3</v>
      </c>
      <c r="F5743" s="855" t="s">
        <v>896</v>
      </c>
      <c r="G5743" s="855" t="s">
        <v>3092</v>
      </c>
    </row>
    <row r="5744" spans="2:7" hidden="1" x14ac:dyDescent="0.3">
      <c r="B5744" s="855" t="s">
        <v>743</v>
      </c>
      <c r="C5744" s="856" t="s">
        <v>2709</v>
      </c>
      <c r="D5744" s="855" t="s">
        <v>2710</v>
      </c>
      <c r="E5744" s="855">
        <v>4</v>
      </c>
      <c r="F5744" s="855" t="s">
        <v>391</v>
      </c>
      <c r="G5744" s="855" t="s">
        <v>4138</v>
      </c>
    </row>
    <row r="5745" spans="2:7" hidden="1" x14ac:dyDescent="0.3">
      <c r="B5745" s="855" t="s">
        <v>743</v>
      </c>
      <c r="C5745" s="856" t="s">
        <v>2709</v>
      </c>
      <c r="D5745" s="855" t="s">
        <v>2710</v>
      </c>
      <c r="E5745" s="855">
        <v>5</v>
      </c>
      <c r="F5745" s="855" t="s">
        <v>392</v>
      </c>
      <c r="G5745" s="855" t="s">
        <v>4139</v>
      </c>
    </row>
    <row r="5746" spans="2:7" hidden="1" x14ac:dyDescent="0.3">
      <c r="B5746" s="855" t="s">
        <v>743</v>
      </c>
      <c r="C5746" s="856" t="s">
        <v>2709</v>
      </c>
      <c r="D5746" s="855" t="s">
        <v>2710</v>
      </c>
      <c r="E5746" s="855">
        <v>6</v>
      </c>
      <c r="F5746" s="855" t="s">
        <v>393</v>
      </c>
      <c r="G5746" s="855"/>
    </row>
    <row r="5747" spans="2:7" hidden="1" x14ac:dyDescent="0.3">
      <c r="B5747" s="855" t="s">
        <v>743</v>
      </c>
      <c r="C5747" s="856" t="s">
        <v>2709</v>
      </c>
      <c r="D5747" s="855" t="s">
        <v>2710</v>
      </c>
      <c r="E5747" s="855">
        <v>7</v>
      </c>
      <c r="F5747" s="855" t="s">
        <v>394</v>
      </c>
      <c r="G5747" s="855" t="s">
        <v>4140</v>
      </c>
    </row>
    <row r="5748" spans="2:7" hidden="1" x14ac:dyDescent="0.3">
      <c r="B5748" s="855" t="s">
        <v>743</v>
      </c>
      <c r="C5748" s="856" t="s">
        <v>2709</v>
      </c>
      <c r="D5748" s="855" t="s">
        <v>2710</v>
      </c>
      <c r="E5748" s="855">
        <v>8</v>
      </c>
      <c r="F5748" s="855" t="s">
        <v>3</v>
      </c>
      <c r="G5748" s="855" t="s">
        <v>2649</v>
      </c>
    </row>
    <row r="5749" spans="2:7" hidden="1" x14ac:dyDescent="0.3">
      <c r="B5749" s="855" t="s">
        <v>743</v>
      </c>
      <c r="C5749" s="856" t="s">
        <v>2709</v>
      </c>
      <c r="D5749" s="855" t="s">
        <v>2710</v>
      </c>
      <c r="E5749" s="855">
        <v>9</v>
      </c>
      <c r="F5749" s="855" t="s">
        <v>128</v>
      </c>
      <c r="G5749" s="855"/>
    </row>
    <row r="5750" spans="2:7" hidden="1" x14ac:dyDescent="0.3">
      <c r="B5750" s="855" t="s">
        <v>743</v>
      </c>
      <c r="C5750" s="856" t="s">
        <v>2709</v>
      </c>
      <c r="D5750" s="855" t="s">
        <v>2710</v>
      </c>
      <c r="E5750" s="855">
        <v>10</v>
      </c>
      <c r="F5750" s="855" t="s">
        <v>388</v>
      </c>
      <c r="G5750" s="855" t="s">
        <v>4141</v>
      </c>
    </row>
    <row r="5751" spans="2:7" hidden="1" x14ac:dyDescent="0.3">
      <c r="B5751" s="855" t="s">
        <v>743</v>
      </c>
      <c r="C5751" s="856" t="s">
        <v>2709</v>
      </c>
      <c r="D5751" s="855" t="s">
        <v>2710</v>
      </c>
      <c r="E5751" s="855">
        <v>11</v>
      </c>
      <c r="F5751" s="855" t="s">
        <v>157</v>
      </c>
      <c r="G5751" s="855" t="s">
        <v>1582</v>
      </c>
    </row>
    <row r="5752" spans="2:7" hidden="1" x14ac:dyDescent="0.3">
      <c r="B5752" s="855" t="s">
        <v>743</v>
      </c>
      <c r="C5752" s="856" t="s">
        <v>2709</v>
      </c>
      <c r="D5752" s="855" t="s">
        <v>2710</v>
      </c>
      <c r="E5752" s="855">
        <v>12</v>
      </c>
      <c r="F5752" s="855" t="s">
        <v>1196</v>
      </c>
      <c r="G5752" s="855" t="s">
        <v>12</v>
      </c>
    </row>
    <row r="5753" spans="2:7" hidden="1" x14ac:dyDescent="0.3">
      <c r="B5753" s="855" t="s">
        <v>743</v>
      </c>
      <c r="C5753" s="856" t="s">
        <v>2709</v>
      </c>
      <c r="D5753" s="855" t="s">
        <v>2710</v>
      </c>
      <c r="E5753" s="855">
        <v>13</v>
      </c>
      <c r="F5753" s="855" t="s">
        <v>1892</v>
      </c>
      <c r="G5753" s="855" t="s">
        <v>33</v>
      </c>
    </row>
    <row r="5754" spans="2:7" hidden="1" x14ac:dyDescent="0.3">
      <c r="B5754" s="855" t="s">
        <v>743</v>
      </c>
      <c r="C5754" s="856" t="s">
        <v>2709</v>
      </c>
      <c r="D5754" s="855" t="s">
        <v>2710</v>
      </c>
      <c r="E5754" s="855">
        <v>14</v>
      </c>
      <c r="F5754" s="855" t="s">
        <v>1198</v>
      </c>
      <c r="G5754" s="855" t="s">
        <v>4142</v>
      </c>
    </row>
    <row r="5755" spans="2:7" hidden="1" x14ac:dyDescent="0.3">
      <c r="B5755" s="855" t="s">
        <v>743</v>
      </c>
      <c r="C5755" s="856" t="s">
        <v>2709</v>
      </c>
      <c r="D5755" s="855" t="s">
        <v>2710</v>
      </c>
      <c r="E5755" s="855">
        <v>15</v>
      </c>
      <c r="F5755" s="855" t="s">
        <v>1199</v>
      </c>
      <c r="G5755" s="855" t="s">
        <v>1893</v>
      </c>
    </row>
    <row r="5756" spans="2:7" hidden="1" x14ac:dyDescent="0.3">
      <c r="B5756" s="855" t="s">
        <v>743</v>
      </c>
      <c r="C5756" s="856" t="s">
        <v>2709</v>
      </c>
      <c r="D5756" s="855" t="s">
        <v>2710</v>
      </c>
      <c r="E5756" s="855">
        <v>16</v>
      </c>
      <c r="F5756" s="855" t="s">
        <v>741</v>
      </c>
      <c r="G5756" s="855" t="s">
        <v>750</v>
      </c>
    </row>
    <row r="5757" spans="2:7" hidden="1" x14ac:dyDescent="0.3">
      <c r="B5757" s="855" t="s">
        <v>743</v>
      </c>
      <c r="C5757" s="856" t="s">
        <v>2709</v>
      </c>
      <c r="D5757" s="855" t="s">
        <v>2710</v>
      </c>
      <c r="E5757" s="855">
        <v>17</v>
      </c>
      <c r="F5757" s="855" t="s">
        <v>1894</v>
      </c>
      <c r="G5757" s="855"/>
    </row>
    <row r="5758" spans="2:7" hidden="1" x14ac:dyDescent="0.3">
      <c r="B5758" s="855" t="s">
        <v>743</v>
      </c>
      <c r="C5758" s="856" t="s">
        <v>2709</v>
      </c>
      <c r="D5758" s="855" t="s">
        <v>2710</v>
      </c>
      <c r="E5758" s="855">
        <v>18</v>
      </c>
      <c r="F5758" s="855" t="s">
        <v>1895</v>
      </c>
      <c r="G5758" s="855" t="s">
        <v>3111</v>
      </c>
    </row>
    <row r="5759" spans="2:7" hidden="1" x14ac:dyDescent="0.3">
      <c r="B5759" s="855" t="s">
        <v>743</v>
      </c>
      <c r="C5759" s="856" t="s">
        <v>2709</v>
      </c>
      <c r="D5759" s="855" t="s">
        <v>2710</v>
      </c>
      <c r="E5759" s="855">
        <v>19</v>
      </c>
      <c r="F5759" s="855" t="s">
        <v>1896</v>
      </c>
      <c r="G5759" s="855" t="s">
        <v>1897</v>
      </c>
    </row>
    <row r="5760" spans="2:7" hidden="1" x14ac:dyDescent="0.3">
      <c r="B5760" s="855" t="s">
        <v>743</v>
      </c>
      <c r="C5760" s="856" t="s">
        <v>2709</v>
      </c>
      <c r="D5760" s="855" t="s">
        <v>2710</v>
      </c>
      <c r="E5760" s="855">
        <v>20</v>
      </c>
      <c r="F5760" s="855" t="s">
        <v>742</v>
      </c>
      <c r="G5760" s="855" t="s">
        <v>750</v>
      </c>
    </row>
    <row r="5761" spans="2:7" hidden="1" x14ac:dyDescent="0.3">
      <c r="B5761" s="855" t="s">
        <v>743</v>
      </c>
      <c r="C5761" s="856" t="s">
        <v>2709</v>
      </c>
      <c r="D5761" s="855" t="s">
        <v>2710</v>
      </c>
      <c r="E5761" s="855">
        <v>21</v>
      </c>
      <c r="F5761" s="855" t="s">
        <v>1203</v>
      </c>
      <c r="G5761" s="855" t="s">
        <v>4143</v>
      </c>
    </row>
    <row r="5762" spans="2:7" hidden="1" x14ac:dyDescent="0.3">
      <c r="B5762" s="855" t="s">
        <v>743</v>
      </c>
      <c r="C5762" s="856" t="s">
        <v>2709</v>
      </c>
      <c r="D5762" s="855" t="s">
        <v>2710</v>
      </c>
      <c r="E5762" s="855">
        <v>22</v>
      </c>
      <c r="F5762" s="855" t="s">
        <v>1204</v>
      </c>
      <c r="G5762" s="855" t="s">
        <v>1207</v>
      </c>
    </row>
    <row r="5763" spans="2:7" hidden="1" x14ac:dyDescent="0.3">
      <c r="B5763" s="855" t="s">
        <v>743</v>
      </c>
      <c r="C5763" s="856" t="s">
        <v>2709</v>
      </c>
      <c r="D5763" s="855" t="s">
        <v>2710</v>
      </c>
      <c r="E5763" s="855">
        <v>23</v>
      </c>
      <c r="F5763" s="855" t="s">
        <v>931</v>
      </c>
      <c r="G5763" s="855" t="s">
        <v>949</v>
      </c>
    </row>
    <row r="5764" spans="2:7" hidden="1" x14ac:dyDescent="0.3">
      <c r="B5764" s="855" t="s">
        <v>743</v>
      </c>
      <c r="C5764" s="856" t="s">
        <v>2709</v>
      </c>
      <c r="D5764" s="855" t="s">
        <v>2710</v>
      </c>
      <c r="E5764" s="855">
        <v>24</v>
      </c>
      <c r="F5764" s="855" t="s">
        <v>932</v>
      </c>
      <c r="G5764" s="855" t="s">
        <v>750</v>
      </c>
    </row>
    <row r="5765" spans="2:7" x14ac:dyDescent="0.3">
      <c r="B5765" s="855" t="s">
        <v>743</v>
      </c>
      <c r="C5765" s="856" t="s">
        <v>2709</v>
      </c>
      <c r="D5765" s="855" t="s">
        <v>2710</v>
      </c>
      <c r="E5765" s="855">
        <v>1</v>
      </c>
      <c r="F5765" s="855" t="s">
        <v>1891</v>
      </c>
      <c r="G5765" s="855" t="s">
        <v>4144</v>
      </c>
    </row>
    <row r="5766" spans="2:7" hidden="1" x14ac:dyDescent="0.3">
      <c r="B5766" s="855" t="s">
        <v>743</v>
      </c>
      <c r="C5766" s="856" t="s">
        <v>2709</v>
      </c>
      <c r="D5766" s="855" t="s">
        <v>2710</v>
      </c>
      <c r="E5766" s="855">
        <v>2</v>
      </c>
      <c r="F5766" s="855" t="s">
        <v>389</v>
      </c>
      <c r="G5766" s="855" t="s">
        <v>29</v>
      </c>
    </row>
    <row r="5767" spans="2:7" hidden="1" x14ac:dyDescent="0.3">
      <c r="B5767" s="855" t="s">
        <v>743</v>
      </c>
      <c r="C5767" s="856" t="s">
        <v>2709</v>
      </c>
      <c r="D5767" s="855" t="s">
        <v>2710</v>
      </c>
      <c r="E5767" s="855">
        <v>3</v>
      </c>
      <c r="F5767" s="855" t="s">
        <v>896</v>
      </c>
      <c r="G5767" s="855" t="s">
        <v>3092</v>
      </c>
    </row>
    <row r="5768" spans="2:7" hidden="1" x14ac:dyDescent="0.3">
      <c r="B5768" s="855" t="s">
        <v>743</v>
      </c>
      <c r="C5768" s="856" t="s">
        <v>2709</v>
      </c>
      <c r="D5768" s="855" t="s">
        <v>2710</v>
      </c>
      <c r="E5768" s="855">
        <v>4</v>
      </c>
      <c r="F5768" s="855" t="s">
        <v>391</v>
      </c>
      <c r="G5768" s="855" t="s">
        <v>4138</v>
      </c>
    </row>
    <row r="5769" spans="2:7" hidden="1" x14ac:dyDescent="0.3">
      <c r="B5769" s="855" t="s">
        <v>743</v>
      </c>
      <c r="C5769" s="856" t="s">
        <v>2709</v>
      </c>
      <c r="D5769" s="855" t="s">
        <v>2710</v>
      </c>
      <c r="E5769" s="855">
        <v>5</v>
      </c>
      <c r="F5769" s="855" t="s">
        <v>392</v>
      </c>
      <c r="G5769" s="855" t="s">
        <v>4145</v>
      </c>
    </row>
    <row r="5770" spans="2:7" hidden="1" x14ac:dyDescent="0.3">
      <c r="B5770" s="855" t="s">
        <v>743</v>
      </c>
      <c r="C5770" s="856" t="s">
        <v>2709</v>
      </c>
      <c r="D5770" s="855" t="s">
        <v>2710</v>
      </c>
      <c r="E5770" s="855">
        <v>6</v>
      </c>
      <c r="F5770" s="855" t="s">
        <v>393</v>
      </c>
      <c r="G5770" s="855"/>
    </row>
    <row r="5771" spans="2:7" hidden="1" x14ac:dyDescent="0.3">
      <c r="B5771" s="855" t="s">
        <v>743</v>
      </c>
      <c r="C5771" s="856" t="s">
        <v>2709</v>
      </c>
      <c r="D5771" s="855" t="s">
        <v>2710</v>
      </c>
      <c r="E5771" s="855">
        <v>7</v>
      </c>
      <c r="F5771" s="855" t="s">
        <v>394</v>
      </c>
      <c r="G5771" s="855" t="s">
        <v>4140</v>
      </c>
    </row>
    <row r="5772" spans="2:7" hidden="1" x14ac:dyDescent="0.3">
      <c r="B5772" s="855" t="s">
        <v>743</v>
      </c>
      <c r="C5772" s="856" t="s">
        <v>2709</v>
      </c>
      <c r="D5772" s="855" t="s">
        <v>2710</v>
      </c>
      <c r="E5772" s="855">
        <v>8</v>
      </c>
      <c r="F5772" s="855" t="s">
        <v>3</v>
      </c>
      <c r="G5772" s="855" t="s">
        <v>2649</v>
      </c>
    </row>
    <row r="5773" spans="2:7" hidden="1" x14ac:dyDescent="0.3">
      <c r="B5773" s="855" t="s">
        <v>743</v>
      </c>
      <c r="C5773" s="856" t="s">
        <v>2709</v>
      </c>
      <c r="D5773" s="855" t="s">
        <v>2710</v>
      </c>
      <c r="E5773" s="855">
        <v>9</v>
      </c>
      <c r="F5773" s="855" t="s">
        <v>128</v>
      </c>
      <c r="G5773" s="855"/>
    </row>
    <row r="5774" spans="2:7" hidden="1" x14ac:dyDescent="0.3">
      <c r="B5774" s="855" t="s">
        <v>743</v>
      </c>
      <c r="C5774" s="856" t="s">
        <v>2709</v>
      </c>
      <c r="D5774" s="855" t="s">
        <v>2710</v>
      </c>
      <c r="E5774" s="855">
        <v>10</v>
      </c>
      <c r="F5774" s="855" t="s">
        <v>388</v>
      </c>
      <c r="G5774" s="855" t="s">
        <v>4146</v>
      </c>
    </row>
    <row r="5775" spans="2:7" hidden="1" x14ac:dyDescent="0.3">
      <c r="B5775" s="855" t="s">
        <v>743</v>
      </c>
      <c r="C5775" s="856" t="s">
        <v>2709</v>
      </c>
      <c r="D5775" s="855" t="s">
        <v>2710</v>
      </c>
      <c r="E5775" s="855">
        <v>11</v>
      </c>
      <c r="F5775" s="855" t="s">
        <v>157</v>
      </c>
      <c r="G5775" s="855" t="s">
        <v>1582</v>
      </c>
    </row>
    <row r="5776" spans="2:7" hidden="1" x14ac:dyDescent="0.3">
      <c r="B5776" s="855" t="s">
        <v>743</v>
      </c>
      <c r="C5776" s="856" t="s">
        <v>2709</v>
      </c>
      <c r="D5776" s="855" t="s">
        <v>2710</v>
      </c>
      <c r="E5776" s="855">
        <v>12</v>
      </c>
      <c r="F5776" s="855" t="s">
        <v>1196</v>
      </c>
      <c r="G5776" s="855" t="s">
        <v>12</v>
      </c>
    </row>
    <row r="5777" spans="2:7" hidden="1" x14ac:dyDescent="0.3">
      <c r="B5777" s="855" t="s">
        <v>743</v>
      </c>
      <c r="C5777" s="856" t="s">
        <v>2709</v>
      </c>
      <c r="D5777" s="855" t="s">
        <v>2710</v>
      </c>
      <c r="E5777" s="855">
        <v>13</v>
      </c>
      <c r="F5777" s="855" t="s">
        <v>1892</v>
      </c>
      <c r="G5777" s="855" t="s">
        <v>33</v>
      </c>
    </row>
    <row r="5778" spans="2:7" hidden="1" x14ac:dyDescent="0.3">
      <c r="B5778" s="855" t="s">
        <v>743</v>
      </c>
      <c r="C5778" s="856" t="s">
        <v>2709</v>
      </c>
      <c r="D5778" s="855" t="s">
        <v>2710</v>
      </c>
      <c r="E5778" s="855">
        <v>14</v>
      </c>
      <c r="F5778" s="855" t="s">
        <v>1198</v>
      </c>
      <c r="G5778" s="855" t="s">
        <v>4142</v>
      </c>
    </row>
    <row r="5779" spans="2:7" hidden="1" x14ac:dyDescent="0.3">
      <c r="B5779" s="855" t="s">
        <v>743</v>
      </c>
      <c r="C5779" s="856" t="s">
        <v>2709</v>
      </c>
      <c r="D5779" s="855" t="s">
        <v>2710</v>
      </c>
      <c r="E5779" s="855">
        <v>15</v>
      </c>
      <c r="F5779" s="855" t="s">
        <v>1199</v>
      </c>
      <c r="G5779" s="855" t="s">
        <v>1893</v>
      </c>
    </row>
    <row r="5780" spans="2:7" hidden="1" x14ac:dyDescent="0.3">
      <c r="B5780" s="855" t="s">
        <v>743</v>
      </c>
      <c r="C5780" s="856" t="s">
        <v>2709</v>
      </c>
      <c r="D5780" s="855" t="s">
        <v>2710</v>
      </c>
      <c r="E5780" s="855">
        <v>16</v>
      </c>
      <c r="F5780" s="855" t="s">
        <v>741</v>
      </c>
      <c r="G5780" s="855" t="s">
        <v>750</v>
      </c>
    </row>
    <row r="5781" spans="2:7" hidden="1" x14ac:dyDescent="0.3">
      <c r="B5781" s="855" t="s">
        <v>743</v>
      </c>
      <c r="C5781" s="856" t="s">
        <v>2709</v>
      </c>
      <c r="D5781" s="855" t="s">
        <v>2710</v>
      </c>
      <c r="E5781" s="855">
        <v>17</v>
      </c>
      <c r="F5781" s="855" t="s">
        <v>1894</v>
      </c>
      <c r="G5781" s="855"/>
    </row>
    <row r="5782" spans="2:7" hidden="1" x14ac:dyDescent="0.3">
      <c r="B5782" s="855" t="s">
        <v>743</v>
      </c>
      <c r="C5782" s="856" t="s">
        <v>2709</v>
      </c>
      <c r="D5782" s="855" t="s">
        <v>2710</v>
      </c>
      <c r="E5782" s="855">
        <v>18</v>
      </c>
      <c r="F5782" s="855" t="s">
        <v>1895</v>
      </c>
      <c r="G5782" s="855" t="s">
        <v>3111</v>
      </c>
    </row>
    <row r="5783" spans="2:7" hidden="1" x14ac:dyDescent="0.3">
      <c r="B5783" s="855" t="s">
        <v>743</v>
      </c>
      <c r="C5783" s="856" t="s">
        <v>2709</v>
      </c>
      <c r="D5783" s="855" t="s">
        <v>2710</v>
      </c>
      <c r="E5783" s="855">
        <v>19</v>
      </c>
      <c r="F5783" s="855" t="s">
        <v>1896</v>
      </c>
      <c r="G5783" s="855" t="s">
        <v>1897</v>
      </c>
    </row>
    <row r="5784" spans="2:7" hidden="1" x14ac:dyDescent="0.3">
      <c r="B5784" s="855" t="s">
        <v>743</v>
      </c>
      <c r="C5784" s="856" t="s">
        <v>2709</v>
      </c>
      <c r="D5784" s="855" t="s">
        <v>2710</v>
      </c>
      <c r="E5784" s="855">
        <v>20</v>
      </c>
      <c r="F5784" s="855" t="s">
        <v>742</v>
      </c>
      <c r="G5784" s="855" t="s">
        <v>750</v>
      </c>
    </row>
    <row r="5785" spans="2:7" hidden="1" x14ac:dyDescent="0.3">
      <c r="B5785" s="855" t="s">
        <v>743</v>
      </c>
      <c r="C5785" s="856" t="s">
        <v>2709</v>
      </c>
      <c r="D5785" s="855" t="s">
        <v>2710</v>
      </c>
      <c r="E5785" s="855">
        <v>21</v>
      </c>
      <c r="F5785" s="855" t="s">
        <v>1203</v>
      </c>
      <c r="G5785" s="855" t="s">
        <v>4143</v>
      </c>
    </row>
    <row r="5786" spans="2:7" hidden="1" x14ac:dyDescent="0.3">
      <c r="B5786" s="855" t="s">
        <v>743</v>
      </c>
      <c r="C5786" s="856" t="s">
        <v>2709</v>
      </c>
      <c r="D5786" s="855" t="s">
        <v>2710</v>
      </c>
      <c r="E5786" s="855">
        <v>22</v>
      </c>
      <c r="F5786" s="855" t="s">
        <v>1204</v>
      </c>
      <c r="G5786" s="855" t="s">
        <v>1207</v>
      </c>
    </row>
    <row r="5787" spans="2:7" hidden="1" x14ac:dyDescent="0.3">
      <c r="B5787" s="855" t="s">
        <v>743</v>
      </c>
      <c r="C5787" s="856" t="s">
        <v>2709</v>
      </c>
      <c r="D5787" s="855" t="s">
        <v>2710</v>
      </c>
      <c r="E5787" s="855">
        <v>23</v>
      </c>
      <c r="F5787" s="855" t="s">
        <v>931</v>
      </c>
      <c r="G5787" s="855" t="s">
        <v>949</v>
      </c>
    </row>
    <row r="5788" spans="2:7" hidden="1" x14ac:dyDescent="0.3">
      <c r="B5788" s="855" t="s">
        <v>743</v>
      </c>
      <c r="C5788" s="856" t="s">
        <v>2709</v>
      </c>
      <c r="D5788" s="855" t="s">
        <v>2710</v>
      </c>
      <c r="E5788" s="855">
        <v>24</v>
      </c>
      <c r="F5788" s="855" t="s">
        <v>932</v>
      </c>
      <c r="G5788" s="855" t="s">
        <v>750</v>
      </c>
    </row>
    <row r="5789" spans="2:7" x14ac:dyDescent="0.3">
      <c r="B5789" s="855" t="s">
        <v>743</v>
      </c>
      <c r="C5789" s="856" t="s">
        <v>2709</v>
      </c>
      <c r="D5789" s="855" t="s">
        <v>2710</v>
      </c>
      <c r="E5789" s="855">
        <v>1</v>
      </c>
      <c r="F5789" s="855" t="s">
        <v>1891</v>
      </c>
      <c r="G5789" s="855" t="s">
        <v>4147</v>
      </c>
    </row>
    <row r="5790" spans="2:7" hidden="1" x14ac:dyDescent="0.3">
      <c r="B5790" s="855" t="s">
        <v>743</v>
      </c>
      <c r="C5790" s="856" t="s">
        <v>2709</v>
      </c>
      <c r="D5790" s="855" t="s">
        <v>2710</v>
      </c>
      <c r="E5790" s="855">
        <v>2</v>
      </c>
      <c r="F5790" s="855" t="s">
        <v>389</v>
      </c>
      <c r="G5790" s="855" t="s">
        <v>29</v>
      </c>
    </row>
    <row r="5791" spans="2:7" hidden="1" x14ac:dyDescent="0.3">
      <c r="B5791" s="855" t="s">
        <v>743</v>
      </c>
      <c r="C5791" s="856" t="s">
        <v>2709</v>
      </c>
      <c r="D5791" s="855" t="s">
        <v>2710</v>
      </c>
      <c r="E5791" s="855">
        <v>3</v>
      </c>
      <c r="F5791" s="855" t="s">
        <v>896</v>
      </c>
      <c r="G5791" s="855" t="s">
        <v>3025</v>
      </c>
    </row>
    <row r="5792" spans="2:7" hidden="1" x14ac:dyDescent="0.3">
      <c r="B5792" s="855" t="s">
        <v>743</v>
      </c>
      <c r="C5792" s="856" t="s">
        <v>2709</v>
      </c>
      <c r="D5792" s="855" t="s">
        <v>2710</v>
      </c>
      <c r="E5792" s="855">
        <v>4</v>
      </c>
      <c r="F5792" s="855" t="s">
        <v>391</v>
      </c>
      <c r="G5792" s="855" t="s">
        <v>3034</v>
      </c>
    </row>
    <row r="5793" spans="2:7" hidden="1" x14ac:dyDescent="0.3">
      <c r="B5793" s="855" t="s">
        <v>743</v>
      </c>
      <c r="C5793" s="856" t="s">
        <v>2709</v>
      </c>
      <c r="D5793" s="855" t="s">
        <v>2710</v>
      </c>
      <c r="E5793" s="855">
        <v>5</v>
      </c>
      <c r="F5793" s="855" t="s">
        <v>392</v>
      </c>
      <c r="G5793" s="855" t="s">
        <v>4148</v>
      </c>
    </row>
    <row r="5794" spans="2:7" hidden="1" x14ac:dyDescent="0.3">
      <c r="B5794" s="855" t="s">
        <v>743</v>
      </c>
      <c r="C5794" s="856" t="s">
        <v>2709</v>
      </c>
      <c r="D5794" s="855" t="s">
        <v>2710</v>
      </c>
      <c r="E5794" s="855">
        <v>6</v>
      </c>
      <c r="F5794" s="855" t="s">
        <v>393</v>
      </c>
      <c r="G5794" s="855"/>
    </row>
    <row r="5795" spans="2:7" hidden="1" x14ac:dyDescent="0.3">
      <c r="B5795" s="855" t="s">
        <v>743</v>
      </c>
      <c r="C5795" s="856" t="s">
        <v>2709</v>
      </c>
      <c r="D5795" s="855" t="s">
        <v>2710</v>
      </c>
      <c r="E5795" s="855">
        <v>7</v>
      </c>
      <c r="F5795" s="855" t="s">
        <v>394</v>
      </c>
      <c r="G5795" s="855" t="s">
        <v>4149</v>
      </c>
    </row>
    <row r="5796" spans="2:7" hidden="1" x14ac:dyDescent="0.3">
      <c r="B5796" s="855" t="s">
        <v>743</v>
      </c>
      <c r="C5796" s="856" t="s">
        <v>2709</v>
      </c>
      <c r="D5796" s="855" t="s">
        <v>2710</v>
      </c>
      <c r="E5796" s="855">
        <v>8</v>
      </c>
      <c r="F5796" s="855" t="s">
        <v>3</v>
      </c>
      <c r="G5796" s="855" t="s">
        <v>2666</v>
      </c>
    </row>
    <row r="5797" spans="2:7" hidden="1" x14ac:dyDescent="0.3">
      <c r="B5797" s="855" t="s">
        <v>743</v>
      </c>
      <c r="C5797" s="856" t="s">
        <v>2709</v>
      </c>
      <c r="D5797" s="855" t="s">
        <v>2710</v>
      </c>
      <c r="E5797" s="855">
        <v>9</v>
      </c>
      <c r="F5797" s="855" t="s">
        <v>128</v>
      </c>
      <c r="G5797" s="855"/>
    </row>
    <row r="5798" spans="2:7" hidden="1" x14ac:dyDescent="0.3">
      <c r="B5798" s="855" t="s">
        <v>743</v>
      </c>
      <c r="C5798" s="856" t="s">
        <v>2709</v>
      </c>
      <c r="D5798" s="855" t="s">
        <v>2710</v>
      </c>
      <c r="E5798" s="855">
        <v>10</v>
      </c>
      <c r="F5798" s="855" t="s">
        <v>388</v>
      </c>
      <c r="G5798" s="855" t="s">
        <v>4150</v>
      </c>
    </row>
    <row r="5799" spans="2:7" hidden="1" x14ac:dyDescent="0.3">
      <c r="B5799" s="855" t="s">
        <v>743</v>
      </c>
      <c r="C5799" s="856" t="s">
        <v>2709</v>
      </c>
      <c r="D5799" s="855" t="s">
        <v>2710</v>
      </c>
      <c r="E5799" s="855">
        <v>11</v>
      </c>
      <c r="F5799" s="855" t="s">
        <v>157</v>
      </c>
      <c r="G5799" s="855" t="s">
        <v>1585</v>
      </c>
    </row>
    <row r="5800" spans="2:7" hidden="1" x14ac:dyDescent="0.3">
      <c r="B5800" s="855" t="s">
        <v>743</v>
      </c>
      <c r="C5800" s="856" t="s">
        <v>2709</v>
      </c>
      <c r="D5800" s="855" t="s">
        <v>2710</v>
      </c>
      <c r="E5800" s="855">
        <v>12</v>
      </c>
      <c r="F5800" s="855" t="s">
        <v>1196</v>
      </c>
      <c r="G5800" s="855" t="s">
        <v>750</v>
      </c>
    </row>
    <row r="5801" spans="2:7" hidden="1" x14ac:dyDescent="0.3">
      <c r="B5801" s="855" t="s">
        <v>743</v>
      </c>
      <c r="C5801" s="856" t="s">
        <v>2709</v>
      </c>
      <c r="D5801" s="855" t="s">
        <v>2710</v>
      </c>
      <c r="E5801" s="855">
        <v>13</v>
      </c>
      <c r="F5801" s="855" t="s">
        <v>1892</v>
      </c>
      <c r="G5801" s="855" t="s">
        <v>29</v>
      </c>
    </row>
    <row r="5802" spans="2:7" hidden="1" x14ac:dyDescent="0.3">
      <c r="B5802" s="855" t="s">
        <v>743</v>
      </c>
      <c r="C5802" s="856" t="s">
        <v>2709</v>
      </c>
      <c r="D5802" s="855" t="s">
        <v>2710</v>
      </c>
      <c r="E5802" s="855">
        <v>14</v>
      </c>
      <c r="F5802" s="855" t="s">
        <v>1198</v>
      </c>
      <c r="G5802" s="855" t="s">
        <v>4150</v>
      </c>
    </row>
    <row r="5803" spans="2:7" hidden="1" x14ac:dyDescent="0.3">
      <c r="B5803" s="855" t="s">
        <v>743</v>
      </c>
      <c r="C5803" s="856" t="s">
        <v>2709</v>
      </c>
      <c r="D5803" s="855" t="s">
        <v>2710</v>
      </c>
      <c r="E5803" s="855">
        <v>15</v>
      </c>
      <c r="F5803" s="855" t="s">
        <v>1199</v>
      </c>
      <c r="G5803" s="855" t="s">
        <v>1893</v>
      </c>
    </row>
    <row r="5804" spans="2:7" hidden="1" x14ac:dyDescent="0.3">
      <c r="B5804" s="855" t="s">
        <v>743</v>
      </c>
      <c r="C5804" s="856" t="s">
        <v>2709</v>
      </c>
      <c r="D5804" s="855" t="s">
        <v>2710</v>
      </c>
      <c r="E5804" s="855">
        <v>16</v>
      </c>
      <c r="F5804" s="855" t="s">
        <v>741</v>
      </c>
      <c r="G5804" s="855" t="s">
        <v>750</v>
      </c>
    </row>
    <row r="5805" spans="2:7" hidden="1" x14ac:dyDescent="0.3">
      <c r="B5805" s="855" t="s">
        <v>743</v>
      </c>
      <c r="C5805" s="856" t="s">
        <v>2709</v>
      </c>
      <c r="D5805" s="855" t="s">
        <v>2710</v>
      </c>
      <c r="E5805" s="855">
        <v>17</v>
      </c>
      <c r="F5805" s="855" t="s">
        <v>1894</v>
      </c>
      <c r="G5805" s="855" t="s">
        <v>4151</v>
      </c>
    </row>
    <row r="5806" spans="2:7" hidden="1" x14ac:dyDescent="0.3">
      <c r="B5806" s="855" t="s">
        <v>743</v>
      </c>
      <c r="C5806" s="856" t="s">
        <v>2709</v>
      </c>
      <c r="D5806" s="855" t="s">
        <v>2710</v>
      </c>
      <c r="E5806" s="855">
        <v>18</v>
      </c>
      <c r="F5806" s="855" t="s">
        <v>1895</v>
      </c>
      <c r="G5806" s="855" t="s">
        <v>3032</v>
      </c>
    </row>
    <row r="5807" spans="2:7" hidden="1" x14ac:dyDescent="0.3">
      <c r="B5807" s="855" t="s">
        <v>743</v>
      </c>
      <c r="C5807" s="856" t="s">
        <v>2709</v>
      </c>
      <c r="D5807" s="855" t="s">
        <v>2710</v>
      </c>
      <c r="E5807" s="855">
        <v>19</v>
      </c>
      <c r="F5807" s="855" t="s">
        <v>1896</v>
      </c>
      <c r="G5807" s="855" t="s">
        <v>1897</v>
      </c>
    </row>
    <row r="5808" spans="2:7" hidden="1" x14ac:dyDescent="0.3">
      <c r="B5808" s="855" t="s">
        <v>743</v>
      </c>
      <c r="C5808" s="856" t="s">
        <v>2709</v>
      </c>
      <c r="D5808" s="855" t="s">
        <v>2710</v>
      </c>
      <c r="E5808" s="855">
        <v>20</v>
      </c>
      <c r="F5808" s="855" t="s">
        <v>742</v>
      </c>
      <c r="G5808" s="855" t="s">
        <v>750</v>
      </c>
    </row>
    <row r="5809" spans="2:7" hidden="1" x14ac:dyDescent="0.3">
      <c r="B5809" s="855" t="s">
        <v>743</v>
      </c>
      <c r="C5809" s="856" t="s">
        <v>2709</v>
      </c>
      <c r="D5809" s="855" t="s">
        <v>2710</v>
      </c>
      <c r="E5809" s="855">
        <v>21</v>
      </c>
      <c r="F5809" s="855" t="s">
        <v>1203</v>
      </c>
      <c r="G5809" s="855" t="s">
        <v>1898</v>
      </c>
    </row>
    <row r="5810" spans="2:7" hidden="1" x14ac:dyDescent="0.3">
      <c r="B5810" s="855" t="s">
        <v>743</v>
      </c>
      <c r="C5810" s="856" t="s">
        <v>2709</v>
      </c>
      <c r="D5810" s="855" t="s">
        <v>2710</v>
      </c>
      <c r="E5810" s="855">
        <v>22</v>
      </c>
      <c r="F5810" s="855" t="s">
        <v>1204</v>
      </c>
      <c r="G5810" s="855" t="s">
        <v>1207</v>
      </c>
    </row>
    <row r="5811" spans="2:7" hidden="1" x14ac:dyDescent="0.3">
      <c r="B5811" s="855" t="s">
        <v>743</v>
      </c>
      <c r="C5811" s="856" t="s">
        <v>2709</v>
      </c>
      <c r="D5811" s="855" t="s">
        <v>2710</v>
      </c>
      <c r="E5811" s="855">
        <v>23</v>
      </c>
      <c r="F5811" s="855" t="s">
        <v>931</v>
      </c>
      <c r="G5811" s="855" t="s">
        <v>949</v>
      </c>
    </row>
    <row r="5812" spans="2:7" hidden="1" x14ac:dyDescent="0.3">
      <c r="B5812" s="855" t="s">
        <v>743</v>
      </c>
      <c r="C5812" s="856" t="s">
        <v>2709</v>
      </c>
      <c r="D5812" s="855" t="s">
        <v>2710</v>
      </c>
      <c r="E5812" s="855">
        <v>24</v>
      </c>
      <c r="F5812" s="855" t="s">
        <v>932</v>
      </c>
      <c r="G5812" s="855" t="s">
        <v>750</v>
      </c>
    </row>
    <row r="5813" spans="2:7" x14ac:dyDescent="0.3">
      <c r="B5813" s="855" t="s">
        <v>401</v>
      </c>
      <c r="C5813" s="856" t="s">
        <v>2709</v>
      </c>
      <c r="D5813" s="855" t="s">
        <v>2710</v>
      </c>
      <c r="E5813" s="855">
        <v>1</v>
      </c>
      <c r="F5813" s="855" t="s">
        <v>388</v>
      </c>
      <c r="G5813" s="855" t="s">
        <v>4152</v>
      </c>
    </row>
    <row r="5814" spans="2:7" hidden="1" x14ac:dyDescent="0.3">
      <c r="B5814" s="855" t="s">
        <v>401</v>
      </c>
      <c r="C5814" s="856" t="s">
        <v>2709</v>
      </c>
      <c r="D5814" s="855" t="s">
        <v>2710</v>
      </c>
      <c r="E5814" s="855">
        <v>2</v>
      </c>
      <c r="F5814" s="855" t="s">
        <v>389</v>
      </c>
      <c r="G5814" s="855" t="s">
        <v>29</v>
      </c>
    </row>
    <row r="5815" spans="2:7" hidden="1" x14ac:dyDescent="0.3">
      <c r="B5815" s="855" t="s">
        <v>401</v>
      </c>
      <c r="C5815" s="856" t="s">
        <v>2709</v>
      </c>
      <c r="D5815" s="855" t="s">
        <v>2710</v>
      </c>
      <c r="E5815" s="855">
        <v>3</v>
      </c>
      <c r="F5815" s="855" t="s">
        <v>896</v>
      </c>
      <c r="G5815" s="855"/>
    </row>
    <row r="5816" spans="2:7" hidden="1" x14ac:dyDescent="0.3">
      <c r="B5816" s="855" t="s">
        <v>401</v>
      </c>
      <c r="C5816" s="856" t="s">
        <v>2709</v>
      </c>
      <c r="D5816" s="855" t="s">
        <v>2710</v>
      </c>
      <c r="E5816" s="855">
        <v>4</v>
      </c>
      <c r="F5816" s="855" t="s">
        <v>391</v>
      </c>
      <c r="G5816" s="855"/>
    </row>
    <row r="5817" spans="2:7" hidden="1" x14ac:dyDescent="0.3">
      <c r="B5817" s="855" t="s">
        <v>401</v>
      </c>
      <c r="C5817" s="856" t="s">
        <v>2709</v>
      </c>
      <c r="D5817" s="855" t="s">
        <v>2710</v>
      </c>
      <c r="E5817" s="855">
        <v>5</v>
      </c>
      <c r="F5817" s="855" t="s">
        <v>393</v>
      </c>
      <c r="G5817" s="855"/>
    </row>
    <row r="5818" spans="2:7" hidden="1" x14ac:dyDescent="0.3">
      <c r="B5818" s="855" t="s">
        <v>401</v>
      </c>
      <c r="C5818" s="856" t="s">
        <v>2709</v>
      </c>
      <c r="D5818" s="855" t="s">
        <v>2710</v>
      </c>
      <c r="E5818" s="855">
        <v>6</v>
      </c>
      <c r="F5818" s="855" t="s">
        <v>394</v>
      </c>
      <c r="G5818" s="855" t="s">
        <v>4153</v>
      </c>
    </row>
    <row r="5819" spans="2:7" hidden="1" x14ac:dyDescent="0.3">
      <c r="B5819" s="855" t="s">
        <v>401</v>
      </c>
      <c r="C5819" s="856" t="s">
        <v>2709</v>
      </c>
      <c r="D5819" s="855" t="s">
        <v>2710</v>
      </c>
      <c r="E5819" s="855">
        <v>7</v>
      </c>
      <c r="F5819" s="855" t="s">
        <v>3</v>
      </c>
      <c r="G5819" s="855"/>
    </row>
    <row r="5820" spans="2:7" hidden="1" x14ac:dyDescent="0.3">
      <c r="B5820" s="855" t="s">
        <v>401</v>
      </c>
      <c r="C5820" s="856" t="s">
        <v>2709</v>
      </c>
      <c r="D5820" s="855" t="s">
        <v>2710</v>
      </c>
      <c r="E5820" s="855">
        <v>8</v>
      </c>
      <c r="F5820" s="855" t="s">
        <v>128</v>
      </c>
      <c r="G5820" s="855"/>
    </row>
    <row r="5821" spans="2:7" hidden="1" x14ac:dyDescent="0.3">
      <c r="B5821" s="855" t="s">
        <v>401</v>
      </c>
      <c r="C5821" s="856" t="s">
        <v>2709</v>
      </c>
      <c r="D5821" s="855" t="s">
        <v>2710</v>
      </c>
      <c r="E5821" s="855">
        <v>9</v>
      </c>
      <c r="F5821" s="855" t="s">
        <v>899</v>
      </c>
      <c r="G5821" s="855"/>
    </row>
    <row r="5822" spans="2:7" hidden="1" x14ac:dyDescent="0.3">
      <c r="B5822" s="855" t="s">
        <v>401</v>
      </c>
      <c r="C5822" s="856" t="s">
        <v>2709</v>
      </c>
      <c r="D5822" s="855" t="s">
        <v>2710</v>
      </c>
      <c r="E5822" s="855">
        <v>10</v>
      </c>
      <c r="F5822" s="855" t="s">
        <v>931</v>
      </c>
      <c r="G5822" s="855" t="s">
        <v>949</v>
      </c>
    </row>
    <row r="5823" spans="2:7" hidden="1" x14ac:dyDescent="0.3">
      <c r="B5823" s="855" t="s">
        <v>401</v>
      </c>
      <c r="C5823" s="856" t="s">
        <v>2709</v>
      </c>
      <c r="D5823" s="855" t="s">
        <v>2710</v>
      </c>
      <c r="E5823" s="855">
        <v>11</v>
      </c>
      <c r="F5823" s="855" t="s">
        <v>932</v>
      </c>
      <c r="G5823" s="855" t="s">
        <v>750</v>
      </c>
    </row>
    <row r="5824" spans="2:7" x14ac:dyDescent="0.3">
      <c r="B5824" s="855" t="s">
        <v>743</v>
      </c>
      <c r="C5824" s="856" t="s">
        <v>2709</v>
      </c>
      <c r="D5824" s="855" t="s">
        <v>2710</v>
      </c>
      <c r="E5824" s="855">
        <v>1</v>
      </c>
      <c r="F5824" s="855" t="s">
        <v>1891</v>
      </c>
      <c r="G5824" s="855" t="s">
        <v>4154</v>
      </c>
    </row>
    <row r="5825" spans="2:7" hidden="1" x14ac:dyDescent="0.3">
      <c r="B5825" s="855" t="s">
        <v>743</v>
      </c>
      <c r="C5825" s="856" t="s">
        <v>2709</v>
      </c>
      <c r="D5825" s="855" t="s">
        <v>2710</v>
      </c>
      <c r="E5825" s="855">
        <v>2</v>
      </c>
      <c r="F5825" s="855" t="s">
        <v>389</v>
      </c>
      <c r="G5825" s="855" t="s">
        <v>29</v>
      </c>
    </row>
    <row r="5826" spans="2:7" hidden="1" x14ac:dyDescent="0.3">
      <c r="B5826" s="855" t="s">
        <v>743</v>
      </c>
      <c r="C5826" s="856" t="s">
        <v>2709</v>
      </c>
      <c r="D5826" s="855" t="s">
        <v>2710</v>
      </c>
      <c r="E5826" s="855">
        <v>3</v>
      </c>
      <c r="F5826" s="855" t="s">
        <v>896</v>
      </c>
      <c r="G5826" s="855" t="s">
        <v>3092</v>
      </c>
    </row>
    <row r="5827" spans="2:7" hidden="1" x14ac:dyDescent="0.3">
      <c r="B5827" s="855" t="s">
        <v>743</v>
      </c>
      <c r="C5827" s="856" t="s">
        <v>2709</v>
      </c>
      <c r="D5827" s="855" t="s">
        <v>2710</v>
      </c>
      <c r="E5827" s="855">
        <v>4</v>
      </c>
      <c r="F5827" s="855" t="s">
        <v>391</v>
      </c>
      <c r="G5827" s="855" t="s">
        <v>3101</v>
      </c>
    </row>
    <row r="5828" spans="2:7" hidden="1" x14ac:dyDescent="0.3">
      <c r="B5828" s="855" t="s">
        <v>743</v>
      </c>
      <c r="C5828" s="856" t="s">
        <v>2709</v>
      </c>
      <c r="D5828" s="855" t="s">
        <v>2710</v>
      </c>
      <c r="E5828" s="855">
        <v>5</v>
      </c>
      <c r="F5828" s="855" t="s">
        <v>392</v>
      </c>
      <c r="G5828" s="855" t="s">
        <v>4155</v>
      </c>
    </row>
    <row r="5829" spans="2:7" hidden="1" x14ac:dyDescent="0.3">
      <c r="B5829" s="855" t="s">
        <v>743</v>
      </c>
      <c r="C5829" s="856" t="s">
        <v>2709</v>
      </c>
      <c r="D5829" s="855" t="s">
        <v>2710</v>
      </c>
      <c r="E5829" s="855">
        <v>6</v>
      </c>
      <c r="F5829" s="855" t="s">
        <v>393</v>
      </c>
      <c r="G5829" s="855"/>
    </row>
    <row r="5830" spans="2:7" hidden="1" x14ac:dyDescent="0.3">
      <c r="B5830" s="855" t="s">
        <v>743</v>
      </c>
      <c r="C5830" s="856" t="s">
        <v>2709</v>
      </c>
      <c r="D5830" s="855" t="s">
        <v>2710</v>
      </c>
      <c r="E5830" s="855">
        <v>7</v>
      </c>
      <c r="F5830" s="855" t="s">
        <v>394</v>
      </c>
      <c r="G5830" s="855" t="s">
        <v>4156</v>
      </c>
    </row>
    <row r="5831" spans="2:7" hidden="1" x14ac:dyDescent="0.3">
      <c r="B5831" s="855" t="s">
        <v>743</v>
      </c>
      <c r="C5831" s="856" t="s">
        <v>2709</v>
      </c>
      <c r="D5831" s="855" t="s">
        <v>2710</v>
      </c>
      <c r="E5831" s="855">
        <v>8</v>
      </c>
      <c r="F5831" s="855" t="s">
        <v>3</v>
      </c>
      <c r="G5831" s="855" t="s">
        <v>2649</v>
      </c>
    </row>
    <row r="5832" spans="2:7" hidden="1" x14ac:dyDescent="0.3">
      <c r="B5832" s="855" t="s">
        <v>743</v>
      </c>
      <c r="C5832" s="856" t="s">
        <v>2709</v>
      </c>
      <c r="D5832" s="855" t="s">
        <v>2710</v>
      </c>
      <c r="E5832" s="855">
        <v>9</v>
      </c>
      <c r="F5832" s="855" t="s">
        <v>128</v>
      </c>
      <c r="G5832" s="855"/>
    </row>
    <row r="5833" spans="2:7" hidden="1" x14ac:dyDescent="0.3">
      <c r="B5833" s="855" t="s">
        <v>743</v>
      </c>
      <c r="C5833" s="856" t="s">
        <v>2709</v>
      </c>
      <c r="D5833" s="855" t="s">
        <v>2710</v>
      </c>
      <c r="E5833" s="855">
        <v>10</v>
      </c>
      <c r="F5833" s="855" t="s">
        <v>388</v>
      </c>
      <c r="G5833" s="855" t="s">
        <v>4157</v>
      </c>
    </row>
    <row r="5834" spans="2:7" hidden="1" x14ac:dyDescent="0.3">
      <c r="B5834" s="855" t="s">
        <v>743</v>
      </c>
      <c r="C5834" s="856" t="s">
        <v>2709</v>
      </c>
      <c r="D5834" s="855" t="s">
        <v>2710</v>
      </c>
      <c r="E5834" s="855">
        <v>11</v>
      </c>
      <c r="F5834" s="855" t="s">
        <v>157</v>
      </c>
      <c r="G5834" s="855" t="s">
        <v>1582</v>
      </c>
    </row>
    <row r="5835" spans="2:7" hidden="1" x14ac:dyDescent="0.3">
      <c r="B5835" s="855" t="s">
        <v>743</v>
      </c>
      <c r="C5835" s="856" t="s">
        <v>2709</v>
      </c>
      <c r="D5835" s="855" t="s">
        <v>2710</v>
      </c>
      <c r="E5835" s="855">
        <v>12</v>
      </c>
      <c r="F5835" s="855" t="s">
        <v>1196</v>
      </c>
      <c r="G5835" s="855" t="s">
        <v>12</v>
      </c>
    </row>
    <row r="5836" spans="2:7" hidden="1" x14ac:dyDescent="0.3">
      <c r="B5836" s="855" t="s">
        <v>743</v>
      </c>
      <c r="C5836" s="856" t="s">
        <v>2709</v>
      </c>
      <c r="D5836" s="855" t="s">
        <v>2710</v>
      </c>
      <c r="E5836" s="855">
        <v>13</v>
      </c>
      <c r="F5836" s="855" t="s">
        <v>1892</v>
      </c>
      <c r="G5836" s="855" t="s">
        <v>33</v>
      </c>
    </row>
    <row r="5837" spans="2:7" hidden="1" x14ac:dyDescent="0.3">
      <c r="B5837" s="855" t="s">
        <v>743</v>
      </c>
      <c r="C5837" s="856" t="s">
        <v>2709</v>
      </c>
      <c r="D5837" s="855" t="s">
        <v>2710</v>
      </c>
      <c r="E5837" s="855">
        <v>14</v>
      </c>
      <c r="F5837" s="855" t="s">
        <v>1198</v>
      </c>
      <c r="G5837" s="855" t="s">
        <v>3741</v>
      </c>
    </row>
    <row r="5838" spans="2:7" hidden="1" x14ac:dyDescent="0.3">
      <c r="B5838" s="855" t="s">
        <v>743</v>
      </c>
      <c r="C5838" s="856" t="s">
        <v>2709</v>
      </c>
      <c r="D5838" s="855" t="s">
        <v>2710</v>
      </c>
      <c r="E5838" s="855">
        <v>15</v>
      </c>
      <c r="F5838" s="855" t="s">
        <v>1199</v>
      </c>
      <c r="G5838" s="855" t="s">
        <v>1893</v>
      </c>
    </row>
    <row r="5839" spans="2:7" hidden="1" x14ac:dyDescent="0.3">
      <c r="B5839" s="855" t="s">
        <v>743</v>
      </c>
      <c r="C5839" s="856" t="s">
        <v>2709</v>
      </c>
      <c r="D5839" s="855" t="s">
        <v>2710</v>
      </c>
      <c r="E5839" s="855">
        <v>16</v>
      </c>
      <c r="F5839" s="855" t="s">
        <v>741</v>
      </c>
      <c r="G5839" s="855" t="s">
        <v>750</v>
      </c>
    </row>
    <row r="5840" spans="2:7" hidden="1" x14ac:dyDescent="0.3">
      <c r="B5840" s="855" t="s">
        <v>743</v>
      </c>
      <c r="C5840" s="856" t="s">
        <v>2709</v>
      </c>
      <c r="D5840" s="855" t="s">
        <v>2710</v>
      </c>
      <c r="E5840" s="855">
        <v>17</v>
      </c>
      <c r="F5840" s="855" t="s">
        <v>1894</v>
      </c>
      <c r="G5840" s="855"/>
    </row>
    <row r="5841" spans="2:7" hidden="1" x14ac:dyDescent="0.3">
      <c r="B5841" s="855" t="s">
        <v>743</v>
      </c>
      <c r="C5841" s="856" t="s">
        <v>2709</v>
      </c>
      <c r="D5841" s="855" t="s">
        <v>2710</v>
      </c>
      <c r="E5841" s="855">
        <v>18</v>
      </c>
      <c r="F5841" s="855" t="s">
        <v>1895</v>
      </c>
      <c r="G5841" s="855" t="s">
        <v>3099</v>
      </c>
    </row>
    <row r="5842" spans="2:7" hidden="1" x14ac:dyDescent="0.3">
      <c r="B5842" s="855" t="s">
        <v>743</v>
      </c>
      <c r="C5842" s="856" t="s">
        <v>2709</v>
      </c>
      <c r="D5842" s="855" t="s">
        <v>2710</v>
      </c>
      <c r="E5842" s="855">
        <v>19</v>
      </c>
      <c r="F5842" s="855" t="s">
        <v>1896</v>
      </c>
      <c r="G5842" s="855" t="s">
        <v>1897</v>
      </c>
    </row>
    <row r="5843" spans="2:7" hidden="1" x14ac:dyDescent="0.3">
      <c r="B5843" s="855" t="s">
        <v>743</v>
      </c>
      <c r="C5843" s="856" t="s">
        <v>2709</v>
      </c>
      <c r="D5843" s="855" t="s">
        <v>2710</v>
      </c>
      <c r="E5843" s="855">
        <v>20</v>
      </c>
      <c r="F5843" s="855" t="s">
        <v>742</v>
      </c>
      <c r="G5843" s="855" t="s">
        <v>750</v>
      </c>
    </row>
    <row r="5844" spans="2:7" hidden="1" x14ac:dyDescent="0.3">
      <c r="B5844" s="855" t="s">
        <v>743</v>
      </c>
      <c r="C5844" s="856" t="s">
        <v>2709</v>
      </c>
      <c r="D5844" s="855" t="s">
        <v>2710</v>
      </c>
      <c r="E5844" s="855">
        <v>21</v>
      </c>
      <c r="F5844" s="855" t="s">
        <v>1203</v>
      </c>
      <c r="G5844" s="855" t="s">
        <v>1898</v>
      </c>
    </row>
    <row r="5845" spans="2:7" hidden="1" x14ac:dyDescent="0.3">
      <c r="B5845" s="855" t="s">
        <v>743</v>
      </c>
      <c r="C5845" s="856" t="s">
        <v>2709</v>
      </c>
      <c r="D5845" s="855" t="s">
        <v>2710</v>
      </c>
      <c r="E5845" s="855">
        <v>22</v>
      </c>
      <c r="F5845" s="855" t="s">
        <v>1204</v>
      </c>
      <c r="G5845" s="855" t="s">
        <v>1206</v>
      </c>
    </row>
    <row r="5846" spans="2:7" hidden="1" x14ac:dyDescent="0.3">
      <c r="B5846" s="855" t="s">
        <v>743</v>
      </c>
      <c r="C5846" s="856" t="s">
        <v>2709</v>
      </c>
      <c r="D5846" s="855" t="s">
        <v>2710</v>
      </c>
      <c r="E5846" s="855">
        <v>23</v>
      </c>
      <c r="F5846" s="855" t="s">
        <v>931</v>
      </c>
      <c r="G5846" s="855" t="s">
        <v>949</v>
      </c>
    </row>
    <row r="5847" spans="2:7" hidden="1" x14ac:dyDescent="0.3">
      <c r="B5847" s="855" t="s">
        <v>743</v>
      </c>
      <c r="C5847" s="856" t="s">
        <v>2709</v>
      </c>
      <c r="D5847" s="855" t="s">
        <v>2710</v>
      </c>
      <c r="E5847" s="855">
        <v>24</v>
      </c>
      <c r="F5847" s="855" t="s">
        <v>932</v>
      </c>
      <c r="G5847" s="855" t="s">
        <v>750</v>
      </c>
    </row>
    <row r="5848" spans="2:7" x14ac:dyDescent="0.3">
      <c r="B5848" s="855" t="s">
        <v>1882</v>
      </c>
      <c r="C5848" s="856" t="s">
        <v>2709</v>
      </c>
      <c r="D5848" s="855" t="s">
        <v>2710</v>
      </c>
      <c r="E5848" s="855">
        <v>1</v>
      </c>
      <c r="F5848" s="855" t="s">
        <v>388</v>
      </c>
      <c r="G5848" s="855" t="s">
        <v>1886</v>
      </c>
    </row>
    <row r="5849" spans="2:7" hidden="1" x14ac:dyDescent="0.3">
      <c r="B5849" s="855" t="s">
        <v>1882</v>
      </c>
      <c r="C5849" s="856" t="s">
        <v>2709</v>
      </c>
      <c r="D5849" s="855" t="s">
        <v>2710</v>
      </c>
      <c r="E5849" s="855">
        <v>2</v>
      </c>
      <c r="F5849" s="855" t="s">
        <v>389</v>
      </c>
      <c r="G5849" s="855" t="s">
        <v>29</v>
      </c>
    </row>
    <row r="5850" spans="2:7" hidden="1" x14ac:dyDescent="0.3">
      <c r="B5850" s="855" t="s">
        <v>1882</v>
      </c>
      <c r="C5850" s="856" t="s">
        <v>2709</v>
      </c>
      <c r="D5850" s="855" t="s">
        <v>2710</v>
      </c>
      <c r="E5850" s="855">
        <v>3</v>
      </c>
      <c r="F5850" s="855" t="s">
        <v>896</v>
      </c>
      <c r="G5850" s="855"/>
    </row>
    <row r="5851" spans="2:7" hidden="1" x14ac:dyDescent="0.3">
      <c r="B5851" s="855" t="s">
        <v>1882</v>
      </c>
      <c r="C5851" s="856" t="s">
        <v>2709</v>
      </c>
      <c r="D5851" s="855" t="s">
        <v>2710</v>
      </c>
      <c r="E5851" s="855">
        <v>4</v>
      </c>
      <c r="F5851" s="855" t="s">
        <v>391</v>
      </c>
      <c r="G5851" s="855"/>
    </row>
    <row r="5852" spans="2:7" hidden="1" x14ac:dyDescent="0.3">
      <c r="B5852" s="855" t="s">
        <v>1882</v>
      </c>
      <c r="C5852" s="856" t="s">
        <v>2709</v>
      </c>
      <c r="D5852" s="855" t="s">
        <v>2710</v>
      </c>
      <c r="E5852" s="855">
        <v>5</v>
      </c>
      <c r="F5852" s="855" t="s">
        <v>392</v>
      </c>
      <c r="G5852" s="855"/>
    </row>
    <row r="5853" spans="2:7" hidden="1" x14ac:dyDescent="0.3">
      <c r="B5853" s="855" t="s">
        <v>1882</v>
      </c>
      <c r="C5853" s="856" t="s">
        <v>2709</v>
      </c>
      <c r="D5853" s="855" t="s">
        <v>2710</v>
      </c>
      <c r="E5853" s="855">
        <v>6</v>
      </c>
      <c r="F5853" s="855" t="s">
        <v>394</v>
      </c>
      <c r="G5853" s="855" t="s">
        <v>4158</v>
      </c>
    </row>
    <row r="5854" spans="2:7" hidden="1" x14ac:dyDescent="0.3">
      <c r="B5854" s="855" t="s">
        <v>1882</v>
      </c>
      <c r="C5854" s="856" t="s">
        <v>2709</v>
      </c>
      <c r="D5854" s="855" t="s">
        <v>2710</v>
      </c>
      <c r="E5854" s="855">
        <v>7</v>
      </c>
      <c r="F5854" s="855" t="s">
        <v>3</v>
      </c>
      <c r="G5854" s="855" t="s">
        <v>1876</v>
      </c>
    </row>
    <row r="5855" spans="2:7" hidden="1" x14ac:dyDescent="0.3">
      <c r="B5855" s="855" t="s">
        <v>1882</v>
      </c>
      <c r="C5855" s="856" t="s">
        <v>2709</v>
      </c>
      <c r="D5855" s="855" t="s">
        <v>2710</v>
      </c>
      <c r="E5855" s="855">
        <v>8</v>
      </c>
      <c r="F5855" s="855" t="s">
        <v>128</v>
      </c>
      <c r="G5855" s="855"/>
    </row>
    <row r="5856" spans="2:7" hidden="1" x14ac:dyDescent="0.3">
      <c r="B5856" s="855" t="s">
        <v>1882</v>
      </c>
      <c r="C5856" s="856" t="s">
        <v>2709</v>
      </c>
      <c r="D5856" s="855" t="s">
        <v>2710</v>
      </c>
      <c r="E5856" s="855">
        <v>9</v>
      </c>
      <c r="F5856" s="855" t="s">
        <v>546</v>
      </c>
      <c r="G5856" s="855" t="s">
        <v>547</v>
      </c>
    </row>
    <row r="5857" spans="2:7" hidden="1" x14ac:dyDescent="0.3">
      <c r="B5857" s="855" t="s">
        <v>1882</v>
      </c>
      <c r="C5857" s="856" t="s">
        <v>2709</v>
      </c>
      <c r="D5857" s="855" t="s">
        <v>2710</v>
      </c>
      <c r="E5857" s="855">
        <v>10</v>
      </c>
      <c r="F5857" s="855" t="s">
        <v>931</v>
      </c>
      <c r="G5857" s="855" t="s">
        <v>949</v>
      </c>
    </row>
    <row r="5858" spans="2:7" hidden="1" x14ac:dyDescent="0.3">
      <c r="B5858" s="855" t="s">
        <v>1882</v>
      </c>
      <c r="C5858" s="856" t="s">
        <v>2709</v>
      </c>
      <c r="D5858" s="855" t="s">
        <v>2710</v>
      </c>
      <c r="E5858" s="855">
        <v>11</v>
      </c>
      <c r="F5858" s="855" t="s">
        <v>932</v>
      </c>
      <c r="G5858" s="855" t="s">
        <v>750</v>
      </c>
    </row>
    <row r="5859" spans="2:7" x14ac:dyDescent="0.3">
      <c r="B5859" s="855" t="s">
        <v>1882</v>
      </c>
      <c r="C5859" s="856" t="s">
        <v>2709</v>
      </c>
      <c r="D5859" s="855" t="s">
        <v>2710</v>
      </c>
      <c r="E5859" s="855">
        <v>1</v>
      </c>
      <c r="F5859" s="855" t="s">
        <v>388</v>
      </c>
      <c r="G5859" s="855" t="s">
        <v>1887</v>
      </c>
    </row>
    <row r="5860" spans="2:7" hidden="1" x14ac:dyDescent="0.3">
      <c r="B5860" s="855" t="s">
        <v>1882</v>
      </c>
      <c r="C5860" s="856" t="s">
        <v>2709</v>
      </c>
      <c r="D5860" s="855" t="s">
        <v>2710</v>
      </c>
      <c r="E5860" s="855">
        <v>2</v>
      </c>
      <c r="F5860" s="855" t="s">
        <v>389</v>
      </c>
      <c r="G5860" s="855" t="s">
        <v>29</v>
      </c>
    </row>
    <row r="5861" spans="2:7" hidden="1" x14ac:dyDescent="0.3">
      <c r="B5861" s="855" t="s">
        <v>1882</v>
      </c>
      <c r="C5861" s="856" t="s">
        <v>2709</v>
      </c>
      <c r="D5861" s="855" t="s">
        <v>2710</v>
      </c>
      <c r="E5861" s="855">
        <v>3</v>
      </c>
      <c r="F5861" s="855" t="s">
        <v>896</v>
      </c>
      <c r="G5861" s="855"/>
    </row>
    <row r="5862" spans="2:7" hidden="1" x14ac:dyDescent="0.3">
      <c r="B5862" s="855" t="s">
        <v>1882</v>
      </c>
      <c r="C5862" s="856" t="s">
        <v>2709</v>
      </c>
      <c r="D5862" s="855" t="s">
        <v>2710</v>
      </c>
      <c r="E5862" s="855">
        <v>4</v>
      </c>
      <c r="F5862" s="855" t="s">
        <v>391</v>
      </c>
      <c r="G5862" s="855"/>
    </row>
    <row r="5863" spans="2:7" hidden="1" x14ac:dyDescent="0.3">
      <c r="B5863" s="855" t="s">
        <v>1882</v>
      </c>
      <c r="C5863" s="856" t="s">
        <v>2709</v>
      </c>
      <c r="D5863" s="855" t="s">
        <v>2710</v>
      </c>
      <c r="E5863" s="855">
        <v>5</v>
      </c>
      <c r="F5863" s="855" t="s">
        <v>392</v>
      </c>
      <c r="G5863" s="855"/>
    </row>
    <row r="5864" spans="2:7" hidden="1" x14ac:dyDescent="0.3">
      <c r="B5864" s="855" t="s">
        <v>1882</v>
      </c>
      <c r="C5864" s="856" t="s">
        <v>2709</v>
      </c>
      <c r="D5864" s="855" t="s">
        <v>2710</v>
      </c>
      <c r="E5864" s="855">
        <v>6</v>
      </c>
      <c r="F5864" s="855" t="s">
        <v>394</v>
      </c>
      <c r="G5864" s="855" t="s">
        <v>4159</v>
      </c>
    </row>
    <row r="5865" spans="2:7" hidden="1" x14ac:dyDescent="0.3">
      <c r="B5865" s="855" t="s">
        <v>1882</v>
      </c>
      <c r="C5865" s="856" t="s">
        <v>2709</v>
      </c>
      <c r="D5865" s="855" t="s">
        <v>2710</v>
      </c>
      <c r="E5865" s="855">
        <v>7</v>
      </c>
      <c r="F5865" s="855" t="s">
        <v>3</v>
      </c>
      <c r="G5865" s="855" t="s">
        <v>1876</v>
      </c>
    </row>
    <row r="5866" spans="2:7" hidden="1" x14ac:dyDescent="0.3">
      <c r="B5866" s="855" t="s">
        <v>1882</v>
      </c>
      <c r="C5866" s="856" t="s">
        <v>2709</v>
      </c>
      <c r="D5866" s="855" t="s">
        <v>2710</v>
      </c>
      <c r="E5866" s="855">
        <v>8</v>
      </c>
      <c r="F5866" s="855" t="s">
        <v>128</v>
      </c>
      <c r="G5866" s="855"/>
    </row>
    <row r="5867" spans="2:7" hidden="1" x14ac:dyDescent="0.3">
      <c r="B5867" s="855" t="s">
        <v>1882</v>
      </c>
      <c r="C5867" s="856" t="s">
        <v>2709</v>
      </c>
      <c r="D5867" s="855" t="s">
        <v>2710</v>
      </c>
      <c r="E5867" s="855">
        <v>9</v>
      </c>
      <c r="F5867" s="855" t="s">
        <v>546</v>
      </c>
      <c r="G5867" s="855" t="s">
        <v>547</v>
      </c>
    </row>
    <row r="5868" spans="2:7" hidden="1" x14ac:dyDescent="0.3">
      <c r="B5868" s="855" t="s">
        <v>1882</v>
      </c>
      <c r="C5868" s="856" t="s">
        <v>2709</v>
      </c>
      <c r="D5868" s="855" t="s">
        <v>2710</v>
      </c>
      <c r="E5868" s="855">
        <v>10</v>
      </c>
      <c r="F5868" s="855" t="s">
        <v>931</v>
      </c>
      <c r="G5868" s="855" t="s">
        <v>949</v>
      </c>
    </row>
    <row r="5869" spans="2:7" hidden="1" x14ac:dyDescent="0.3">
      <c r="B5869" s="855" t="s">
        <v>1882</v>
      </c>
      <c r="C5869" s="856" t="s">
        <v>2709</v>
      </c>
      <c r="D5869" s="855" t="s">
        <v>2710</v>
      </c>
      <c r="E5869" s="855">
        <v>11</v>
      </c>
      <c r="F5869" s="855" t="s">
        <v>932</v>
      </c>
      <c r="G5869" s="855" t="s">
        <v>750</v>
      </c>
    </row>
    <row r="5870" spans="2:7" x14ac:dyDescent="0.3">
      <c r="B5870" s="855" t="s">
        <v>1882</v>
      </c>
      <c r="C5870" s="856" t="s">
        <v>2709</v>
      </c>
      <c r="D5870" s="855" t="s">
        <v>2710</v>
      </c>
      <c r="E5870" s="855">
        <v>1</v>
      </c>
      <c r="F5870" s="855" t="s">
        <v>388</v>
      </c>
      <c r="G5870" s="855" t="s">
        <v>1899</v>
      </c>
    </row>
    <row r="5871" spans="2:7" hidden="1" x14ac:dyDescent="0.3">
      <c r="B5871" s="855" t="s">
        <v>1882</v>
      </c>
      <c r="C5871" s="856" t="s">
        <v>2709</v>
      </c>
      <c r="D5871" s="855" t="s">
        <v>2710</v>
      </c>
      <c r="E5871" s="855">
        <v>2</v>
      </c>
      <c r="F5871" s="855" t="s">
        <v>389</v>
      </c>
      <c r="G5871" s="855" t="s">
        <v>29</v>
      </c>
    </row>
    <row r="5872" spans="2:7" hidden="1" x14ac:dyDescent="0.3">
      <c r="B5872" s="855" t="s">
        <v>1882</v>
      </c>
      <c r="C5872" s="856" t="s">
        <v>2709</v>
      </c>
      <c r="D5872" s="855" t="s">
        <v>2710</v>
      </c>
      <c r="E5872" s="855">
        <v>3</v>
      </c>
      <c r="F5872" s="855" t="s">
        <v>896</v>
      </c>
      <c r="G5872" s="855"/>
    </row>
    <row r="5873" spans="2:7" hidden="1" x14ac:dyDescent="0.3">
      <c r="B5873" s="855" t="s">
        <v>1882</v>
      </c>
      <c r="C5873" s="856" t="s">
        <v>2709</v>
      </c>
      <c r="D5873" s="855" t="s">
        <v>2710</v>
      </c>
      <c r="E5873" s="855">
        <v>4</v>
      </c>
      <c r="F5873" s="855" t="s">
        <v>391</v>
      </c>
      <c r="G5873" s="855"/>
    </row>
    <row r="5874" spans="2:7" hidden="1" x14ac:dyDescent="0.3">
      <c r="B5874" s="855" t="s">
        <v>1882</v>
      </c>
      <c r="C5874" s="856" t="s">
        <v>2709</v>
      </c>
      <c r="D5874" s="855" t="s">
        <v>2710</v>
      </c>
      <c r="E5874" s="855">
        <v>5</v>
      </c>
      <c r="F5874" s="855" t="s">
        <v>392</v>
      </c>
      <c r="G5874" s="855"/>
    </row>
    <row r="5875" spans="2:7" hidden="1" x14ac:dyDescent="0.3">
      <c r="B5875" s="855" t="s">
        <v>1882</v>
      </c>
      <c r="C5875" s="856" t="s">
        <v>2709</v>
      </c>
      <c r="D5875" s="855" t="s">
        <v>2710</v>
      </c>
      <c r="E5875" s="855">
        <v>6</v>
      </c>
      <c r="F5875" s="855" t="s">
        <v>394</v>
      </c>
      <c r="G5875" s="855" t="s">
        <v>4160</v>
      </c>
    </row>
    <row r="5876" spans="2:7" hidden="1" x14ac:dyDescent="0.3">
      <c r="B5876" s="855" t="s">
        <v>1882</v>
      </c>
      <c r="C5876" s="856" t="s">
        <v>2709</v>
      </c>
      <c r="D5876" s="855" t="s">
        <v>2710</v>
      </c>
      <c r="E5876" s="855">
        <v>7</v>
      </c>
      <c r="F5876" s="855" t="s">
        <v>3</v>
      </c>
      <c r="G5876" s="855" t="s">
        <v>1876</v>
      </c>
    </row>
    <row r="5877" spans="2:7" hidden="1" x14ac:dyDescent="0.3">
      <c r="B5877" s="855" t="s">
        <v>1882</v>
      </c>
      <c r="C5877" s="856" t="s">
        <v>2709</v>
      </c>
      <c r="D5877" s="855" t="s">
        <v>2710</v>
      </c>
      <c r="E5877" s="855">
        <v>8</v>
      </c>
      <c r="F5877" s="855" t="s">
        <v>128</v>
      </c>
      <c r="G5877" s="855"/>
    </row>
    <row r="5878" spans="2:7" hidden="1" x14ac:dyDescent="0.3">
      <c r="B5878" s="855" t="s">
        <v>1882</v>
      </c>
      <c r="C5878" s="856" t="s">
        <v>2709</v>
      </c>
      <c r="D5878" s="855" t="s">
        <v>2710</v>
      </c>
      <c r="E5878" s="855">
        <v>9</v>
      </c>
      <c r="F5878" s="855" t="s">
        <v>546</v>
      </c>
      <c r="G5878" s="855" t="s">
        <v>547</v>
      </c>
    </row>
    <row r="5879" spans="2:7" hidden="1" x14ac:dyDescent="0.3">
      <c r="B5879" s="855" t="s">
        <v>1882</v>
      </c>
      <c r="C5879" s="856" t="s">
        <v>2709</v>
      </c>
      <c r="D5879" s="855" t="s">
        <v>2710</v>
      </c>
      <c r="E5879" s="855">
        <v>10</v>
      </c>
      <c r="F5879" s="855" t="s">
        <v>931</v>
      </c>
      <c r="G5879" s="855" t="s">
        <v>949</v>
      </c>
    </row>
    <row r="5880" spans="2:7" hidden="1" x14ac:dyDescent="0.3">
      <c r="B5880" s="855" t="s">
        <v>1882</v>
      </c>
      <c r="C5880" s="856" t="s">
        <v>2709</v>
      </c>
      <c r="D5880" s="855" t="s">
        <v>2710</v>
      </c>
      <c r="E5880" s="855">
        <v>11</v>
      </c>
      <c r="F5880" s="855" t="s">
        <v>932</v>
      </c>
      <c r="G5880" s="855" t="s">
        <v>750</v>
      </c>
    </row>
    <row r="5881" spans="2:7" x14ac:dyDescent="0.3">
      <c r="B5881" s="855" t="s">
        <v>1882</v>
      </c>
      <c r="C5881" s="856" t="s">
        <v>2709</v>
      </c>
      <c r="D5881" s="855" t="s">
        <v>2710</v>
      </c>
      <c r="E5881" s="855">
        <v>1</v>
      </c>
      <c r="F5881" s="855" t="s">
        <v>388</v>
      </c>
      <c r="G5881" s="855" t="s">
        <v>2705</v>
      </c>
    </row>
    <row r="5882" spans="2:7" hidden="1" x14ac:dyDescent="0.3">
      <c r="B5882" s="855" t="s">
        <v>1882</v>
      </c>
      <c r="C5882" s="856" t="s">
        <v>2709</v>
      </c>
      <c r="D5882" s="855" t="s">
        <v>2710</v>
      </c>
      <c r="E5882" s="855">
        <v>2</v>
      </c>
      <c r="F5882" s="855" t="s">
        <v>389</v>
      </c>
      <c r="G5882" s="855" t="s">
        <v>29</v>
      </c>
    </row>
    <row r="5883" spans="2:7" hidden="1" x14ac:dyDescent="0.3">
      <c r="B5883" s="855" t="s">
        <v>1882</v>
      </c>
      <c r="C5883" s="856" t="s">
        <v>2709</v>
      </c>
      <c r="D5883" s="855" t="s">
        <v>2710</v>
      </c>
      <c r="E5883" s="855">
        <v>3</v>
      </c>
      <c r="F5883" s="855" t="s">
        <v>896</v>
      </c>
      <c r="G5883" s="855"/>
    </row>
    <row r="5884" spans="2:7" hidden="1" x14ac:dyDescent="0.3">
      <c r="B5884" s="855" t="s">
        <v>1882</v>
      </c>
      <c r="C5884" s="856" t="s">
        <v>2709</v>
      </c>
      <c r="D5884" s="855" t="s">
        <v>2710</v>
      </c>
      <c r="E5884" s="855">
        <v>4</v>
      </c>
      <c r="F5884" s="855" t="s">
        <v>391</v>
      </c>
      <c r="G5884" s="855"/>
    </row>
    <row r="5885" spans="2:7" hidden="1" x14ac:dyDescent="0.3">
      <c r="B5885" s="855" t="s">
        <v>1882</v>
      </c>
      <c r="C5885" s="856" t="s">
        <v>2709</v>
      </c>
      <c r="D5885" s="855" t="s">
        <v>2710</v>
      </c>
      <c r="E5885" s="855">
        <v>5</v>
      </c>
      <c r="F5885" s="855" t="s">
        <v>392</v>
      </c>
      <c r="G5885" s="855"/>
    </row>
    <row r="5886" spans="2:7" hidden="1" x14ac:dyDescent="0.3">
      <c r="B5886" s="855" t="s">
        <v>1882</v>
      </c>
      <c r="C5886" s="856" t="s">
        <v>2709</v>
      </c>
      <c r="D5886" s="855" t="s">
        <v>2710</v>
      </c>
      <c r="E5886" s="855">
        <v>6</v>
      </c>
      <c r="F5886" s="855" t="s">
        <v>394</v>
      </c>
      <c r="G5886" s="855" t="s">
        <v>4161</v>
      </c>
    </row>
    <row r="5887" spans="2:7" hidden="1" x14ac:dyDescent="0.3">
      <c r="B5887" s="855" t="s">
        <v>1882</v>
      </c>
      <c r="C5887" s="856" t="s">
        <v>2709</v>
      </c>
      <c r="D5887" s="855" t="s">
        <v>2710</v>
      </c>
      <c r="E5887" s="855">
        <v>7</v>
      </c>
      <c r="F5887" s="855" t="s">
        <v>3</v>
      </c>
      <c r="G5887" s="855" t="s">
        <v>1876</v>
      </c>
    </row>
    <row r="5888" spans="2:7" hidden="1" x14ac:dyDescent="0.3">
      <c r="B5888" s="855" t="s">
        <v>1882</v>
      </c>
      <c r="C5888" s="856" t="s">
        <v>2709</v>
      </c>
      <c r="D5888" s="855" t="s">
        <v>2710</v>
      </c>
      <c r="E5888" s="855">
        <v>8</v>
      </c>
      <c r="F5888" s="855" t="s">
        <v>128</v>
      </c>
      <c r="G5888" s="855"/>
    </row>
    <row r="5889" spans="2:7" hidden="1" x14ac:dyDescent="0.3">
      <c r="B5889" s="855" t="s">
        <v>1882</v>
      </c>
      <c r="C5889" s="856" t="s">
        <v>2709</v>
      </c>
      <c r="D5889" s="855" t="s">
        <v>2710</v>
      </c>
      <c r="E5889" s="855">
        <v>9</v>
      </c>
      <c r="F5889" s="855" t="s">
        <v>546</v>
      </c>
      <c r="G5889" s="855" t="s">
        <v>547</v>
      </c>
    </row>
    <row r="5890" spans="2:7" hidden="1" x14ac:dyDescent="0.3">
      <c r="B5890" s="855" t="s">
        <v>1882</v>
      </c>
      <c r="C5890" s="856" t="s">
        <v>2709</v>
      </c>
      <c r="D5890" s="855" t="s">
        <v>2710</v>
      </c>
      <c r="E5890" s="855">
        <v>10</v>
      </c>
      <c r="F5890" s="855" t="s">
        <v>931</v>
      </c>
      <c r="G5890" s="855" t="s">
        <v>949</v>
      </c>
    </row>
    <row r="5891" spans="2:7" hidden="1" x14ac:dyDescent="0.3">
      <c r="B5891" s="855" t="s">
        <v>1882</v>
      </c>
      <c r="C5891" s="856" t="s">
        <v>2709</v>
      </c>
      <c r="D5891" s="855" t="s">
        <v>2710</v>
      </c>
      <c r="E5891" s="855">
        <v>11</v>
      </c>
      <c r="F5891" s="855" t="s">
        <v>932</v>
      </c>
      <c r="G5891" s="855" t="s">
        <v>750</v>
      </c>
    </row>
    <row r="5892" spans="2:7" x14ac:dyDescent="0.3">
      <c r="B5892" s="855" t="s">
        <v>1882</v>
      </c>
      <c r="C5892" s="856" t="s">
        <v>2709</v>
      </c>
      <c r="D5892" s="855" t="s">
        <v>2710</v>
      </c>
      <c r="E5892" s="855">
        <v>1</v>
      </c>
      <c r="F5892" s="855" t="s">
        <v>388</v>
      </c>
      <c r="G5892" s="855" t="s">
        <v>2706</v>
      </c>
    </row>
    <row r="5893" spans="2:7" hidden="1" x14ac:dyDescent="0.3">
      <c r="B5893" s="855" t="s">
        <v>1882</v>
      </c>
      <c r="C5893" s="856" t="s">
        <v>2709</v>
      </c>
      <c r="D5893" s="855" t="s">
        <v>2710</v>
      </c>
      <c r="E5893" s="855">
        <v>2</v>
      </c>
      <c r="F5893" s="855" t="s">
        <v>389</v>
      </c>
      <c r="G5893" s="855" t="s">
        <v>29</v>
      </c>
    </row>
    <row r="5894" spans="2:7" hidden="1" x14ac:dyDescent="0.3">
      <c r="B5894" s="855" t="s">
        <v>1882</v>
      </c>
      <c r="C5894" s="856" t="s">
        <v>2709</v>
      </c>
      <c r="D5894" s="855" t="s">
        <v>2710</v>
      </c>
      <c r="E5894" s="855">
        <v>3</v>
      </c>
      <c r="F5894" s="855" t="s">
        <v>896</v>
      </c>
      <c r="G5894" s="855"/>
    </row>
    <row r="5895" spans="2:7" hidden="1" x14ac:dyDescent="0.3">
      <c r="B5895" s="855" t="s">
        <v>1882</v>
      </c>
      <c r="C5895" s="856" t="s">
        <v>2709</v>
      </c>
      <c r="D5895" s="855" t="s">
        <v>2710</v>
      </c>
      <c r="E5895" s="855">
        <v>4</v>
      </c>
      <c r="F5895" s="855" t="s">
        <v>391</v>
      </c>
      <c r="G5895" s="855"/>
    </row>
    <row r="5896" spans="2:7" hidden="1" x14ac:dyDescent="0.3">
      <c r="B5896" s="855" t="s">
        <v>1882</v>
      </c>
      <c r="C5896" s="856" t="s">
        <v>2709</v>
      </c>
      <c r="D5896" s="855" t="s">
        <v>2710</v>
      </c>
      <c r="E5896" s="855">
        <v>5</v>
      </c>
      <c r="F5896" s="855" t="s">
        <v>392</v>
      </c>
      <c r="G5896" s="855" t="s">
        <v>4162</v>
      </c>
    </row>
    <row r="5897" spans="2:7" hidden="1" x14ac:dyDescent="0.3">
      <c r="B5897" s="855" t="s">
        <v>1882</v>
      </c>
      <c r="C5897" s="856" t="s">
        <v>2709</v>
      </c>
      <c r="D5897" s="855" t="s">
        <v>2710</v>
      </c>
      <c r="E5897" s="855">
        <v>6</v>
      </c>
      <c r="F5897" s="855" t="s">
        <v>394</v>
      </c>
      <c r="G5897" s="855"/>
    </row>
    <row r="5898" spans="2:7" hidden="1" x14ac:dyDescent="0.3">
      <c r="B5898" s="855" t="s">
        <v>1882</v>
      </c>
      <c r="C5898" s="856" t="s">
        <v>2709</v>
      </c>
      <c r="D5898" s="855" t="s">
        <v>2710</v>
      </c>
      <c r="E5898" s="855">
        <v>7</v>
      </c>
      <c r="F5898" s="855" t="s">
        <v>3</v>
      </c>
      <c r="G5898" s="855" t="s">
        <v>1876</v>
      </c>
    </row>
    <row r="5899" spans="2:7" hidden="1" x14ac:dyDescent="0.3">
      <c r="B5899" s="855" t="s">
        <v>1882</v>
      </c>
      <c r="C5899" s="856" t="s">
        <v>2709</v>
      </c>
      <c r="D5899" s="855" t="s">
        <v>2710</v>
      </c>
      <c r="E5899" s="855">
        <v>8</v>
      </c>
      <c r="F5899" s="855" t="s">
        <v>128</v>
      </c>
      <c r="G5899" s="855"/>
    </row>
    <row r="5900" spans="2:7" hidden="1" x14ac:dyDescent="0.3">
      <c r="B5900" s="855" t="s">
        <v>1882</v>
      </c>
      <c r="C5900" s="856" t="s">
        <v>2709</v>
      </c>
      <c r="D5900" s="855" t="s">
        <v>2710</v>
      </c>
      <c r="E5900" s="855">
        <v>9</v>
      </c>
      <c r="F5900" s="855" t="s">
        <v>546</v>
      </c>
      <c r="G5900" s="855" t="s">
        <v>547</v>
      </c>
    </row>
    <row r="5901" spans="2:7" hidden="1" x14ac:dyDescent="0.3">
      <c r="B5901" s="855" t="s">
        <v>1882</v>
      </c>
      <c r="C5901" s="856" t="s">
        <v>2709</v>
      </c>
      <c r="D5901" s="855" t="s">
        <v>2710</v>
      </c>
      <c r="E5901" s="855">
        <v>10</v>
      </c>
      <c r="F5901" s="855" t="s">
        <v>931</v>
      </c>
      <c r="G5901" s="855" t="s">
        <v>949</v>
      </c>
    </row>
    <row r="5902" spans="2:7" hidden="1" x14ac:dyDescent="0.3">
      <c r="B5902" s="855" t="s">
        <v>1882</v>
      </c>
      <c r="C5902" s="856" t="s">
        <v>2709</v>
      </c>
      <c r="D5902" s="855" t="s">
        <v>2710</v>
      </c>
      <c r="E5902" s="855">
        <v>11</v>
      </c>
      <c r="F5902" s="855" t="s">
        <v>932</v>
      </c>
      <c r="G5902" s="855" t="s">
        <v>750</v>
      </c>
    </row>
    <row r="5903" spans="2:7" x14ac:dyDescent="0.3">
      <c r="B5903" s="855" t="s">
        <v>1882</v>
      </c>
      <c r="C5903" s="856" t="s">
        <v>2709</v>
      </c>
      <c r="D5903" s="855" t="s">
        <v>2710</v>
      </c>
      <c r="E5903" s="855">
        <v>1</v>
      </c>
      <c r="F5903" s="855" t="s">
        <v>388</v>
      </c>
      <c r="G5903" s="855" t="s">
        <v>4163</v>
      </c>
    </row>
    <row r="5904" spans="2:7" hidden="1" x14ac:dyDescent="0.3">
      <c r="B5904" s="855" t="s">
        <v>1882</v>
      </c>
      <c r="C5904" s="856" t="s">
        <v>2709</v>
      </c>
      <c r="D5904" s="855" t="s">
        <v>2710</v>
      </c>
      <c r="E5904" s="855">
        <v>2</v>
      </c>
      <c r="F5904" s="855" t="s">
        <v>389</v>
      </c>
      <c r="G5904" s="855" t="s">
        <v>29</v>
      </c>
    </row>
    <row r="5905" spans="2:7" hidden="1" x14ac:dyDescent="0.3">
      <c r="B5905" s="855" t="s">
        <v>1882</v>
      </c>
      <c r="C5905" s="856" t="s">
        <v>2709</v>
      </c>
      <c r="D5905" s="855" t="s">
        <v>2710</v>
      </c>
      <c r="E5905" s="855">
        <v>3</v>
      </c>
      <c r="F5905" s="855" t="s">
        <v>896</v>
      </c>
      <c r="G5905" s="855"/>
    </row>
    <row r="5906" spans="2:7" hidden="1" x14ac:dyDescent="0.3">
      <c r="B5906" s="855" t="s">
        <v>1882</v>
      </c>
      <c r="C5906" s="856" t="s">
        <v>2709</v>
      </c>
      <c r="D5906" s="855" t="s">
        <v>2710</v>
      </c>
      <c r="E5906" s="855">
        <v>4</v>
      </c>
      <c r="F5906" s="855" t="s">
        <v>391</v>
      </c>
      <c r="G5906" s="855"/>
    </row>
    <row r="5907" spans="2:7" hidden="1" x14ac:dyDescent="0.3">
      <c r="B5907" s="855" t="s">
        <v>1882</v>
      </c>
      <c r="C5907" s="856" t="s">
        <v>2709</v>
      </c>
      <c r="D5907" s="855" t="s">
        <v>2710</v>
      </c>
      <c r="E5907" s="855">
        <v>5</v>
      </c>
      <c r="F5907" s="855" t="s">
        <v>392</v>
      </c>
      <c r="G5907" s="855"/>
    </row>
    <row r="5908" spans="2:7" hidden="1" x14ac:dyDescent="0.3">
      <c r="B5908" s="855" t="s">
        <v>1882</v>
      </c>
      <c r="C5908" s="856" t="s">
        <v>2709</v>
      </c>
      <c r="D5908" s="855" t="s">
        <v>2710</v>
      </c>
      <c r="E5908" s="855">
        <v>6</v>
      </c>
      <c r="F5908" s="855" t="s">
        <v>394</v>
      </c>
      <c r="G5908" s="855" t="s">
        <v>4164</v>
      </c>
    </row>
    <row r="5909" spans="2:7" hidden="1" x14ac:dyDescent="0.3">
      <c r="B5909" s="855" t="s">
        <v>1882</v>
      </c>
      <c r="C5909" s="856" t="s">
        <v>2709</v>
      </c>
      <c r="D5909" s="855" t="s">
        <v>2710</v>
      </c>
      <c r="E5909" s="855">
        <v>7</v>
      </c>
      <c r="F5909" s="855" t="s">
        <v>3</v>
      </c>
      <c r="G5909" s="855" t="s">
        <v>1876</v>
      </c>
    </row>
    <row r="5910" spans="2:7" hidden="1" x14ac:dyDescent="0.3">
      <c r="B5910" s="855" t="s">
        <v>1882</v>
      </c>
      <c r="C5910" s="856" t="s">
        <v>2709</v>
      </c>
      <c r="D5910" s="855" t="s">
        <v>2710</v>
      </c>
      <c r="E5910" s="855">
        <v>8</v>
      </c>
      <c r="F5910" s="855" t="s">
        <v>128</v>
      </c>
      <c r="G5910" s="855"/>
    </row>
    <row r="5911" spans="2:7" hidden="1" x14ac:dyDescent="0.3">
      <c r="B5911" s="855" t="s">
        <v>1882</v>
      </c>
      <c r="C5911" s="856" t="s">
        <v>2709</v>
      </c>
      <c r="D5911" s="855" t="s">
        <v>2710</v>
      </c>
      <c r="E5911" s="855">
        <v>9</v>
      </c>
      <c r="F5911" s="855" t="s">
        <v>546</v>
      </c>
      <c r="G5911" s="855" t="s">
        <v>547</v>
      </c>
    </row>
    <row r="5912" spans="2:7" hidden="1" x14ac:dyDescent="0.3">
      <c r="B5912" s="855" t="s">
        <v>1882</v>
      </c>
      <c r="C5912" s="856" t="s">
        <v>2709</v>
      </c>
      <c r="D5912" s="855" t="s">
        <v>2710</v>
      </c>
      <c r="E5912" s="855">
        <v>10</v>
      </c>
      <c r="F5912" s="855" t="s">
        <v>931</v>
      </c>
      <c r="G5912" s="855" t="s">
        <v>949</v>
      </c>
    </row>
    <row r="5913" spans="2:7" hidden="1" x14ac:dyDescent="0.3">
      <c r="B5913" s="855" t="s">
        <v>1882</v>
      </c>
      <c r="C5913" s="856" t="s">
        <v>2709</v>
      </c>
      <c r="D5913" s="855" t="s">
        <v>2710</v>
      </c>
      <c r="E5913" s="855">
        <v>11</v>
      </c>
      <c r="F5913" s="855" t="s">
        <v>932</v>
      </c>
      <c r="G5913" s="855" t="s">
        <v>750</v>
      </c>
    </row>
    <row r="5914" spans="2:7" x14ac:dyDescent="0.3">
      <c r="B5914" s="855" t="s">
        <v>1882</v>
      </c>
      <c r="C5914" s="856" t="s">
        <v>2709</v>
      </c>
      <c r="D5914" s="855" t="s">
        <v>2710</v>
      </c>
      <c r="E5914" s="855">
        <v>1</v>
      </c>
      <c r="F5914" s="855" t="s">
        <v>388</v>
      </c>
      <c r="G5914" s="855" t="s">
        <v>4165</v>
      </c>
    </row>
    <row r="5915" spans="2:7" hidden="1" x14ac:dyDescent="0.3">
      <c r="B5915" s="855" t="s">
        <v>1882</v>
      </c>
      <c r="C5915" s="856" t="s">
        <v>2709</v>
      </c>
      <c r="D5915" s="855" t="s">
        <v>2710</v>
      </c>
      <c r="E5915" s="855">
        <v>2</v>
      </c>
      <c r="F5915" s="855" t="s">
        <v>389</v>
      </c>
      <c r="G5915" s="855" t="s">
        <v>29</v>
      </c>
    </row>
    <row r="5916" spans="2:7" hidden="1" x14ac:dyDescent="0.3">
      <c r="B5916" s="855" t="s">
        <v>1882</v>
      </c>
      <c r="C5916" s="856" t="s">
        <v>2709</v>
      </c>
      <c r="D5916" s="855" t="s">
        <v>2710</v>
      </c>
      <c r="E5916" s="855">
        <v>3</v>
      </c>
      <c r="F5916" s="855" t="s">
        <v>896</v>
      </c>
      <c r="G5916" s="855"/>
    </row>
    <row r="5917" spans="2:7" hidden="1" x14ac:dyDescent="0.3">
      <c r="B5917" s="855" t="s">
        <v>1882</v>
      </c>
      <c r="C5917" s="856" t="s">
        <v>2709</v>
      </c>
      <c r="D5917" s="855" t="s">
        <v>2710</v>
      </c>
      <c r="E5917" s="855">
        <v>4</v>
      </c>
      <c r="F5917" s="855" t="s">
        <v>391</v>
      </c>
      <c r="G5917" s="855"/>
    </row>
    <row r="5918" spans="2:7" hidden="1" x14ac:dyDescent="0.3">
      <c r="B5918" s="855" t="s">
        <v>1882</v>
      </c>
      <c r="C5918" s="856" t="s">
        <v>2709</v>
      </c>
      <c r="D5918" s="855" t="s">
        <v>2710</v>
      </c>
      <c r="E5918" s="855">
        <v>5</v>
      </c>
      <c r="F5918" s="855" t="s">
        <v>392</v>
      </c>
      <c r="G5918" s="855"/>
    </row>
    <row r="5919" spans="2:7" hidden="1" x14ac:dyDescent="0.3">
      <c r="B5919" s="855" t="s">
        <v>1882</v>
      </c>
      <c r="C5919" s="856" t="s">
        <v>2709</v>
      </c>
      <c r="D5919" s="855" t="s">
        <v>2710</v>
      </c>
      <c r="E5919" s="855">
        <v>6</v>
      </c>
      <c r="F5919" s="855" t="s">
        <v>394</v>
      </c>
      <c r="G5919" s="855" t="s">
        <v>4166</v>
      </c>
    </row>
    <row r="5920" spans="2:7" hidden="1" x14ac:dyDescent="0.3">
      <c r="B5920" s="855" t="s">
        <v>1882</v>
      </c>
      <c r="C5920" s="856" t="s">
        <v>2709</v>
      </c>
      <c r="D5920" s="855" t="s">
        <v>2710</v>
      </c>
      <c r="E5920" s="855">
        <v>7</v>
      </c>
      <c r="F5920" s="855" t="s">
        <v>3</v>
      </c>
      <c r="G5920" s="855" t="s">
        <v>1876</v>
      </c>
    </row>
    <row r="5921" spans="2:7" hidden="1" x14ac:dyDescent="0.3">
      <c r="B5921" s="855" t="s">
        <v>1882</v>
      </c>
      <c r="C5921" s="856" t="s">
        <v>2709</v>
      </c>
      <c r="D5921" s="855" t="s">
        <v>2710</v>
      </c>
      <c r="E5921" s="855">
        <v>8</v>
      </c>
      <c r="F5921" s="855" t="s">
        <v>128</v>
      </c>
      <c r="G5921" s="855"/>
    </row>
    <row r="5922" spans="2:7" hidden="1" x14ac:dyDescent="0.3">
      <c r="B5922" s="855" t="s">
        <v>1882</v>
      </c>
      <c r="C5922" s="856" t="s">
        <v>2709</v>
      </c>
      <c r="D5922" s="855" t="s">
        <v>2710</v>
      </c>
      <c r="E5922" s="855">
        <v>9</v>
      </c>
      <c r="F5922" s="855" t="s">
        <v>546</v>
      </c>
      <c r="G5922" s="855" t="s">
        <v>547</v>
      </c>
    </row>
    <row r="5923" spans="2:7" hidden="1" x14ac:dyDescent="0.3">
      <c r="B5923" s="855" t="s">
        <v>1882</v>
      </c>
      <c r="C5923" s="856" t="s">
        <v>2709</v>
      </c>
      <c r="D5923" s="855" t="s">
        <v>2710</v>
      </c>
      <c r="E5923" s="855">
        <v>10</v>
      </c>
      <c r="F5923" s="855" t="s">
        <v>931</v>
      </c>
      <c r="G5923" s="855" t="s">
        <v>949</v>
      </c>
    </row>
    <row r="5924" spans="2:7" hidden="1" x14ac:dyDescent="0.3">
      <c r="B5924" s="855" t="s">
        <v>1882</v>
      </c>
      <c r="C5924" s="856" t="s">
        <v>2709</v>
      </c>
      <c r="D5924" s="855" t="s">
        <v>2710</v>
      </c>
      <c r="E5924" s="855">
        <v>11</v>
      </c>
      <c r="F5924" s="855" t="s">
        <v>932</v>
      </c>
      <c r="G5924" s="855" t="s">
        <v>750</v>
      </c>
    </row>
    <row r="5925" spans="2:7" x14ac:dyDescent="0.3">
      <c r="B5925" s="855" t="s">
        <v>1882</v>
      </c>
      <c r="C5925" s="856" t="s">
        <v>2709</v>
      </c>
      <c r="D5925" s="855" t="s">
        <v>2710</v>
      </c>
      <c r="E5925" s="855">
        <v>1</v>
      </c>
      <c r="F5925" s="855" t="s">
        <v>388</v>
      </c>
      <c r="G5925" s="855" t="s">
        <v>4167</v>
      </c>
    </row>
    <row r="5926" spans="2:7" hidden="1" x14ac:dyDescent="0.3">
      <c r="B5926" s="855" t="s">
        <v>1882</v>
      </c>
      <c r="C5926" s="856" t="s">
        <v>2709</v>
      </c>
      <c r="D5926" s="855" t="s">
        <v>2710</v>
      </c>
      <c r="E5926" s="855">
        <v>2</v>
      </c>
      <c r="F5926" s="855" t="s">
        <v>389</v>
      </c>
      <c r="G5926" s="855" t="s">
        <v>29</v>
      </c>
    </row>
    <row r="5927" spans="2:7" hidden="1" x14ac:dyDescent="0.3">
      <c r="B5927" s="855" t="s">
        <v>1882</v>
      </c>
      <c r="C5927" s="856" t="s">
        <v>2709</v>
      </c>
      <c r="D5927" s="855" t="s">
        <v>2710</v>
      </c>
      <c r="E5927" s="855">
        <v>3</v>
      </c>
      <c r="F5927" s="855" t="s">
        <v>896</v>
      </c>
      <c r="G5927" s="855"/>
    </row>
    <row r="5928" spans="2:7" hidden="1" x14ac:dyDescent="0.3">
      <c r="B5928" s="855" t="s">
        <v>1882</v>
      </c>
      <c r="C5928" s="856" t="s">
        <v>2709</v>
      </c>
      <c r="D5928" s="855" t="s">
        <v>2710</v>
      </c>
      <c r="E5928" s="855">
        <v>4</v>
      </c>
      <c r="F5928" s="855" t="s">
        <v>391</v>
      </c>
      <c r="G5928" s="855"/>
    </row>
    <row r="5929" spans="2:7" hidden="1" x14ac:dyDescent="0.3">
      <c r="B5929" s="855" t="s">
        <v>1882</v>
      </c>
      <c r="C5929" s="856" t="s">
        <v>2709</v>
      </c>
      <c r="D5929" s="855" t="s">
        <v>2710</v>
      </c>
      <c r="E5929" s="855">
        <v>5</v>
      </c>
      <c r="F5929" s="855" t="s">
        <v>392</v>
      </c>
      <c r="G5929" s="855"/>
    </row>
    <row r="5930" spans="2:7" hidden="1" x14ac:dyDescent="0.3">
      <c r="B5930" s="855" t="s">
        <v>1882</v>
      </c>
      <c r="C5930" s="856" t="s">
        <v>2709</v>
      </c>
      <c r="D5930" s="855" t="s">
        <v>2710</v>
      </c>
      <c r="E5930" s="855">
        <v>6</v>
      </c>
      <c r="F5930" s="855" t="s">
        <v>394</v>
      </c>
      <c r="G5930" s="855" t="s">
        <v>4168</v>
      </c>
    </row>
    <row r="5931" spans="2:7" hidden="1" x14ac:dyDescent="0.3">
      <c r="B5931" s="855" t="s">
        <v>1882</v>
      </c>
      <c r="C5931" s="856" t="s">
        <v>2709</v>
      </c>
      <c r="D5931" s="855" t="s">
        <v>2710</v>
      </c>
      <c r="E5931" s="855">
        <v>7</v>
      </c>
      <c r="F5931" s="855" t="s">
        <v>3</v>
      </c>
      <c r="G5931" s="855" t="s">
        <v>1876</v>
      </c>
    </row>
    <row r="5932" spans="2:7" hidden="1" x14ac:dyDescent="0.3">
      <c r="B5932" s="855" t="s">
        <v>1882</v>
      </c>
      <c r="C5932" s="856" t="s">
        <v>2709</v>
      </c>
      <c r="D5932" s="855" t="s">
        <v>2710</v>
      </c>
      <c r="E5932" s="855">
        <v>8</v>
      </c>
      <c r="F5932" s="855" t="s">
        <v>128</v>
      </c>
      <c r="G5932" s="855"/>
    </row>
    <row r="5933" spans="2:7" hidden="1" x14ac:dyDescent="0.3">
      <c r="B5933" s="855" t="s">
        <v>1882</v>
      </c>
      <c r="C5933" s="856" t="s">
        <v>2709</v>
      </c>
      <c r="D5933" s="855" t="s">
        <v>2710</v>
      </c>
      <c r="E5933" s="855">
        <v>9</v>
      </c>
      <c r="F5933" s="855" t="s">
        <v>546</v>
      </c>
      <c r="G5933" s="855" t="s">
        <v>547</v>
      </c>
    </row>
    <row r="5934" spans="2:7" hidden="1" x14ac:dyDescent="0.3">
      <c r="B5934" s="855" t="s">
        <v>1882</v>
      </c>
      <c r="C5934" s="856" t="s">
        <v>2709</v>
      </c>
      <c r="D5934" s="855" t="s">
        <v>2710</v>
      </c>
      <c r="E5934" s="855">
        <v>10</v>
      </c>
      <c r="F5934" s="855" t="s">
        <v>931</v>
      </c>
      <c r="G5934" s="855" t="s">
        <v>949</v>
      </c>
    </row>
    <row r="5935" spans="2:7" hidden="1" x14ac:dyDescent="0.3">
      <c r="B5935" s="855" t="s">
        <v>1882</v>
      </c>
      <c r="C5935" s="856" t="s">
        <v>2709</v>
      </c>
      <c r="D5935" s="855" t="s">
        <v>2710</v>
      </c>
      <c r="E5935" s="855">
        <v>11</v>
      </c>
      <c r="F5935" s="855" t="s">
        <v>932</v>
      </c>
      <c r="G5935" s="855" t="s">
        <v>750</v>
      </c>
    </row>
    <row r="5936" spans="2:7" x14ac:dyDescent="0.3">
      <c r="B5936" s="855" t="s">
        <v>1882</v>
      </c>
      <c r="C5936" s="856" t="s">
        <v>2709</v>
      </c>
      <c r="D5936" s="855" t="s">
        <v>2710</v>
      </c>
      <c r="E5936" s="855">
        <v>1</v>
      </c>
      <c r="F5936" s="855" t="s">
        <v>388</v>
      </c>
      <c r="G5936" s="855" t="s">
        <v>4169</v>
      </c>
    </row>
    <row r="5937" spans="2:7" hidden="1" x14ac:dyDescent="0.3">
      <c r="B5937" s="855" t="s">
        <v>1882</v>
      </c>
      <c r="C5937" s="856" t="s">
        <v>2709</v>
      </c>
      <c r="D5937" s="855" t="s">
        <v>2710</v>
      </c>
      <c r="E5937" s="855">
        <v>2</v>
      </c>
      <c r="F5937" s="855" t="s">
        <v>389</v>
      </c>
      <c r="G5937" s="855" t="s">
        <v>29</v>
      </c>
    </row>
    <row r="5938" spans="2:7" hidden="1" x14ac:dyDescent="0.3">
      <c r="B5938" s="855" t="s">
        <v>1882</v>
      </c>
      <c r="C5938" s="856" t="s">
        <v>2709</v>
      </c>
      <c r="D5938" s="855" t="s">
        <v>2710</v>
      </c>
      <c r="E5938" s="855">
        <v>3</v>
      </c>
      <c r="F5938" s="855" t="s">
        <v>896</v>
      </c>
      <c r="G5938" s="855"/>
    </row>
    <row r="5939" spans="2:7" hidden="1" x14ac:dyDescent="0.3">
      <c r="B5939" s="855" t="s">
        <v>1882</v>
      </c>
      <c r="C5939" s="856" t="s">
        <v>2709</v>
      </c>
      <c r="D5939" s="855" t="s">
        <v>2710</v>
      </c>
      <c r="E5939" s="855">
        <v>4</v>
      </c>
      <c r="F5939" s="855" t="s">
        <v>391</v>
      </c>
      <c r="G5939" s="855"/>
    </row>
    <row r="5940" spans="2:7" hidden="1" x14ac:dyDescent="0.3">
      <c r="B5940" s="855" t="s">
        <v>1882</v>
      </c>
      <c r="C5940" s="856" t="s">
        <v>2709</v>
      </c>
      <c r="D5940" s="855" t="s">
        <v>2710</v>
      </c>
      <c r="E5940" s="855">
        <v>5</v>
      </c>
      <c r="F5940" s="855" t="s">
        <v>392</v>
      </c>
      <c r="G5940" s="855"/>
    </row>
    <row r="5941" spans="2:7" hidden="1" x14ac:dyDescent="0.3">
      <c r="B5941" s="855" t="s">
        <v>1882</v>
      </c>
      <c r="C5941" s="856" t="s">
        <v>2709</v>
      </c>
      <c r="D5941" s="855" t="s">
        <v>2710</v>
      </c>
      <c r="E5941" s="855">
        <v>6</v>
      </c>
      <c r="F5941" s="855" t="s">
        <v>394</v>
      </c>
      <c r="G5941" s="855" t="s">
        <v>4170</v>
      </c>
    </row>
    <row r="5942" spans="2:7" hidden="1" x14ac:dyDescent="0.3">
      <c r="B5942" s="855" t="s">
        <v>1882</v>
      </c>
      <c r="C5942" s="856" t="s">
        <v>2709</v>
      </c>
      <c r="D5942" s="855" t="s">
        <v>2710</v>
      </c>
      <c r="E5942" s="855">
        <v>7</v>
      </c>
      <c r="F5942" s="855" t="s">
        <v>3</v>
      </c>
      <c r="G5942" s="855" t="s">
        <v>1876</v>
      </c>
    </row>
    <row r="5943" spans="2:7" hidden="1" x14ac:dyDescent="0.3">
      <c r="B5943" s="855" t="s">
        <v>1882</v>
      </c>
      <c r="C5943" s="856" t="s">
        <v>2709</v>
      </c>
      <c r="D5943" s="855" t="s">
        <v>2710</v>
      </c>
      <c r="E5943" s="855">
        <v>8</v>
      </c>
      <c r="F5943" s="855" t="s">
        <v>128</v>
      </c>
      <c r="G5943" s="855"/>
    </row>
    <row r="5944" spans="2:7" hidden="1" x14ac:dyDescent="0.3">
      <c r="B5944" s="855" t="s">
        <v>1882</v>
      </c>
      <c r="C5944" s="856" t="s">
        <v>2709</v>
      </c>
      <c r="D5944" s="855" t="s">
        <v>2710</v>
      </c>
      <c r="E5944" s="855">
        <v>9</v>
      </c>
      <c r="F5944" s="855" t="s">
        <v>546</v>
      </c>
      <c r="G5944" s="855" t="s">
        <v>547</v>
      </c>
    </row>
    <row r="5945" spans="2:7" hidden="1" x14ac:dyDescent="0.3">
      <c r="B5945" s="855" t="s">
        <v>1882</v>
      </c>
      <c r="C5945" s="856" t="s">
        <v>2709</v>
      </c>
      <c r="D5945" s="855" t="s">
        <v>2710</v>
      </c>
      <c r="E5945" s="855">
        <v>10</v>
      </c>
      <c r="F5945" s="855" t="s">
        <v>931</v>
      </c>
      <c r="G5945" s="855" t="s">
        <v>949</v>
      </c>
    </row>
    <row r="5946" spans="2:7" hidden="1" x14ac:dyDescent="0.3">
      <c r="B5946" s="855" t="s">
        <v>1882</v>
      </c>
      <c r="C5946" s="856" t="s">
        <v>2709</v>
      </c>
      <c r="D5946" s="855" t="s">
        <v>2710</v>
      </c>
      <c r="E5946" s="855">
        <v>11</v>
      </c>
      <c r="F5946" s="855" t="s">
        <v>932</v>
      </c>
      <c r="G5946" s="855" t="s">
        <v>750</v>
      </c>
    </row>
    <row r="5947" spans="2:7" x14ac:dyDescent="0.3">
      <c r="B5947" s="855" t="s">
        <v>1882</v>
      </c>
      <c r="C5947" s="856" t="s">
        <v>2709</v>
      </c>
      <c r="D5947" s="855" t="s">
        <v>2710</v>
      </c>
      <c r="E5947" s="855">
        <v>1</v>
      </c>
      <c r="F5947" s="855" t="s">
        <v>388</v>
      </c>
      <c r="G5947" s="855" t="s">
        <v>4171</v>
      </c>
    </row>
    <row r="5948" spans="2:7" hidden="1" x14ac:dyDescent="0.3">
      <c r="B5948" s="855" t="s">
        <v>1882</v>
      </c>
      <c r="C5948" s="856" t="s">
        <v>2709</v>
      </c>
      <c r="D5948" s="855" t="s">
        <v>2710</v>
      </c>
      <c r="E5948" s="855">
        <v>2</v>
      </c>
      <c r="F5948" s="855" t="s">
        <v>389</v>
      </c>
      <c r="G5948" s="855" t="s">
        <v>29</v>
      </c>
    </row>
    <row r="5949" spans="2:7" hidden="1" x14ac:dyDescent="0.3">
      <c r="B5949" s="855" t="s">
        <v>1882</v>
      </c>
      <c r="C5949" s="856" t="s">
        <v>2709</v>
      </c>
      <c r="D5949" s="855" t="s">
        <v>2710</v>
      </c>
      <c r="E5949" s="855">
        <v>3</v>
      </c>
      <c r="F5949" s="855" t="s">
        <v>896</v>
      </c>
      <c r="G5949" s="855"/>
    </row>
    <row r="5950" spans="2:7" hidden="1" x14ac:dyDescent="0.3">
      <c r="B5950" s="855" t="s">
        <v>1882</v>
      </c>
      <c r="C5950" s="856" t="s">
        <v>2709</v>
      </c>
      <c r="D5950" s="855" t="s">
        <v>2710</v>
      </c>
      <c r="E5950" s="855">
        <v>4</v>
      </c>
      <c r="F5950" s="855" t="s">
        <v>391</v>
      </c>
      <c r="G5950" s="855"/>
    </row>
    <row r="5951" spans="2:7" hidden="1" x14ac:dyDescent="0.3">
      <c r="B5951" s="855" t="s">
        <v>1882</v>
      </c>
      <c r="C5951" s="856" t="s">
        <v>2709</v>
      </c>
      <c r="D5951" s="855" t="s">
        <v>2710</v>
      </c>
      <c r="E5951" s="855">
        <v>5</v>
      </c>
      <c r="F5951" s="855" t="s">
        <v>392</v>
      </c>
      <c r="G5951" s="855"/>
    </row>
    <row r="5952" spans="2:7" hidden="1" x14ac:dyDescent="0.3">
      <c r="B5952" s="855" t="s">
        <v>1882</v>
      </c>
      <c r="C5952" s="856" t="s">
        <v>2709</v>
      </c>
      <c r="D5952" s="855" t="s">
        <v>2710</v>
      </c>
      <c r="E5952" s="855">
        <v>6</v>
      </c>
      <c r="F5952" s="855" t="s">
        <v>394</v>
      </c>
      <c r="G5952" s="855" t="s">
        <v>4172</v>
      </c>
    </row>
    <row r="5953" spans="2:7" hidden="1" x14ac:dyDescent="0.3">
      <c r="B5953" s="855" t="s">
        <v>1882</v>
      </c>
      <c r="C5953" s="856" t="s">
        <v>2709</v>
      </c>
      <c r="D5953" s="855" t="s">
        <v>2710</v>
      </c>
      <c r="E5953" s="855">
        <v>7</v>
      </c>
      <c r="F5953" s="855" t="s">
        <v>3</v>
      </c>
      <c r="G5953" s="855" t="s">
        <v>1876</v>
      </c>
    </row>
    <row r="5954" spans="2:7" hidden="1" x14ac:dyDescent="0.3">
      <c r="B5954" s="855" t="s">
        <v>1882</v>
      </c>
      <c r="C5954" s="856" t="s">
        <v>2709</v>
      </c>
      <c r="D5954" s="855" t="s">
        <v>2710</v>
      </c>
      <c r="E5954" s="855">
        <v>8</v>
      </c>
      <c r="F5954" s="855" t="s">
        <v>128</v>
      </c>
      <c r="G5954" s="855"/>
    </row>
    <row r="5955" spans="2:7" hidden="1" x14ac:dyDescent="0.3">
      <c r="B5955" s="855" t="s">
        <v>1882</v>
      </c>
      <c r="C5955" s="856" t="s">
        <v>2709</v>
      </c>
      <c r="D5955" s="855" t="s">
        <v>2710</v>
      </c>
      <c r="E5955" s="855">
        <v>9</v>
      </c>
      <c r="F5955" s="855" t="s">
        <v>546</v>
      </c>
      <c r="G5955" s="855" t="s">
        <v>547</v>
      </c>
    </row>
    <row r="5956" spans="2:7" hidden="1" x14ac:dyDescent="0.3">
      <c r="B5956" s="855" t="s">
        <v>1882</v>
      </c>
      <c r="C5956" s="856" t="s">
        <v>2709</v>
      </c>
      <c r="D5956" s="855" t="s">
        <v>2710</v>
      </c>
      <c r="E5956" s="855">
        <v>10</v>
      </c>
      <c r="F5956" s="855" t="s">
        <v>931</v>
      </c>
      <c r="G5956" s="855" t="s">
        <v>949</v>
      </c>
    </row>
    <row r="5957" spans="2:7" hidden="1" x14ac:dyDescent="0.3">
      <c r="B5957" s="855" t="s">
        <v>1882</v>
      </c>
      <c r="C5957" s="856" t="s">
        <v>2709</v>
      </c>
      <c r="D5957" s="855" t="s">
        <v>2710</v>
      </c>
      <c r="E5957" s="855">
        <v>11</v>
      </c>
      <c r="F5957" s="855" t="s">
        <v>932</v>
      </c>
      <c r="G5957" s="855" t="s">
        <v>750</v>
      </c>
    </row>
    <row r="5958" spans="2:7" x14ac:dyDescent="0.3">
      <c r="B5958" s="855" t="s">
        <v>1882</v>
      </c>
      <c r="C5958" s="856" t="s">
        <v>2709</v>
      </c>
      <c r="D5958" s="855" t="s">
        <v>2710</v>
      </c>
      <c r="E5958" s="855">
        <v>1</v>
      </c>
      <c r="F5958" s="855" t="s">
        <v>388</v>
      </c>
      <c r="G5958" s="855" t="s">
        <v>4173</v>
      </c>
    </row>
    <row r="5959" spans="2:7" hidden="1" x14ac:dyDescent="0.3">
      <c r="B5959" s="855" t="s">
        <v>1882</v>
      </c>
      <c r="C5959" s="856" t="s">
        <v>2709</v>
      </c>
      <c r="D5959" s="855" t="s">
        <v>2710</v>
      </c>
      <c r="E5959" s="855">
        <v>2</v>
      </c>
      <c r="F5959" s="855" t="s">
        <v>389</v>
      </c>
      <c r="G5959" s="855" t="s">
        <v>29</v>
      </c>
    </row>
    <row r="5960" spans="2:7" hidden="1" x14ac:dyDescent="0.3">
      <c r="B5960" s="855" t="s">
        <v>1882</v>
      </c>
      <c r="C5960" s="856" t="s">
        <v>2709</v>
      </c>
      <c r="D5960" s="855" t="s">
        <v>2710</v>
      </c>
      <c r="E5960" s="855">
        <v>3</v>
      </c>
      <c r="F5960" s="855" t="s">
        <v>896</v>
      </c>
      <c r="G5960" s="855"/>
    </row>
    <row r="5961" spans="2:7" hidden="1" x14ac:dyDescent="0.3">
      <c r="B5961" s="855" t="s">
        <v>1882</v>
      </c>
      <c r="C5961" s="856" t="s">
        <v>2709</v>
      </c>
      <c r="D5961" s="855" t="s">
        <v>2710</v>
      </c>
      <c r="E5961" s="855">
        <v>4</v>
      </c>
      <c r="F5961" s="855" t="s">
        <v>391</v>
      </c>
      <c r="G5961" s="855"/>
    </row>
    <row r="5962" spans="2:7" hidden="1" x14ac:dyDescent="0.3">
      <c r="B5962" s="855" t="s">
        <v>1882</v>
      </c>
      <c r="C5962" s="856" t="s">
        <v>2709</v>
      </c>
      <c r="D5962" s="855" t="s">
        <v>2710</v>
      </c>
      <c r="E5962" s="855">
        <v>5</v>
      </c>
      <c r="F5962" s="855" t="s">
        <v>392</v>
      </c>
      <c r="G5962" s="855"/>
    </row>
    <row r="5963" spans="2:7" hidden="1" x14ac:dyDescent="0.3">
      <c r="B5963" s="855" t="s">
        <v>1882</v>
      </c>
      <c r="C5963" s="856" t="s">
        <v>2709</v>
      </c>
      <c r="D5963" s="855" t="s">
        <v>2710</v>
      </c>
      <c r="E5963" s="855">
        <v>6</v>
      </c>
      <c r="F5963" s="855" t="s">
        <v>394</v>
      </c>
      <c r="G5963" s="855" t="s">
        <v>4174</v>
      </c>
    </row>
    <row r="5964" spans="2:7" hidden="1" x14ac:dyDescent="0.3">
      <c r="B5964" s="855" t="s">
        <v>1882</v>
      </c>
      <c r="C5964" s="856" t="s">
        <v>2709</v>
      </c>
      <c r="D5964" s="855" t="s">
        <v>2710</v>
      </c>
      <c r="E5964" s="855">
        <v>7</v>
      </c>
      <c r="F5964" s="855" t="s">
        <v>3</v>
      </c>
      <c r="G5964" s="855" t="s">
        <v>1876</v>
      </c>
    </row>
    <row r="5965" spans="2:7" hidden="1" x14ac:dyDescent="0.3">
      <c r="B5965" s="855" t="s">
        <v>1882</v>
      </c>
      <c r="C5965" s="856" t="s">
        <v>2709</v>
      </c>
      <c r="D5965" s="855" t="s">
        <v>2710</v>
      </c>
      <c r="E5965" s="855">
        <v>8</v>
      </c>
      <c r="F5965" s="855" t="s">
        <v>128</v>
      </c>
      <c r="G5965" s="855"/>
    </row>
    <row r="5966" spans="2:7" hidden="1" x14ac:dyDescent="0.3">
      <c r="B5966" s="855" t="s">
        <v>1882</v>
      </c>
      <c r="C5966" s="856" t="s">
        <v>2709</v>
      </c>
      <c r="D5966" s="855" t="s">
        <v>2710</v>
      </c>
      <c r="E5966" s="855">
        <v>9</v>
      </c>
      <c r="F5966" s="855" t="s">
        <v>546</v>
      </c>
      <c r="G5966" s="855" t="s">
        <v>547</v>
      </c>
    </row>
    <row r="5967" spans="2:7" hidden="1" x14ac:dyDescent="0.3">
      <c r="B5967" s="855" t="s">
        <v>1882</v>
      </c>
      <c r="C5967" s="856" t="s">
        <v>2709</v>
      </c>
      <c r="D5967" s="855" t="s">
        <v>2710</v>
      </c>
      <c r="E5967" s="855">
        <v>10</v>
      </c>
      <c r="F5967" s="855" t="s">
        <v>931</v>
      </c>
      <c r="G5967" s="855" t="s">
        <v>949</v>
      </c>
    </row>
    <row r="5968" spans="2:7" hidden="1" x14ac:dyDescent="0.3">
      <c r="B5968" s="855" t="s">
        <v>1882</v>
      </c>
      <c r="C5968" s="856" t="s">
        <v>2709</v>
      </c>
      <c r="D5968" s="855" t="s">
        <v>2710</v>
      </c>
      <c r="E5968" s="855">
        <v>11</v>
      </c>
      <c r="F5968" s="855" t="s">
        <v>932</v>
      </c>
      <c r="G5968" s="855" t="s">
        <v>750</v>
      </c>
    </row>
    <row r="5969" spans="2:7" x14ac:dyDescent="0.3">
      <c r="B5969" s="855" t="s">
        <v>1882</v>
      </c>
      <c r="C5969" s="856" t="s">
        <v>2709</v>
      </c>
      <c r="D5969" s="855" t="s">
        <v>2710</v>
      </c>
      <c r="E5969" s="855">
        <v>1</v>
      </c>
      <c r="F5969" s="855" t="s">
        <v>388</v>
      </c>
      <c r="G5969" s="855" t="s">
        <v>4175</v>
      </c>
    </row>
    <row r="5970" spans="2:7" hidden="1" x14ac:dyDescent="0.3">
      <c r="B5970" s="855" t="s">
        <v>1882</v>
      </c>
      <c r="C5970" s="856" t="s">
        <v>2709</v>
      </c>
      <c r="D5970" s="855" t="s">
        <v>2710</v>
      </c>
      <c r="E5970" s="855">
        <v>2</v>
      </c>
      <c r="F5970" s="855" t="s">
        <v>389</v>
      </c>
      <c r="G5970" s="855" t="s">
        <v>29</v>
      </c>
    </row>
    <row r="5971" spans="2:7" hidden="1" x14ac:dyDescent="0.3">
      <c r="B5971" s="855" t="s">
        <v>1882</v>
      </c>
      <c r="C5971" s="856" t="s">
        <v>2709</v>
      </c>
      <c r="D5971" s="855" t="s">
        <v>2710</v>
      </c>
      <c r="E5971" s="855">
        <v>3</v>
      </c>
      <c r="F5971" s="855" t="s">
        <v>896</v>
      </c>
      <c r="G5971" s="855"/>
    </row>
    <row r="5972" spans="2:7" hidden="1" x14ac:dyDescent="0.3">
      <c r="B5972" s="855" t="s">
        <v>1882</v>
      </c>
      <c r="C5972" s="856" t="s">
        <v>2709</v>
      </c>
      <c r="D5972" s="855" t="s">
        <v>2710</v>
      </c>
      <c r="E5972" s="855">
        <v>4</v>
      </c>
      <c r="F5972" s="855" t="s">
        <v>391</v>
      </c>
      <c r="G5972" s="855"/>
    </row>
    <row r="5973" spans="2:7" hidden="1" x14ac:dyDescent="0.3">
      <c r="B5973" s="855" t="s">
        <v>1882</v>
      </c>
      <c r="C5973" s="856" t="s">
        <v>2709</v>
      </c>
      <c r="D5973" s="855" t="s">
        <v>2710</v>
      </c>
      <c r="E5973" s="855">
        <v>5</v>
      </c>
      <c r="F5973" s="855" t="s">
        <v>392</v>
      </c>
      <c r="G5973" s="855"/>
    </row>
    <row r="5974" spans="2:7" hidden="1" x14ac:dyDescent="0.3">
      <c r="B5974" s="855" t="s">
        <v>1882</v>
      </c>
      <c r="C5974" s="856" t="s">
        <v>2709</v>
      </c>
      <c r="D5974" s="855" t="s">
        <v>2710</v>
      </c>
      <c r="E5974" s="855">
        <v>6</v>
      </c>
      <c r="F5974" s="855" t="s">
        <v>394</v>
      </c>
      <c r="G5974" s="855" t="s">
        <v>4176</v>
      </c>
    </row>
    <row r="5975" spans="2:7" hidden="1" x14ac:dyDescent="0.3">
      <c r="B5975" s="855" t="s">
        <v>1882</v>
      </c>
      <c r="C5975" s="856" t="s">
        <v>2709</v>
      </c>
      <c r="D5975" s="855" t="s">
        <v>2710</v>
      </c>
      <c r="E5975" s="855">
        <v>7</v>
      </c>
      <c r="F5975" s="855" t="s">
        <v>3</v>
      </c>
      <c r="G5975" s="855" t="s">
        <v>1876</v>
      </c>
    </row>
    <row r="5976" spans="2:7" hidden="1" x14ac:dyDescent="0.3">
      <c r="B5976" s="855" t="s">
        <v>1882</v>
      </c>
      <c r="C5976" s="856" t="s">
        <v>2709</v>
      </c>
      <c r="D5976" s="855" t="s">
        <v>2710</v>
      </c>
      <c r="E5976" s="855">
        <v>8</v>
      </c>
      <c r="F5976" s="855" t="s">
        <v>128</v>
      </c>
      <c r="G5976" s="855"/>
    </row>
    <row r="5977" spans="2:7" hidden="1" x14ac:dyDescent="0.3">
      <c r="B5977" s="855" t="s">
        <v>1882</v>
      </c>
      <c r="C5977" s="856" t="s">
        <v>2709</v>
      </c>
      <c r="D5977" s="855" t="s">
        <v>2710</v>
      </c>
      <c r="E5977" s="855">
        <v>9</v>
      </c>
      <c r="F5977" s="855" t="s">
        <v>546</v>
      </c>
      <c r="G5977" s="855" t="s">
        <v>166</v>
      </c>
    </row>
    <row r="5978" spans="2:7" hidden="1" x14ac:dyDescent="0.3">
      <c r="B5978" s="855" t="s">
        <v>1882</v>
      </c>
      <c r="C5978" s="856" t="s">
        <v>2709</v>
      </c>
      <c r="D5978" s="855" t="s">
        <v>2710</v>
      </c>
      <c r="E5978" s="855">
        <v>10</v>
      </c>
      <c r="F5978" s="855" t="s">
        <v>931</v>
      </c>
      <c r="G5978" s="855" t="s">
        <v>949</v>
      </c>
    </row>
    <row r="5979" spans="2:7" hidden="1" x14ac:dyDescent="0.3">
      <c r="B5979" s="855" t="s">
        <v>1882</v>
      </c>
      <c r="C5979" s="856" t="s">
        <v>2709</v>
      </c>
      <c r="D5979" s="855" t="s">
        <v>2710</v>
      </c>
      <c r="E5979" s="855">
        <v>11</v>
      </c>
      <c r="F5979" s="855" t="s">
        <v>932</v>
      </c>
      <c r="G5979" s="855" t="s">
        <v>750</v>
      </c>
    </row>
    <row r="5980" spans="2:7" x14ac:dyDescent="0.3">
      <c r="B5980" s="855" t="s">
        <v>3952</v>
      </c>
      <c r="C5980" s="856" t="s">
        <v>2709</v>
      </c>
      <c r="D5980" s="855" t="s">
        <v>2710</v>
      </c>
      <c r="E5980" s="855">
        <v>1</v>
      </c>
      <c r="F5980" s="855" t="s">
        <v>388</v>
      </c>
      <c r="G5980" s="855" t="s">
        <v>4177</v>
      </c>
    </row>
    <row r="5981" spans="2:7" hidden="1" x14ac:dyDescent="0.3">
      <c r="B5981" s="855" t="s">
        <v>3952</v>
      </c>
      <c r="C5981" s="856" t="s">
        <v>2709</v>
      </c>
      <c r="D5981" s="855" t="s">
        <v>2710</v>
      </c>
      <c r="E5981" s="855">
        <v>2</v>
      </c>
      <c r="F5981" s="855" t="s">
        <v>389</v>
      </c>
      <c r="G5981" s="855" t="s">
        <v>29</v>
      </c>
    </row>
    <row r="5982" spans="2:7" hidden="1" x14ac:dyDescent="0.3">
      <c r="B5982" s="855" t="s">
        <v>3952</v>
      </c>
      <c r="C5982" s="856" t="s">
        <v>2709</v>
      </c>
      <c r="D5982" s="855" t="s">
        <v>2710</v>
      </c>
      <c r="E5982" s="855">
        <v>3</v>
      </c>
      <c r="F5982" s="855" t="s">
        <v>896</v>
      </c>
      <c r="G5982" s="855"/>
    </row>
    <row r="5983" spans="2:7" hidden="1" x14ac:dyDescent="0.3">
      <c r="B5983" s="855" t="s">
        <v>3952</v>
      </c>
      <c r="C5983" s="856" t="s">
        <v>2709</v>
      </c>
      <c r="D5983" s="855" t="s">
        <v>2710</v>
      </c>
      <c r="E5983" s="855">
        <v>4</v>
      </c>
      <c r="F5983" s="855" t="s">
        <v>391</v>
      </c>
      <c r="G5983" s="855"/>
    </row>
    <row r="5984" spans="2:7" hidden="1" x14ac:dyDescent="0.3">
      <c r="B5984" s="855" t="s">
        <v>3952</v>
      </c>
      <c r="C5984" s="856" t="s">
        <v>2709</v>
      </c>
      <c r="D5984" s="855" t="s">
        <v>2710</v>
      </c>
      <c r="E5984" s="855">
        <v>5</v>
      </c>
      <c r="F5984" s="855" t="s">
        <v>392</v>
      </c>
      <c r="G5984" s="855"/>
    </row>
    <row r="5985" spans="2:7" hidden="1" x14ac:dyDescent="0.3">
      <c r="B5985" s="855" t="s">
        <v>3952</v>
      </c>
      <c r="C5985" s="856" t="s">
        <v>2709</v>
      </c>
      <c r="D5985" s="855" t="s">
        <v>2710</v>
      </c>
      <c r="E5985" s="855">
        <v>6</v>
      </c>
      <c r="F5985" s="855" t="s">
        <v>393</v>
      </c>
      <c r="G5985" s="855"/>
    </row>
    <row r="5986" spans="2:7" hidden="1" x14ac:dyDescent="0.3">
      <c r="B5986" s="855" t="s">
        <v>3952</v>
      </c>
      <c r="C5986" s="856" t="s">
        <v>2709</v>
      </c>
      <c r="D5986" s="855" t="s">
        <v>2710</v>
      </c>
      <c r="E5986" s="855">
        <v>7</v>
      </c>
      <c r="F5986" s="855" t="s">
        <v>394</v>
      </c>
      <c r="G5986" s="855" t="s">
        <v>4178</v>
      </c>
    </row>
    <row r="5987" spans="2:7" hidden="1" x14ac:dyDescent="0.3">
      <c r="B5987" s="855" t="s">
        <v>3952</v>
      </c>
      <c r="C5987" s="856" t="s">
        <v>2709</v>
      </c>
      <c r="D5987" s="855" t="s">
        <v>2710</v>
      </c>
      <c r="E5987" s="855">
        <v>8</v>
      </c>
      <c r="F5987" s="855" t="s">
        <v>3</v>
      </c>
      <c r="G5987" s="855" t="s">
        <v>1876</v>
      </c>
    </row>
    <row r="5988" spans="2:7" hidden="1" x14ac:dyDescent="0.3">
      <c r="B5988" s="855" t="s">
        <v>3952</v>
      </c>
      <c r="C5988" s="856" t="s">
        <v>2709</v>
      </c>
      <c r="D5988" s="855" t="s">
        <v>2710</v>
      </c>
      <c r="E5988" s="855">
        <v>9</v>
      </c>
      <c r="F5988" s="855" t="s">
        <v>128</v>
      </c>
      <c r="G5988" s="855"/>
    </row>
    <row r="5989" spans="2:7" hidden="1" x14ac:dyDescent="0.3">
      <c r="B5989" s="855" t="s">
        <v>3952</v>
      </c>
      <c r="C5989" s="856" t="s">
        <v>2709</v>
      </c>
      <c r="D5989" s="855" t="s">
        <v>2710</v>
      </c>
      <c r="E5989" s="855">
        <v>10</v>
      </c>
      <c r="F5989" s="855" t="s">
        <v>681</v>
      </c>
      <c r="G5989" s="855" t="s">
        <v>245</v>
      </c>
    </row>
    <row r="5990" spans="2:7" hidden="1" x14ac:dyDescent="0.3">
      <c r="B5990" s="855" t="s">
        <v>3952</v>
      </c>
      <c r="C5990" s="856" t="s">
        <v>2709</v>
      </c>
      <c r="D5990" s="855" t="s">
        <v>2710</v>
      </c>
      <c r="E5990" s="855">
        <v>11</v>
      </c>
      <c r="F5990" s="855" t="s">
        <v>925</v>
      </c>
      <c r="G5990" s="855"/>
    </row>
    <row r="5991" spans="2:7" hidden="1" x14ac:dyDescent="0.3">
      <c r="B5991" s="855" t="s">
        <v>3952</v>
      </c>
      <c r="C5991" s="856" t="s">
        <v>2709</v>
      </c>
      <c r="D5991" s="855" t="s">
        <v>2710</v>
      </c>
      <c r="E5991" s="855">
        <v>12</v>
      </c>
      <c r="F5991" s="855" t="s">
        <v>3955</v>
      </c>
      <c r="G5991" s="855"/>
    </row>
    <row r="5992" spans="2:7" hidden="1" x14ac:dyDescent="0.3">
      <c r="B5992" s="855" t="s">
        <v>3952</v>
      </c>
      <c r="C5992" s="856" t="s">
        <v>2709</v>
      </c>
      <c r="D5992" s="855" t="s">
        <v>2710</v>
      </c>
      <c r="E5992" s="855">
        <v>13</v>
      </c>
      <c r="F5992" s="855" t="s">
        <v>3956</v>
      </c>
      <c r="G5992" s="855" t="s">
        <v>148</v>
      </c>
    </row>
    <row r="5993" spans="2:7" hidden="1" x14ac:dyDescent="0.3">
      <c r="B5993" s="855" t="s">
        <v>3952</v>
      </c>
      <c r="C5993" s="856" t="s">
        <v>2709</v>
      </c>
      <c r="D5993" s="855" t="s">
        <v>2710</v>
      </c>
      <c r="E5993" s="855">
        <v>14</v>
      </c>
      <c r="F5993" s="855" t="s">
        <v>1173</v>
      </c>
      <c r="G5993" s="855" t="s">
        <v>750</v>
      </c>
    </row>
    <row r="5994" spans="2:7" hidden="1" x14ac:dyDescent="0.3">
      <c r="B5994" s="855" t="s">
        <v>3952</v>
      </c>
      <c r="C5994" s="856" t="s">
        <v>2709</v>
      </c>
      <c r="D5994" s="855" t="s">
        <v>2710</v>
      </c>
      <c r="E5994" s="855">
        <v>15</v>
      </c>
      <c r="F5994" s="855" t="s">
        <v>323</v>
      </c>
      <c r="G5994" s="855" t="s">
        <v>750</v>
      </c>
    </row>
    <row r="5995" spans="2:7" hidden="1" x14ac:dyDescent="0.3">
      <c r="B5995" s="855" t="s">
        <v>3952</v>
      </c>
      <c r="C5995" s="856" t="s">
        <v>2709</v>
      </c>
      <c r="D5995" s="855" t="s">
        <v>2710</v>
      </c>
      <c r="E5995" s="855">
        <v>16</v>
      </c>
      <c r="F5995" s="855" t="s">
        <v>931</v>
      </c>
      <c r="G5995" s="855" t="s">
        <v>949</v>
      </c>
    </row>
    <row r="5996" spans="2:7" hidden="1" x14ac:dyDescent="0.3">
      <c r="B5996" s="855" t="s">
        <v>3952</v>
      </c>
      <c r="C5996" s="856" t="s">
        <v>2709</v>
      </c>
      <c r="D5996" s="855" t="s">
        <v>2710</v>
      </c>
      <c r="E5996" s="855">
        <v>17</v>
      </c>
      <c r="F5996" s="855" t="s">
        <v>932</v>
      </c>
      <c r="G5996" s="855" t="s">
        <v>750</v>
      </c>
    </row>
    <row r="5997" spans="2:7" x14ac:dyDescent="0.3">
      <c r="B5997" s="855" t="s">
        <v>3952</v>
      </c>
      <c r="C5997" s="856" t="s">
        <v>2709</v>
      </c>
      <c r="D5997" s="855" t="s">
        <v>2710</v>
      </c>
      <c r="E5997" s="855">
        <v>1</v>
      </c>
      <c r="F5997" s="855" t="s">
        <v>388</v>
      </c>
      <c r="G5997" s="855" t="s">
        <v>4179</v>
      </c>
    </row>
    <row r="5998" spans="2:7" hidden="1" x14ac:dyDescent="0.3">
      <c r="B5998" s="855" t="s">
        <v>3952</v>
      </c>
      <c r="C5998" s="856" t="s">
        <v>2709</v>
      </c>
      <c r="D5998" s="855" t="s">
        <v>2710</v>
      </c>
      <c r="E5998" s="855">
        <v>2</v>
      </c>
      <c r="F5998" s="855" t="s">
        <v>389</v>
      </c>
      <c r="G5998" s="855" t="s">
        <v>29</v>
      </c>
    </row>
    <row r="5999" spans="2:7" hidden="1" x14ac:dyDescent="0.3">
      <c r="B5999" s="855" t="s">
        <v>3952</v>
      </c>
      <c r="C5999" s="856" t="s">
        <v>2709</v>
      </c>
      <c r="D5999" s="855" t="s">
        <v>2710</v>
      </c>
      <c r="E5999" s="855">
        <v>3</v>
      </c>
      <c r="F5999" s="855" t="s">
        <v>896</v>
      </c>
      <c r="G5999" s="855"/>
    </row>
    <row r="6000" spans="2:7" hidden="1" x14ac:dyDescent="0.3">
      <c r="B6000" s="855" t="s">
        <v>3952</v>
      </c>
      <c r="C6000" s="856" t="s">
        <v>2709</v>
      </c>
      <c r="D6000" s="855" t="s">
        <v>2710</v>
      </c>
      <c r="E6000" s="855">
        <v>4</v>
      </c>
      <c r="F6000" s="855" t="s">
        <v>391</v>
      </c>
      <c r="G6000" s="855"/>
    </row>
    <row r="6001" spans="2:7" hidden="1" x14ac:dyDescent="0.3">
      <c r="B6001" s="855" t="s">
        <v>3952</v>
      </c>
      <c r="C6001" s="856" t="s">
        <v>2709</v>
      </c>
      <c r="D6001" s="855" t="s">
        <v>2710</v>
      </c>
      <c r="E6001" s="855">
        <v>5</v>
      </c>
      <c r="F6001" s="855" t="s">
        <v>392</v>
      </c>
      <c r="G6001" s="855"/>
    </row>
    <row r="6002" spans="2:7" hidden="1" x14ac:dyDescent="0.3">
      <c r="B6002" s="855" t="s">
        <v>3952</v>
      </c>
      <c r="C6002" s="856" t="s">
        <v>2709</v>
      </c>
      <c r="D6002" s="855" t="s">
        <v>2710</v>
      </c>
      <c r="E6002" s="855">
        <v>6</v>
      </c>
      <c r="F6002" s="855" t="s">
        <v>393</v>
      </c>
      <c r="G6002" s="855"/>
    </row>
    <row r="6003" spans="2:7" hidden="1" x14ac:dyDescent="0.3">
      <c r="B6003" s="855" t="s">
        <v>3952</v>
      </c>
      <c r="C6003" s="856" t="s">
        <v>2709</v>
      </c>
      <c r="D6003" s="855" t="s">
        <v>2710</v>
      </c>
      <c r="E6003" s="855">
        <v>7</v>
      </c>
      <c r="F6003" s="855" t="s">
        <v>394</v>
      </c>
      <c r="G6003" s="855" t="s">
        <v>4180</v>
      </c>
    </row>
    <row r="6004" spans="2:7" hidden="1" x14ac:dyDescent="0.3">
      <c r="B6004" s="855" t="s">
        <v>3952</v>
      </c>
      <c r="C6004" s="856" t="s">
        <v>2709</v>
      </c>
      <c r="D6004" s="855" t="s">
        <v>2710</v>
      </c>
      <c r="E6004" s="855">
        <v>8</v>
      </c>
      <c r="F6004" s="855" t="s">
        <v>3</v>
      </c>
      <c r="G6004" s="855" t="s">
        <v>1876</v>
      </c>
    </row>
    <row r="6005" spans="2:7" hidden="1" x14ac:dyDescent="0.3">
      <c r="B6005" s="855" t="s">
        <v>3952</v>
      </c>
      <c r="C6005" s="856" t="s">
        <v>2709</v>
      </c>
      <c r="D6005" s="855" t="s">
        <v>2710</v>
      </c>
      <c r="E6005" s="855">
        <v>9</v>
      </c>
      <c r="F6005" s="855" t="s">
        <v>128</v>
      </c>
      <c r="G6005" s="855"/>
    </row>
    <row r="6006" spans="2:7" hidden="1" x14ac:dyDescent="0.3">
      <c r="B6006" s="855" t="s">
        <v>3952</v>
      </c>
      <c r="C6006" s="856" t="s">
        <v>2709</v>
      </c>
      <c r="D6006" s="855" t="s">
        <v>2710</v>
      </c>
      <c r="E6006" s="855">
        <v>10</v>
      </c>
      <c r="F6006" s="855" t="s">
        <v>681</v>
      </c>
      <c r="G6006" s="855" t="s">
        <v>245</v>
      </c>
    </row>
    <row r="6007" spans="2:7" hidden="1" x14ac:dyDescent="0.3">
      <c r="B6007" s="855" t="s">
        <v>3952</v>
      </c>
      <c r="C6007" s="856" t="s">
        <v>2709</v>
      </c>
      <c r="D6007" s="855" t="s">
        <v>2710</v>
      </c>
      <c r="E6007" s="855">
        <v>11</v>
      </c>
      <c r="F6007" s="855" t="s">
        <v>925</v>
      </c>
      <c r="G6007" s="855"/>
    </row>
    <row r="6008" spans="2:7" hidden="1" x14ac:dyDescent="0.3">
      <c r="B6008" s="855" t="s">
        <v>3952</v>
      </c>
      <c r="C6008" s="856" t="s">
        <v>2709</v>
      </c>
      <c r="D6008" s="855" t="s">
        <v>2710</v>
      </c>
      <c r="E6008" s="855">
        <v>12</v>
      </c>
      <c r="F6008" s="855" t="s">
        <v>3955</v>
      </c>
      <c r="G6008" s="855"/>
    </row>
    <row r="6009" spans="2:7" hidden="1" x14ac:dyDescent="0.3">
      <c r="B6009" s="855" t="s">
        <v>3952</v>
      </c>
      <c r="C6009" s="856" t="s">
        <v>2709</v>
      </c>
      <c r="D6009" s="855" t="s">
        <v>2710</v>
      </c>
      <c r="E6009" s="855">
        <v>13</v>
      </c>
      <c r="F6009" s="855" t="s">
        <v>3956</v>
      </c>
      <c r="G6009" s="855" t="s">
        <v>148</v>
      </c>
    </row>
    <row r="6010" spans="2:7" hidden="1" x14ac:dyDescent="0.3">
      <c r="B6010" s="855" t="s">
        <v>3952</v>
      </c>
      <c r="C6010" s="856" t="s">
        <v>2709</v>
      </c>
      <c r="D6010" s="855" t="s">
        <v>2710</v>
      </c>
      <c r="E6010" s="855">
        <v>14</v>
      </c>
      <c r="F6010" s="855" t="s">
        <v>1173</v>
      </c>
      <c r="G6010" s="855" t="s">
        <v>750</v>
      </c>
    </row>
    <row r="6011" spans="2:7" hidden="1" x14ac:dyDescent="0.3">
      <c r="B6011" s="855" t="s">
        <v>3952</v>
      </c>
      <c r="C6011" s="856" t="s">
        <v>2709</v>
      </c>
      <c r="D6011" s="855" t="s">
        <v>2710</v>
      </c>
      <c r="E6011" s="855">
        <v>15</v>
      </c>
      <c r="F6011" s="855" t="s">
        <v>323</v>
      </c>
      <c r="G6011" s="855" t="s">
        <v>750</v>
      </c>
    </row>
    <row r="6012" spans="2:7" hidden="1" x14ac:dyDescent="0.3">
      <c r="B6012" s="855" t="s">
        <v>3952</v>
      </c>
      <c r="C6012" s="856" t="s">
        <v>2709</v>
      </c>
      <c r="D6012" s="855" t="s">
        <v>2710</v>
      </c>
      <c r="E6012" s="855">
        <v>16</v>
      </c>
      <c r="F6012" s="855" t="s">
        <v>931</v>
      </c>
      <c r="G6012" s="855" t="s">
        <v>949</v>
      </c>
    </row>
    <row r="6013" spans="2:7" hidden="1" x14ac:dyDescent="0.3">
      <c r="B6013" s="855" t="s">
        <v>3952</v>
      </c>
      <c r="C6013" s="856" t="s">
        <v>2709</v>
      </c>
      <c r="D6013" s="855" t="s">
        <v>2710</v>
      </c>
      <c r="E6013" s="855">
        <v>17</v>
      </c>
      <c r="F6013" s="855" t="s">
        <v>932</v>
      </c>
      <c r="G6013" s="855" t="s">
        <v>750</v>
      </c>
    </row>
    <row r="6014" spans="2:7" x14ac:dyDescent="0.3">
      <c r="B6014" s="855" t="s">
        <v>1882</v>
      </c>
      <c r="C6014" s="856" t="s">
        <v>2709</v>
      </c>
      <c r="D6014" s="855" t="s">
        <v>2710</v>
      </c>
      <c r="E6014" s="855">
        <v>1</v>
      </c>
      <c r="F6014" s="855" t="s">
        <v>388</v>
      </c>
      <c r="G6014" s="855" t="s">
        <v>2704</v>
      </c>
    </row>
    <row r="6015" spans="2:7" hidden="1" x14ac:dyDescent="0.3">
      <c r="B6015" s="855" t="s">
        <v>1882</v>
      </c>
      <c r="C6015" s="856" t="s">
        <v>2709</v>
      </c>
      <c r="D6015" s="855" t="s">
        <v>2710</v>
      </c>
      <c r="E6015" s="855">
        <v>2</v>
      </c>
      <c r="F6015" s="855" t="s">
        <v>389</v>
      </c>
      <c r="G6015" s="855" t="s">
        <v>29</v>
      </c>
    </row>
    <row r="6016" spans="2:7" hidden="1" x14ac:dyDescent="0.3">
      <c r="B6016" s="855" t="s">
        <v>1882</v>
      </c>
      <c r="C6016" s="856" t="s">
        <v>2709</v>
      </c>
      <c r="D6016" s="855" t="s">
        <v>2710</v>
      </c>
      <c r="E6016" s="855">
        <v>3</v>
      </c>
      <c r="F6016" s="855" t="s">
        <v>896</v>
      </c>
      <c r="G6016" s="855"/>
    </row>
    <row r="6017" spans="2:7" hidden="1" x14ac:dyDescent="0.3">
      <c r="B6017" s="855" t="s">
        <v>1882</v>
      </c>
      <c r="C6017" s="856" t="s">
        <v>2709</v>
      </c>
      <c r="D6017" s="855" t="s">
        <v>2710</v>
      </c>
      <c r="E6017" s="855">
        <v>4</v>
      </c>
      <c r="F6017" s="855" t="s">
        <v>391</v>
      </c>
      <c r="G6017" s="855"/>
    </row>
    <row r="6018" spans="2:7" hidden="1" x14ac:dyDescent="0.3">
      <c r="B6018" s="855" t="s">
        <v>1882</v>
      </c>
      <c r="C6018" s="856" t="s">
        <v>2709</v>
      </c>
      <c r="D6018" s="855" t="s">
        <v>2710</v>
      </c>
      <c r="E6018" s="855">
        <v>5</v>
      </c>
      <c r="F6018" s="855" t="s">
        <v>392</v>
      </c>
      <c r="G6018" s="855"/>
    </row>
    <row r="6019" spans="2:7" hidden="1" x14ac:dyDescent="0.3">
      <c r="B6019" s="855" t="s">
        <v>1882</v>
      </c>
      <c r="C6019" s="856" t="s">
        <v>2709</v>
      </c>
      <c r="D6019" s="855" t="s">
        <v>2710</v>
      </c>
      <c r="E6019" s="855">
        <v>6</v>
      </c>
      <c r="F6019" s="855" t="s">
        <v>394</v>
      </c>
      <c r="G6019" s="855" t="s">
        <v>4181</v>
      </c>
    </row>
    <row r="6020" spans="2:7" hidden="1" x14ac:dyDescent="0.3">
      <c r="B6020" s="855" t="s">
        <v>1882</v>
      </c>
      <c r="C6020" s="856" t="s">
        <v>2709</v>
      </c>
      <c r="D6020" s="855" t="s">
        <v>2710</v>
      </c>
      <c r="E6020" s="855">
        <v>7</v>
      </c>
      <c r="F6020" s="855" t="s">
        <v>3</v>
      </c>
      <c r="G6020" s="855" t="s">
        <v>1876</v>
      </c>
    </row>
    <row r="6021" spans="2:7" hidden="1" x14ac:dyDescent="0.3">
      <c r="B6021" s="855" t="s">
        <v>1882</v>
      </c>
      <c r="C6021" s="856" t="s">
        <v>2709</v>
      </c>
      <c r="D6021" s="855" t="s">
        <v>2710</v>
      </c>
      <c r="E6021" s="855">
        <v>8</v>
      </c>
      <c r="F6021" s="855" t="s">
        <v>128</v>
      </c>
      <c r="G6021" s="855"/>
    </row>
    <row r="6022" spans="2:7" hidden="1" x14ac:dyDescent="0.3">
      <c r="B6022" s="855" t="s">
        <v>1882</v>
      </c>
      <c r="C6022" s="856" t="s">
        <v>2709</v>
      </c>
      <c r="D6022" s="855" t="s">
        <v>2710</v>
      </c>
      <c r="E6022" s="855">
        <v>9</v>
      </c>
      <c r="F6022" s="855" t="s">
        <v>546</v>
      </c>
      <c r="G6022" s="855" t="s">
        <v>548</v>
      </c>
    </row>
    <row r="6023" spans="2:7" hidden="1" x14ac:dyDescent="0.3">
      <c r="B6023" s="855" t="s">
        <v>1882</v>
      </c>
      <c r="C6023" s="856" t="s">
        <v>2709</v>
      </c>
      <c r="D6023" s="855" t="s">
        <v>2710</v>
      </c>
      <c r="E6023" s="855">
        <v>10</v>
      </c>
      <c r="F6023" s="855" t="s">
        <v>931</v>
      </c>
      <c r="G6023" s="855" t="s">
        <v>949</v>
      </c>
    </row>
    <row r="6024" spans="2:7" hidden="1" x14ac:dyDescent="0.3">
      <c r="B6024" s="855" t="s">
        <v>1882</v>
      </c>
      <c r="C6024" s="856" t="s">
        <v>2709</v>
      </c>
      <c r="D6024" s="855" t="s">
        <v>2710</v>
      </c>
      <c r="E6024" s="855">
        <v>11</v>
      </c>
      <c r="F6024" s="855" t="s">
        <v>932</v>
      </c>
      <c r="G6024" s="855" t="s">
        <v>750</v>
      </c>
    </row>
    <row r="6025" spans="2:7" x14ac:dyDescent="0.3">
      <c r="B6025" s="855" t="s">
        <v>1882</v>
      </c>
      <c r="C6025" s="856" t="s">
        <v>2709</v>
      </c>
      <c r="D6025" s="855" t="s">
        <v>2710</v>
      </c>
      <c r="E6025" s="855">
        <v>1</v>
      </c>
      <c r="F6025" s="855" t="s">
        <v>388</v>
      </c>
      <c r="G6025" s="855" t="s">
        <v>4182</v>
      </c>
    </row>
    <row r="6026" spans="2:7" hidden="1" x14ac:dyDescent="0.3">
      <c r="B6026" s="855" t="s">
        <v>1882</v>
      </c>
      <c r="C6026" s="856" t="s">
        <v>2709</v>
      </c>
      <c r="D6026" s="855" t="s">
        <v>2710</v>
      </c>
      <c r="E6026" s="855">
        <v>2</v>
      </c>
      <c r="F6026" s="855" t="s">
        <v>389</v>
      </c>
      <c r="G6026" s="855" t="s">
        <v>29</v>
      </c>
    </row>
    <row r="6027" spans="2:7" hidden="1" x14ac:dyDescent="0.3">
      <c r="B6027" s="855" t="s">
        <v>1882</v>
      </c>
      <c r="C6027" s="856" t="s">
        <v>2709</v>
      </c>
      <c r="D6027" s="855" t="s">
        <v>2710</v>
      </c>
      <c r="E6027" s="855">
        <v>3</v>
      </c>
      <c r="F6027" s="855" t="s">
        <v>896</v>
      </c>
      <c r="G6027" s="855"/>
    </row>
    <row r="6028" spans="2:7" hidden="1" x14ac:dyDescent="0.3">
      <c r="B6028" s="855" t="s">
        <v>1882</v>
      </c>
      <c r="C6028" s="856" t="s">
        <v>2709</v>
      </c>
      <c r="D6028" s="855" t="s">
        <v>2710</v>
      </c>
      <c r="E6028" s="855">
        <v>4</v>
      </c>
      <c r="F6028" s="855" t="s">
        <v>391</v>
      </c>
      <c r="G6028" s="855"/>
    </row>
    <row r="6029" spans="2:7" hidden="1" x14ac:dyDescent="0.3">
      <c r="B6029" s="855" t="s">
        <v>1882</v>
      </c>
      <c r="C6029" s="856" t="s">
        <v>2709</v>
      </c>
      <c r="D6029" s="855" t="s">
        <v>2710</v>
      </c>
      <c r="E6029" s="855">
        <v>5</v>
      </c>
      <c r="F6029" s="855" t="s">
        <v>392</v>
      </c>
      <c r="G6029" s="855"/>
    </row>
    <row r="6030" spans="2:7" hidden="1" x14ac:dyDescent="0.3">
      <c r="B6030" s="855" t="s">
        <v>1882</v>
      </c>
      <c r="C6030" s="856" t="s">
        <v>2709</v>
      </c>
      <c r="D6030" s="855" t="s">
        <v>2710</v>
      </c>
      <c r="E6030" s="855">
        <v>6</v>
      </c>
      <c r="F6030" s="855" t="s">
        <v>394</v>
      </c>
      <c r="G6030" s="855" t="s">
        <v>4181</v>
      </c>
    </row>
    <row r="6031" spans="2:7" hidden="1" x14ac:dyDescent="0.3">
      <c r="B6031" s="855" t="s">
        <v>1882</v>
      </c>
      <c r="C6031" s="856" t="s">
        <v>2709</v>
      </c>
      <c r="D6031" s="855" t="s">
        <v>2710</v>
      </c>
      <c r="E6031" s="855">
        <v>7</v>
      </c>
      <c r="F6031" s="855" t="s">
        <v>3</v>
      </c>
      <c r="G6031" s="855" t="s">
        <v>1876</v>
      </c>
    </row>
    <row r="6032" spans="2:7" hidden="1" x14ac:dyDescent="0.3">
      <c r="B6032" s="855" t="s">
        <v>1882</v>
      </c>
      <c r="C6032" s="856" t="s">
        <v>2709</v>
      </c>
      <c r="D6032" s="855" t="s">
        <v>2710</v>
      </c>
      <c r="E6032" s="855">
        <v>8</v>
      </c>
      <c r="F6032" s="855" t="s">
        <v>128</v>
      </c>
      <c r="G6032" s="855"/>
    </row>
    <row r="6033" spans="2:7" hidden="1" x14ac:dyDescent="0.3">
      <c r="B6033" s="855" t="s">
        <v>1882</v>
      </c>
      <c r="C6033" s="856" t="s">
        <v>2709</v>
      </c>
      <c r="D6033" s="855" t="s">
        <v>2710</v>
      </c>
      <c r="E6033" s="855">
        <v>9</v>
      </c>
      <c r="F6033" s="855" t="s">
        <v>546</v>
      </c>
      <c r="G6033" s="855" t="s">
        <v>548</v>
      </c>
    </row>
    <row r="6034" spans="2:7" hidden="1" x14ac:dyDescent="0.3">
      <c r="B6034" s="855" t="s">
        <v>1882</v>
      </c>
      <c r="C6034" s="856" t="s">
        <v>2709</v>
      </c>
      <c r="D6034" s="855" t="s">
        <v>2710</v>
      </c>
      <c r="E6034" s="855">
        <v>10</v>
      </c>
      <c r="F6034" s="855" t="s">
        <v>931</v>
      </c>
      <c r="G6034" s="855" t="s">
        <v>949</v>
      </c>
    </row>
    <row r="6035" spans="2:7" hidden="1" x14ac:dyDescent="0.3">
      <c r="B6035" s="855" t="s">
        <v>1882</v>
      </c>
      <c r="C6035" s="856" t="s">
        <v>2709</v>
      </c>
      <c r="D6035" s="855" t="s">
        <v>2710</v>
      </c>
      <c r="E6035" s="855">
        <v>11</v>
      </c>
      <c r="F6035" s="855" t="s">
        <v>932</v>
      </c>
      <c r="G6035" s="855" t="s">
        <v>750</v>
      </c>
    </row>
    <row r="6036" spans="2:7" x14ac:dyDescent="0.3">
      <c r="B6036" s="855" t="s">
        <v>1882</v>
      </c>
      <c r="C6036" s="856" t="s">
        <v>2709</v>
      </c>
      <c r="D6036" s="855" t="s">
        <v>2710</v>
      </c>
      <c r="E6036" s="855">
        <v>1</v>
      </c>
      <c r="F6036" s="855" t="s">
        <v>388</v>
      </c>
      <c r="G6036" s="855" t="s">
        <v>4183</v>
      </c>
    </row>
    <row r="6037" spans="2:7" hidden="1" x14ac:dyDescent="0.3">
      <c r="B6037" s="855" t="s">
        <v>1882</v>
      </c>
      <c r="C6037" s="856" t="s">
        <v>2709</v>
      </c>
      <c r="D6037" s="855" t="s">
        <v>2710</v>
      </c>
      <c r="E6037" s="855">
        <v>2</v>
      </c>
      <c r="F6037" s="855" t="s">
        <v>389</v>
      </c>
      <c r="G6037" s="855" t="s">
        <v>29</v>
      </c>
    </row>
    <row r="6038" spans="2:7" hidden="1" x14ac:dyDescent="0.3">
      <c r="B6038" s="855" t="s">
        <v>1882</v>
      </c>
      <c r="C6038" s="856" t="s">
        <v>2709</v>
      </c>
      <c r="D6038" s="855" t="s">
        <v>2710</v>
      </c>
      <c r="E6038" s="855">
        <v>3</v>
      </c>
      <c r="F6038" s="855" t="s">
        <v>896</v>
      </c>
      <c r="G6038" s="855"/>
    </row>
    <row r="6039" spans="2:7" hidden="1" x14ac:dyDescent="0.3">
      <c r="B6039" s="855" t="s">
        <v>1882</v>
      </c>
      <c r="C6039" s="856" t="s">
        <v>2709</v>
      </c>
      <c r="D6039" s="855" t="s">
        <v>2710</v>
      </c>
      <c r="E6039" s="855">
        <v>4</v>
      </c>
      <c r="F6039" s="855" t="s">
        <v>391</v>
      </c>
      <c r="G6039" s="855"/>
    </row>
    <row r="6040" spans="2:7" hidden="1" x14ac:dyDescent="0.3">
      <c r="B6040" s="855" t="s">
        <v>1882</v>
      </c>
      <c r="C6040" s="856" t="s">
        <v>2709</v>
      </c>
      <c r="D6040" s="855" t="s">
        <v>2710</v>
      </c>
      <c r="E6040" s="855">
        <v>5</v>
      </c>
      <c r="F6040" s="855" t="s">
        <v>392</v>
      </c>
      <c r="G6040" s="855"/>
    </row>
    <row r="6041" spans="2:7" hidden="1" x14ac:dyDescent="0.3">
      <c r="B6041" s="855" t="s">
        <v>1882</v>
      </c>
      <c r="C6041" s="856" t="s">
        <v>2709</v>
      </c>
      <c r="D6041" s="855" t="s">
        <v>2710</v>
      </c>
      <c r="E6041" s="855">
        <v>6</v>
      </c>
      <c r="F6041" s="855" t="s">
        <v>394</v>
      </c>
      <c r="G6041" s="855" t="s">
        <v>4184</v>
      </c>
    </row>
    <row r="6042" spans="2:7" hidden="1" x14ac:dyDescent="0.3">
      <c r="B6042" s="855" t="s">
        <v>1882</v>
      </c>
      <c r="C6042" s="856" t="s">
        <v>2709</v>
      </c>
      <c r="D6042" s="855" t="s">
        <v>2710</v>
      </c>
      <c r="E6042" s="855">
        <v>7</v>
      </c>
      <c r="F6042" s="855" t="s">
        <v>3</v>
      </c>
      <c r="G6042" s="855" t="s">
        <v>1876</v>
      </c>
    </row>
    <row r="6043" spans="2:7" hidden="1" x14ac:dyDescent="0.3">
      <c r="B6043" s="855" t="s">
        <v>1882</v>
      </c>
      <c r="C6043" s="856" t="s">
        <v>2709</v>
      </c>
      <c r="D6043" s="855" t="s">
        <v>2710</v>
      </c>
      <c r="E6043" s="855">
        <v>8</v>
      </c>
      <c r="F6043" s="855" t="s">
        <v>128</v>
      </c>
      <c r="G6043" s="855"/>
    </row>
    <row r="6044" spans="2:7" hidden="1" x14ac:dyDescent="0.3">
      <c r="B6044" s="855" t="s">
        <v>1882</v>
      </c>
      <c r="C6044" s="856" t="s">
        <v>2709</v>
      </c>
      <c r="D6044" s="855" t="s">
        <v>2710</v>
      </c>
      <c r="E6044" s="855">
        <v>9</v>
      </c>
      <c r="F6044" s="855" t="s">
        <v>546</v>
      </c>
      <c r="G6044" s="855" t="s">
        <v>548</v>
      </c>
    </row>
    <row r="6045" spans="2:7" hidden="1" x14ac:dyDescent="0.3">
      <c r="B6045" s="855" t="s">
        <v>1882</v>
      </c>
      <c r="C6045" s="856" t="s">
        <v>2709</v>
      </c>
      <c r="D6045" s="855" t="s">
        <v>2710</v>
      </c>
      <c r="E6045" s="855">
        <v>10</v>
      </c>
      <c r="F6045" s="855" t="s">
        <v>931</v>
      </c>
      <c r="G6045" s="855" t="s">
        <v>949</v>
      </c>
    </row>
    <row r="6046" spans="2:7" hidden="1" x14ac:dyDescent="0.3">
      <c r="B6046" s="855" t="s">
        <v>1882</v>
      </c>
      <c r="C6046" s="856" t="s">
        <v>2709</v>
      </c>
      <c r="D6046" s="855" t="s">
        <v>2710</v>
      </c>
      <c r="E6046" s="855">
        <v>11</v>
      </c>
      <c r="F6046" s="855" t="s">
        <v>932</v>
      </c>
      <c r="G6046" s="855" t="s">
        <v>750</v>
      </c>
    </row>
    <row r="6047" spans="2:7" x14ac:dyDescent="0.3">
      <c r="B6047" s="855" t="s">
        <v>857</v>
      </c>
      <c r="C6047" s="856" t="s">
        <v>2709</v>
      </c>
      <c r="D6047" s="855" t="s">
        <v>2710</v>
      </c>
      <c r="E6047" s="855">
        <v>1</v>
      </c>
      <c r="F6047" s="855" t="s">
        <v>388</v>
      </c>
      <c r="G6047" s="855" t="s">
        <v>29</v>
      </c>
    </row>
    <row r="6048" spans="2:7" hidden="1" x14ac:dyDescent="0.3">
      <c r="B6048" s="855" t="s">
        <v>857</v>
      </c>
      <c r="C6048" s="856" t="s">
        <v>2709</v>
      </c>
      <c r="D6048" s="855" t="s">
        <v>2710</v>
      </c>
      <c r="E6048" s="855">
        <v>2</v>
      </c>
      <c r="F6048" s="855" t="s">
        <v>389</v>
      </c>
      <c r="G6048" s="855" t="s">
        <v>29</v>
      </c>
    </row>
    <row r="6049" spans="2:7" hidden="1" x14ac:dyDescent="0.3">
      <c r="B6049" s="855" t="s">
        <v>857</v>
      </c>
      <c r="C6049" s="856" t="s">
        <v>2709</v>
      </c>
      <c r="D6049" s="855" t="s">
        <v>2710</v>
      </c>
      <c r="E6049" s="855">
        <v>3</v>
      </c>
      <c r="F6049" s="855" t="s">
        <v>896</v>
      </c>
      <c r="G6049" s="855" t="s">
        <v>4185</v>
      </c>
    </row>
    <row r="6050" spans="2:7" hidden="1" x14ac:dyDescent="0.3">
      <c r="B6050" s="855" t="s">
        <v>857</v>
      </c>
      <c r="C6050" s="856" t="s">
        <v>2709</v>
      </c>
      <c r="D6050" s="855" t="s">
        <v>2710</v>
      </c>
      <c r="E6050" s="855">
        <v>4</v>
      </c>
      <c r="F6050" s="855" t="s">
        <v>391</v>
      </c>
      <c r="G6050" s="855"/>
    </row>
    <row r="6051" spans="2:7" hidden="1" x14ac:dyDescent="0.3">
      <c r="B6051" s="855" t="s">
        <v>857</v>
      </c>
      <c r="C6051" s="856" t="s">
        <v>2709</v>
      </c>
      <c r="D6051" s="855" t="s">
        <v>2710</v>
      </c>
      <c r="E6051" s="855">
        <v>5</v>
      </c>
      <c r="F6051" s="855" t="s">
        <v>392</v>
      </c>
      <c r="G6051" s="855" t="s">
        <v>4186</v>
      </c>
    </row>
    <row r="6052" spans="2:7" hidden="1" x14ac:dyDescent="0.3">
      <c r="B6052" s="855" t="s">
        <v>857</v>
      </c>
      <c r="C6052" s="856" t="s">
        <v>2709</v>
      </c>
      <c r="D6052" s="855" t="s">
        <v>2710</v>
      </c>
      <c r="E6052" s="855">
        <v>6</v>
      </c>
      <c r="F6052" s="855" t="s">
        <v>393</v>
      </c>
      <c r="G6052" s="855" t="s">
        <v>4187</v>
      </c>
    </row>
    <row r="6053" spans="2:7" hidden="1" x14ac:dyDescent="0.3">
      <c r="B6053" s="855" t="s">
        <v>857</v>
      </c>
      <c r="C6053" s="856" t="s">
        <v>2709</v>
      </c>
      <c r="D6053" s="855" t="s">
        <v>2710</v>
      </c>
      <c r="E6053" s="855">
        <v>7</v>
      </c>
      <c r="F6053" s="855" t="s">
        <v>394</v>
      </c>
      <c r="G6053" s="855" t="s">
        <v>4188</v>
      </c>
    </row>
    <row r="6054" spans="2:7" hidden="1" x14ac:dyDescent="0.3">
      <c r="B6054" s="855" t="s">
        <v>857</v>
      </c>
      <c r="C6054" s="856" t="s">
        <v>2709</v>
      </c>
      <c r="D6054" s="855" t="s">
        <v>2710</v>
      </c>
      <c r="E6054" s="855">
        <v>8</v>
      </c>
      <c r="F6054" s="855" t="s">
        <v>3</v>
      </c>
      <c r="G6054" s="855" t="s">
        <v>1878</v>
      </c>
    </row>
    <row r="6055" spans="2:7" hidden="1" x14ac:dyDescent="0.3">
      <c r="B6055" s="855" t="s">
        <v>857</v>
      </c>
      <c r="C6055" s="856" t="s">
        <v>2709</v>
      </c>
      <c r="D6055" s="855" t="s">
        <v>2710</v>
      </c>
      <c r="E6055" s="855">
        <v>9</v>
      </c>
      <c r="F6055" s="855" t="s">
        <v>128</v>
      </c>
      <c r="G6055" s="855"/>
    </row>
    <row r="6056" spans="2:7" hidden="1" x14ac:dyDescent="0.3">
      <c r="B6056" s="855" t="s">
        <v>857</v>
      </c>
      <c r="C6056" s="856" t="s">
        <v>2709</v>
      </c>
      <c r="D6056" s="855" t="s">
        <v>2710</v>
      </c>
      <c r="E6056" s="855">
        <v>10</v>
      </c>
      <c r="F6056" s="855" t="s">
        <v>2650</v>
      </c>
      <c r="G6056" s="855" t="s">
        <v>4189</v>
      </c>
    </row>
    <row r="6057" spans="2:7" hidden="1" x14ac:dyDescent="0.3">
      <c r="B6057" s="855" t="s">
        <v>857</v>
      </c>
      <c r="C6057" s="856" t="s">
        <v>2709</v>
      </c>
      <c r="D6057" s="855" t="s">
        <v>2710</v>
      </c>
      <c r="E6057" s="855">
        <v>11</v>
      </c>
      <c r="F6057" s="855" t="s">
        <v>2672</v>
      </c>
      <c r="G6057" s="855" t="s">
        <v>4189</v>
      </c>
    </row>
    <row r="6058" spans="2:7" hidden="1" x14ac:dyDescent="0.3">
      <c r="B6058" s="855" t="s">
        <v>857</v>
      </c>
      <c r="C6058" s="856" t="s">
        <v>2709</v>
      </c>
      <c r="D6058" s="855" t="s">
        <v>2710</v>
      </c>
      <c r="E6058" s="855">
        <v>12</v>
      </c>
      <c r="F6058" s="855" t="s">
        <v>2293</v>
      </c>
      <c r="G6058" s="855"/>
    </row>
    <row r="6059" spans="2:7" hidden="1" x14ac:dyDescent="0.3">
      <c r="B6059" s="855" t="s">
        <v>857</v>
      </c>
      <c r="C6059" s="856" t="s">
        <v>2709</v>
      </c>
      <c r="D6059" s="855" t="s">
        <v>2710</v>
      </c>
      <c r="E6059" s="855">
        <v>13</v>
      </c>
      <c r="F6059" s="855" t="s">
        <v>2673</v>
      </c>
      <c r="G6059" s="855"/>
    </row>
    <row r="6060" spans="2:7" hidden="1" x14ac:dyDescent="0.3">
      <c r="B6060" s="855" t="s">
        <v>857</v>
      </c>
      <c r="C6060" s="856" t="s">
        <v>2709</v>
      </c>
      <c r="D6060" s="855" t="s">
        <v>2710</v>
      </c>
      <c r="E6060" s="855">
        <v>14</v>
      </c>
      <c r="F6060" s="855" t="s">
        <v>2339</v>
      </c>
      <c r="G6060" s="855" t="s">
        <v>811</v>
      </c>
    </row>
    <row r="6061" spans="2:7" hidden="1" x14ac:dyDescent="0.3">
      <c r="B6061" s="855" t="s">
        <v>857</v>
      </c>
      <c r="C6061" s="856" t="s">
        <v>2709</v>
      </c>
      <c r="D6061" s="855" t="s">
        <v>2710</v>
      </c>
      <c r="E6061" s="855">
        <v>15</v>
      </c>
      <c r="F6061" s="855" t="s">
        <v>2674</v>
      </c>
      <c r="G6061" s="855"/>
    </row>
    <row r="6062" spans="2:7" hidden="1" x14ac:dyDescent="0.3">
      <c r="B6062" s="855" t="s">
        <v>857</v>
      </c>
      <c r="C6062" s="856" t="s">
        <v>2709</v>
      </c>
      <c r="D6062" s="855" t="s">
        <v>2710</v>
      </c>
      <c r="E6062" s="855">
        <v>16</v>
      </c>
      <c r="F6062" s="855" t="s">
        <v>2301</v>
      </c>
      <c r="G6062" s="855" t="s">
        <v>811</v>
      </c>
    </row>
    <row r="6063" spans="2:7" hidden="1" x14ac:dyDescent="0.3">
      <c r="B6063" s="855" t="s">
        <v>857</v>
      </c>
      <c r="C6063" s="856" t="s">
        <v>2709</v>
      </c>
      <c r="D6063" s="855" t="s">
        <v>2710</v>
      </c>
      <c r="E6063" s="855">
        <v>17</v>
      </c>
      <c r="F6063" s="855" t="s">
        <v>2303</v>
      </c>
      <c r="G6063" s="855" t="s">
        <v>811</v>
      </c>
    </row>
    <row r="6064" spans="2:7" hidden="1" x14ac:dyDescent="0.3">
      <c r="B6064" s="855" t="s">
        <v>857</v>
      </c>
      <c r="C6064" s="856" t="s">
        <v>2709</v>
      </c>
      <c r="D6064" s="855" t="s">
        <v>2710</v>
      </c>
      <c r="E6064" s="855">
        <v>18</v>
      </c>
      <c r="F6064" s="855" t="s">
        <v>2675</v>
      </c>
      <c r="G6064" s="855" t="s">
        <v>811</v>
      </c>
    </row>
    <row r="6065" spans="2:7" hidden="1" x14ac:dyDescent="0.3">
      <c r="B6065" s="855" t="s">
        <v>857</v>
      </c>
      <c r="C6065" s="856" t="s">
        <v>2709</v>
      </c>
      <c r="D6065" s="855" t="s">
        <v>2710</v>
      </c>
      <c r="E6065" s="855">
        <v>19</v>
      </c>
      <c r="F6065" s="855" t="s">
        <v>2306</v>
      </c>
      <c r="G6065" s="855" t="s">
        <v>750</v>
      </c>
    </row>
    <row r="6066" spans="2:7" hidden="1" x14ac:dyDescent="0.3">
      <c r="B6066" s="855" t="s">
        <v>857</v>
      </c>
      <c r="C6066" s="856" t="s">
        <v>2709</v>
      </c>
      <c r="D6066" s="855" t="s">
        <v>2710</v>
      </c>
      <c r="E6066" s="855">
        <v>20</v>
      </c>
      <c r="F6066" s="855" t="s">
        <v>2307</v>
      </c>
      <c r="G6066" s="855" t="s">
        <v>811</v>
      </c>
    </row>
    <row r="6067" spans="2:7" hidden="1" x14ac:dyDescent="0.3">
      <c r="B6067" s="855" t="s">
        <v>857</v>
      </c>
      <c r="C6067" s="856" t="s">
        <v>2709</v>
      </c>
      <c r="D6067" s="855" t="s">
        <v>2710</v>
      </c>
      <c r="E6067" s="855">
        <v>21</v>
      </c>
      <c r="F6067" s="855" t="s">
        <v>2676</v>
      </c>
      <c r="G6067" s="855"/>
    </row>
    <row r="6068" spans="2:7" hidden="1" x14ac:dyDescent="0.3">
      <c r="B6068" s="855" t="s">
        <v>857</v>
      </c>
      <c r="C6068" s="856" t="s">
        <v>2709</v>
      </c>
      <c r="D6068" s="855" t="s">
        <v>2710</v>
      </c>
      <c r="E6068" s="855">
        <v>22</v>
      </c>
      <c r="F6068" s="855" t="s">
        <v>2343</v>
      </c>
      <c r="G6068" s="855" t="s">
        <v>811</v>
      </c>
    </row>
    <row r="6069" spans="2:7" hidden="1" x14ac:dyDescent="0.3">
      <c r="B6069" s="855" t="s">
        <v>857</v>
      </c>
      <c r="C6069" s="856" t="s">
        <v>2709</v>
      </c>
      <c r="D6069" s="855" t="s">
        <v>2710</v>
      </c>
      <c r="E6069" s="855">
        <v>23</v>
      </c>
      <c r="F6069" s="855" t="s">
        <v>2677</v>
      </c>
      <c r="G6069" s="855" t="s">
        <v>811</v>
      </c>
    </row>
    <row r="6070" spans="2:7" hidden="1" x14ac:dyDescent="0.3">
      <c r="B6070" s="855" t="s">
        <v>857</v>
      </c>
      <c r="C6070" s="856" t="s">
        <v>2709</v>
      </c>
      <c r="D6070" s="855" t="s">
        <v>2710</v>
      </c>
      <c r="E6070" s="855">
        <v>24</v>
      </c>
      <c r="F6070" s="855" t="s">
        <v>931</v>
      </c>
      <c r="G6070" s="855" t="s">
        <v>949</v>
      </c>
    </row>
    <row r="6071" spans="2:7" hidden="1" x14ac:dyDescent="0.3">
      <c r="B6071" s="855" t="s">
        <v>857</v>
      </c>
      <c r="C6071" s="856" t="s">
        <v>2709</v>
      </c>
      <c r="D6071" s="855" t="s">
        <v>2710</v>
      </c>
      <c r="E6071" s="855">
        <v>25</v>
      </c>
      <c r="F6071" s="855" t="s">
        <v>932</v>
      </c>
      <c r="G6071" s="855" t="s">
        <v>750</v>
      </c>
    </row>
    <row r="6072" spans="2:7" x14ac:dyDescent="0.3">
      <c r="B6072" s="855" t="s">
        <v>857</v>
      </c>
      <c r="C6072" s="856" t="s">
        <v>2709</v>
      </c>
      <c r="D6072" s="855" t="s">
        <v>2710</v>
      </c>
      <c r="E6072" s="855">
        <v>1</v>
      </c>
      <c r="F6072" s="855" t="s">
        <v>388</v>
      </c>
      <c r="G6072" s="855" t="s">
        <v>33</v>
      </c>
    </row>
    <row r="6073" spans="2:7" hidden="1" x14ac:dyDescent="0.3">
      <c r="B6073" s="855" t="s">
        <v>857</v>
      </c>
      <c r="C6073" s="856" t="s">
        <v>2709</v>
      </c>
      <c r="D6073" s="855" t="s">
        <v>2710</v>
      </c>
      <c r="E6073" s="855">
        <v>2</v>
      </c>
      <c r="F6073" s="855" t="s">
        <v>389</v>
      </c>
      <c r="G6073" s="855" t="s">
        <v>29</v>
      </c>
    </row>
    <row r="6074" spans="2:7" hidden="1" x14ac:dyDescent="0.3">
      <c r="B6074" s="855" t="s">
        <v>857</v>
      </c>
      <c r="C6074" s="856" t="s">
        <v>2709</v>
      </c>
      <c r="D6074" s="855" t="s">
        <v>2710</v>
      </c>
      <c r="E6074" s="855">
        <v>3</v>
      </c>
      <c r="F6074" s="855" t="s">
        <v>896</v>
      </c>
      <c r="G6074" s="855" t="s">
        <v>4185</v>
      </c>
    </row>
    <row r="6075" spans="2:7" hidden="1" x14ac:dyDescent="0.3">
      <c r="B6075" s="855" t="s">
        <v>857</v>
      </c>
      <c r="C6075" s="856" t="s">
        <v>2709</v>
      </c>
      <c r="D6075" s="855" t="s">
        <v>2710</v>
      </c>
      <c r="E6075" s="855">
        <v>4</v>
      </c>
      <c r="F6075" s="855" t="s">
        <v>391</v>
      </c>
      <c r="G6075" s="855"/>
    </row>
    <row r="6076" spans="2:7" hidden="1" x14ac:dyDescent="0.3">
      <c r="B6076" s="855" t="s">
        <v>857</v>
      </c>
      <c r="C6076" s="856" t="s">
        <v>2709</v>
      </c>
      <c r="D6076" s="855" t="s">
        <v>2710</v>
      </c>
      <c r="E6076" s="855">
        <v>5</v>
      </c>
      <c r="F6076" s="855" t="s">
        <v>392</v>
      </c>
      <c r="G6076" s="855" t="s">
        <v>4190</v>
      </c>
    </row>
    <row r="6077" spans="2:7" hidden="1" x14ac:dyDescent="0.3">
      <c r="B6077" s="855" t="s">
        <v>857</v>
      </c>
      <c r="C6077" s="856" t="s">
        <v>2709</v>
      </c>
      <c r="D6077" s="855" t="s">
        <v>2710</v>
      </c>
      <c r="E6077" s="855">
        <v>6</v>
      </c>
      <c r="F6077" s="855" t="s">
        <v>393</v>
      </c>
      <c r="G6077" s="855" t="s">
        <v>4187</v>
      </c>
    </row>
    <row r="6078" spans="2:7" hidden="1" x14ac:dyDescent="0.3">
      <c r="B6078" s="855" t="s">
        <v>857</v>
      </c>
      <c r="C6078" s="856" t="s">
        <v>2709</v>
      </c>
      <c r="D6078" s="855" t="s">
        <v>2710</v>
      </c>
      <c r="E6078" s="855">
        <v>7</v>
      </c>
      <c r="F6078" s="855" t="s">
        <v>394</v>
      </c>
      <c r="G6078" s="855" t="s">
        <v>4188</v>
      </c>
    </row>
    <row r="6079" spans="2:7" hidden="1" x14ac:dyDescent="0.3">
      <c r="B6079" s="855" t="s">
        <v>857</v>
      </c>
      <c r="C6079" s="856" t="s">
        <v>2709</v>
      </c>
      <c r="D6079" s="855" t="s">
        <v>2710</v>
      </c>
      <c r="E6079" s="855">
        <v>8</v>
      </c>
      <c r="F6079" s="855" t="s">
        <v>3</v>
      </c>
      <c r="G6079" s="855" t="s">
        <v>1878</v>
      </c>
    </row>
    <row r="6080" spans="2:7" hidden="1" x14ac:dyDescent="0.3">
      <c r="B6080" s="855" t="s">
        <v>857</v>
      </c>
      <c r="C6080" s="856" t="s">
        <v>2709</v>
      </c>
      <c r="D6080" s="855" t="s">
        <v>2710</v>
      </c>
      <c r="E6080" s="855">
        <v>9</v>
      </c>
      <c r="F6080" s="855" t="s">
        <v>128</v>
      </c>
      <c r="G6080" s="855"/>
    </row>
    <row r="6081" spans="2:7" hidden="1" x14ac:dyDescent="0.3">
      <c r="B6081" s="855" t="s">
        <v>857</v>
      </c>
      <c r="C6081" s="856" t="s">
        <v>2709</v>
      </c>
      <c r="D6081" s="855" t="s">
        <v>2710</v>
      </c>
      <c r="E6081" s="855">
        <v>10</v>
      </c>
      <c r="F6081" s="855" t="s">
        <v>2650</v>
      </c>
      <c r="G6081" s="855" t="s">
        <v>4189</v>
      </c>
    </row>
    <row r="6082" spans="2:7" hidden="1" x14ac:dyDescent="0.3">
      <c r="B6082" s="855" t="s">
        <v>857</v>
      </c>
      <c r="C6082" s="856" t="s">
        <v>2709</v>
      </c>
      <c r="D6082" s="855" t="s">
        <v>2710</v>
      </c>
      <c r="E6082" s="855">
        <v>11</v>
      </c>
      <c r="F6082" s="855" t="s">
        <v>2672</v>
      </c>
      <c r="G6082" s="855" t="s">
        <v>4189</v>
      </c>
    </row>
    <row r="6083" spans="2:7" hidden="1" x14ac:dyDescent="0.3">
      <c r="B6083" s="855" t="s">
        <v>857</v>
      </c>
      <c r="C6083" s="856" t="s">
        <v>2709</v>
      </c>
      <c r="D6083" s="855" t="s">
        <v>2710</v>
      </c>
      <c r="E6083" s="855">
        <v>12</v>
      </c>
      <c r="F6083" s="855" t="s">
        <v>2293</v>
      </c>
      <c r="G6083" s="855"/>
    </row>
    <row r="6084" spans="2:7" hidden="1" x14ac:dyDescent="0.3">
      <c r="B6084" s="855" t="s">
        <v>857</v>
      </c>
      <c r="C6084" s="856" t="s">
        <v>2709</v>
      </c>
      <c r="D6084" s="855" t="s">
        <v>2710</v>
      </c>
      <c r="E6084" s="855">
        <v>13</v>
      </c>
      <c r="F6084" s="855" t="s">
        <v>2673</v>
      </c>
      <c r="G6084" s="855"/>
    </row>
    <row r="6085" spans="2:7" hidden="1" x14ac:dyDescent="0.3">
      <c r="B6085" s="855" t="s">
        <v>857</v>
      </c>
      <c r="C6085" s="856" t="s">
        <v>2709</v>
      </c>
      <c r="D6085" s="855" t="s">
        <v>2710</v>
      </c>
      <c r="E6085" s="855">
        <v>14</v>
      </c>
      <c r="F6085" s="855" t="s">
        <v>2339</v>
      </c>
      <c r="G6085" s="855" t="s">
        <v>811</v>
      </c>
    </row>
    <row r="6086" spans="2:7" hidden="1" x14ac:dyDescent="0.3">
      <c r="B6086" s="855" t="s">
        <v>857</v>
      </c>
      <c r="C6086" s="856" t="s">
        <v>2709</v>
      </c>
      <c r="D6086" s="855" t="s">
        <v>2710</v>
      </c>
      <c r="E6086" s="855">
        <v>15</v>
      </c>
      <c r="F6086" s="855" t="s">
        <v>2674</v>
      </c>
      <c r="G6086" s="855"/>
    </row>
    <row r="6087" spans="2:7" hidden="1" x14ac:dyDescent="0.3">
      <c r="B6087" s="855" t="s">
        <v>857</v>
      </c>
      <c r="C6087" s="856" t="s">
        <v>2709</v>
      </c>
      <c r="D6087" s="855" t="s">
        <v>2710</v>
      </c>
      <c r="E6087" s="855">
        <v>16</v>
      </c>
      <c r="F6087" s="855" t="s">
        <v>2301</v>
      </c>
      <c r="G6087" s="855" t="s">
        <v>811</v>
      </c>
    </row>
    <row r="6088" spans="2:7" hidden="1" x14ac:dyDescent="0.3">
      <c r="B6088" s="855" t="s">
        <v>857</v>
      </c>
      <c r="C6088" s="856" t="s">
        <v>2709</v>
      </c>
      <c r="D6088" s="855" t="s">
        <v>2710</v>
      </c>
      <c r="E6088" s="855">
        <v>17</v>
      </c>
      <c r="F6088" s="855" t="s">
        <v>2303</v>
      </c>
      <c r="G6088" s="855" t="s">
        <v>811</v>
      </c>
    </row>
    <row r="6089" spans="2:7" hidden="1" x14ac:dyDescent="0.3">
      <c r="B6089" s="855" t="s">
        <v>857</v>
      </c>
      <c r="C6089" s="856" t="s">
        <v>2709</v>
      </c>
      <c r="D6089" s="855" t="s">
        <v>2710</v>
      </c>
      <c r="E6089" s="855">
        <v>18</v>
      </c>
      <c r="F6089" s="855" t="s">
        <v>2675</v>
      </c>
      <c r="G6089" s="855" t="s">
        <v>811</v>
      </c>
    </row>
    <row r="6090" spans="2:7" hidden="1" x14ac:dyDescent="0.3">
      <c r="B6090" s="855" t="s">
        <v>857</v>
      </c>
      <c r="C6090" s="856" t="s">
        <v>2709</v>
      </c>
      <c r="D6090" s="855" t="s">
        <v>2710</v>
      </c>
      <c r="E6090" s="855">
        <v>19</v>
      </c>
      <c r="F6090" s="855" t="s">
        <v>2306</v>
      </c>
      <c r="G6090" s="855" t="s">
        <v>750</v>
      </c>
    </row>
    <row r="6091" spans="2:7" hidden="1" x14ac:dyDescent="0.3">
      <c r="B6091" s="855" t="s">
        <v>857</v>
      </c>
      <c r="C6091" s="856" t="s">
        <v>2709</v>
      </c>
      <c r="D6091" s="855" t="s">
        <v>2710</v>
      </c>
      <c r="E6091" s="855">
        <v>20</v>
      </c>
      <c r="F6091" s="855" t="s">
        <v>2307</v>
      </c>
      <c r="G6091" s="855" t="s">
        <v>811</v>
      </c>
    </row>
    <row r="6092" spans="2:7" hidden="1" x14ac:dyDescent="0.3">
      <c r="B6092" s="855" t="s">
        <v>857</v>
      </c>
      <c r="C6092" s="856" t="s">
        <v>2709</v>
      </c>
      <c r="D6092" s="855" t="s">
        <v>2710</v>
      </c>
      <c r="E6092" s="855">
        <v>21</v>
      </c>
      <c r="F6092" s="855" t="s">
        <v>2676</v>
      </c>
      <c r="G6092" s="855"/>
    </row>
    <row r="6093" spans="2:7" hidden="1" x14ac:dyDescent="0.3">
      <c r="B6093" s="855" t="s">
        <v>857</v>
      </c>
      <c r="C6093" s="856" t="s">
        <v>2709</v>
      </c>
      <c r="D6093" s="855" t="s">
        <v>2710</v>
      </c>
      <c r="E6093" s="855">
        <v>22</v>
      </c>
      <c r="F6093" s="855" t="s">
        <v>2343</v>
      </c>
      <c r="G6093" s="855" t="s">
        <v>811</v>
      </c>
    </row>
    <row r="6094" spans="2:7" hidden="1" x14ac:dyDescent="0.3">
      <c r="B6094" s="855" t="s">
        <v>857</v>
      </c>
      <c r="C6094" s="856" t="s">
        <v>2709</v>
      </c>
      <c r="D6094" s="855" t="s">
        <v>2710</v>
      </c>
      <c r="E6094" s="855">
        <v>23</v>
      </c>
      <c r="F6094" s="855" t="s">
        <v>2677</v>
      </c>
      <c r="G6094" s="855" t="s">
        <v>811</v>
      </c>
    </row>
    <row r="6095" spans="2:7" hidden="1" x14ac:dyDescent="0.3">
      <c r="B6095" s="855" t="s">
        <v>857</v>
      </c>
      <c r="C6095" s="856" t="s">
        <v>2709</v>
      </c>
      <c r="D6095" s="855" t="s">
        <v>2710</v>
      </c>
      <c r="E6095" s="855">
        <v>24</v>
      </c>
      <c r="F6095" s="855" t="s">
        <v>931</v>
      </c>
      <c r="G6095" s="855" t="s">
        <v>949</v>
      </c>
    </row>
    <row r="6096" spans="2:7" hidden="1" x14ac:dyDescent="0.3">
      <c r="B6096" s="855" t="s">
        <v>857</v>
      </c>
      <c r="C6096" s="856" t="s">
        <v>2709</v>
      </c>
      <c r="D6096" s="855" t="s">
        <v>2710</v>
      </c>
      <c r="E6096" s="855">
        <v>25</v>
      </c>
      <c r="F6096" s="855" t="s">
        <v>932</v>
      </c>
      <c r="G6096" s="855" t="s">
        <v>750</v>
      </c>
    </row>
    <row r="6097" spans="2:7" x14ac:dyDescent="0.3">
      <c r="B6097" s="855" t="s">
        <v>748</v>
      </c>
      <c r="C6097" s="856" t="s">
        <v>2709</v>
      </c>
      <c r="D6097" s="855" t="s">
        <v>2710</v>
      </c>
      <c r="E6097" s="855">
        <v>1</v>
      </c>
      <c r="F6097" s="855" t="s">
        <v>388</v>
      </c>
      <c r="G6097" s="855" t="s">
        <v>4191</v>
      </c>
    </row>
    <row r="6098" spans="2:7" hidden="1" x14ac:dyDescent="0.3">
      <c r="B6098" s="855" t="s">
        <v>748</v>
      </c>
      <c r="C6098" s="856" t="s">
        <v>2709</v>
      </c>
      <c r="D6098" s="855" t="s">
        <v>2710</v>
      </c>
      <c r="E6098" s="855">
        <v>2</v>
      </c>
      <c r="F6098" s="855" t="s">
        <v>389</v>
      </c>
      <c r="G6098" s="855" t="s">
        <v>29</v>
      </c>
    </row>
    <row r="6099" spans="2:7" hidden="1" x14ac:dyDescent="0.3">
      <c r="B6099" s="855" t="s">
        <v>748</v>
      </c>
      <c r="C6099" s="856" t="s">
        <v>2709</v>
      </c>
      <c r="D6099" s="855" t="s">
        <v>2710</v>
      </c>
      <c r="E6099" s="855">
        <v>3</v>
      </c>
      <c r="F6099" s="855" t="s">
        <v>896</v>
      </c>
      <c r="G6099" s="855" t="s">
        <v>1877</v>
      </c>
    </row>
    <row r="6100" spans="2:7" hidden="1" x14ac:dyDescent="0.3">
      <c r="B6100" s="855" t="s">
        <v>748</v>
      </c>
      <c r="C6100" s="856" t="s">
        <v>2709</v>
      </c>
      <c r="D6100" s="855" t="s">
        <v>2710</v>
      </c>
      <c r="E6100" s="855">
        <v>4</v>
      </c>
      <c r="F6100" s="855" t="s">
        <v>391</v>
      </c>
      <c r="G6100" s="855" t="s">
        <v>4192</v>
      </c>
    </row>
    <row r="6101" spans="2:7" hidden="1" x14ac:dyDescent="0.3">
      <c r="B6101" s="855" t="s">
        <v>748</v>
      </c>
      <c r="C6101" s="856" t="s">
        <v>2709</v>
      </c>
      <c r="D6101" s="855" t="s">
        <v>2710</v>
      </c>
      <c r="E6101" s="855">
        <v>5</v>
      </c>
      <c r="F6101" s="855" t="s">
        <v>394</v>
      </c>
      <c r="G6101" s="855" t="s">
        <v>4193</v>
      </c>
    </row>
    <row r="6102" spans="2:7" hidden="1" x14ac:dyDescent="0.3">
      <c r="B6102" s="855" t="s">
        <v>748</v>
      </c>
      <c r="C6102" s="856" t="s">
        <v>2709</v>
      </c>
      <c r="D6102" s="855" t="s">
        <v>2710</v>
      </c>
      <c r="E6102" s="855">
        <v>6</v>
      </c>
      <c r="F6102" s="855" t="s">
        <v>3</v>
      </c>
      <c r="G6102" s="855" t="s">
        <v>2679</v>
      </c>
    </row>
    <row r="6103" spans="2:7" hidden="1" x14ac:dyDescent="0.3">
      <c r="B6103" s="855" t="s">
        <v>748</v>
      </c>
      <c r="C6103" s="856" t="s">
        <v>2709</v>
      </c>
      <c r="D6103" s="855" t="s">
        <v>2710</v>
      </c>
      <c r="E6103" s="855">
        <v>7</v>
      </c>
      <c r="F6103" s="855" t="s">
        <v>128</v>
      </c>
      <c r="G6103" s="855"/>
    </row>
    <row r="6104" spans="2:7" hidden="1" x14ac:dyDescent="0.3">
      <c r="B6104" s="855" t="s">
        <v>748</v>
      </c>
      <c r="C6104" s="856" t="s">
        <v>2709</v>
      </c>
      <c r="D6104" s="855" t="s">
        <v>2710</v>
      </c>
      <c r="E6104" s="855">
        <v>8</v>
      </c>
      <c r="F6104" s="855" t="s">
        <v>899</v>
      </c>
      <c r="G6104" s="855"/>
    </row>
    <row r="6105" spans="2:7" hidden="1" x14ac:dyDescent="0.3">
      <c r="B6105" s="855" t="s">
        <v>748</v>
      </c>
      <c r="C6105" s="856" t="s">
        <v>2709</v>
      </c>
      <c r="D6105" s="855" t="s">
        <v>2710</v>
      </c>
      <c r="E6105" s="855">
        <v>9</v>
      </c>
      <c r="F6105" s="855" t="s">
        <v>783</v>
      </c>
      <c r="G6105" s="855" t="s">
        <v>750</v>
      </c>
    </row>
    <row r="6106" spans="2:7" hidden="1" x14ac:dyDescent="0.3">
      <c r="B6106" s="855" t="s">
        <v>748</v>
      </c>
      <c r="C6106" s="856" t="s">
        <v>2709</v>
      </c>
      <c r="D6106" s="855" t="s">
        <v>2710</v>
      </c>
      <c r="E6106" s="855">
        <v>10</v>
      </c>
      <c r="F6106" s="855" t="s">
        <v>3239</v>
      </c>
      <c r="G6106" s="855" t="s">
        <v>750</v>
      </c>
    </row>
    <row r="6107" spans="2:7" hidden="1" x14ac:dyDescent="0.3">
      <c r="B6107" s="855" t="s">
        <v>748</v>
      </c>
      <c r="C6107" s="856" t="s">
        <v>2709</v>
      </c>
      <c r="D6107" s="855" t="s">
        <v>2710</v>
      </c>
      <c r="E6107" s="855">
        <v>11</v>
      </c>
      <c r="F6107" s="855" t="s">
        <v>925</v>
      </c>
      <c r="G6107" s="855"/>
    </row>
    <row r="6108" spans="2:7" hidden="1" x14ac:dyDescent="0.3">
      <c r="B6108" s="855" t="s">
        <v>748</v>
      </c>
      <c r="C6108" s="856" t="s">
        <v>2709</v>
      </c>
      <c r="D6108" s="855" t="s">
        <v>2710</v>
      </c>
      <c r="E6108" s="855">
        <v>12</v>
      </c>
      <c r="F6108" s="855" t="s">
        <v>3241</v>
      </c>
      <c r="G6108" s="855" t="s">
        <v>297</v>
      </c>
    </row>
    <row r="6109" spans="2:7" hidden="1" x14ac:dyDescent="0.3">
      <c r="B6109" s="855" t="s">
        <v>748</v>
      </c>
      <c r="C6109" s="856" t="s">
        <v>2709</v>
      </c>
      <c r="D6109" s="855" t="s">
        <v>2710</v>
      </c>
      <c r="E6109" s="855">
        <v>13</v>
      </c>
      <c r="F6109" s="855" t="s">
        <v>3242</v>
      </c>
      <c r="G6109" s="855"/>
    </row>
    <row r="6110" spans="2:7" hidden="1" x14ac:dyDescent="0.3">
      <c r="B6110" s="855" t="s">
        <v>748</v>
      </c>
      <c r="C6110" s="856" t="s">
        <v>2709</v>
      </c>
      <c r="D6110" s="855" t="s">
        <v>2710</v>
      </c>
      <c r="E6110" s="855">
        <v>14</v>
      </c>
      <c r="F6110" s="855" t="s">
        <v>3243</v>
      </c>
      <c r="G6110" s="855"/>
    </row>
    <row r="6111" spans="2:7" hidden="1" x14ac:dyDescent="0.3">
      <c r="B6111" s="855" t="s">
        <v>748</v>
      </c>
      <c r="C6111" s="856" t="s">
        <v>2709</v>
      </c>
      <c r="D6111" s="855" t="s">
        <v>2710</v>
      </c>
      <c r="E6111" s="855">
        <v>15</v>
      </c>
      <c r="F6111" s="855" t="s">
        <v>784</v>
      </c>
      <c r="G6111" s="855" t="s">
        <v>811</v>
      </c>
    </row>
    <row r="6112" spans="2:7" hidden="1" x14ac:dyDescent="0.3">
      <c r="B6112" s="855" t="s">
        <v>748</v>
      </c>
      <c r="C6112" s="856" t="s">
        <v>2709</v>
      </c>
      <c r="D6112" s="855" t="s">
        <v>2710</v>
      </c>
      <c r="E6112" s="855">
        <v>16</v>
      </c>
      <c r="F6112" s="855" t="s">
        <v>931</v>
      </c>
      <c r="G6112" s="855" t="s">
        <v>949</v>
      </c>
    </row>
    <row r="6113" spans="2:7" hidden="1" x14ac:dyDescent="0.3">
      <c r="B6113" s="855" t="s">
        <v>748</v>
      </c>
      <c r="C6113" s="856" t="s">
        <v>2709</v>
      </c>
      <c r="D6113" s="855" t="s">
        <v>2710</v>
      </c>
      <c r="E6113" s="855">
        <v>17</v>
      </c>
      <c r="F6113" s="855" t="s">
        <v>932</v>
      </c>
      <c r="G6113" s="855" t="s">
        <v>750</v>
      </c>
    </row>
    <row r="6114" spans="2:7" x14ac:dyDescent="0.3">
      <c r="B6114" s="855" t="s">
        <v>402</v>
      </c>
      <c r="C6114" s="856" t="s">
        <v>2709</v>
      </c>
      <c r="D6114" s="855" t="s">
        <v>2710</v>
      </c>
      <c r="E6114" s="855">
        <v>1</v>
      </c>
      <c r="F6114" s="855" t="s">
        <v>388</v>
      </c>
      <c r="G6114" s="855" t="s">
        <v>4194</v>
      </c>
    </row>
    <row r="6115" spans="2:7" hidden="1" x14ac:dyDescent="0.3">
      <c r="B6115" s="855" t="s">
        <v>402</v>
      </c>
      <c r="C6115" s="856" t="s">
        <v>2709</v>
      </c>
      <c r="D6115" s="855" t="s">
        <v>2710</v>
      </c>
      <c r="E6115" s="855">
        <v>2</v>
      </c>
      <c r="F6115" s="855" t="s">
        <v>389</v>
      </c>
      <c r="G6115" s="855" t="s">
        <v>29</v>
      </c>
    </row>
    <row r="6116" spans="2:7" hidden="1" x14ac:dyDescent="0.3">
      <c r="B6116" s="855" t="s">
        <v>402</v>
      </c>
      <c r="C6116" s="856" t="s">
        <v>2709</v>
      </c>
      <c r="D6116" s="855" t="s">
        <v>2710</v>
      </c>
      <c r="E6116" s="855">
        <v>3</v>
      </c>
      <c r="F6116" s="855" t="s">
        <v>896</v>
      </c>
      <c r="G6116" s="855"/>
    </row>
    <row r="6117" spans="2:7" hidden="1" x14ac:dyDescent="0.3">
      <c r="B6117" s="855" t="s">
        <v>402</v>
      </c>
      <c r="C6117" s="856" t="s">
        <v>2709</v>
      </c>
      <c r="D6117" s="855" t="s">
        <v>2710</v>
      </c>
      <c r="E6117" s="855">
        <v>4</v>
      </c>
      <c r="F6117" s="855" t="s">
        <v>391</v>
      </c>
      <c r="G6117" s="855"/>
    </row>
    <row r="6118" spans="2:7" hidden="1" x14ac:dyDescent="0.3">
      <c r="B6118" s="855" t="s">
        <v>402</v>
      </c>
      <c r="C6118" s="856" t="s">
        <v>2709</v>
      </c>
      <c r="D6118" s="855" t="s">
        <v>2710</v>
      </c>
      <c r="E6118" s="855">
        <v>5</v>
      </c>
      <c r="F6118" s="855" t="s">
        <v>394</v>
      </c>
      <c r="G6118" s="855" t="s">
        <v>4195</v>
      </c>
    </row>
    <row r="6119" spans="2:7" hidden="1" x14ac:dyDescent="0.3">
      <c r="B6119" s="855" t="s">
        <v>402</v>
      </c>
      <c r="C6119" s="856" t="s">
        <v>2709</v>
      </c>
      <c r="D6119" s="855" t="s">
        <v>2710</v>
      </c>
      <c r="E6119" s="855">
        <v>6</v>
      </c>
      <c r="F6119" s="855" t="s">
        <v>3</v>
      </c>
      <c r="G6119" s="855"/>
    </row>
    <row r="6120" spans="2:7" hidden="1" x14ac:dyDescent="0.3">
      <c r="B6120" s="855" t="s">
        <v>402</v>
      </c>
      <c r="C6120" s="856" t="s">
        <v>2709</v>
      </c>
      <c r="D6120" s="855" t="s">
        <v>2710</v>
      </c>
      <c r="E6120" s="855">
        <v>7</v>
      </c>
      <c r="F6120" s="855" t="s">
        <v>128</v>
      </c>
      <c r="G6120" s="855"/>
    </row>
    <row r="6121" spans="2:7" hidden="1" x14ac:dyDescent="0.3">
      <c r="B6121" s="855" t="s">
        <v>402</v>
      </c>
      <c r="C6121" s="856" t="s">
        <v>2709</v>
      </c>
      <c r="D6121" s="855" t="s">
        <v>2710</v>
      </c>
      <c r="E6121" s="855">
        <v>8</v>
      </c>
      <c r="F6121" s="855" t="s">
        <v>899</v>
      </c>
      <c r="G6121" s="855"/>
    </row>
    <row r="6122" spans="2:7" hidden="1" x14ac:dyDescent="0.3">
      <c r="B6122" s="855" t="s">
        <v>402</v>
      </c>
      <c r="C6122" s="856" t="s">
        <v>2709</v>
      </c>
      <c r="D6122" s="855" t="s">
        <v>2710</v>
      </c>
      <c r="E6122" s="855">
        <v>9</v>
      </c>
      <c r="F6122" s="855" t="s">
        <v>931</v>
      </c>
      <c r="G6122" s="855" t="s">
        <v>949</v>
      </c>
    </row>
    <row r="6123" spans="2:7" hidden="1" x14ac:dyDescent="0.3">
      <c r="B6123" s="855" t="s">
        <v>402</v>
      </c>
      <c r="C6123" s="856" t="s">
        <v>2709</v>
      </c>
      <c r="D6123" s="855" t="s">
        <v>2710</v>
      </c>
      <c r="E6123" s="855">
        <v>10</v>
      </c>
      <c r="F6123" s="855" t="s">
        <v>932</v>
      </c>
      <c r="G6123" s="855" t="s">
        <v>750</v>
      </c>
    </row>
    <row r="6124" spans="2:7" x14ac:dyDescent="0.3">
      <c r="B6124" s="855" t="s">
        <v>666</v>
      </c>
      <c r="C6124" s="856" t="s">
        <v>2709</v>
      </c>
      <c r="D6124" s="855" t="s">
        <v>2710</v>
      </c>
      <c r="E6124" s="855">
        <v>1</v>
      </c>
      <c r="F6124" s="855" t="s">
        <v>388</v>
      </c>
      <c r="G6124" s="855" t="s">
        <v>4196</v>
      </c>
    </row>
    <row r="6125" spans="2:7" hidden="1" x14ac:dyDescent="0.3">
      <c r="B6125" s="855" t="s">
        <v>666</v>
      </c>
      <c r="C6125" s="856" t="s">
        <v>2709</v>
      </c>
      <c r="D6125" s="855" t="s">
        <v>2710</v>
      </c>
      <c r="E6125" s="855">
        <v>2</v>
      </c>
      <c r="F6125" s="855" t="s">
        <v>389</v>
      </c>
      <c r="G6125" s="855" t="s">
        <v>29</v>
      </c>
    </row>
    <row r="6126" spans="2:7" hidden="1" x14ac:dyDescent="0.3">
      <c r="B6126" s="855" t="s">
        <v>666</v>
      </c>
      <c r="C6126" s="856" t="s">
        <v>2709</v>
      </c>
      <c r="D6126" s="855" t="s">
        <v>2710</v>
      </c>
      <c r="E6126" s="855">
        <v>3</v>
      </c>
      <c r="F6126" s="855" t="s">
        <v>392</v>
      </c>
      <c r="G6126" s="855" t="s">
        <v>4197</v>
      </c>
    </row>
    <row r="6127" spans="2:7" hidden="1" x14ac:dyDescent="0.3">
      <c r="B6127" s="855" t="s">
        <v>666</v>
      </c>
      <c r="C6127" s="856" t="s">
        <v>2709</v>
      </c>
      <c r="D6127" s="855" t="s">
        <v>2710</v>
      </c>
      <c r="E6127" s="855">
        <v>4</v>
      </c>
      <c r="F6127" s="855" t="s">
        <v>393</v>
      </c>
      <c r="G6127" s="855"/>
    </row>
    <row r="6128" spans="2:7" hidden="1" x14ac:dyDescent="0.3">
      <c r="B6128" s="855" t="s">
        <v>666</v>
      </c>
      <c r="C6128" s="856" t="s">
        <v>2709</v>
      </c>
      <c r="D6128" s="855" t="s">
        <v>2710</v>
      </c>
      <c r="E6128" s="855">
        <v>5</v>
      </c>
      <c r="F6128" s="855" t="s">
        <v>394</v>
      </c>
      <c r="G6128" s="855" t="s">
        <v>4198</v>
      </c>
    </row>
    <row r="6129" spans="2:7" hidden="1" x14ac:dyDescent="0.3">
      <c r="B6129" s="855" t="s">
        <v>666</v>
      </c>
      <c r="C6129" s="856" t="s">
        <v>2709</v>
      </c>
      <c r="D6129" s="855" t="s">
        <v>2710</v>
      </c>
      <c r="E6129" s="855">
        <v>6</v>
      </c>
      <c r="F6129" s="855" t="s">
        <v>3</v>
      </c>
      <c r="G6129" s="855" t="s">
        <v>2631</v>
      </c>
    </row>
    <row r="6130" spans="2:7" hidden="1" x14ac:dyDescent="0.3">
      <c r="B6130" s="855" t="s">
        <v>666</v>
      </c>
      <c r="C6130" s="856" t="s">
        <v>2709</v>
      </c>
      <c r="D6130" s="855" t="s">
        <v>2710</v>
      </c>
      <c r="E6130" s="855">
        <v>7</v>
      </c>
      <c r="F6130" s="855" t="s">
        <v>128</v>
      </c>
      <c r="G6130" s="855"/>
    </row>
    <row r="6131" spans="2:7" hidden="1" x14ac:dyDescent="0.3">
      <c r="B6131" s="855" t="s">
        <v>666</v>
      </c>
      <c r="C6131" s="856" t="s">
        <v>2709</v>
      </c>
      <c r="D6131" s="855" t="s">
        <v>2710</v>
      </c>
      <c r="E6131" s="855">
        <v>8</v>
      </c>
      <c r="F6131" s="855" t="s">
        <v>899</v>
      </c>
      <c r="G6131" s="855" t="s">
        <v>3240</v>
      </c>
    </row>
    <row r="6132" spans="2:7" hidden="1" x14ac:dyDescent="0.3">
      <c r="B6132" s="855" t="s">
        <v>666</v>
      </c>
      <c r="C6132" s="856" t="s">
        <v>2709</v>
      </c>
      <c r="D6132" s="855" t="s">
        <v>2710</v>
      </c>
      <c r="E6132" s="855">
        <v>9</v>
      </c>
      <c r="F6132" s="855" t="s">
        <v>950</v>
      </c>
      <c r="G6132" s="855" t="s">
        <v>668</v>
      </c>
    </row>
    <row r="6133" spans="2:7" hidden="1" x14ac:dyDescent="0.3">
      <c r="B6133" s="855" t="s">
        <v>666</v>
      </c>
      <c r="C6133" s="856" t="s">
        <v>2709</v>
      </c>
      <c r="D6133" s="855" t="s">
        <v>2710</v>
      </c>
      <c r="E6133" s="855">
        <v>10</v>
      </c>
      <c r="F6133" s="855" t="s">
        <v>1920</v>
      </c>
      <c r="G6133" s="855" t="s">
        <v>811</v>
      </c>
    </row>
    <row r="6134" spans="2:7" hidden="1" x14ac:dyDescent="0.3">
      <c r="B6134" s="855" t="s">
        <v>666</v>
      </c>
      <c r="C6134" s="856" t="s">
        <v>2709</v>
      </c>
      <c r="D6134" s="855" t="s">
        <v>2710</v>
      </c>
      <c r="E6134" s="855">
        <v>11</v>
      </c>
      <c r="F6134" s="855" t="s">
        <v>1928</v>
      </c>
      <c r="G6134" s="855" t="s">
        <v>811</v>
      </c>
    </row>
    <row r="6135" spans="2:7" hidden="1" x14ac:dyDescent="0.3">
      <c r="B6135" s="855" t="s">
        <v>666</v>
      </c>
      <c r="C6135" s="856" t="s">
        <v>2709</v>
      </c>
      <c r="D6135" s="855" t="s">
        <v>2710</v>
      </c>
      <c r="E6135" s="855">
        <v>12</v>
      </c>
      <c r="F6135" s="855" t="s">
        <v>1942</v>
      </c>
      <c r="G6135" s="855" t="s">
        <v>811</v>
      </c>
    </row>
    <row r="6136" spans="2:7" hidden="1" x14ac:dyDescent="0.3">
      <c r="B6136" s="855" t="s">
        <v>666</v>
      </c>
      <c r="C6136" s="856" t="s">
        <v>2709</v>
      </c>
      <c r="D6136" s="855" t="s">
        <v>2710</v>
      </c>
      <c r="E6136" s="855">
        <v>13</v>
      </c>
      <c r="F6136" s="855" t="s">
        <v>1947</v>
      </c>
      <c r="G6136" s="855" t="s">
        <v>811</v>
      </c>
    </row>
    <row r="6137" spans="2:7" hidden="1" x14ac:dyDescent="0.3">
      <c r="B6137" s="855" t="s">
        <v>666</v>
      </c>
      <c r="C6137" s="856" t="s">
        <v>2709</v>
      </c>
      <c r="D6137" s="855" t="s">
        <v>2710</v>
      </c>
      <c r="E6137" s="855">
        <v>14</v>
      </c>
      <c r="F6137" s="855" t="s">
        <v>1948</v>
      </c>
      <c r="G6137" s="855" t="s">
        <v>1995</v>
      </c>
    </row>
    <row r="6138" spans="2:7" hidden="1" x14ac:dyDescent="0.3">
      <c r="B6138" s="855" t="s">
        <v>666</v>
      </c>
      <c r="C6138" s="856" t="s">
        <v>2709</v>
      </c>
      <c r="D6138" s="855" t="s">
        <v>2710</v>
      </c>
      <c r="E6138" s="855">
        <v>15</v>
      </c>
      <c r="F6138" s="855" t="s">
        <v>898</v>
      </c>
      <c r="G6138" s="855" t="s">
        <v>750</v>
      </c>
    </row>
    <row r="6139" spans="2:7" hidden="1" x14ac:dyDescent="0.3">
      <c r="B6139" s="855" t="s">
        <v>666</v>
      </c>
      <c r="C6139" s="856" t="s">
        <v>2709</v>
      </c>
      <c r="D6139" s="855" t="s">
        <v>2710</v>
      </c>
      <c r="E6139" s="855">
        <v>16</v>
      </c>
      <c r="F6139" s="855" t="s">
        <v>951</v>
      </c>
      <c r="G6139" s="855" t="s">
        <v>299</v>
      </c>
    </row>
    <row r="6140" spans="2:7" hidden="1" x14ac:dyDescent="0.3">
      <c r="B6140" s="855" t="s">
        <v>666</v>
      </c>
      <c r="C6140" s="856" t="s">
        <v>2709</v>
      </c>
      <c r="D6140" s="855" t="s">
        <v>2710</v>
      </c>
      <c r="E6140" s="855">
        <v>17</v>
      </c>
      <c r="F6140" s="855" t="s">
        <v>952</v>
      </c>
      <c r="G6140" s="855" t="s">
        <v>300</v>
      </c>
    </row>
    <row r="6141" spans="2:7" hidden="1" x14ac:dyDescent="0.3">
      <c r="B6141" s="855" t="s">
        <v>666</v>
      </c>
      <c r="C6141" s="856" t="s">
        <v>2709</v>
      </c>
      <c r="D6141" s="855" t="s">
        <v>2710</v>
      </c>
      <c r="E6141" s="855">
        <v>18</v>
      </c>
      <c r="F6141" s="855" t="s">
        <v>1959</v>
      </c>
      <c r="G6141" s="855" t="s">
        <v>811</v>
      </c>
    </row>
    <row r="6142" spans="2:7" hidden="1" x14ac:dyDescent="0.3">
      <c r="B6142" s="855" t="s">
        <v>666</v>
      </c>
      <c r="C6142" s="856" t="s">
        <v>2709</v>
      </c>
      <c r="D6142" s="855" t="s">
        <v>2710</v>
      </c>
      <c r="E6142" s="855">
        <v>19</v>
      </c>
      <c r="F6142" s="855" t="s">
        <v>1965</v>
      </c>
      <c r="G6142" s="855" t="s">
        <v>811</v>
      </c>
    </row>
    <row r="6143" spans="2:7" hidden="1" x14ac:dyDescent="0.3">
      <c r="B6143" s="855" t="s">
        <v>666</v>
      </c>
      <c r="C6143" s="856" t="s">
        <v>2709</v>
      </c>
      <c r="D6143" s="855" t="s">
        <v>2710</v>
      </c>
      <c r="E6143" s="855">
        <v>20</v>
      </c>
      <c r="F6143" s="855" t="s">
        <v>674</v>
      </c>
      <c r="G6143" s="855" t="s">
        <v>101</v>
      </c>
    </row>
    <row r="6144" spans="2:7" hidden="1" x14ac:dyDescent="0.3">
      <c r="B6144" s="855" t="s">
        <v>666</v>
      </c>
      <c r="C6144" s="856" t="s">
        <v>2709</v>
      </c>
      <c r="D6144" s="855" t="s">
        <v>2710</v>
      </c>
      <c r="E6144" s="855">
        <v>21</v>
      </c>
      <c r="F6144" s="855" t="s">
        <v>225</v>
      </c>
      <c r="G6144" s="855" t="s">
        <v>750</v>
      </c>
    </row>
    <row r="6145" spans="2:7" hidden="1" x14ac:dyDescent="0.3">
      <c r="B6145" s="855" t="s">
        <v>666</v>
      </c>
      <c r="C6145" s="856" t="s">
        <v>2709</v>
      </c>
      <c r="D6145" s="855" t="s">
        <v>2710</v>
      </c>
      <c r="E6145" s="855">
        <v>22</v>
      </c>
      <c r="F6145" s="855" t="s">
        <v>301</v>
      </c>
      <c r="G6145" s="855" t="s">
        <v>750</v>
      </c>
    </row>
    <row r="6146" spans="2:7" hidden="1" x14ac:dyDescent="0.3">
      <c r="B6146" s="855" t="s">
        <v>666</v>
      </c>
      <c r="C6146" s="856" t="s">
        <v>2709</v>
      </c>
      <c r="D6146" s="855" t="s">
        <v>2710</v>
      </c>
      <c r="E6146" s="855">
        <v>23</v>
      </c>
      <c r="F6146" s="855" t="s">
        <v>105</v>
      </c>
      <c r="G6146" s="855" t="s">
        <v>750</v>
      </c>
    </row>
    <row r="6147" spans="2:7" hidden="1" x14ac:dyDescent="0.3">
      <c r="B6147" s="855" t="s">
        <v>666</v>
      </c>
      <c r="C6147" s="856" t="s">
        <v>2709</v>
      </c>
      <c r="D6147" s="855" t="s">
        <v>2710</v>
      </c>
      <c r="E6147" s="855">
        <v>24</v>
      </c>
      <c r="F6147" s="855" t="s">
        <v>302</v>
      </c>
      <c r="G6147" s="855" t="s">
        <v>1977</v>
      </c>
    </row>
    <row r="6148" spans="2:7" hidden="1" x14ac:dyDescent="0.3">
      <c r="B6148" s="855" t="s">
        <v>666</v>
      </c>
      <c r="C6148" s="856" t="s">
        <v>2709</v>
      </c>
      <c r="D6148" s="855" t="s">
        <v>2710</v>
      </c>
      <c r="E6148" s="855">
        <v>25</v>
      </c>
      <c r="F6148" s="855" t="s">
        <v>106</v>
      </c>
      <c r="G6148" s="855" t="s">
        <v>750</v>
      </c>
    </row>
    <row r="6149" spans="2:7" hidden="1" x14ac:dyDescent="0.3">
      <c r="B6149" s="855" t="s">
        <v>666</v>
      </c>
      <c r="C6149" s="856" t="s">
        <v>2709</v>
      </c>
      <c r="D6149" s="855" t="s">
        <v>2710</v>
      </c>
      <c r="E6149" s="855">
        <v>26</v>
      </c>
      <c r="F6149" s="855" t="s">
        <v>2</v>
      </c>
      <c r="G6149" s="855" t="s">
        <v>750</v>
      </c>
    </row>
    <row r="6150" spans="2:7" hidden="1" x14ac:dyDescent="0.3">
      <c r="B6150" s="855" t="s">
        <v>666</v>
      </c>
      <c r="C6150" s="856" t="s">
        <v>2709</v>
      </c>
      <c r="D6150" s="855" t="s">
        <v>2710</v>
      </c>
      <c r="E6150" s="855">
        <v>27</v>
      </c>
      <c r="F6150" s="855" t="s">
        <v>1986</v>
      </c>
      <c r="G6150" s="855" t="s">
        <v>750</v>
      </c>
    </row>
    <row r="6151" spans="2:7" hidden="1" x14ac:dyDescent="0.3">
      <c r="B6151" s="855" t="s">
        <v>666</v>
      </c>
      <c r="C6151" s="856" t="s">
        <v>2709</v>
      </c>
      <c r="D6151" s="855" t="s">
        <v>2710</v>
      </c>
      <c r="E6151" s="855">
        <v>28</v>
      </c>
      <c r="F6151" s="855" t="s">
        <v>931</v>
      </c>
      <c r="G6151" s="855" t="s">
        <v>949</v>
      </c>
    </row>
    <row r="6152" spans="2:7" hidden="1" x14ac:dyDescent="0.3">
      <c r="B6152" s="855" t="s">
        <v>666</v>
      </c>
      <c r="C6152" s="856" t="s">
        <v>2709</v>
      </c>
      <c r="D6152" s="855" t="s">
        <v>2710</v>
      </c>
      <c r="E6152" s="855">
        <v>29</v>
      </c>
      <c r="F6152" s="855" t="s">
        <v>932</v>
      </c>
      <c r="G6152" s="855" t="s">
        <v>750</v>
      </c>
    </row>
    <row r="6153" spans="2:7" x14ac:dyDescent="0.3">
      <c r="B6153" s="855" t="s">
        <v>666</v>
      </c>
      <c r="C6153" s="856" t="s">
        <v>2709</v>
      </c>
      <c r="D6153" s="855" t="s">
        <v>2710</v>
      </c>
      <c r="E6153" s="855">
        <v>1</v>
      </c>
      <c r="F6153" s="855" t="s">
        <v>388</v>
      </c>
      <c r="G6153" s="855" t="s">
        <v>4199</v>
      </c>
    </row>
    <row r="6154" spans="2:7" hidden="1" x14ac:dyDescent="0.3">
      <c r="B6154" s="855" t="s">
        <v>666</v>
      </c>
      <c r="C6154" s="856" t="s">
        <v>2709</v>
      </c>
      <c r="D6154" s="855" t="s">
        <v>2710</v>
      </c>
      <c r="E6154" s="855">
        <v>2</v>
      </c>
      <c r="F6154" s="855" t="s">
        <v>389</v>
      </c>
      <c r="G6154" s="855" t="s">
        <v>29</v>
      </c>
    </row>
    <row r="6155" spans="2:7" hidden="1" x14ac:dyDescent="0.3">
      <c r="B6155" s="855" t="s">
        <v>666</v>
      </c>
      <c r="C6155" s="856" t="s">
        <v>2709</v>
      </c>
      <c r="D6155" s="855" t="s">
        <v>2710</v>
      </c>
      <c r="E6155" s="855">
        <v>3</v>
      </c>
      <c r="F6155" s="855" t="s">
        <v>392</v>
      </c>
      <c r="G6155" s="855"/>
    </row>
    <row r="6156" spans="2:7" hidden="1" x14ac:dyDescent="0.3">
      <c r="B6156" s="855" t="s">
        <v>666</v>
      </c>
      <c r="C6156" s="856" t="s">
        <v>2709</v>
      </c>
      <c r="D6156" s="855" t="s">
        <v>2710</v>
      </c>
      <c r="E6156" s="855">
        <v>4</v>
      </c>
      <c r="F6156" s="855" t="s">
        <v>393</v>
      </c>
      <c r="G6156" s="855"/>
    </row>
    <row r="6157" spans="2:7" hidden="1" x14ac:dyDescent="0.3">
      <c r="B6157" s="855" t="s">
        <v>666</v>
      </c>
      <c r="C6157" s="856" t="s">
        <v>2709</v>
      </c>
      <c r="D6157" s="855" t="s">
        <v>2710</v>
      </c>
      <c r="E6157" s="855">
        <v>5</v>
      </c>
      <c r="F6157" s="855" t="s">
        <v>394</v>
      </c>
      <c r="G6157" s="855" t="s">
        <v>4200</v>
      </c>
    </row>
    <row r="6158" spans="2:7" hidden="1" x14ac:dyDescent="0.3">
      <c r="B6158" s="855" t="s">
        <v>666</v>
      </c>
      <c r="C6158" s="856" t="s">
        <v>2709</v>
      </c>
      <c r="D6158" s="855" t="s">
        <v>2710</v>
      </c>
      <c r="E6158" s="855">
        <v>6</v>
      </c>
      <c r="F6158" s="855" t="s">
        <v>3</v>
      </c>
      <c r="G6158" s="855" t="s">
        <v>2652</v>
      </c>
    </row>
    <row r="6159" spans="2:7" hidden="1" x14ac:dyDescent="0.3">
      <c r="B6159" s="855" t="s">
        <v>666</v>
      </c>
      <c r="C6159" s="856" t="s">
        <v>2709</v>
      </c>
      <c r="D6159" s="855" t="s">
        <v>2710</v>
      </c>
      <c r="E6159" s="855">
        <v>7</v>
      </c>
      <c r="F6159" s="855" t="s">
        <v>128</v>
      </c>
      <c r="G6159" s="855"/>
    </row>
    <row r="6160" spans="2:7" hidden="1" x14ac:dyDescent="0.3">
      <c r="B6160" s="855" t="s">
        <v>666</v>
      </c>
      <c r="C6160" s="856" t="s">
        <v>2709</v>
      </c>
      <c r="D6160" s="855" t="s">
        <v>2710</v>
      </c>
      <c r="E6160" s="855">
        <v>8</v>
      </c>
      <c r="F6160" s="855" t="s">
        <v>899</v>
      </c>
      <c r="G6160" s="855" t="s">
        <v>2708</v>
      </c>
    </row>
    <row r="6161" spans="2:7" hidden="1" x14ac:dyDescent="0.3">
      <c r="B6161" s="855" t="s">
        <v>666</v>
      </c>
      <c r="C6161" s="856" t="s">
        <v>2709</v>
      </c>
      <c r="D6161" s="855" t="s">
        <v>2710</v>
      </c>
      <c r="E6161" s="855">
        <v>9</v>
      </c>
      <c r="F6161" s="855" t="s">
        <v>950</v>
      </c>
      <c r="G6161" s="855" t="s">
        <v>670</v>
      </c>
    </row>
    <row r="6162" spans="2:7" hidden="1" x14ac:dyDescent="0.3">
      <c r="B6162" s="855" t="s">
        <v>666</v>
      </c>
      <c r="C6162" s="856" t="s">
        <v>2709</v>
      </c>
      <c r="D6162" s="855" t="s">
        <v>2710</v>
      </c>
      <c r="E6162" s="855">
        <v>10</v>
      </c>
      <c r="F6162" s="855" t="s">
        <v>1920</v>
      </c>
      <c r="G6162" s="855" t="s">
        <v>811</v>
      </c>
    </row>
    <row r="6163" spans="2:7" hidden="1" x14ac:dyDescent="0.3">
      <c r="B6163" s="855" t="s">
        <v>666</v>
      </c>
      <c r="C6163" s="856" t="s">
        <v>2709</v>
      </c>
      <c r="D6163" s="855" t="s">
        <v>2710</v>
      </c>
      <c r="E6163" s="855">
        <v>11</v>
      </c>
      <c r="F6163" s="855" t="s">
        <v>1928</v>
      </c>
      <c r="G6163" s="855" t="s">
        <v>811</v>
      </c>
    </row>
    <row r="6164" spans="2:7" hidden="1" x14ac:dyDescent="0.3">
      <c r="B6164" s="855" t="s">
        <v>666</v>
      </c>
      <c r="C6164" s="856" t="s">
        <v>2709</v>
      </c>
      <c r="D6164" s="855" t="s">
        <v>2710</v>
      </c>
      <c r="E6164" s="855">
        <v>12</v>
      </c>
      <c r="F6164" s="855" t="s">
        <v>1942</v>
      </c>
      <c r="G6164" s="855" t="s">
        <v>811</v>
      </c>
    </row>
    <row r="6165" spans="2:7" hidden="1" x14ac:dyDescent="0.3">
      <c r="B6165" s="855" t="s">
        <v>666</v>
      </c>
      <c r="C6165" s="856" t="s">
        <v>2709</v>
      </c>
      <c r="D6165" s="855" t="s">
        <v>2710</v>
      </c>
      <c r="E6165" s="855">
        <v>13</v>
      </c>
      <c r="F6165" s="855" t="s">
        <v>1947</v>
      </c>
      <c r="G6165" s="855" t="s">
        <v>811</v>
      </c>
    </row>
    <row r="6166" spans="2:7" hidden="1" x14ac:dyDescent="0.3">
      <c r="B6166" s="855" t="s">
        <v>666</v>
      </c>
      <c r="C6166" s="856" t="s">
        <v>2709</v>
      </c>
      <c r="D6166" s="855" t="s">
        <v>2710</v>
      </c>
      <c r="E6166" s="855">
        <v>14</v>
      </c>
      <c r="F6166" s="855" t="s">
        <v>1948</v>
      </c>
      <c r="G6166" s="855" t="s">
        <v>1995</v>
      </c>
    </row>
    <row r="6167" spans="2:7" hidden="1" x14ac:dyDescent="0.3">
      <c r="B6167" s="855" t="s">
        <v>666</v>
      </c>
      <c r="C6167" s="856" t="s">
        <v>2709</v>
      </c>
      <c r="D6167" s="855" t="s">
        <v>2710</v>
      </c>
      <c r="E6167" s="855">
        <v>15</v>
      </c>
      <c r="F6167" s="855" t="s">
        <v>898</v>
      </c>
      <c r="G6167" s="855" t="s">
        <v>750</v>
      </c>
    </row>
    <row r="6168" spans="2:7" hidden="1" x14ac:dyDescent="0.3">
      <c r="B6168" s="855" t="s">
        <v>666</v>
      </c>
      <c r="C6168" s="856" t="s">
        <v>2709</v>
      </c>
      <c r="D6168" s="855" t="s">
        <v>2710</v>
      </c>
      <c r="E6168" s="855">
        <v>16</v>
      </c>
      <c r="F6168" s="855" t="s">
        <v>951</v>
      </c>
      <c r="G6168" s="855" t="s">
        <v>299</v>
      </c>
    </row>
    <row r="6169" spans="2:7" hidden="1" x14ac:dyDescent="0.3">
      <c r="B6169" s="855" t="s">
        <v>666</v>
      </c>
      <c r="C6169" s="856" t="s">
        <v>2709</v>
      </c>
      <c r="D6169" s="855" t="s">
        <v>2710</v>
      </c>
      <c r="E6169" s="855">
        <v>17</v>
      </c>
      <c r="F6169" s="855" t="s">
        <v>952</v>
      </c>
      <c r="G6169" s="855" t="s">
        <v>300</v>
      </c>
    </row>
    <row r="6170" spans="2:7" hidden="1" x14ac:dyDescent="0.3">
      <c r="B6170" s="855" t="s">
        <v>666</v>
      </c>
      <c r="C6170" s="856" t="s">
        <v>2709</v>
      </c>
      <c r="D6170" s="855" t="s">
        <v>2710</v>
      </c>
      <c r="E6170" s="855">
        <v>18</v>
      </c>
      <c r="F6170" s="855" t="s">
        <v>1959</v>
      </c>
      <c r="G6170" s="855" t="s">
        <v>811</v>
      </c>
    </row>
    <row r="6171" spans="2:7" hidden="1" x14ac:dyDescent="0.3">
      <c r="B6171" s="855" t="s">
        <v>666</v>
      </c>
      <c r="C6171" s="856" t="s">
        <v>2709</v>
      </c>
      <c r="D6171" s="855" t="s">
        <v>2710</v>
      </c>
      <c r="E6171" s="855">
        <v>19</v>
      </c>
      <c r="F6171" s="855" t="s">
        <v>1965</v>
      </c>
      <c r="G6171" s="855" t="s">
        <v>811</v>
      </c>
    </row>
    <row r="6172" spans="2:7" hidden="1" x14ac:dyDescent="0.3">
      <c r="B6172" s="855" t="s">
        <v>666</v>
      </c>
      <c r="C6172" s="856" t="s">
        <v>2709</v>
      </c>
      <c r="D6172" s="855" t="s">
        <v>2710</v>
      </c>
      <c r="E6172" s="855">
        <v>20</v>
      </c>
      <c r="F6172" s="855" t="s">
        <v>674</v>
      </c>
      <c r="G6172" s="855" t="s">
        <v>1970</v>
      </c>
    </row>
    <row r="6173" spans="2:7" hidden="1" x14ac:dyDescent="0.3">
      <c r="B6173" s="855" t="s">
        <v>666</v>
      </c>
      <c r="C6173" s="856" t="s">
        <v>2709</v>
      </c>
      <c r="D6173" s="855" t="s">
        <v>2710</v>
      </c>
      <c r="E6173" s="855">
        <v>21</v>
      </c>
      <c r="F6173" s="855" t="s">
        <v>225</v>
      </c>
      <c r="G6173" s="855" t="s">
        <v>12</v>
      </c>
    </row>
    <row r="6174" spans="2:7" hidden="1" x14ac:dyDescent="0.3">
      <c r="B6174" s="855" t="s">
        <v>666</v>
      </c>
      <c r="C6174" s="856" t="s">
        <v>2709</v>
      </c>
      <c r="D6174" s="855" t="s">
        <v>2710</v>
      </c>
      <c r="E6174" s="855">
        <v>22</v>
      </c>
      <c r="F6174" s="855" t="s">
        <v>301</v>
      </c>
      <c r="G6174" s="855" t="s">
        <v>750</v>
      </c>
    </row>
    <row r="6175" spans="2:7" hidden="1" x14ac:dyDescent="0.3">
      <c r="B6175" s="855" t="s">
        <v>666</v>
      </c>
      <c r="C6175" s="856" t="s">
        <v>2709</v>
      </c>
      <c r="D6175" s="855" t="s">
        <v>2710</v>
      </c>
      <c r="E6175" s="855">
        <v>23</v>
      </c>
      <c r="F6175" s="855" t="s">
        <v>105</v>
      </c>
      <c r="G6175" s="855" t="s">
        <v>750</v>
      </c>
    </row>
    <row r="6176" spans="2:7" hidden="1" x14ac:dyDescent="0.3">
      <c r="B6176" s="855" t="s">
        <v>666</v>
      </c>
      <c r="C6176" s="856" t="s">
        <v>2709</v>
      </c>
      <c r="D6176" s="855" t="s">
        <v>2710</v>
      </c>
      <c r="E6176" s="855">
        <v>24</v>
      </c>
      <c r="F6176" s="855" t="s">
        <v>302</v>
      </c>
      <c r="G6176" s="855" t="s">
        <v>1977</v>
      </c>
    </row>
    <row r="6177" spans="2:7" hidden="1" x14ac:dyDescent="0.3">
      <c r="B6177" s="855" t="s">
        <v>666</v>
      </c>
      <c r="C6177" s="856" t="s">
        <v>2709</v>
      </c>
      <c r="D6177" s="855" t="s">
        <v>2710</v>
      </c>
      <c r="E6177" s="855">
        <v>25</v>
      </c>
      <c r="F6177" s="855" t="s">
        <v>106</v>
      </c>
      <c r="G6177" s="855" t="s">
        <v>750</v>
      </c>
    </row>
    <row r="6178" spans="2:7" hidden="1" x14ac:dyDescent="0.3">
      <c r="B6178" s="855" t="s">
        <v>666</v>
      </c>
      <c r="C6178" s="856" t="s">
        <v>2709</v>
      </c>
      <c r="D6178" s="855" t="s">
        <v>2710</v>
      </c>
      <c r="E6178" s="855">
        <v>26</v>
      </c>
      <c r="F6178" s="855" t="s">
        <v>2</v>
      </c>
      <c r="G6178" s="855" t="s">
        <v>750</v>
      </c>
    </row>
    <row r="6179" spans="2:7" hidden="1" x14ac:dyDescent="0.3">
      <c r="B6179" s="855" t="s">
        <v>666</v>
      </c>
      <c r="C6179" s="856" t="s">
        <v>2709</v>
      </c>
      <c r="D6179" s="855" t="s">
        <v>2710</v>
      </c>
      <c r="E6179" s="855">
        <v>27</v>
      </c>
      <c r="F6179" s="855" t="s">
        <v>1986</v>
      </c>
      <c r="G6179" s="855" t="s">
        <v>750</v>
      </c>
    </row>
    <row r="6180" spans="2:7" hidden="1" x14ac:dyDescent="0.3">
      <c r="B6180" s="855" t="s">
        <v>666</v>
      </c>
      <c r="C6180" s="856" t="s">
        <v>2709</v>
      </c>
      <c r="D6180" s="855" t="s">
        <v>2710</v>
      </c>
      <c r="E6180" s="855">
        <v>28</v>
      </c>
      <c r="F6180" s="855" t="s">
        <v>931</v>
      </c>
      <c r="G6180" s="855" t="s">
        <v>949</v>
      </c>
    </row>
    <row r="6181" spans="2:7" hidden="1" x14ac:dyDescent="0.3">
      <c r="B6181" s="855" t="s">
        <v>666</v>
      </c>
      <c r="C6181" s="856" t="s">
        <v>2709</v>
      </c>
      <c r="D6181" s="855" t="s">
        <v>2710</v>
      </c>
      <c r="E6181" s="855">
        <v>29</v>
      </c>
      <c r="F6181" s="855" t="s">
        <v>932</v>
      </c>
      <c r="G6181" s="855" t="s">
        <v>750</v>
      </c>
    </row>
    <row r="6182" spans="2:7" x14ac:dyDescent="0.3">
      <c r="B6182" s="855" t="s">
        <v>1882</v>
      </c>
      <c r="C6182" s="856" t="s">
        <v>2709</v>
      </c>
      <c r="D6182" s="855" t="s">
        <v>2710</v>
      </c>
      <c r="E6182" s="855">
        <v>1</v>
      </c>
      <c r="F6182" s="855" t="s">
        <v>388</v>
      </c>
      <c r="G6182" s="855" t="s">
        <v>4201</v>
      </c>
    </row>
    <row r="6183" spans="2:7" hidden="1" x14ac:dyDescent="0.3">
      <c r="B6183" s="855" t="s">
        <v>1882</v>
      </c>
      <c r="C6183" s="856" t="s">
        <v>2709</v>
      </c>
      <c r="D6183" s="855" t="s">
        <v>2710</v>
      </c>
      <c r="E6183" s="855">
        <v>2</v>
      </c>
      <c r="F6183" s="855" t="s">
        <v>389</v>
      </c>
      <c r="G6183" s="855" t="s">
        <v>29</v>
      </c>
    </row>
    <row r="6184" spans="2:7" hidden="1" x14ac:dyDescent="0.3">
      <c r="B6184" s="855" t="s">
        <v>1882</v>
      </c>
      <c r="C6184" s="856" t="s">
        <v>2709</v>
      </c>
      <c r="D6184" s="855" t="s">
        <v>2710</v>
      </c>
      <c r="E6184" s="855">
        <v>3</v>
      </c>
      <c r="F6184" s="855" t="s">
        <v>896</v>
      </c>
      <c r="G6184" s="855"/>
    </row>
    <row r="6185" spans="2:7" hidden="1" x14ac:dyDescent="0.3">
      <c r="B6185" s="855" t="s">
        <v>1882</v>
      </c>
      <c r="C6185" s="856" t="s">
        <v>2709</v>
      </c>
      <c r="D6185" s="855" t="s">
        <v>2710</v>
      </c>
      <c r="E6185" s="855">
        <v>4</v>
      </c>
      <c r="F6185" s="855" t="s">
        <v>391</v>
      </c>
      <c r="G6185" s="855"/>
    </row>
    <row r="6186" spans="2:7" hidden="1" x14ac:dyDescent="0.3">
      <c r="B6186" s="855" t="s">
        <v>1882</v>
      </c>
      <c r="C6186" s="856" t="s">
        <v>2709</v>
      </c>
      <c r="D6186" s="855" t="s">
        <v>2710</v>
      </c>
      <c r="E6186" s="855">
        <v>5</v>
      </c>
      <c r="F6186" s="855" t="s">
        <v>392</v>
      </c>
      <c r="G6186" s="855"/>
    </row>
    <row r="6187" spans="2:7" hidden="1" x14ac:dyDescent="0.3">
      <c r="B6187" s="855" t="s">
        <v>1882</v>
      </c>
      <c r="C6187" s="856" t="s">
        <v>2709</v>
      </c>
      <c r="D6187" s="855" t="s">
        <v>2710</v>
      </c>
      <c r="E6187" s="855">
        <v>6</v>
      </c>
      <c r="F6187" s="855" t="s">
        <v>394</v>
      </c>
      <c r="G6187" s="855" t="s">
        <v>4202</v>
      </c>
    </row>
    <row r="6188" spans="2:7" hidden="1" x14ac:dyDescent="0.3">
      <c r="B6188" s="855" t="s">
        <v>1882</v>
      </c>
      <c r="C6188" s="856" t="s">
        <v>2709</v>
      </c>
      <c r="D6188" s="855" t="s">
        <v>2710</v>
      </c>
      <c r="E6188" s="855">
        <v>7</v>
      </c>
      <c r="F6188" s="855" t="s">
        <v>3</v>
      </c>
      <c r="G6188" s="855" t="s">
        <v>2649</v>
      </c>
    </row>
    <row r="6189" spans="2:7" hidden="1" x14ac:dyDescent="0.3">
      <c r="B6189" s="855" t="s">
        <v>1882</v>
      </c>
      <c r="C6189" s="856" t="s">
        <v>2709</v>
      </c>
      <c r="D6189" s="855" t="s">
        <v>2710</v>
      </c>
      <c r="E6189" s="855">
        <v>8</v>
      </c>
      <c r="F6189" s="855" t="s">
        <v>128</v>
      </c>
      <c r="G6189" s="855"/>
    </row>
    <row r="6190" spans="2:7" hidden="1" x14ac:dyDescent="0.3">
      <c r="B6190" s="855" t="s">
        <v>1882</v>
      </c>
      <c r="C6190" s="856" t="s">
        <v>2709</v>
      </c>
      <c r="D6190" s="855" t="s">
        <v>2710</v>
      </c>
      <c r="E6190" s="855">
        <v>9</v>
      </c>
      <c r="F6190" s="855" t="s">
        <v>546</v>
      </c>
      <c r="G6190" s="855" t="s">
        <v>166</v>
      </c>
    </row>
    <row r="6191" spans="2:7" hidden="1" x14ac:dyDescent="0.3">
      <c r="B6191" s="855" t="s">
        <v>1882</v>
      </c>
      <c r="C6191" s="856" t="s">
        <v>2709</v>
      </c>
      <c r="D6191" s="855" t="s">
        <v>2710</v>
      </c>
      <c r="E6191" s="855">
        <v>10</v>
      </c>
      <c r="F6191" s="855" t="s">
        <v>931</v>
      </c>
      <c r="G6191" s="855" t="s">
        <v>949</v>
      </c>
    </row>
    <row r="6192" spans="2:7" hidden="1" x14ac:dyDescent="0.3">
      <c r="B6192" s="855" t="s">
        <v>1882</v>
      </c>
      <c r="C6192" s="856" t="s">
        <v>2709</v>
      </c>
      <c r="D6192" s="855" t="s">
        <v>2710</v>
      </c>
      <c r="E6192" s="855">
        <v>11</v>
      </c>
      <c r="F6192" s="855" t="s">
        <v>932</v>
      </c>
      <c r="G6192" s="855" t="s">
        <v>750</v>
      </c>
    </row>
    <row r="6193" spans="2:7" x14ac:dyDescent="0.3">
      <c r="B6193" s="855" t="s">
        <v>1882</v>
      </c>
      <c r="C6193" s="856" t="s">
        <v>2709</v>
      </c>
      <c r="D6193" s="855" t="s">
        <v>2710</v>
      </c>
      <c r="E6193" s="855">
        <v>1</v>
      </c>
      <c r="F6193" s="855" t="s">
        <v>388</v>
      </c>
      <c r="G6193" s="855" t="s">
        <v>4203</v>
      </c>
    </row>
    <row r="6194" spans="2:7" hidden="1" x14ac:dyDescent="0.3">
      <c r="B6194" s="855" t="s">
        <v>1882</v>
      </c>
      <c r="C6194" s="856" t="s">
        <v>2709</v>
      </c>
      <c r="D6194" s="855" t="s">
        <v>2710</v>
      </c>
      <c r="E6194" s="855">
        <v>2</v>
      </c>
      <c r="F6194" s="855" t="s">
        <v>389</v>
      </c>
      <c r="G6194" s="855" t="s">
        <v>29</v>
      </c>
    </row>
    <row r="6195" spans="2:7" hidden="1" x14ac:dyDescent="0.3">
      <c r="B6195" s="855" t="s">
        <v>1882</v>
      </c>
      <c r="C6195" s="856" t="s">
        <v>2709</v>
      </c>
      <c r="D6195" s="855" t="s">
        <v>2710</v>
      </c>
      <c r="E6195" s="855">
        <v>3</v>
      </c>
      <c r="F6195" s="855" t="s">
        <v>896</v>
      </c>
      <c r="G6195" s="855"/>
    </row>
    <row r="6196" spans="2:7" hidden="1" x14ac:dyDescent="0.3">
      <c r="B6196" s="855" t="s">
        <v>1882</v>
      </c>
      <c r="C6196" s="856" t="s">
        <v>2709</v>
      </c>
      <c r="D6196" s="855" t="s">
        <v>2710</v>
      </c>
      <c r="E6196" s="855">
        <v>4</v>
      </c>
      <c r="F6196" s="855" t="s">
        <v>391</v>
      </c>
      <c r="G6196" s="855"/>
    </row>
    <row r="6197" spans="2:7" hidden="1" x14ac:dyDescent="0.3">
      <c r="B6197" s="855" t="s">
        <v>1882</v>
      </c>
      <c r="C6197" s="856" t="s">
        <v>2709</v>
      </c>
      <c r="D6197" s="855" t="s">
        <v>2710</v>
      </c>
      <c r="E6197" s="855">
        <v>5</v>
      </c>
      <c r="F6197" s="855" t="s">
        <v>392</v>
      </c>
      <c r="G6197" s="855"/>
    </row>
    <row r="6198" spans="2:7" hidden="1" x14ac:dyDescent="0.3">
      <c r="B6198" s="855" t="s">
        <v>1882</v>
      </c>
      <c r="C6198" s="856" t="s">
        <v>2709</v>
      </c>
      <c r="D6198" s="855" t="s">
        <v>2710</v>
      </c>
      <c r="E6198" s="855">
        <v>6</v>
      </c>
      <c r="F6198" s="855" t="s">
        <v>394</v>
      </c>
      <c r="G6198" s="855" t="s">
        <v>4204</v>
      </c>
    </row>
    <row r="6199" spans="2:7" hidden="1" x14ac:dyDescent="0.3">
      <c r="B6199" s="855" t="s">
        <v>1882</v>
      </c>
      <c r="C6199" s="856" t="s">
        <v>2709</v>
      </c>
      <c r="D6199" s="855" t="s">
        <v>2710</v>
      </c>
      <c r="E6199" s="855">
        <v>7</v>
      </c>
      <c r="F6199" s="855" t="s">
        <v>3</v>
      </c>
      <c r="G6199" s="855" t="s">
        <v>2649</v>
      </c>
    </row>
    <row r="6200" spans="2:7" hidden="1" x14ac:dyDescent="0.3">
      <c r="B6200" s="855" t="s">
        <v>1882</v>
      </c>
      <c r="C6200" s="856" t="s">
        <v>2709</v>
      </c>
      <c r="D6200" s="855" t="s">
        <v>2710</v>
      </c>
      <c r="E6200" s="855">
        <v>8</v>
      </c>
      <c r="F6200" s="855" t="s">
        <v>128</v>
      </c>
      <c r="G6200" s="855"/>
    </row>
    <row r="6201" spans="2:7" hidden="1" x14ac:dyDescent="0.3">
      <c r="B6201" s="855" t="s">
        <v>1882</v>
      </c>
      <c r="C6201" s="856" t="s">
        <v>2709</v>
      </c>
      <c r="D6201" s="855" t="s">
        <v>2710</v>
      </c>
      <c r="E6201" s="855">
        <v>9</v>
      </c>
      <c r="F6201" s="855" t="s">
        <v>546</v>
      </c>
      <c r="G6201" s="855" t="s">
        <v>166</v>
      </c>
    </row>
    <row r="6202" spans="2:7" hidden="1" x14ac:dyDescent="0.3">
      <c r="B6202" s="855" t="s">
        <v>1882</v>
      </c>
      <c r="C6202" s="856" t="s">
        <v>2709</v>
      </c>
      <c r="D6202" s="855" t="s">
        <v>2710</v>
      </c>
      <c r="E6202" s="855">
        <v>10</v>
      </c>
      <c r="F6202" s="855" t="s">
        <v>931</v>
      </c>
      <c r="G6202" s="855" t="s">
        <v>949</v>
      </c>
    </row>
    <row r="6203" spans="2:7" hidden="1" x14ac:dyDescent="0.3">
      <c r="B6203" s="855" t="s">
        <v>1882</v>
      </c>
      <c r="C6203" s="856" t="s">
        <v>2709</v>
      </c>
      <c r="D6203" s="855" t="s">
        <v>2710</v>
      </c>
      <c r="E6203" s="855">
        <v>11</v>
      </c>
      <c r="F6203" s="855" t="s">
        <v>932</v>
      </c>
      <c r="G6203" s="855" t="s">
        <v>750</v>
      </c>
    </row>
    <row r="6204" spans="2:7" x14ac:dyDescent="0.3">
      <c r="B6204" s="855" t="s">
        <v>1882</v>
      </c>
      <c r="C6204" s="856" t="s">
        <v>2709</v>
      </c>
      <c r="D6204" s="855" t="s">
        <v>2710</v>
      </c>
      <c r="E6204" s="855">
        <v>1</v>
      </c>
      <c r="F6204" s="855" t="s">
        <v>388</v>
      </c>
      <c r="G6204" s="855" t="s">
        <v>4205</v>
      </c>
    </row>
    <row r="6205" spans="2:7" hidden="1" x14ac:dyDescent="0.3">
      <c r="B6205" s="855" t="s">
        <v>1882</v>
      </c>
      <c r="C6205" s="856" t="s">
        <v>2709</v>
      </c>
      <c r="D6205" s="855" t="s">
        <v>2710</v>
      </c>
      <c r="E6205" s="855">
        <v>2</v>
      </c>
      <c r="F6205" s="855" t="s">
        <v>389</v>
      </c>
      <c r="G6205" s="855" t="s">
        <v>29</v>
      </c>
    </row>
    <row r="6206" spans="2:7" hidden="1" x14ac:dyDescent="0.3">
      <c r="B6206" s="855" t="s">
        <v>1882</v>
      </c>
      <c r="C6206" s="856" t="s">
        <v>2709</v>
      </c>
      <c r="D6206" s="855" t="s">
        <v>2710</v>
      </c>
      <c r="E6206" s="855">
        <v>3</v>
      </c>
      <c r="F6206" s="855" t="s">
        <v>896</v>
      </c>
      <c r="G6206" s="855"/>
    </row>
    <row r="6207" spans="2:7" hidden="1" x14ac:dyDescent="0.3">
      <c r="B6207" s="855" t="s">
        <v>1882</v>
      </c>
      <c r="C6207" s="856" t="s">
        <v>2709</v>
      </c>
      <c r="D6207" s="855" t="s">
        <v>2710</v>
      </c>
      <c r="E6207" s="855">
        <v>4</v>
      </c>
      <c r="F6207" s="855" t="s">
        <v>391</v>
      </c>
      <c r="G6207" s="855"/>
    </row>
    <row r="6208" spans="2:7" hidden="1" x14ac:dyDescent="0.3">
      <c r="B6208" s="855" t="s">
        <v>1882</v>
      </c>
      <c r="C6208" s="856" t="s">
        <v>2709</v>
      </c>
      <c r="D6208" s="855" t="s">
        <v>2710</v>
      </c>
      <c r="E6208" s="855">
        <v>5</v>
      </c>
      <c r="F6208" s="855" t="s">
        <v>392</v>
      </c>
      <c r="G6208" s="855"/>
    </row>
    <row r="6209" spans="2:7" hidden="1" x14ac:dyDescent="0.3">
      <c r="B6209" s="855" t="s">
        <v>1882</v>
      </c>
      <c r="C6209" s="856" t="s">
        <v>2709</v>
      </c>
      <c r="D6209" s="855" t="s">
        <v>2710</v>
      </c>
      <c r="E6209" s="855">
        <v>6</v>
      </c>
      <c r="F6209" s="855" t="s">
        <v>394</v>
      </c>
      <c r="G6209" s="855" t="s">
        <v>4204</v>
      </c>
    </row>
    <row r="6210" spans="2:7" hidden="1" x14ac:dyDescent="0.3">
      <c r="B6210" s="855" t="s">
        <v>1882</v>
      </c>
      <c r="C6210" s="856" t="s">
        <v>2709</v>
      </c>
      <c r="D6210" s="855" t="s">
        <v>2710</v>
      </c>
      <c r="E6210" s="855">
        <v>7</v>
      </c>
      <c r="F6210" s="855" t="s">
        <v>3</v>
      </c>
      <c r="G6210" s="855" t="s">
        <v>2649</v>
      </c>
    </row>
    <row r="6211" spans="2:7" hidden="1" x14ac:dyDescent="0.3">
      <c r="B6211" s="855" t="s">
        <v>1882</v>
      </c>
      <c r="C6211" s="856" t="s">
        <v>2709</v>
      </c>
      <c r="D6211" s="855" t="s">
        <v>2710</v>
      </c>
      <c r="E6211" s="855">
        <v>8</v>
      </c>
      <c r="F6211" s="855" t="s">
        <v>128</v>
      </c>
      <c r="G6211" s="855"/>
    </row>
    <row r="6212" spans="2:7" hidden="1" x14ac:dyDescent="0.3">
      <c r="B6212" s="855" t="s">
        <v>1882</v>
      </c>
      <c r="C6212" s="856" t="s">
        <v>2709</v>
      </c>
      <c r="D6212" s="855" t="s">
        <v>2710</v>
      </c>
      <c r="E6212" s="855">
        <v>9</v>
      </c>
      <c r="F6212" s="855" t="s">
        <v>546</v>
      </c>
      <c r="G6212" s="855" t="s">
        <v>166</v>
      </c>
    </row>
    <row r="6213" spans="2:7" hidden="1" x14ac:dyDescent="0.3">
      <c r="B6213" s="855" t="s">
        <v>1882</v>
      </c>
      <c r="C6213" s="856" t="s">
        <v>2709</v>
      </c>
      <c r="D6213" s="855" t="s">
        <v>2710</v>
      </c>
      <c r="E6213" s="855">
        <v>10</v>
      </c>
      <c r="F6213" s="855" t="s">
        <v>931</v>
      </c>
      <c r="G6213" s="855" t="s">
        <v>949</v>
      </c>
    </row>
    <row r="6214" spans="2:7" hidden="1" x14ac:dyDescent="0.3">
      <c r="B6214" s="855" t="s">
        <v>1882</v>
      </c>
      <c r="C6214" s="856" t="s">
        <v>2709</v>
      </c>
      <c r="D6214" s="855" t="s">
        <v>2710</v>
      </c>
      <c r="E6214" s="855">
        <v>11</v>
      </c>
      <c r="F6214" s="855" t="s">
        <v>932</v>
      </c>
      <c r="G6214" s="855" t="s">
        <v>750</v>
      </c>
    </row>
    <row r="6215" spans="2:7" x14ac:dyDescent="0.3">
      <c r="B6215" s="855" t="s">
        <v>1882</v>
      </c>
      <c r="C6215" s="856" t="s">
        <v>2709</v>
      </c>
      <c r="D6215" s="855" t="s">
        <v>2710</v>
      </c>
      <c r="E6215" s="855">
        <v>1</v>
      </c>
      <c r="F6215" s="855" t="s">
        <v>388</v>
      </c>
      <c r="G6215" s="855" t="s">
        <v>4206</v>
      </c>
    </row>
    <row r="6216" spans="2:7" hidden="1" x14ac:dyDescent="0.3">
      <c r="B6216" s="855" t="s">
        <v>1882</v>
      </c>
      <c r="C6216" s="856" t="s">
        <v>2709</v>
      </c>
      <c r="D6216" s="855" t="s">
        <v>2710</v>
      </c>
      <c r="E6216" s="855">
        <v>2</v>
      </c>
      <c r="F6216" s="855" t="s">
        <v>389</v>
      </c>
      <c r="G6216" s="855" t="s">
        <v>29</v>
      </c>
    </row>
    <row r="6217" spans="2:7" hidden="1" x14ac:dyDescent="0.3">
      <c r="B6217" s="855" t="s">
        <v>1882</v>
      </c>
      <c r="C6217" s="856" t="s">
        <v>2709</v>
      </c>
      <c r="D6217" s="855" t="s">
        <v>2710</v>
      </c>
      <c r="E6217" s="855">
        <v>3</v>
      </c>
      <c r="F6217" s="855" t="s">
        <v>896</v>
      </c>
      <c r="G6217" s="855"/>
    </row>
    <row r="6218" spans="2:7" hidden="1" x14ac:dyDescent="0.3">
      <c r="B6218" s="855" t="s">
        <v>1882</v>
      </c>
      <c r="C6218" s="856" t="s">
        <v>2709</v>
      </c>
      <c r="D6218" s="855" t="s">
        <v>2710</v>
      </c>
      <c r="E6218" s="855">
        <v>4</v>
      </c>
      <c r="F6218" s="855" t="s">
        <v>391</v>
      </c>
      <c r="G6218" s="855"/>
    </row>
    <row r="6219" spans="2:7" hidden="1" x14ac:dyDescent="0.3">
      <c r="B6219" s="855" t="s">
        <v>1882</v>
      </c>
      <c r="C6219" s="856" t="s">
        <v>2709</v>
      </c>
      <c r="D6219" s="855" t="s">
        <v>2710</v>
      </c>
      <c r="E6219" s="855">
        <v>5</v>
      </c>
      <c r="F6219" s="855" t="s">
        <v>392</v>
      </c>
      <c r="G6219" s="855"/>
    </row>
    <row r="6220" spans="2:7" hidden="1" x14ac:dyDescent="0.3">
      <c r="B6220" s="855" t="s">
        <v>1882</v>
      </c>
      <c r="C6220" s="856" t="s">
        <v>2709</v>
      </c>
      <c r="D6220" s="855" t="s">
        <v>2710</v>
      </c>
      <c r="E6220" s="855">
        <v>6</v>
      </c>
      <c r="F6220" s="855" t="s">
        <v>394</v>
      </c>
      <c r="G6220" s="855" t="s">
        <v>4204</v>
      </c>
    </row>
    <row r="6221" spans="2:7" hidden="1" x14ac:dyDescent="0.3">
      <c r="B6221" s="855" t="s">
        <v>1882</v>
      </c>
      <c r="C6221" s="856" t="s">
        <v>2709</v>
      </c>
      <c r="D6221" s="855" t="s">
        <v>2710</v>
      </c>
      <c r="E6221" s="855">
        <v>7</v>
      </c>
      <c r="F6221" s="855" t="s">
        <v>3</v>
      </c>
      <c r="G6221" s="855" t="s">
        <v>2649</v>
      </c>
    </row>
    <row r="6222" spans="2:7" hidden="1" x14ac:dyDescent="0.3">
      <c r="B6222" s="855" t="s">
        <v>1882</v>
      </c>
      <c r="C6222" s="856" t="s">
        <v>2709</v>
      </c>
      <c r="D6222" s="855" t="s">
        <v>2710</v>
      </c>
      <c r="E6222" s="855">
        <v>8</v>
      </c>
      <c r="F6222" s="855" t="s">
        <v>128</v>
      </c>
      <c r="G6222" s="855"/>
    </row>
    <row r="6223" spans="2:7" hidden="1" x14ac:dyDescent="0.3">
      <c r="B6223" s="855" t="s">
        <v>1882</v>
      </c>
      <c r="C6223" s="856" t="s">
        <v>2709</v>
      </c>
      <c r="D6223" s="855" t="s">
        <v>2710</v>
      </c>
      <c r="E6223" s="855">
        <v>9</v>
      </c>
      <c r="F6223" s="855" t="s">
        <v>546</v>
      </c>
      <c r="G6223" s="855" t="s">
        <v>166</v>
      </c>
    </row>
    <row r="6224" spans="2:7" hidden="1" x14ac:dyDescent="0.3">
      <c r="B6224" s="855" t="s">
        <v>1882</v>
      </c>
      <c r="C6224" s="856" t="s">
        <v>2709</v>
      </c>
      <c r="D6224" s="855" t="s">
        <v>2710</v>
      </c>
      <c r="E6224" s="855">
        <v>10</v>
      </c>
      <c r="F6224" s="855" t="s">
        <v>931</v>
      </c>
      <c r="G6224" s="855" t="s">
        <v>949</v>
      </c>
    </row>
    <row r="6225" spans="2:7" hidden="1" x14ac:dyDescent="0.3">
      <c r="B6225" s="855" t="s">
        <v>1882</v>
      </c>
      <c r="C6225" s="856" t="s">
        <v>2709</v>
      </c>
      <c r="D6225" s="855" t="s">
        <v>2710</v>
      </c>
      <c r="E6225" s="855">
        <v>11</v>
      </c>
      <c r="F6225" s="855" t="s">
        <v>932</v>
      </c>
      <c r="G6225" s="855" t="s">
        <v>750</v>
      </c>
    </row>
    <row r="6226" spans="2:7" x14ac:dyDescent="0.3">
      <c r="B6226" s="855" t="s">
        <v>1882</v>
      </c>
      <c r="C6226" s="856" t="s">
        <v>2709</v>
      </c>
      <c r="D6226" s="855" t="s">
        <v>2710</v>
      </c>
      <c r="E6226" s="855">
        <v>1</v>
      </c>
      <c r="F6226" s="855" t="s">
        <v>388</v>
      </c>
      <c r="G6226" s="855" t="s">
        <v>4207</v>
      </c>
    </row>
    <row r="6227" spans="2:7" hidden="1" x14ac:dyDescent="0.3">
      <c r="B6227" s="855" t="s">
        <v>1882</v>
      </c>
      <c r="C6227" s="856" t="s">
        <v>2709</v>
      </c>
      <c r="D6227" s="855" t="s">
        <v>2710</v>
      </c>
      <c r="E6227" s="855">
        <v>2</v>
      </c>
      <c r="F6227" s="855" t="s">
        <v>389</v>
      </c>
      <c r="G6227" s="855" t="s">
        <v>29</v>
      </c>
    </row>
    <row r="6228" spans="2:7" hidden="1" x14ac:dyDescent="0.3">
      <c r="B6228" s="855" t="s">
        <v>1882</v>
      </c>
      <c r="C6228" s="856" t="s">
        <v>2709</v>
      </c>
      <c r="D6228" s="855" t="s">
        <v>2710</v>
      </c>
      <c r="E6228" s="855">
        <v>3</v>
      </c>
      <c r="F6228" s="855" t="s">
        <v>896</v>
      </c>
      <c r="G6228" s="855"/>
    </row>
    <row r="6229" spans="2:7" hidden="1" x14ac:dyDescent="0.3">
      <c r="B6229" s="855" t="s">
        <v>1882</v>
      </c>
      <c r="C6229" s="856" t="s">
        <v>2709</v>
      </c>
      <c r="D6229" s="855" t="s">
        <v>2710</v>
      </c>
      <c r="E6229" s="855">
        <v>4</v>
      </c>
      <c r="F6229" s="855" t="s">
        <v>391</v>
      </c>
      <c r="G6229" s="855"/>
    </row>
    <row r="6230" spans="2:7" hidden="1" x14ac:dyDescent="0.3">
      <c r="B6230" s="855" t="s">
        <v>1882</v>
      </c>
      <c r="C6230" s="856" t="s">
        <v>2709</v>
      </c>
      <c r="D6230" s="855" t="s">
        <v>2710</v>
      </c>
      <c r="E6230" s="855">
        <v>5</v>
      </c>
      <c r="F6230" s="855" t="s">
        <v>392</v>
      </c>
      <c r="G6230" s="855"/>
    </row>
    <row r="6231" spans="2:7" hidden="1" x14ac:dyDescent="0.3">
      <c r="B6231" s="855" t="s">
        <v>1882</v>
      </c>
      <c r="C6231" s="856" t="s">
        <v>2709</v>
      </c>
      <c r="D6231" s="855" t="s">
        <v>2710</v>
      </c>
      <c r="E6231" s="855">
        <v>6</v>
      </c>
      <c r="F6231" s="855" t="s">
        <v>394</v>
      </c>
      <c r="G6231" s="855" t="s">
        <v>4208</v>
      </c>
    </row>
    <row r="6232" spans="2:7" hidden="1" x14ac:dyDescent="0.3">
      <c r="B6232" s="855" t="s">
        <v>1882</v>
      </c>
      <c r="C6232" s="856" t="s">
        <v>2709</v>
      </c>
      <c r="D6232" s="855" t="s">
        <v>2710</v>
      </c>
      <c r="E6232" s="855">
        <v>7</v>
      </c>
      <c r="F6232" s="855" t="s">
        <v>3</v>
      </c>
      <c r="G6232" s="855" t="s">
        <v>2649</v>
      </c>
    </row>
    <row r="6233" spans="2:7" hidden="1" x14ac:dyDescent="0.3">
      <c r="B6233" s="855" t="s">
        <v>1882</v>
      </c>
      <c r="C6233" s="856" t="s">
        <v>2709</v>
      </c>
      <c r="D6233" s="855" t="s">
        <v>2710</v>
      </c>
      <c r="E6233" s="855">
        <v>8</v>
      </c>
      <c r="F6233" s="855" t="s">
        <v>128</v>
      </c>
      <c r="G6233" s="855"/>
    </row>
    <row r="6234" spans="2:7" hidden="1" x14ac:dyDescent="0.3">
      <c r="B6234" s="855" t="s">
        <v>1882</v>
      </c>
      <c r="C6234" s="856" t="s">
        <v>2709</v>
      </c>
      <c r="D6234" s="855" t="s">
        <v>2710</v>
      </c>
      <c r="E6234" s="855">
        <v>9</v>
      </c>
      <c r="F6234" s="855" t="s">
        <v>546</v>
      </c>
      <c r="G6234" s="855" t="s">
        <v>166</v>
      </c>
    </row>
    <row r="6235" spans="2:7" hidden="1" x14ac:dyDescent="0.3">
      <c r="B6235" s="855" t="s">
        <v>1882</v>
      </c>
      <c r="C6235" s="856" t="s">
        <v>2709</v>
      </c>
      <c r="D6235" s="855" t="s">
        <v>2710</v>
      </c>
      <c r="E6235" s="855">
        <v>10</v>
      </c>
      <c r="F6235" s="855" t="s">
        <v>931</v>
      </c>
      <c r="G6235" s="855" t="s">
        <v>949</v>
      </c>
    </row>
    <row r="6236" spans="2:7" hidden="1" x14ac:dyDescent="0.3">
      <c r="B6236" s="855" t="s">
        <v>1882</v>
      </c>
      <c r="C6236" s="856" t="s">
        <v>2709</v>
      </c>
      <c r="D6236" s="855" t="s">
        <v>2710</v>
      </c>
      <c r="E6236" s="855">
        <v>11</v>
      </c>
      <c r="F6236" s="855" t="s">
        <v>932</v>
      </c>
      <c r="G6236" s="855" t="s">
        <v>750</v>
      </c>
    </row>
    <row r="6237" spans="2:7" x14ac:dyDescent="0.3">
      <c r="B6237" s="855" t="s">
        <v>1882</v>
      </c>
      <c r="C6237" s="856" t="s">
        <v>2709</v>
      </c>
      <c r="D6237" s="855" t="s">
        <v>2710</v>
      </c>
      <c r="E6237" s="855">
        <v>1</v>
      </c>
      <c r="F6237" s="855" t="s">
        <v>388</v>
      </c>
      <c r="G6237" s="855" t="s">
        <v>4209</v>
      </c>
    </row>
    <row r="6238" spans="2:7" hidden="1" x14ac:dyDescent="0.3">
      <c r="B6238" s="855" t="s">
        <v>1882</v>
      </c>
      <c r="C6238" s="856" t="s">
        <v>2709</v>
      </c>
      <c r="D6238" s="855" t="s">
        <v>2710</v>
      </c>
      <c r="E6238" s="855">
        <v>2</v>
      </c>
      <c r="F6238" s="855" t="s">
        <v>389</v>
      </c>
      <c r="G6238" s="855" t="s">
        <v>29</v>
      </c>
    </row>
    <row r="6239" spans="2:7" hidden="1" x14ac:dyDescent="0.3">
      <c r="B6239" s="855" t="s">
        <v>1882</v>
      </c>
      <c r="C6239" s="856" t="s">
        <v>2709</v>
      </c>
      <c r="D6239" s="855" t="s">
        <v>2710</v>
      </c>
      <c r="E6239" s="855">
        <v>3</v>
      </c>
      <c r="F6239" s="855" t="s">
        <v>896</v>
      </c>
      <c r="G6239" s="855"/>
    </row>
    <row r="6240" spans="2:7" hidden="1" x14ac:dyDescent="0.3">
      <c r="B6240" s="855" t="s">
        <v>1882</v>
      </c>
      <c r="C6240" s="856" t="s">
        <v>2709</v>
      </c>
      <c r="D6240" s="855" t="s">
        <v>2710</v>
      </c>
      <c r="E6240" s="855">
        <v>4</v>
      </c>
      <c r="F6240" s="855" t="s">
        <v>391</v>
      </c>
      <c r="G6240" s="855"/>
    </row>
    <row r="6241" spans="2:7" hidden="1" x14ac:dyDescent="0.3">
      <c r="B6241" s="855" t="s">
        <v>1882</v>
      </c>
      <c r="C6241" s="856" t="s">
        <v>2709</v>
      </c>
      <c r="D6241" s="855" t="s">
        <v>2710</v>
      </c>
      <c r="E6241" s="855">
        <v>5</v>
      </c>
      <c r="F6241" s="855" t="s">
        <v>392</v>
      </c>
      <c r="G6241" s="855"/>
    </row>
    <row r="6242" spans="2:7" hidden="1" x14ac:dyDescent="0.3">
      <c r="B6242" s="855" t="s">
        <v>1882</v>
      </c>
      <c r="C6242" s="856" t="s">
        <v>2709</v>
      </c>
      <c r="D6242" s="855" t="s">
        <v>2710</v>
      </c>
      <c r="E6242" s="855">
        <v>6</v>
      </c>
      <c r="F6242" s="855" t="s">
        <v>394</v>
      </c>
      <c r="G6242" s="855" t="s">
        <v>4204</v>
      </c>
    </row>
    <row r="6243" spans="2:7" hidden="1" x14ac:dyDescent="0.3">
      <c r="B6243" s="855" t="s">
        <v>1882</v>
      </c>
      <c r="C6243" s="856" t="s">
        <v>2709</v>
      </c>
      <c r="D6243" s="855" t="s">
        <v>2710</v>
      </c>
      <c r="E6243" s="855">
        <v>7</v>
      </c>
      <c r="F6243" s="855" t="s">
        <v>3</v>
      </c>
      <c r="G6243" s="855" t="s">
        <v>2649</v>
      </c>
    </row>
    <row r="6244" spans="2:7" hidden="1" x14ac:dyDescent="0.3">
      <c r="B6244" s="855" t="s">
        <v>1882</v>
      </c>
      <c r="C6244" s="856" t="s">
        <v>2709</v>
      </c>
      <c r="D6244" s="855" t="s">
        <v>2710</v>
      </c>
      <c r="E6244" s="855">
        <v>8</v>
      </c>
      <c r="F6244" s="855" t="s">
        <v>128</v>
      </c>
      <c r="G6244" s="855"/>
    </row>
    <row r="6245" spans="2:7" hidden="1" x14ac:dyDescent="0.3">
      <c r="B6245" s="855" t="s">
        <v>1882</v>
      </c>
      <c r="C6245" s="856" t="s">
        <v>2709</v>
      </c>
      <c r="D6245" s="855" t="s">
        <v>2710</v>
      </c>
      <c r="E6245" s="855">
        <v>9</v>
      </c>
      <c r="F6245" s="855" t="s">
        <v>546</v>
      </c>
      <c r="G6245" s="855" t="s">
        <v>548</v>
      </c>
    </row>
    <row r="6246" spans="2:7" hidden="1" x14ac:dyDescent="0.3">
      <c r="B6246" s="855" t="s">
        <v>1882</v>
      </c>
      <c r="C6246" s="856" t="s">
        <v>2709</v>
      </c>
      <c r="D6246" s="855" t="s">
        <v>2710</v>
      </c>
      <c r="E6246" s="855">
        <v>10</v>
      </c>
      <c r="F6246" s="855" t="s">
        <v>931</v>
      </c>
      <c r="G6246" s="855" t="s">
        <v>949</v>
      </c>
    </row>
    <row r="6247" spans="2:7" hidden="1" x14ac:dyDescent="0.3">
      <c r="B6247" s="855" t="s">
        <v>1882</v>
      </c>
      <c r="C6247" s="856" t="s">
        <v>2709</v>
      </c>
      <c r="D6247" s="855" t="s">
        <v>2710</v>
      </c>
      <c r="E6247" s="855">
        <v>11</v>
      </c>
      <c r="F6247" s="855" t="s">
        <v>932</v>
      </c>
      <c r="G6247" s="855" t="s">
        <v>750</v>
      </c>
    </row>
    <row r="6248" spans="2:7" x14ac:dyDescent="0.3">
      <c r="B6248" s="855" t="s">
        <v>1882</v>
      </c>
      <c r="C6248" s="856" t="s">
        <v>2709</v>
      </c>
      <c r="D6248" s="855" t="s">
        <v>2710</v>
      </c>
      <c r="E6248" s="855">
        <v>1</v>
      </c>
      <c r="F6248" s="855" t="s">
        <v>388</v>
      </c>
      <c r="G6248" s="855" t="s">
        <v>4210</v>
      </c>
    </row>
    <row r="6249" spans="2:7" hidden="1" x14ac:dyDescent="0.3">
      <c r="B6249" s="855" t="s">
        <v>1882</v>
      </c>
      <c r="C6249" s="856" t="s">
        <v>2709</v>
      </c>
      <c r="D6249" s="855" t="s">
        <v>2710</v>
      </c>
      <c r="E6249" s="855">
        <v>2</v>
      </c>
      <c r="F6249" s="855" t="s">
        <v>389</v>
      </c>
      <c r="G6249" s="855" t="s">
        <v>29</v>
      </c>
    </row>
    <row r="6250" spans="2:7" hidden="1" x14ac:dyDescent="0.3">
      <c r="B6250" s="855" t="s">
        <v>1882</v>
      </c>
      <c r="C6250" s="856" t="s">
        <v>2709</v>
      </c>
      <c r="D6250" s="855" t="s">
        <v>2710</v>
      </c>
      <c r="E6250" s="855">
        <v>3</v>
      </c>
      <c r="F6250" s="855" t="s">
        <v>896</v>
      </c>
      <c r="G6250" s="855"/>
    </row>
    <row r="6251" spans="2:7" hidden="1" x14ac:dyDescent="0.3">
      <c r="B6251" s="855" t="s">
        <v>1882</v>
      </c>
      <c r="C6251" s="856" t="s">
        <v>2709</v>
      </c>
      <c r="D6251" s="855" t="s">
        <v>2710</v>
      </c>
      <c r="E6251" s="855">
        <v>4</v>
      </c>
      <c r="F6251" s="855" t="s">
        <v>391</v>
      </c>
      <c r="G6251" s="855"/>
    </row>
    <row r="6252" spans="2:7" hidden="1" x14ac:dyDescent="0.3">
      <c r="B6252" s="855" t="s">
        <v>1882</v>
      </c>
      <c r="C6252" s="856" t="s">
        <v>2709</v>
      </c>
      <c r="D6252" s="855" t="s">
        <v>2710</v>
      </c>
      <c r="E6252" s="855">
        <v>5</v>
      </c>
      <c r="F6252" s="855" t="s">
        <v>392</v>
      </c>
      <c r="G6252" s="855"/>
    </row>
    <row r="6253" spans="2:7" hidden="1" x14ac:dyDescent="0.3">
      <c r="B6253" s="855" t="s">
        <v>1882</v>
      </c>
      <c r="C6253" s="856" t="s">
        <v>2709</v>
      </c>
      <c r="D6253" s="855" t="s">
        <v>2710</v>
      </c>
      <c r="E6253" s="855">
        <v>6</v>
      </c>
      <c r="F6253" s="855" t="s">
        <v>394</v>
      </c>
      <c r="G6253" s="855" t="s">
        <v>4204</v>
      </c>
    </row>
    <row r="6254" spans="2:7" hidden="1" x14ac:dyDescent="0.3">
      <c r="B6254" s="855" t="s">
        <v>1882</v>
      </c>
      <c r="C6254" s="856" t="s">
        <v>2709</v>
      </c>
      <c r="D6254" s="855" t="s">
        <v>2710</v>
      </c>
      <c r="E6254" s="855">
        <v>7</v>
      </c>
      <c r="F6254" s="855" t="s">
        <v>3</v>
      </c>
      <c r="G6254" s="855" t="s">
        <v>2649</v>
      </c>
    </row>
    <row r="6255" spans="2:7" hidden="1" x14ac:dyDescent="0.3">
      <c r="B6255" s="855" t="s">
        <v>1882</v>
      </c>
      <c r="C6255" s="856" t="s">
        <v>2709</v>
      </c>
      <c r="D6255" s="855" t="s">
        <v>2710</v>
      </c>
      <c r="E6255" s="855">
        <v>8</v>
      </c>
      <c r="F6255" s="855" t="s">
        <v>128</v>
      </c>
      <c r="G6255" s="855"/>
    </row>
    <row r="6256" spans="2:7" hidden="1" x14ac:dyDescent="0.3">
      <c r="B6256" s="855" t="s">
        <v>1882</v>
      </c>
      <c r="C6256" s="856" t="s">
        <v>2709</v>
      </c>
      <c r="D6256" s="855" t="s">
        <v>2710</v>
      </c>
      <c r="E6256" s="855">
        <v>9</v>
      </c>
      <c r="F6256" s="855" t="s">
        <v>546</v>
      </c>
      <c r="G6256" s="855" t="s">
        <v>548</v>
      </c>
    </row>
    <row r="6257" spans="2:7" hidden="1" x14ac:dyDescent="0.3">
      <c r="B6257" s="855" t="s">
        <v>1882</v>
      </c>
      <c r="C6257" s="856" t="s">
        <v>2709</v>
      </c>
      <c r="D6257" s="855" t="s">
        <v>2710</v>
      </c>
      <c r="E6257" s="855">
        <v>10</v>
      </c>
      <c r="F6257" s="855" t="s">
        <v>931</v>
      </c>
      <c r="G6257" s="855" t="s">
        <v>949</v>
      </c>
    </row>
    <row r="6258" spans="2:7" hidden="1" x14ac:dyDescent="0.3">
      <c r="B6258" s="855" t="s">
        <v>1882</v>
      </c>
      <c r="C6258" s="856" t="s">
        <v>2709</v>
      </c>
      <c r="D6258" s="855" t="s">
        <v>2710</v>
      </c>
      <c r="E6258" s="855">
        <v>11</v>
      </c>
      <c r="F6258" s="855" t="s">
        <v>932</v>
      </c>
      <c r="G6258" s="855" t="s">
        <v>750</v>
      </c>
    </row>
    <row r="6259" spans="2:7" x14ac:dyDescent="0.3">
      <c r="B6259" s="855" t="s">
        <v>1882</v>
      </c>
      <c r="C6259" s="856" t="s">
        <v>2709</v>
      </c>
      <c r="D6259" s="855" t="s">
        <v>2710</v>
      </c>
      <c r="E6259" s="855">
        <v>1</v>
      </c>
      <c r="F6259" s="855" t="s">
        <v>388</v>
      </c>
      <c r="G6259" s="855" t="s">
        <v>4211</v>
      </c>
    </row>
    <row r="6260" spans="2:7" hidden="1" x14ac:dyDescent="0.3">
      <c r="B6260" s="855" t="s">
        <v>1882</v>
      </c>
      <c r="C6260" s="856" t="s">
        <v>2709</v>
      </c>
      <c r="D6260" s="855" t="s">
        <v>2710</v>
      </c>
      <c r="E6260" s="855">
        <v>2</v>
      </c>
      <c r="F6260" s="855" t="s">
        <v>389</v>
      </c>
      <c r="G6260" s="855" t="s">
        <v>29</v>
      </c>
    </row>
    <row r="6261" spans="2:7" hidden="1" x14ac:dyDescent="0.3">
      <c r="B6261" s="855" t="s">
        <v>1882</v>
      </c>
      <c r="C6261" s="856" t="s">
        <v>2709</v>
      </c>
      <c r="D6261" s="855" t="s">
        <v>2710</v>
      </c>
      <c r="E6261" s="855">
        <v>3</v>
      </c>
      <c r="F6261" s="855" t="s">
        <v>896</v>
      </c>
      <c r="G6261" s="855"/>
    </row>
    <row r="6262" spans="2:7" hidden="1" x14ac:dyDescent="0.3">
      <c r="B6262" s="855" t="s">
        <v>1882</v>
      </c>
      <c r="C6262" s="856" t="s">
        <v>2709</v>
      </c>
      <c r="D6262" s="855" t="s">
        <v>2710</v>
      </c>
      <c r="E6262" s="855">
        <v>4</v>
      </c>
      <c r="F6262" s="855" t="s">
        <v>391</v>
      </c>
      <c r="G6262" s="855"/>
    </row>
    <row r="6263" spans="2:7" hidden="1" x14ac:dyDescent="0.3">
      <c r="B6263" s="855" t="s">
        <v>1882</v>
      </c>
      <c r="C6263" s="856" t="s">
        <v>2709</v>
      </c>
      <c r="D6263" s="855" t="s">
        <v>2710</v>
      </c>
      <c r="E6263" s="855">
        <v>5</v>
      </c>
      <c r="F6263" s="855" t="s">
        <v>392</v>
      </c>
      <c r="G6263" s="855"/>
    </row>
    <row r="6264" spans="2:7" hidden="1" x14ac:dyDescent="0.3">
      <c r="B6264" s="855" t="s">
        <v>1882</v>
      </c>
      <c r="C6264" s="856" t="s">
        <v>2709</v>
      </c>
      <c r="D6264" s="855" t="s">
        <v>2710</v>
      </c>
      <c r="E6264" s="855">
        <v>6</v>
      </c>
      <c r="F6264" s="855" t="s">
        <v>394</v>
      </c>
      <c r="G6264" s="855" t="s">
        <v>4204</v>
      </c>
    </row>
    <row r="6265" spans="2:7" hidden="1" x14ac:dyDescent="0.3">
      <c r="B6265" s="855" t="s">
        <v>1882</v>
      </c>
      <c r="C6265" s="856" t="s">
        <v>2709</v>
      </c>
      <c r="D6265" s="855" t="s">
        <v>2710</v>
      </c>
      <c r="E6265" s="855">
        <v>7</v>
      </c>
      <c r="F6265" s="855" t="s">
        <v>3</v>
      </c>
      <c r="G6265" s="855" t="s">
        <v>2649</v>
      </c>
    </row>
    <row r="6266" spans="2:7" hidden="1" x14ac:dyDescent="0.3">
      <c r="B6266" s="855" t="s">
        <v>1882</v>
      </c>
      <c r="C6266" s="856" t="s">
        <v>2709</v>
      </c>
      <c r="D6266" s="855" t="s">
        <v>2710</v>
      </c>
      <c r="E6266" s="855">
        <v>8</v>
      </c>
      <c r="F6266" s="855" t="s">
        <v>128</v>
      </c>
      <c r="G6266" s="855"/>
    </row>
    <row r="6267" spans="2:7" hidden="1" x14ac:dyDescent="0.3">
      <c r="B6267" s="855" t="s">
        <v>1882</v>
      </c>
      <c r="C6267" s="856" t="s">
        <v>2709</v>
      </c>
      <c r="D6267" s="855" t="s">
        <v>2710</v>
      </c>
      <c r="E6267" s="855">
        <v>9</v>
      </c>
      <c r="F6267" s="855" t="s">
        <v>546</v>
      </c>
      <c r="G6267" s="855" t="s">
        <v>548</v>
      </c>
    </row>
    <row r="6268" spans="2:7" hidden="1" x14ac:dyDescent="0.3">
      <c r="B6268" s="855" t="s">
        <v>1882</v>
      </c>
      <c r="C6268" s="856" t="s">
        <v>2709</v>
      </c>
      <c r="D6268" s="855" t="s">
        <v>2710</v>
      </c>
      <c r="E6268" s="855">
        <v>10</v>
      </c>
      <c r="F6268" s="855" t="s">
        <v>931</v>
      </c>
      <c r="G6268" s="855" t="s">
        <v>949</v>
      </c>
    </row>
    <row r="6269" spans="2:7" hidden="1" x14ac:dyDescent="0.3">
      <c r="B6269" s="855" t="s">
        <v>1882</v>
      </c>
      <c r="C6269" s="856" t="s">
        <v>2709</v>
      </c>
      <c r="D6269" s="855" t="s">
        <v>2710</v>
      </c>
      <c r="E6269" s="855">
        <v>11</v>
      </c>
      <c r="F6269" s="855" t="s">
        <v>932</v>
      </c>
      <c r="G6269" s="855" t="s">
        <v>750</v>
      </c>
    </row>
    <row r="6270" spans="2:7" x14ac:dyDescent="0.3">
      <c r="B6270" s="855" t="s">
        <v>1882</v>
      </c>
      <c r="C6270" s="856" t="s">
        <v>2709</v>
      </c>
      <c r="D6270" s="855" t="s">
        <v>2710</v>
      </c>
      <c r="E6270" s="855">
        <v>1</v>
      </c>
      <c r="F6270" s="855" t="s">
        <v>388</v>
      </c>
      <c r="G6270" s="855" t="s">
        <v>4212</v>
      </c>
    </row>
    <row r="6271" spans="2:7" hidden="1" x14ac:dyDescent="0.3">
      <c r="B6271" s="855" t="s">
        <v>1882</v>
      </c>
      <c r="C6271" s="856" t="s">
        <v>2709</v>
      </c>
      <c r="D6271" s="855" t="s">
        <v>2710</v>
      </c>
      <c r="E6271" s="855">
        <v>2</v>
      </c>
      <c r="F6271" s="855" t="s">
        <v>389</v>
      </c>
      <c r="G6271" s="855" t="s">
        <v>29</v>
      </c>
    </row>
    <row r="6272" spans="2:7" hidden="1" x14ac:dyDescent="0.3">
      <c r="B6272" s="855" t="s">
        <v>1882</v>
      </c>
      <c r="C6272" s="856" t="s">
        <v>2709</v>
      </c>
      <c r="D6272" s="855" t="s">
        <v>2710</v>
      </c>
      <c r="E6272" s="855">
        <v>3</v>
      </c>
      <c r="F6272" s="855" t="s">
        <v>896</v>
      </c>
      <c r="G6272" s="855"/>
    </row>
    <row r="6273" spans="2:7" hidden="1" x14ac:dyDescent="0.3">
      <c r="B6273" s="855" t="s">
        <v>1882</v>
      </c>
      <c r="C6273" s="856" t="s">
        <v>2709</v>
      </c>
      <c r="D6273" s="855" t="s">
        <v>2710</v>
      </c>
      <c r="E6273" s="855">
        <v>4</v>
      </c>
      <c r="F6273" s="855" t="s">
        <v>391</v>
      </c>
      <c r="G6273" s="855"/>
    </row>
    <row r="6274" spans="2:7" hidden="1" x14ac:dyDescent="0.3">
      <c r="B6274" s="855" t="s">
        <v>1882</v>
      </c>
      <c r="C6274" s="856" t="s">
        <v>2709</v>
      </c>
      <c r="D6274" s="855" t="s">
        <v>2710</v>
      </c>
      <c r="E6274" s="855">
        <v>5</v>
      </c>
      <c r="F6274" s="855" t="s">
        <v>392</v>
      </c>
      <c r="G6274" s="855"/>
    </row>
    <row r="6275" spans="2:7" hidden="1" x14ac:dyDescent="0.3">
      <c r="B6275" s="855" t="s">
        <v>1882</v>
      </c>
      <c r="C6275" s="856" t="s">
        <v>2709</v>
      </c>
      <c r="D6275" s="855" t="s">
        <v>2710</v>
      </c>
      <c r="E6275" s="855">
        <v>6</v>
      </c>
      <c r="F6275" s="855" t="s">
        <v>394</v>
      </c>
      <c r="G6275" s="855" t="s">
        <v>4208</v>
      </c>
    </row>
    <row r="6276" spans="2:7" hidden="1" x14ac:dyDescent="0.3">
      <c r="B6276" s="855" t="s">
        <v>1882</v>
      </c>
      <c r="C6276" s="856" t="s">
        <v>2709</v>
      </c>
      <c r="D6276" s="855" t="s">
        <v>2710</v>
      </c>
      <c r="E6276" s="855">
        <v>7</v>
      </c>
      <c r="F6276" s="855" t="s">
        <v>3</v>
      </c>
      <c r="G6276" s="855" t="s">
        <v>2649</v>
      </c>
    </row>
    <row r="6277" spans="2:7" hidden="1" x14ac:dyDescent="0.3">
      <c r="B6277" s="855" t="s">
        <v>1882</v>
      </c>
      <c r="C6277" s="856" t="s">
        <v>2709</v>
      </c>
      <c r="D6277" s="855" t="s">
        <v>2710</v>
      </c>
      <c r="E6277" s="855">
        <v>8</v>
      </c>
      <c r="F6277" s="855" t="s">
        <v>128</v>
      </c>
      <c r="G6277" s="855"/>
    </row>
    <row r="6278" spans="2:7" hidden="1" x14ac:dyDescent="0.3">
      <c r="B6278" s="855" t="s">
        <v>1882</v>
      </c>
      <c r="C6278" s="856" t="s">
        <v>2709</v>
      </c>
      <c r="D6278" s="855" t="s">
        <v>2710</v>
      </c>
      <c r="E6278" s="855">
        <v>9</v>
      </c>
      <c r="F6278" s="855" t="s">
        <v>546</v>
      </c>
      <c r="G6278" s="855" t="s">
        <v>548</v>
      </c>
    </row>
    <row r="6279" spans="2:7" hidden="1" x14ac:dyDescent="0.3">
      <c r="B6279" s="855" t="s">
        <v>1882</v>
      </c>
      <c r="C6279" s="856" t="s">
        <v>2709</v>
      </c>
      <c r="D6279" s="855" t="s">
        <v>2710</v>
      </c>
      <c r="E6279" s="855">
        <v>10</v>
      </c>
      <c r="F6279" s="855" t="s">
        <v>931</v>
      </c>
      <c r="G6279" s="855" t="s">
        <v>949</v>
      </c>
    </row>
    <row r="6280" spans="2:7" hidden="1" x14ac:dyDescent="0.3">
      <c r="B6280" s="855" t="s">
        <v>1882</v>
      </c>
      <c r="C6280" s="856" t="s">
        <v>2709</v>
      </c>
      <c r="D6280" s="855" t="s">
        <v>2710</v>
      </c>
      <c r="E6280" s="855">
        <v>11</v>
      </c>
      <c r="F6280" s="855" t="s">
        <v>932</v>
      </c>
      <c r="G6280" s="855" t="s">
        <v>750</v>
      </c>
    </row>
    <row r="6281" spans="2:7" x14ac:dyDescent="0.3">
      <c r="B6281" s="855" t="s">
        <v>1882</v>
      </c>
      <c r="C6281" s="856" t="s">
        <v>2709</v>
      </c>
      <c r="D6281" s="855" t="s">
        <v>2710</v>
      </c>
      <c r="E6281" s="855">
        <v>1</v>
      </c>
      <c r="F6281" s="855" t="s">
        <v>388</v>
      </c>
      <c r="G6281" s="855" t="s">
        <v>4213</v>
      </c>
    </row>
    <row r="6282" spans="2:7" hidden="1" x14ac:dyDescent="0.3">
      <c r="B6282" s="855" t="s">
        <v>1882</v>
      </c>
      <c r="C6282" s="856" t="s">
        <v>2709</v>
      </c>
      <c r="D6282" s="855" t="s">
        <v>2710</v>
      </c>
      <c r="E6282" s="855">
        <v>2</v>
      </c>
      <c r="F6282" s="855" t="s">
        <v>389</v>
      </c>
      <c r="G6282" s="855" t="s">
        <v>29</v>
      </c>
    </row>
    <row r="6283" spans="2:7" hidden="1" x14ac:dyDescent="0.3">
      <c r="B6283" s="855" t="s">
        <v>1882</v>
      </c>
      <c r="C6283" s="856" t="s">
        <v>2709</v>
      </c>
      <c r="D6283" s="855" t="s">
        <v>2710</v>
      </c>
      <c r="E6283" s="855">
        <v>3</v>
      </c>
      <c r="F6283" s="855" t="s">
        <v>896</v>
      </c>
      <c r="G6283" s="855"/>
    </row>
    <row r="6284" spans="2:7" hidden="1" x14ac:dyDescent="0.3">
      <c r="B6284" s="855" t="s">
        <v>1882</v>
      </c>
      <c r="C6284" s="856" t="s">
        <v>2709</v>
      </c>
      <c r="D6284" s="855" t="s">
        <v>2710</v>
      </c>
      <c r="E6284" s="855">
        <v>4</v>
      </c>
      <c r="F6284" s="855" t="s">
        <v>391</v>
      </c>
      <c r="G6284" s="855"/>
    </row>
    <row r="6285" spans="2:7" hidden="1" x14ac:dyDescent="0.3">
      <c r="B6285" s="855" t="s">
        <v>1882</v>
      </c>
      <c r="C6285" s="856" t="s">
        <v>2709</v>
      </c>
      <c r="D6285" s="855" t="s">
        <v>2710</v>
      </c>
      <c r="E6285" s="855">
        <v>5</v>
      </c>
      <c r="F6285" s="855" t="s">
        <v>392</v>
      </c>
      <c r="G6285" s="855"/>
    </row>
    <row r="6286" spans="2:7" hidden="1" x14ac:dyDescent="0.3">
      <c r="B6286" s="855" t="s">
        <v>1882</v>
      </c>
      <c r="C6286" s="856" t="s">
        <v>2709</v>
      </c>
      <c r="D6286" s="855" t="s">
        <v>2710</v>
      </c>
      <c r="E6286" s="855">
        <v>6</v>
      </c>
      <c r="F6286" s="855" t="s">
        <v>394</v>
      </c>
      <c r="G6286" s="855" t="s">
        <v>4208</v>
      </c>
    </row>
    <row r="6287" spans="2:7" hidden="1" x14ac:dyDescent="0.3">
      <c r="B6287" s="855" t="s">
        <v>1882</v>
      </c>
      <c r="C6287" s="856" t="s">
        <v>2709</v>
      </c>
      <c r="D6287" s="855" t="s">
        <v>2710</v>
      </c>
      <c r="E6287" s="855">
        <v>7</v>
      </c>
      <c r="F6287" s="855" t="s">
        <v>3</v>
      </c>
      <c r="G6287" s="855" t="s">
        <v>2649</v>
      </c>
    </row>
    <row r="6288" spans="2:7" hidden="1" x14ac:dyDescent="0.3">
      <c r="B6288" s="855" t="s">
        <v>1882</v>
      </c>
      <c r="C6288" s="856" t="s">
        <v>2709</v>
      </c>
      <c r="D6288" s="855" t="s">
        <v>2710</v>
      </c>
      <c r="E6288" s="855">
        <v>8</v>
      </c>
      <c r="F6288" s="855" t="s">
        <v>128</v>
      </c>
      <c r="G6288" s="855"/>
    </row>
    <row r="6289" spans="2:7" hidden="1" x14ac:dyDescent="0.3">
      <c r="B6289" s="855" t="s">
        <v>1882</v>
      </c>
      <c r="C6289" s="856" t="s">
        <v>2709</v>
      </c>
      <c r="D6289" s="855" t="s">
        <v>2710</v>
      </c>
      <c r="E6289" s="855">
        <v>9</v>
      </c>
      <c r="F6289" s="855" t="s">
        <v>546</v>
      </c>
      <c r="G6289" s="855" t="s">
        <v>548</v>
      </c>
    </row>
    <row r="6290" spans="2:7" hidden="1" x14ac:dyDescent="0.3">
      <c r="B6290" s="855" t="s">
        <v>1882</v>
      </c>
      <c r="C6290" s="856" t="s">
        <v>2709</v>
      </c>
      <c r="D6290" s="855" t="s">
        <v>2710</v>
      </c>
      <c r="E6290" s="855">
        <v>10</v>
      </c>
      <c r="F6290" s="855" t="s">
        <v>931</v>
      </c>
      <c r="G6290" s="855" t="s">
        <v>949</v>
      </c>
    </row>
    <row r="6291" spans="2:7" hidden="1" x14ac:dyDescent="0.3">
      <c r="B6291" s="855" t="s">
        <v>1882</v>
      </c>
      <c r="C6291" s="856" t="s">
        <v>2709</v>
      </c>
      <c r="D6291" s="855" t="s">
        <v>2710</v>
      </c>
      <c r="E6291" s="855">
        <v>11</v>
      </c>
      <c r="F6291" s="855" t="s">
        <v>932</v>
      </c>
      <c r="G6291" s="855" t="s">
        <v>750</v>
      </c>
    </row>
    <row r="6292" spans="2:7" x14ac:dyDescent="0.3">
      <c r="B6292" s="855" t="s">
        <v>2229</v>
      </c>
      <c r="C6292" s="856" t="s">
        <v>2709</v>
      </c>
      <c r="D6292" s="855" t="s">
        <v>2710</v>
      </c>
      <c r="E6292" s="855">
        <v>1</v>
      </c>
      <c r="F6292" s="855" t="s">
        <v>388</v>
      </c>
      <c r="G6292" s="855" t="s">
        <v>4214</v>
      </c>
    </row>
    <row r="6293" spans="2:7" hidden="1" x14ac:dyDescent="0.3">
      <c r="B6293" s="855" t="s">
        <v>2229</v>
      </c>
      <c r="C6293" s="856" t="s">
        <v>2709</v>
      </c>
      <c r="D6293" s="855" t="s">
        <v>2710</v>
      </c>
      <c r="E6293" s="855">
        <v>2</v>
      </c>
      <c r="F6293" s="855" t="s">
        <v>389</v>
      </c>
      <c r="G6293" s="855" t="s">
        <v>29</v>
      </c>
    </row>
    <row r="6294" spans="2:7" hidden="1" x14ac:dyDescent="0.3">
      <c r="B6294" s="855" t="s">
        <v>2229</v>
      </c>
      <c r="C6294" s="856" t="s">
        <v>2709</v>
      </c>
      <c r="D6294" s="855" t="s">
        <v>2710</v>
      </c>
      <c r="E6294" s="855">
        <v>3</v>
      </c>
      <c r="F6294" s="855" t="s">
        <v>394</v>
      </c>
      <c r="G6294" s="855" t="s">
        <v>4215</v>
      </c>
    </row>
    <row r="6295" spans="2:7" hidden="1" x14ac:dyDescent="0.3">
      <c r="B6295" s="855" t="s">
        <v>2229</v>
      </c>
      <c r="C6295" s="856" t="s">
        <v>2709</v>
      </c>
      <c r="D6295" s="855" t="s">
        <v>2710</v>
      </c>
      <c r="E6295" s="855">
        <v>4</v>
      </c>
      <c r="F6295" s="855" t="s">
        <v>3</v>
      </c>
      <c r="G6295" s="855" t="s">
        <v>2649</v>
      </c>
    </row>
    <row r="6296" spans="2:7" hidden="1" x14ac:dyDescent="0.3">
      <c r="B6296" s="855" t="s">
        <v>2229</v>
      </c>
      <c r="C6296" s="856" t="s">
        <v>2709</v>
      </c>
      <c r="D6296" s="855" t="s">
        <v>2710</v>
      </c>
      <c r="E6296" s="855">
        <v>5</v>
      </c>
      <c r="F6296" s="855" t="s">
        <v>128</v>
      </c>
      <c r="G6296" s="855" t="s">
        <v>4216</v>
      </c>
    </row>
    <row r="6297" spans="2:7" hidden="1" x14ac:dyDescent="0.3">
      <c r="B6297" s="855" t="s">
        <v>2229</v>
      </c>
      <c r="C6297" s="856" t="s">
        <v>2709</v>
      </c>
      <c r="D6297" s="855" t="s">
        <v>2710</v>
      </c>
      <c r="E6297" s="855">
        <v>6</v>
      </c>
      <c r="F6297" s="855" t="s">
        <v>2231</v>
      </c>
      <c r="G6297" s="855" t="s">
        <v>2247</v>
      </c>
    </row>
    <row r="6298" spans="2:7" hidden="1" x14ac:dyDescent="0.3">
      <c r="B6298" s="855" t="s">
        <v>2229</v>
      </c>
      <c r="C6298" s="856" t="s">
        <v>2709</v>
      </c>
      <c r="D6298" s="855" t="s">
        <v>2710</v>
      </c>
      <c r="E6298" s="855">
        <v>7</v>
      </c>
      <c r="F6298" s="855" t="s">
        <v>4217</v>
      </c>
      <c r="G6298" s="855"/>
    </row>
    <row r="6299" spans="2:7" hidden="1" x14ac:dyDescent="0.3">
      <c r="B6299" s="855" t="s">
        <v>2229</v>
      </c>
      <c r="C6299" s="856" t="s">
        <v>2709</v>
      </c>
      <c r="D6299" s="855" t="s">
        <v>2710</v>
      </c>
      <c r="E6299" s="855">
        <v>8</v>
      </c>
      <c r="F6299" s="855" t="s">
        <v>2225</v>
      </c>
      <c r="G6299" s="855" t="s">
        <v>2253</v>
      </c>
    </row>
    <row r="6300" spans="2:7" hidden="1" x14ac:dyDescent="0.3">
      <c r="B6300" s="855" t="s">
        <v>2229</v>
      </c>
      <c r="C6300" s="856" t="s">
        <v>2709</v>
      </c>
      <c r="D6300" s="855" t="s">
        <v>2710</v>
      </c>
      <c r="E6300" s="855">
        <v>9</v>
      </c>
      <c r="F6300" s="855" t="s">
        <v>4218</v>
      </c>
      <c r="G6300" s="855"/>
    </row>
    <row r="6301" spans="2:7" hidden="1" x14ac:dyDescent="0.3">
      <c r="B6301" s="855" t="s">
        <v>2229</v>
      </c>
      <c r="C6301" s="856" t="s">
        <v>2709</v>
      </c>
      <c r="D6301" s="855" t="s">
        <v>2710</v>
      </c>
      <c r="E6301" s="855">
        <v>10</v>
      </c>
      <c r="F6301" s="855" t="s">
        <v>2228</v>
      </c>
      <c r="G6301" s="855"/>
    </row>
    <row r="6302" spans="2:7" hidden="1" x14ac:dyDescent="0.3">
      <c r="B6302" s="855" t="s">
        <v>2229</v>
      </c>
      <c r="C6302" s="856" t="s">
        <v>2709</v>
      </c>
      <c r="D6302" s="855" t="s">
        <v>2710</v>
      </c>
      <c r="E6302" s="855">
        <v>11</v>
      </c>
      <c r="F6302" s="855" t="s">
        <v>931</v>
      </c>
      <c r="G6302" s="855" t="s">
        <v>949</v>
      </c>
    </row>
    <row r="6303" spans="2:7" hidden="1" x14ac:dyDescent="0.3">
      <c r="B6303" s="855" t="s">
        <v>2229</v>
      </c>
      <c r="C6303" s="856" t="s">
        <v>2709</v>
      </c>
      <c r="D6303" s="855" t="s">
        <v>2710</v>
      </c>
      <c r="E6303" s="855">
        <v>12</v>
      </c>
      <c r="F6303" s="855" t="s">
        <v>932</v>
      </c>
      <c r="G6303" s="855" t="s">
        <v>750</v>
      </c>
    </row>
    <row r="6304" spans="2:7" x14ac:dyDescent="0.3">
      <c r="B6304" s="855" t="s">
        <v>1882</v>
      </c>
      <c r="C6304" s="856" t="s">
        <v>2709</v>
      </c>
      <c r="D6304" s="855" t="s">
        <v>2710</v>
      </c>
      <c r="E6304" s="855">
        <v>1</v>
      </c>
      <c r="F6304" s="855" t="s">
        <v>388</v>
      </c>
      <c r="G6304" s="855" t="s">
        <v>4219</v>
      </c>
    </row>
    <row r="6305" spans="2:7" hidden="1" x14ac:dyDescent="0.3">
      <c r="B6305" s="855" t="s">
        <v>1882</v>
      </c>
      <c r="C6305" s="856" t="s">
        <v>2709</v>
      </c>
      <c r="D6305" s="855" t="s">
        <v>2710</v>
      </c>
      <c r="E6305" s="855">
        <v>2</v>
      </c>
      <c r="F6305" s="855" t="s">
        <v>389</v>
      </c>
      <c r="G6305" s="855" t="s">
        <v>29</v>
      </c>
    </row>
    <row r="6306" spans="2:7" hidden="1" x14ac:dyDescent="0.3">
      <c r="B6306" s="855" t="s">
        <v>1882</v>
      </c>
      <c r="C6306" s="856" t="s">
        <v>2709</v>
      </c>
      <c r="D6306" s="855" t="s">
        <v>2710</v>
      </c>
      <c r="E6306" s="855">
        <v>3</v>
      </c>
      <c r="F6306" s="855" t="s">
        <v>896</v>
      </c>
      <c r="G6306" s="855"/>
    </row>
    <row r="6307" spans="2:7" hidden="1" x14ac:dyDescent="0.3">
      <c r="B6307" s="855" t="s">
        <v>1882</v>
      </c>
      <c r="C6307" s="856" t="s">
        <v>2709</v>
      </c>
      <c r="D6307" s="855" t="s">
        <v>2710</v>
      </c>
      <c r="E6307" s="855">
        <v>4</v>
      </c>
      <c r="F6307" s="855" t="s">
        <v>391</v>
      </c>
      <c r="G6307" s="855"/>
    </row>
    <row r="6308" spans="2:7" hidden="1" x14ac:dyDescent="0.3">
      <c r="B6308" s="855" t="s">
        <v>1882</v>
      </c>
      <c r="C6308" s="856" t="s">
        <v>2709</v>
      </c>
      <c r="D6308" s="855" t="s">
        <v>2710</v>
      </c>
      <c r="E6308" s="855">
        <v>5</v>
      </c>
      <c r="F6308" s="855" t="s">
        <v>392</v>
      </c>
      <c r="G6308" s="855"/>
    </row>
    <row r="6309" spans="2:7" hidden="1" x14ac:dyDescent="0.3">
      <c r="B6309" s="855" t="s">
        <v>1882</v>
      </c>
      <c r="C6309" s="856" t="s">
        <v>2709</v>
      </c>
      <c r="D6309" s="855" t="s">
        <v>2710</v>
      </c>
      <c r="E6309" s="855">
        <v>6</v>
      </c>
      <c r="F6309" s="855" t="s">
        <v>394</v>
      </c>
      <c r="G6309" s="855" t="s">
        <v>4220</v>
      </c>
    </row>
    <row r="6310" spans="2:7" hidden="1" x14ac:dyDescent="0.3">
      <c r="B6310" s="855" t="s">
        <v>1882</v>
      </c>
      <c r="C6310" s="856" t="s">
        <v>2709</v>
      </c>
      <c r="D6310" s="855" t="s">
        <v>2710</v>
      </c>
      <c r="E6310" s="855">
        <v>7</v>
      </c>
      <c r="F6310" s="855" t="s">
        <v>3</v>
      </c>
      <c r="G6310" s="855"/>
    </row>
    <row r="6311" spans="2:7" hidden="1" x14ac:dyDescent="0.3">
      <c r="B6311" s="855" t="s">
        <v>1882</v>
      </c>
      <c r="C6311" s="856" t="s">
        <v>2709</v>
      </c>
      <c r="D6311" s="855" t="s">
        <v>2710</v>
      </c>
      <c r="E6311" s="855">
        <v>8</v>
      </c>
      <c r="F6311" s="855" t="s">
        <v>128</v>
      </c>
      <c r="G6311" s="855"/>
    </row>
    <row r="6312" spans="2:7" hidden="1" x14ac:dyDescent="0.3">
      <c r="B6312" s="855" t="s">
        <v>1882</v>
      </c>
      <c r="C6312" s="856" t="s">
        <v>2709</v>
      </c>
      <c r="D6312" s="855" t="s">
        <v>2710</v>
      </c>
      <c r="E6312" s="855">
        <v>9</v>
      </c>
      <c r="F6312" s="855" t="s">
        <v>546</v>
      </c>
      <c r="G6312" s="855" t="s">
        <v>548</v>
      </c>
    </row>
    <row r="6313" spans="2:7" hidden="1" x14ac:dyDescent="0.3">
      <c r="B6313" s="855" t="s">
        <v>1882</v>
      </c>
      <c r="C6313" s="856" t="s">
        <v>2709</v>
      </c>
      <c r="D6313" s="855" t="s">
        <v>2710</v>
      </c>
      <c r="E6313" s="855">
        <v>10</v>
      </c>
      <c r="F6313" s="855" t="s">
        <v>931</v>
      </c>
      <c r="G6313" s="855" t="s">
        <v>949</v>
      </c>
    </row>
    <row r="6314" spans="2:7" hidden="1" x14ac:dyDescent="0.3">
      <c r="B6314" s="855" t="s">
        <v>1882</v>
      </c>
      <c r="C6314" s="856" t="s">
        <v>2709</v>
      </c>
      <c r="D6314" s="855" t="s">
        <v>2710</v>
      </c>
      <c r="E6314" s="855">
        <v>11</v>
      </c>
      <c r="F6314" s="855" t="s">
        <v>932</v>
      </c>
      <c r="G6314" s="855" t="s">
        <v>750</v>
      </c>
    </row>
    <row r="6315" spans="2:7" x14ac:dyDescent="0.3">
      <c r="B6315" s="855" t="s">
        <v>940</v>
      </c>
      <c r="C6315" s="856" t="s">
        <v>2709</v>
      </c>
      <c r="D6315" s="855" t="s">
        <v>2710</v>
      </c>
      <c r="E6315" s="855">
        <v>1</v>
      </c>
      <c r="F6315" s="855" t="s">
        <v>1891</v>
      </c>
      <c r="G6315" s="855" t="s">
        <v>29</v>
      </c>
    </row>
    <row r="6316" spans="2:7" hidden="1" x14ac:dyDescent="0.3">
      <c r="B6316" s="855" t="s">
        <v>940</v>
      </c>
      <c r="C6316" s="856" t="s">
        <v>2709</v>
      </c>
      <c r="D6316" s="855" t="s">
        <v>2710</v>
      </c>
      <c r="E6316" s="855">
        <v>2</v>
      </c>
      <c r="F6316" s="855" t="s">
        <v>389</v>
      </c>
      <c r="G6316" s="855" t="s">
        <v>29</v>
      </c>
    </row>
    <row r="6317" spans="2:7" hidden="1" x14ac:dyDescent="0.3">
      <c r="B6317" s="855" t="s">
        <v>940</v>
      </c>
      <c r="C6317" s="856" t="s">
        <v>2709</v>
      </c>
      <c r="D6317" s="855" t="s">
        <v>2710</v>
      </c>
      <c r="E6317" s="855">
        <v>3</v>
      </c>
      <c r="F6317" s="855" t="s">
        <v>394</v>
      </c>
      <c r="G6317" s="855" t="s">
        <v>4221</v>
      </c>
    </row>
    <row r="6318" spans="2:7" hidden="1" x14ac:dyDescent="0.3">
      <c r="B6318" s="855" t="s">
        <v>940</v>
      </c>
      <c r="C6318" s="856" t="s">
        <v>2709</v>
      </c>
      <c r="D6318" s="855" t="s">
        <v>2710</v>
      </c>
      <c r="E6318" s="855">
        <v>4</v>
      </c>
      <c r="F6318" s="855" t="s">
        <v>3</v>
      </c>
      <c r="G6318" s="855" t="s">
        <v>1876</v>
      </c>
    </row>
    <row r="6319" spans="2:7" hidden="1" x14ac:dyDescent="0.3">
      <c r="B6319" s="855" t="s">
        <v>940</v>
      </c>
      <c r="C6319" s="856" t="s">
        <v>2709</v>
      </c>
      <c r="D6319" s="855" t="s">
        <v>2710</v>
      </c>
      <c r="E6319" s="855">
        <v>5</v>
      </c>
      <c r="F6319" s="855" t="s">
        <v>128</v>
      </c>
      <c r="G6319" s="855" t="s">
        <v>4222</v>
      </c>
    </row>
    <row r="6320" spans="2:7" hidden="1" x14ac:dyDescent="0.3">
      <c r="B6320" s="855" t="s">
        <v>940</v>
      </c>
      <c r="C6320" s="856" t="s">
        <v>2709</v>
      </c>
      <c r="D6320" s="855" t="s">
        <v>2710</v>
      </c>
      <c r="E6320" s="855">
        <v>6</v>
      </c>
      <c r="F6320" s="855" t="s">
        <v>4223</v>
      </c>
      <c r="G6320" s="855" t="s">
        <v>929</v>
      </c>
    </row>
    <row r="6321" spans="2:7" hidden="1" x14ac:dyDescent="0.3">
      <c r="B6321" s="855" t="s">
        <v>940</v>
      </c>
      <c r="C6321" s="856" t="s">
        <v>2709</v>
      </c>
      <c r="D6321" s="855" t="s">
        <v>2710</v>
      </c>
      <c r="E6321" s="855">
        <v>7</v>
      </c>
      <c r="F6321" s="855" t="s">
        <v>931</v>
      </c>
      <c r="G6321" s="855" t="s">
        <v>949</v>
      </c>
    </row>
    <row r="6322" spans="2:7" hidden="1" x14ac:dyDescent="0.3">
      <c r="B6322" s="855" t="s">
        <v>940</v>
      </c>
      <c r="C6322" s="856" t="s">
        <v>2709</v>
      </c>
      <c r="D6322" s="855" t="s">
        <v>2710</v>
      </c>
      <c r="E6322" s="855">
        <v>8</v>
      </c>
      <c r="F6322" s="855" t="s">
        <v>932</v>
      </c>
      <c r="G6322" s="855" t="s">
        <v>750</v>
      </c>
    </row>
    <row r="6323" spans="2:7" x14ac:dyDescent="0.3">
      <c r="B6323" s="855" t="s">
        <v>802</v>
      </c>
      <c r="C6323" s="856" t="s">
        <v>2709</v>
      </c>
      <c r="D6323" s="855" t="s">
        <v>2710</v>
      </c>
      <c r="E6323" s="855">
        <v>1</v>
      </c>
      <c r="F6323" s="855" t="s">
        <v>388</v>
      </c>
      <c r="G6323" s="855" t="s">
        <v>4224</v>
      </c>
    </row>
    <row r="6324" spans="2:7" hidden="1" x14ac:dyDescent="0.3">
      <c r="B6324" s="855" t="s">
        <v>802</v>
      </c>
      <c r="C6324" s="856" t="s">
        <v>2709</v>
      </c>
      <c r="D6324" s="855" t="s">
        <v>2710</v>
      </c>
      <c r="E6324" s="855">
        <v>2</v>
      </c>
      <c r="F6324" s="855" t="s">
        <v>389</v>
      </c>
      <c r="G6324" s="855" t="s">
        <v>29</v>
      </c>
    </row>
    <row r="6325" spans="2:7" hidden="1" x14ac:dyDescent="0.3">
      <c r="B6325" s="855" t="s">
        <v>802</v>
      </c>
      <c r="C6325" s="856" t="s">
        <v>2709</v>
      </c>
      <c r="D6325" s="855" t="s">
        <v>2710</v>
      </c>
      <c r="E6325" s="855">
        <v>3</v>
      </c>
      <c r="F6325" s="855" t="s">
        <v>896</v>
      </c>
      <c r="G6325" s="855"/>
    </row>
    <row r="6326" spans="2:7" hidden="1" x14ac:dyDescent="0.3">
      <c r="B6326" s="855" t="s">
        <v>802</v>
      </c>
      <c r="C6326" s="856" t="s">
        <v>2709</v>
      </c>
      <c r="D6326" s="855" t="s">
        <v>2710</v>
      </c>
      <c r="E6326" s="855">
        <v>4</v>
      </c>
      <c r="F6326" s="855" t="s">
        <v>394</v>
      </c>
      <c r="G6326" s="855" t="s">
        <v>4225</v>
      </c>
    </row>
    <row r="6327" spans="2:7" hidden="1" x14ac:dyDescent="0.3">
      <c r="B6327" s="855" t="s">
        <v>802</v>
      </c>
      <c r="C6327" s="856" t="s">
        <v>2709</v>
      </c>
      <c r="D6327" s="855" t="s">
        <v>2710</v>
      </c>
      <c r="E6327" s="855">
        <v>5</v>
      </c>
      <c r="F6327" s="855" t="s">
        <v>3</v>
      </c>
      <c r="G6327" s="855" t="s">
        <v>2649</v>
      </c>
    </row>
    <row r="6328" spans="2:7" hidden="1" x14ac:dyDescent="0.3">
      <c r="B6328" s="855" t="s">
        <v>802</v>
      </c>
      <c r="C6328" s="856" t="s">
        <v>2709</v>
      </c>
      <c r="D6328" s="855" t="s">
        <v>2710</v>
      </c>
      <c r="E6328" s="855">
        <v>6</v>
      </c>
      <c r="F6328" s="855" t="s">
        <v>128</v>
      </c>
      <c r="G6328" s="855"/>
    </row>
    <row r="6329" spans="2:7" hidden="1" x14ac:dyDescent="0.3">
      <c r="B6329" s="855" t="s">
        <v>802</v>
      </c>
      <c r="C6329" s="856" t="s">
        <v>2709</v>
      </c>
      <c r="D6329" s="855" t="s">
        <v>2710</v>
      </c>
      <c r="E6329" s="855">
        <v>7</v>
      </c>
      <c r="F6329" s="855" t="s">
        <v>762</v>
      </c>
      <c r="G6329" s="855" t="s">
        <v>843</v>
      </c>
    </row>
    <row r="6330" spans="2:7" hidden="1" x14ac:dyDescent="0.3">
      <c r="B6330" s="855" t="s">
        <v>802</v>
      </c>
      <c r="C6330" s="856" t="s">
        <v>2709</v>
      </c>
      <c r="D6330" s="855" t="s">
        <v>2710</v>
      </c>
      <c r="E6330" s="855">
        <v>8</v>
      </c>
      <c r="F6330" s="855" t="s">
        <v>931</v>
      </c>
      <c r="G6330" s="855" t="s">
        <v>949</v>
      </c>
    </row>
    <row r="6331" spans="2:7" hidden="1" x14ac:dyDescent="0.3">
      <c r="B6331" s="855" t="s">
        <v>802</v>
      </c>
      <c r="C6331" s="856" t="s">
        <v>2709</v>
      </c>
      <c r="D6331" s="855" t="s">
        <v>2710</v>
      </c>
      <c r="E6331" s="855">
        <v>9</v>
      </c>
      <c r="F6331" s="855" t="s">
        <v>932</v>
      </c>
      <c r="G6331" s="855" t="s">
        <v>750</v>
      </c>
    </row>
    <row r="6332" spans="2:7" x14ac:dyDescent="0.3">
      <c r="B6332" s="855" t="s">
        <v>368</v>
      </c>
      <c r="C6332" s="856" t="s">
        <v>2709</v>
      </c>
      <c r="D6332" s="855" t="s">
        <v>2710</v>
      </c>
      <c r="E6332" s="855">
        <v>1</v>
      </c>
      <c r="F6332" s="855" t="s">
        <v>388</v>
      </c>
      <c r="G6332" s="855" t="s">
        <v>4226</v>
      </c>
    </row>
    <row r="6333" spans="2:7" hidden="1" x14ac:dyDescent="0.3">
      <c r="B6333" s="855" t="s">
        <v>368</v>
      </c>
      <c r="C6333" s="856" t="s">
        <v>2709</v>
      </c>
      <c r="D6333" s="855" t="s">
        <v>2710</v>
      </c>
      <c r="E6333" s="855">
        <v>2</v>
      </c>
      <c r="F6333" s="855" t="s">
        <v>389</v>
      </c>
      <c r="G6333" s="855" t="s">
        <v>29</v>
      </c>
    </row>
    <row r="6334" spans="2:7" hidden="1" x14ac:dyDescent="0.3">
      <c r="B6334" s="855" t="s">
        <v>368</v>
      </c>
      <c r="C6334" s="856" t="s">
        <v>2709</v>
      </c>
      <c r="D6334" s="855" t="s">
        <v>2710</v>
      </c>
      <c r="E6334" s="855">
        <v>3</v>
      </c>
      <c r="F6334" s="855" t="s">
        <v>896</v>
      </c>
      <c r="G6334" s="855" t="s">
        <v>3893</v>
      </c>
    </row>
    <row r="6335" spans="2:7" hidden="1" x14ac:dyDescent="0.3">
      <c r="B6335" s="855" t="s">
        <v>368</v>
      </c>
      <c r="C6335" s="856" t="s">
        <v>2709</v>
      </c>
      <c r="D6335" s="855" t="s">
        <v>2710</v>
      </c>
      <c r="E6335" s="855">
        <v>4</v>
      </c>
      <c r="F6335" s="855" t="s">
        <v>391</v>
      </c>
      <c r="G6335" s="855"/>
    </row>
    <row r="6336" spans="2:7" hidden="1" x14ac:dyDescent="0.3">
      <c r="B6336" s="855" t="s">
        <v>368</v>
      </c>
      <c r="C6336" s="856" t="s">
        <v>2709</v>
      </c>
      <c r="D6336" s="855" t="s">
        <v>2710</v>
      </c>
      <c r="E6336" s="855">
        <v>5</v>
      </c>
      <c r="F6336" s="855" t="s">
        <v>392</v>
      </c>
      <c r="G6336" s="855"/>
    </row>
    <row r="6337" spans="2:7" hidden="1" x14ac:dyDescent="0.3">
      <c r="B6337" s="855" t="s">
        <v>368</v>
      </c>
      <c r="C6337" s="856" t="s">
        <v>2709</v>
      </c>
      <c r="D6337" s="855" t="s">
        <v>2710</v>
      </c>
      <c r="E6337" s="855">
        <v>6</v>
      </c>
      <c r="F6337" s="855" t="s">
        <v>393</v>
      </c>
      <c r="G6337" s="855"/>
    </row>
    <row r="6338" spans="2:7" hidden="1" x14ac:dyDescent="0.3">
      <c r="B6338" s="855" t="s">
        <v>368</v>
      </c>
      <c r="C6338" s="856" t="s">
        <v>2709</v>
      </c>
      <c r="D6338" s="855" t="s">
        <v>2710</v>
      </c>
      <c r="E6338" s="855">
        <v>7</v>
      </c>
      <c r="F6338" s="855" t="s">
        <v>394</v>
      </c>
      <c r="G6338" s="855" t="s">
        <v>4227</v>
      </c>
    </row>
    <row r="6339" spans="2:7" hidden="1" x14ac:dyDescent="0.3">
      <c r="B6339" s="855" t="s">
        <v>368</v>
      </c>
      <c r="C6339" s="856" t="s">
        <v>2709</v>
      </c>
      <c r="D6339" s="855" t="s">
        <v>2710</v>
      </c>
      <c r="E6339" s="855">
        <v>8</v>
      </c>
      <c r="F6339" s="855" t="s">
        <v>3</v>
      </c>
      <c r="G6339" s="855" t="s">
        <v>1174</v>
      </c>
    </row>
    <row r="6340" spans="2:7" hidden="1" x14ac:dyDescent="0.3">
      <c r="B6340" s="855" t="s">
        <v>368</v>
      </c>
      <c r="C6340" s="856" t="s">
        <v>2709</v>
      </c>
      <c r="D6340" s="855" t="s">
        <v>2710</v>
      </c>
      <c r="E6340" s="855">
        <v>9</v>
      </c>
      <c r="F6340" s="855" t="s">
        <v>128</v>
      </c>
      <c r="G6340" s="855"/>
    </row>
    <row r="6341" spans="2:7" hidden="1" x14ac:dyDescent="0.3">
      <c r="B6341" s="855" t="s">
        <v>368</v>
      </c>
      <c r="C6341" s="856" t="s">
        <v>2709</v>
      </c>
      <c r="D6341" s="855" t="s">
        <v>2710</v>
      </c>
      <c r="E6341" s="855">
        <v>10</v>
      </c>
      <c r="F6341" s="855" t="s">
        <v>2939</v>
      </c>
      <c r="G6341" s="855" t="s">
        <v>2652</v>
      </c>
    </row>
    <row r="6342" spans="2:7" hidden="1" x14ac:dyDescent="0.3">
      <c r="B6342" s="855" t="s">
        <v>368</v>
      </c>
      <c r="C6342" s="856" t="s">
        <v>2709</v>
      </c>
      <c r="D6342" s="855" t="s">
        <v>2710</v>
      </c>
      <c r="E6342" s="855">
        <v>11</v>
      </c>
      <c r="F6342" s="855" t="s">
        <v>3898</v>
      </c>
      <c r="G6342" s="855" t="s">
        <v>635</v>
      </c>
    </row>
    <row r="6343" spans="2:7" hidden="1" x14ac:dyDescent="0.3">
      <c r="B6343" s="855" t="s">
        <v>368</v>
      </c>
      <c r="C6343" s="856" t="s">
        <v>2709</v>
      </c>
      <c r="D6343" s="855" t="s">
        <v>2710</v>
      </c>
      <c r="E6343" s="855">
        <v>12</v>
      </c>
      <c r="F6343" s="855" t="s">
        <v>2941</v>
      </c>
      <c r="G6343" s="855"/>
    </row>
    <row r="6344" spans="2:7" hidden="1" x14ac:dyDescent="0.3">
      <c r="B6344" s="855" t="s">
        <v>368</v>
      </c>
      <c r="C6344" s="856" t="s">
        <v>2709</v>
      </c>
      <c r="D6344" s="855" t="s">
        <v>2710</v>
      </c>
      <c r="E6344" s="855">
        <v>13</v>
      </c>
      <c r="F6344" s="855" t="s">
        <v>931</v>
      </c>
      <c r="G6344" s="855" t="s">
        <v>2696</v>
      </c>
    </row>
    <row r="6345" spans="2:7" hidden="1" x14ac:dyDescent="0.3">
      <c r="B6345" s="855" t="s">
        <v>368</v>
      </c>
      <c r="C6345" s="856" t="s">
        <v>2709</v>
      </c>
      <c r="D6345" s="855" t="s">
        <v>2710</v>
      </c>
      <c r="E6345" s="855">
        <v>14</v>
      </c>
      <c r="F6345" s="855" t="s">
        <v>932</v>
      </c>
      <c r="G6345" s="855" t="s">
        <v>750</v>
      </c>
    </row>
    <row r="6346" spans="2:7" x14ac:dyDescent="0.3">
      <c r="B6346" s="855" t="s">
        <v>368</v>
      </c>
      <c r="C6346" s="856" t="s">
        <v>2709</v>
      </c>
      <c r="D6346" s="855" t="s">
        <v>2710</v>
      </c>
      <c r="E6346" s="855">
        <v>1</v>
      </c>
      <c r="F6346" s="855" t="s">
        <v>388</v>
      </c>
      <c r="G6346" s="855" t="s">
        <v>4228</v>
      </c>
    </row>
    <row r="6347" spans="2:7" hidden="1" x14ac:dyDescent="0.3">
      <c r="B6347" s="855" t="s">
        <v>368</v>
      </c>
      <c r="C6347" s="856" t="s">
        <v>2709</v>
      </c>
      <c r="D6347" s="855" t="s">
        <v>2710</v>
      </c>
      <c r="E6347" s="855">
        <v>2</v>
      </c>
      <c r="F6347" s="855" t="s">
        <v>389</v>
      </c>
      <c r="G6347" s="855" t="s">
        <v>29</v>
      </c>
    </row>
    <row r="6348" spans="2:7" hidden="1" x14ac:dyDescent="0.3">
      <c r="B6348" s="855" t="s">
        <v>368</v>
      </c>
      <c r="C6348" s="856" t="s">
        <v>2709</v>
      </c>
      <c r="D6348" s="855" t="s">
        <v>2710</v>
      </c>
      <c r="E6348" s="855">
        <v>3</v>
      </c>
      <c r="F6348" s="855" t="s">
        <v>896</v>
      </c>
      <c r="G6348" s="855" t="s">
        <v>3893</v>
      </c>
    </row>
    <row r="6349" spans="2:7" hidden="1" x14ac:dyDescent="0.3">
      <c r="B6349" s="855" t="s">
        <v>368</v>
      </c>
      <c r="C6349" s="856" t="s">
        <v>2709</v>
      </c>
      <c r="D6349" s="855" t="s">
        <v>2710</v>
      </c>
      <c r="E6349" s="855">
        <v>4</v>
      </c>
      <c r="F6349" s="855" t="s">
        <v>391</v>
      </c>
      <c r="G6349" s="855"/>
    </row>
    <row r="6350" spans="2:7" hidden="1" x14ac:dyDescent="0.3">
      <c r="B6350" s="855" t="s">
        <v>368</v>
      </c>
      <c r="C6350" s="856" t="s">
        <v>2709</v>
      </c>
      <c r="D6350" s="855" t="s">
        <v>2710</v>
      </c>
      <c r="E6350" s="855">
        <v>5</v>
      </c>
      <c r="F6350" s="855" t="s">
        <v>392</v>
      </c>
      <c r="G6350" s="855"/>
    </row>
    <row r="6351" spans="2:7" hidden="1" x14ac:dyDescent="0.3">
      <c r="B6351" s="855" t="s">
        <v>368</v>
      </c>
      <c r="C6351" s="856" t="s">
        <v>2709</v>
      </c>
      <c r="D6351" s="855" t="s">
        <v>2710</v>
      </c>
      <c r="E6351" s="855">
        <v>6</v>
      </c>
      <c r="F6351" s="855" t="s">
        <v>393</v>
      </c>
      <c r="G6351" s="855"/>
    </row>
    <row r="6352" spans="2:7" hidden="1" x14ac:dyDescent="0.3">
      <c r="B6352" s="855" t="s">
        <v>368</v>
      </c>
      <c r="C6352" s="856" t="s">
        <v>2709</v>
      </c>
      <c r="D6352" s="855" t="s">
        <v>2710</v>
      </c>
      <c r="E6352" s="855">
        <v>7</v>
      </c>
      <c r="F6352" s="855" t="s">
        <v>394</v>
      </c>
      <c r="G6352" s="855" t="s">
        <v>4229</v>
      </c>
    </row>
    <row r="6353" spans="2:7" hidden="1" x14ac:dyDescent="0.3">
      <c r="B6353" s="855" t="s">
        <v>368</v>
      </c>
      <c r="C6353" s="856" t="s">
        <v>2709</v>
      </c>
      <c r="D6353" s="855" t="s">
        <v>2710</v>
      </c>
      <c r="E6353" s="855">
        <v>8</v>
      </c>
      <c r="F6353" s="855" t="s">
        <v>3</v>
      </c>
      <c r="G6353" s="855" t="s">
        <v>1174</v>
      </c>
    </row>
    <row r="6354" spans="2:7" hidden="1" x14ac:dyDescent="0.3">
      <c r="B6354" s="855" t="s">
        <v>368</v>
      </c>
      <c r="C6354" s="856" t="s">
        <v>2709</v>
      </c>
      <c r="D6354" s="855" t="s">
        <v>2710</v>
      </c>
      <c r="E6354" s="855">
        <v>9</v>
      </c>
      <c r="F6354" s="855" t="s">
        <v>128</v>
      </c>
      <c r="G6354" s="855"/>
    </row>
    <row r="6355" spans="2:7" hidden="1" x14ac:dyDescent="0.3">
      <c r="B6355" s="855" t="s">
        <v>368</v>
      </c>
      <c r="C6355" s="856" t="s">
        <v>2709</v>
      </c>
      <c r="D6355" s="855" t="s">
        <v>2710</v>
      </c>
      <c r="E6355" s="855">
        <v>10</v>
      </c>
      <c r="F6355" s="855" t="s">
        <v>2939</v>
      </c>
      <c r="G6355" s="855" t="s">
        <v>2652</v>
      </c>
    </row>
    <row r="6356" spans="2:7" hidden="1" x14ac:dyDescent="0.3">
      <c r="B6356" s="855" t="s">
        <v>368</v>
      </c>
      <c r="C6356" s="856" t="s">
        <v>2709</v>
      </c>
      <c r="D6356" s="855" t="s">
        <v>2710</v>
      </c>
      <c r="E6356" s="855">
        <v>11</v>
      </c>
      <c r="F6356" s="855" t="s">
        <v>3898</v>
      </c>
      <c r="G6356" s="855" t="s">
        <v>635</v>
      </c>
    </row>
    <row r="6357" spans="2:7" hidden="1" x14ac:dyDescent="0.3">
      <c r="B6357" s="855" t="s">
        <v>368</v>
      </c>
      <c r="C6357" s="856" t="s">
        <v>2709</v>
      </c>
      <c r="D6357" s="855" t="s">
        <v>2710</v>
      </c>
      <c r="E6357" s="855">
        <v>12</v>
      </c>
      <c r="F6357" s="855" t="s">
        <v>2941</v>
      </c>
      <c r="G6357" s="855"/>
    </row>
    <row r="6358" spans="2:7" hidden="1" x14ac:dyDescent="0.3">
      <c r="B6358" s="855" t="s">
        <v>368</v>
      </c>
      <c r="C6358" s="856" t="s">
        <v>2709</v>
      </c>
      <c r="D6358" s="855" t="s">
        <v>2710</v>
      </c>
      <c r="E6358" s="855">
        <v>13</v>
      </c>
      <c r="F6358" s="855" t="s">
        <v>931</v>
      </c>
      <c r="G6358" s="855" t="s">
        <v>2696</v>
      </c>
    </row>
    <row r="6359" spans="2:7" hidden="1" x14ac:dyDescent="0.3">
      <c r="B6359" s="855" t="s">
        <v>368</v>
      </c>
      <c r="C6359" s="856" t="s">
        <v>2709</v>
      </c>
      <c r="D6359" s="855" t="s">
        <v>2710</v>
      </c>
      <c r="E6359" s="855">
        <v>14</v>
      </c>
      <c r="F6359" s="855" t="s">
        <v>932</v>
      </c>
      <c r="G6359" s="855" t="s">
        <v>750</v>
      </c>
    </row>
    <row r="6360" spans="2:7" x14ac:dyDescent="0.3">
      <c r="B6360" s="855" t="s">
        <v>368</v>
      </c>
      <c r="C6360" s="856" t="s">
        <v>2709</v>
      </c>
      <c r="D6360" s="855" t="s">
        <v>2710</v>
      </c>
      <c r="E6360" s="855">
        <v>1</v>
      </c>
      <c r="F6360" s="855" t="s">
        <v>388</v>
      </c>
      <c r="G6360" s="855" t="s">
        <v>4230</v>
      </c>
    </row>
    <row r="6361" spans="2:7" hidden="1" x14ac:dyDescent="0.3">
      <c r="B6361" s="855" t="s">
        <v>368</v>
      </c>
      <c r="C6361" s="856" t="s">
        <v>2709</v>
      </c>
      <c r="D6361" s="855" t="s">
        <v>2710</v>
      </c>
      <c r="E6361" s="855">
        <v>2</v>
      </c>
      <c r="F6361" s="855" t="s">
        <v>389</v>
      </c>
      <c r="G6361" s="855" t="s">
        <v>29</v>
      </c>
    </row>
    <row r="6362" spans="2:7" hidden="1" x14ac:dyDescent="0.3">
      <c r="B6362" s="855" t="s">
        <v>368</v>
      </c>
      <c r="C6362" s="856" t="s">
        <v>2709</v>
      </c>
      <c r="D6362" s="855" t="s">
        <v>2710</v>
      </c>
      <c r="E6362" s="855">
        <v>3</v>
      </c>
      <c r="F6362" s="855" t="s">
        <v>896</v>
      </c>
      <c r="G6362" s="855" t="s">
        <v>3893</v>
      </c>
    </row>
    <row r="6363" spans="2:7" hidden="1" x14ac:dyDescent="0.3">
      <c r="B6363" s="855" t="s">
        <v>368</v>
      </c>
      <c r="C6363" s="856" t="s">
        <v>2709</v>
      </c>
      <c r="D6363" s="855" t="s">
        <v>2710</v>
      </c>
      <c r="E6363" s="855">
        <v>4</v>
      </c>
      <c r="F6363" s="855" t="s">
        <v>391</v>
      </c>
      <c r="G6363" s="855"/>
    </row>
    <row r="6364" spans="2:7" hidden="1" x14ac:dyDescent="0.3">
      <c r="B6364" s="855" t="s">
        <v>368</v>
      </c>
      <c r="C6364" s="856" t="s">
        <v>2709</v>
      </c>
      <c r="D6364" s="855" t="s">
        <v>2710</v>
      </c>
      <c r="E6364" s="855">
        <v>5</v>
      </c>
      <c r="F6364" s="855" t="s">
        <v>392</v>
      </c>
      <c r="G6364" s="855"/>
    </row>
    <row r="6365" spans="2:7" hidden="1" x14ac:dyDescent="0.3">
      <c r="B6365" s="855" t="s">
        <v>368</v>
      </c>
      <c r="C6365" s="856" t="s">
        <v>2709</v>
      </c>
      <c r="D6365" s="855" t="s">
        <v>2710</v>
      </c>
      <c r="E6365" s="855">
        <v>6</v>
      </c>
      <c r="F6365" s="855" t="s">
        <v>393</v>
      </c>
      <c r="G6365" s="855"/>
    </row>
    <row r="6366" spans="2:7" hidden="1" x14ac:dyDescent="0.3">
      <c r="B6366" s="855" t="s">
        <v>368</v>
      </c>
      <c r="C6366" s="856" t="s">
        <v>2709</v>
      </c>
      <c r="D6366" s="855" t="s">
        <v>2710</v>
      </c>
      <c r="E6366" s="855">
        <v>7</v>
      </c>
      <c r="F6366" s="855" t="s">
        <v>394</v>
      </c>
      <c r="G6366" s="855" t="s">
        <v>4231</v>
      </c>
    </row>
    <row r="6367" spans="2:7" hidden="1" x14ac:dyDescent="0.3">
      <c r="B6367" s="855" t="s">
        <v>368</v>
      </c>
      <c r="C6367" s="856" t="s">
        <v>2709</v>
      </c>
      <c r="D6367" s="855" t="s">
        <v>2710</v>
      </c>
      <c r="E6367" s="855">
        <v>8</v>
      </c>
      <c r="F6367" s="855" t="s">
        <v>3</v>
      </c>
      <c r="G6367" s="855" t="s">
        <v>1174</v>
      </c>
    </row>
    <row r="6368" spans="2:7" hidden="1" x14ac:dyDescent="0.3">
      <c r="B6368" s="855" t="s">
        <v>368</v>
      </c>
      <c r="C6368" s="856" t="s">
        <v>2709</v>
      </c>
      <c r="D6368" s="855" t="s">
        <v>2710</v>
      </c>
      <c r="E6368" s="855">
        <v>9</v>
      </c>
      <c r="F6368" s="855" t="s">
        <v>128</v>
      </c>
      <c r="G6368" s="855"/>
    </row>
    <row r="6369" spans="2:7" hidden="1" x14ac:dyDescent="0.3">
      <c r="B6369" s="855" t="s">
        <v>368</v>
      </c>
      <c r="C6369" s="856" t="s">
        <v>2709</v>
      </c>
      <c r="D6369" s="855" t="s">
        <v>2710</v>
      </c>
      <c r="E6369" s="855">
        <v>10</v>
      </c>
      <c r="F6369" s="855" t="s">
        <v>2939</v>
      </c>
      <c r="G6369" s="855" t="s">
        <v>2652</v>
      </c>
    </row>
    <row r="6370" spans="2:7" hidden="1" x14ac:dyDescent="0.3">
      <c r="B6370" s="855" t="s">
        <v>368</v>
      </c>
      <c r="C6370" s="856" t="s">
        <v>2709</v>
      </c>
      <c r="D6370" s="855" t="s">
        <v>2710</v>
      </c>
      <c r="E6370" s="855">
        <v>11</v>
      </c>
      <c r="F6370" s="855" t="s">
        <v>3898</v>
      </c>
      <c r="G6370" s="855" t="s">
        <v>635</v>
      </c>
    </row>
    <row r="6371" spans="2:7" hidden="1" x14ac:dyDescent="0.3">
      <c r="B6371" s="855" t="s">
        <v>368</v>
      </c>
      <c r="C6371" s="856" t="s">
        <v>2709</v>
      </c>
      <c r="D6371" s="855" t="s">
        <v>2710</v>
      </c>
      <c r="E6371" s="855">
        <v>12</v>
      </c>
      <c r="F6371" s="855" t="s">
        <v>2941</v>
      </c>
      <c r="G6371" s="855"/>
    </row>
    <row r="6372" spans="2:7" hidden="1" x14ac:dyDescent="0.3">
      <c r="B6372" s="855" t="s">
        <v>368</v>
      </c>
      <c r="C6372" s="856" t="s">
        <v>2709</v>
      </c>
      <c r="D6372" s="855" t="s">
        <v>2710</v>
      </c>
      <c r="E6372" s="855">
        <v>13</v>
      </c>
      <c r="F6372" s="855" t="s">
        <v>931</v>
      </c>
      <c r="G6372" s="855" t="s">
        <v>2696</v>
      </c>
    </row>
    <row r="6373" spans="2:7" hidden="1" x14ac:dyDescent="0.3">
      <c r="B6373" s="855" t="s">
        <v>368</v>
      </c>
      <c r="C6373" s="856" t="s">
        <v>2709</v>
      </c>
      <c r="D6373" s="855" t="s">
        <v>2710</v>
      </c>
      <c r="E6373" s="855">
        <v>14</v>
      </c>
      <c r="F6373" s="855" t="s">
        <v>932</v>
      </c>
      <c r="G6373" s="855" t="s">
        <v>750</v>
      </c>
    </row>
    <row r="6374" spans="2:7" x14ac:dyDescent="0.3">
      <c r="B6374" s="855" t="s">
        <v>795</v>
      </c>
      <c r="C6374" s="856" t="s">
        <v>2709</v>
      </c>
      <c r="D6374" s="855" t="s">
        <v>2710</v>
      </c>
      <c r="E6374" s="855">
        <v>1</v>
      </c>
      <c r="F6374" s="855" t="s">
        <v>388</v>
      </c>
      <c r="G6374" s="855" t="s">
        <v>4232</v>
      </c>
    </row>
    <row r="6375" spans="2:7" hidden="1" x14ac:dyDescent="0.3">
      <c r="B6375" s="855" t="s">
        <v>795</v>
      </c>
      <c r="C6375" s="856" t="s">
        <v>2709</v>
      </c>
      <c r="D6375" s="855" t="s">
        <v>2710</v>
      </c>
      <c r="E6375" s="855">
        <v>2</v>
      </c>
      <c r="F6375" s="855" t="s">
        <v>389</v>
      </c>
      <c r="G6375" s="855" t="s">
        <v>29</v>
      </c>
    </row>
    <row r="6376" spans="2:7" hidden="1" x14ac:dyDescent="0.3">
      <c r="B6376" s="855" t="s">
        <v>795</v>
      </c>
      <c r="C6376" s="856" t="s">
        <v>2709</v>
      </c>
      <c r="D6376" s="855" t="s">
        <v>2710</v>
      </c>
      <c r="E6376" s="855">
        <v>3</v>
      </c>
      <c r="F6376" s="855" t="s">
        <v>896</v>
      </c>
      <c r="G6376" s="855"/>
    </row>
    <row r="6377" spans="2:7" hidden="1" x14ac:dyDescent="0.3">
      <c r="B6377" s="855" t="s">
        <v>795</v>
      </c>
      <c r="C6377" s="856" t="s">
        <v>2709</v>
      </c>
      <c r="D6377" s="855" t="s">
        <v>2710</v>
      </c>
      <c r="E6377" s="855">
        <v>4</v>
      </c>
      <c r="F6377" s="855" t="s">
        <v>391</v>
      </c>
      <c r="G6377" s="855"/>
    </row>
    <row r="6378" spans="2:7" hidden="1" x14ac:dyDescent="0.3">
      <c r="B6378" s="855" t="s">
        <v>795</v>
      </c>
      <c r="C6378" s="856" t="s">
        <v>2709</v>
      </c>
      <c r="D6378" s="855" t="s">
        <v>2710</v>
      </c>
      <c r="E6378" s="855">
        <v>5</v>
      </c>
      <c r="F6378" s="855" t="s">
        <v>394</v>
      </c>
      <c r="G6378" s="855" t="s">
        <v>4233</v>
      </c>
    </row>
    <row r="6379" spans="2:7" hidden="1" x14ac:dyDescent="0.3">
      <c r="B6379" s="855" t="s">
        <v>795</v>
      </c>
      <c r="C6379" s="856" t="s">
        <v>2709</v>
      </c>
      <c r="D6379" s="855" t="s">
        <v>2710</v>
      </c>
      <c r="E6379" s="855">
        <v>6</v>
      </c>
      <c r="F6379" s="855" t="s">
        <v>3</v>
      </c>
      <c r="G6379" s="855"/>
    </row>
    <row r="6380" spans="2:7" hidden="1" x14ac:dyDescent="0.3">
      <c r="B6380" s="855" t="s">
        <v>795</v>
      </c>
      <c r="C6380" s="856" t="s">
        <v>2709</v>
      </c>
      <c r="D6380" s="855" t="s">
        <v>2710</v>
      </c>
      <c r="E6380" s="855">
        <v>7</v>
      </c>
      <c r="F6380" s="855" t="s">
        <v>128</v>
      </c>
      <c r="G6380" s="855"/>
    </row>
    <row r="6381" spans="2:7" hidden="1" x14ac:dyDescent="0.3">
      <c r="B6381" s="855" t="s">
        <v>795</v>
      </c>
      <c r="C6381" s="856" t="s">
        <v>2709</v>
      </c>
      <c r="D6381" s="855" t="s">
        <v>2710</v>
      </c>
      <c r="E6381" s="855">
        <v>8</v>
      </c>
      <c r="F6381" s="855" t="s">
        <v>899</v>
      </c>
      <c r="G6381" s="855"/>
    </row>
    <row r="6382" spans="2:7" hidden="1" x14ac:dyDescent="0.3">
      <c r="B6382" s="855" t="s">
        <v>795</v>
      </c>
      <c r="C6382" s="856" t="s">
        <v>2709</v>
      </c>
      <c r="D6382" s="855" t="s">
        <v>2710</v>
      </c>
      <c r="E6382" s="855">
        <v>9</v>
      </c>
      <c r="F6382" s="855" t="s">
        <v>2175</v>
      </c>
      <c r="G6382" s="855" t="s">
        <v>298</v>
      </c>
    </row>
    <row r="6383" spans="2:7" hidden="1" x14ac:dyDescent="0.3">
      <c r="B6383" s="855" t="s">
        <v>795</v>
      </c>
      <c r="C6383" s="856" t="s">
        <v>2709</v>
      </c>
      <c r="D6383" s="855" t="s">
        <v>2710</v>
      </c>
      <c r="E6383" s="855">
        <v>10</v>
      </c>
      <c r="F6383" s="855" t="s">
        <v>931</v>
      </c>
      <c r="G6383" s="855" t="s">
        <v>949</v>
      </c>
    </row>
    <row r="6384" spans="2:7" hidden="1" x14ac:dyDescent="0.3">
      <c r="B6384" s="855" t="s">
        <v>795</v>
      </c>
      <c r="C6384" s="856" t="s">
        <v>2709</v>
      </c>
      <c r="D6384" s="855" t="s">
        <v>2710</v>
      </c>
      <c r="E6384" s="855">
        <v>11</v>
      </c>
      <c r="F6384" s="855" t="s">
        <v>932</v>
      </c>
      <c r="G6384" s="855" t="s">
        <v>750</v>
      </c>
    </row>
    <row r="6385" spans="2:7" x14ac:dyDescent="0.3">
      <c r="B6385" s="855" t="s">
        <v>795</v>
      </c>
      <c r="C6385" s="856" t="s">
        <v>2709</v>
      </c>
      <c r="D6385" s="855" t="s">
        <v>2710</v>
      </c>
      <c r="E6385" s="855">
        <v>1</v>
      </c>
      <c r="F6385" s="855" t="s">
        <v>388</v>
      </c>
      <c r="G6385" s="855" t="s">
        <v>4234</v>
      </c>
    </row>
    <row r="6386" spans="2:7" hidden="1" x14ac:dyDescent="0.3">
      <c r="B6386" s="855" t="s">
        <v>795</v>
      </c>
      <c r="C6386" s="856" t="s">
        <v>2709</v>
      </c>
      <c r="D6386" s="855" t="s">
        <v>2710</v>
      </c>
      <c r="E6386" s="855">
        <v>2</v>
      </c>
      <c r="F6386" s="855" t="s">
        <v>389</v>
      </c>
      <c r="G6386" s="855" t="s">
        <v>29</v>
      </c>
    </row>
    <row r="6387" spans="2:7" hidden="1" x14ac:dyDescent="0.3">
      <c r="B6387" s="855" t="s">
        <v>795</v>
      </c>
      <c r="C6387" s="856" t="s">
        <v>2709</v>
      </c>
      <c r="D6387" s="855" t="s">
        <v>2710</v>
      </c>
      <c r="E6387" s="855">
        <v>3</v>
      </c>
      <c r="F6387" s="855" t="s">
        <v>896</v>
      </c>
      <c r="G6387" s="855"/>
    </row>
    <row r="6388" spans="2:7" hidden="1" x14ac:dyDescent="0.3">
      <c r="B6388" s="855" t="s">
        <v>795</v>
      </c>
      <c r="C6388" s="856" t="s">
        <v>2709</v>
      </c>
      <c r="D6388" s="855" t="s">
        <v>2710</v>
      </c>
      <c r="E6388" s="855">
        <v>4</v>
      </c>
      <c r="F6388" s="855" t="s">
        <v>391</v>
      </c>
      <c r="G6388" s="855"/>
    </row>
    <row r="6389" spans="2:7" hidden="1" x14ac:dyDescent="0.3">
      <c r="B6389" s="855" t="s">
        <v>795</v>
      </c>
      <c r="C6389" s="856" t="s">
        <v>2709</v>
      </c>
      <c r="D6389" s="855" t="s">
        <v>2710</v>
      </c>
      <c r="E6389" s="855">
        <v>5</v>
      </c>
      <c r="F6389" s="855" t="s">
        <v>394</v>
      </c>
      <c r="G6389" s="855" t="s">
        <v>4235</v>
      </c>
    </row>
    <row r="6390" spans="2:7" hidden="1" x14ac:dyDescent="0.3">
      <c r="B6390" s="855" t="s">
        <v>795</v>
      </c>
      <c r="C6390" s="856" t="s">
        <v>2709</v>
      </c>
      <c r="D6390" s="855" t="s">
        <v>2710</v>
      </c>
      <c r="E6390" s="855">
        <v>6</v>
      </c>
      <c r="F6390" s="855" t="s">
        <v>3</v>
      </c>
      <c r="G6390" s="855"/>
    </row>
    <row r="6391" spans="2:7" hidden="1" x14ac:dyDescent="0.3">
      <c r="B6391" s="855" t="s">
        <v>795</v>
      </c>
      <c r="C6391" s="856" t="s">
        <v>2709</v>
      </c>
      <c r="D6391" s="855" t="s">
        <v>2710</v>
      </c>
      <c r="E6391" s="855">
        <v>7</v>
      </c>
      <c r="F6391" s="855" t="s">
        <v>128</v>
      </c>
      <c r="G6391" s="855"/>
    </row>
    <row r="6392" spans="2:7" hidden="1" x14ac:dyDescent="0.3">
      <c r="B6392" s="855" t="s">
        <v>795</v>
      </c>
      <c r="C6392" s="856" t="s">
        <v>2709</v>
      </c>
      <c r="D6392" s="855" t="s">
        <v>2710</v>
      </c>
      <c r="E6392" s="855">
        <v>8</v>
      </c>
      <c r="F6392" s="855" t="s">
        <v>899</v>
      </c>
      <c r="G6392" s="855"/>
    </row>
    <row r="6393" spans="2:7" hidden="1" x14ac:dyDescent="0.3">
      <c r="B6393" s="855" t="s">
        <v>795</v>
      </c>
      <c r="C6393" s="856" t="s">
        <v>2709</v>
      </c>
      <c r="D6393" s="855" t="s">
        <v>2710</v>
      </c>
      <c r="E6393" s="855">
        <v>9</v>
      </c>
      <c r="F6393" s="855" t="s">
        <v>2175</v>
      </c>
      <c r="G6393" s="855" t="s">
        <v>298</v>
      </c>
    </row>
    <row r="6394" spans="2:7" hidden="1" x14ac:dyDescent="0.3">
      <c r="B6394" s="855" t="s">
        <v>795</v>
      </c>
      <c r="C6394" s="856" t="s">
        <v>2709</v>
      </c>
      <c r="D6394" s="855" t="s">
        <v>2710</v>
      </c>
      <c r="E6394" s="855">
        <v>10</v>
      </c>
      <c r="F6394" s="855" t="s">
        <v>931</v>
      </c>
      <c r="G6394" s="855" t="s">
        <v>949</v>
      </c>
    </row>
    <row r="6395" spans="2:7" hidden="1" x14ac:dyDescent="0.3">
      <c r="B6395" s="855" t="s">
        <v>795</v>
      </c>
      <c r="C6395" s="856" t="s">
        <v>2709</v>
      </c>
      <c r="D6395" s="855" t="s">
        <v>2710</v>
      </c>
      <c r="E6395" s="855">
        <v>11</v>
      </c>
      <c r="F6395" s="855" t="s">
        <v>932</v>
      </c>
      <c r="G6395" s="855" t="s">
        <v>750</v>
      </c>
    </row>
    <row r="6396" spans="2:7" x14ac:dyDescent="0.3">
      <c r="B6396" s="855" t="s">
        <v>368</v>
      </c>
      <c r="C6396" s="856" t="s">
        <v>2709</v>
      </c>
      <c r="D6396" s="855" t="s">
        <v>2710</v>
      </c>
      <c r="E6396" s="855">
        <v>1</v>
      </c>
      <c r="F6396" s="855" t="s">
        <v>388</v>
      </c>
      <c r="G6396" s="855" t="s">
        <v>4236</v>
      </c>
    </row>
    <row r="6397" spans="2:7" hidden="1" x14ac:dyDescent="0.3">
      <c r="B6397" s="855" t="s">
        <v>368</v>
      </c>
      <c r="C6397" s="856" t="s">
        <v>2709</v>
      </c>
      <c r="D6397" s="855" t="s">
        <v>2710</v>
      </c>
      <c r="E6397" s="855">
        <v>2</v>
      </c>
      <c r="F6397" s="855" t="s">
        <v>389</v>
      </c>
      <c r="G6397" s="855" t="s">
        <v>29</v>
      </c>
    </row>
    <row r="6398" spans="2:7" hidden="1" x14ac:dyDescent="0.3">
      <c r="B6398" s="855" t="s">
        <v>368</v>
      </c>
      <c r="C6398" s="856" t="s">
        <v>2709</v>
      </c>
      <c r="D6398" s="855" t="s">
        <v>2710</v>
      </c>
      <c r="E6398" s="855">
        <v>3</v>
      </c>
      <c r="F6398" s="855" t="s">
        <v>896</v>
      </c>
      <c r="G6398" s="855"/>
    </row>
    <row r="6399" spans="2:7" hidden="1" x14ac:dyDescent="0.3">
      <c r="B6399" s="855" t="s">
        <v>368</v>
      </c>
      <c r="C6399" s="856" t="s">
        <v>2709</v>
      </c>
      <c r="D6399" s="855" t="s">
        <v>2710</v>
      </c>
      <c r="E6399" s="855">
        <v>4</v>
      </c>
      <c r="F6399" s="855" t="s">
        <v>391</v>
      </c>
      <c r="G6399" s="855"/>
    </row>
    <row r="6400" spans="2:7" hidden="1" x14ac:dyDescent="0.3">
      <c r="B6400" s="855" t="s">
        <v>368</v>
      </c>
      <c r="C6400" s="856" t="s">
        <v>2709</v>
      </c>
      <c r="D6400" s="855" t="s">
        <v>2710</v>
      </c>
      <c r="E6400" s="855">
        <v>5</v>
      </c>
      <c r="F6400" s="855" t="s">
        <v>392</v>
      </c>
      <c r="G6400" s="855"/>
    </row>
    <row r="6401" spans="2:7" hidden="1" x14ac:dyDescent="0.3">
      <c r="B6401" s="855" t="s">
        <v>368</v>
      </c>
      <c r="C6401" s="856" t="s">
        <v>2709</v>
      </c>
      <c r="D6401" s="855" t="s">
        <v>2710</v>
      </c>
      <c r="E6401" s="855">
        <v>6</v>
      </c>
      <c r="F6401" s="855" t="s">
        <v>393</v>
      </c>
      <c r="G6401" s="855"/>
    </row>
    <row r="6402" spans="2:7" hidden="1" x14ac:dyDescent="0.3">
      <c r="B6402" s="855" t="s">
        <v>368</v>
      </c>
      <c r="C6402" s="856" t="s">
        <v>2709</v>
      </c>
      <c r="D6402" s="855" t="s">
        <v>2710</v>
      </c>
      <c r="E6402" s="855">
        <v>7</v>
      </c>
      <c r="F6402" s="855" t="s">
        <v>394</v>
      </c>
      <c r="G6402" s="855" t="s">
        <v>4237</v>
      </c>
    </row>
    <row r="6403" spans="2:7" hidden="1" x14ac:dyDescent="0.3">
      <c r="B6403" s="855" t="s">
        <v>368</v>
      </c>
      <c r="C6403" s="856" t="s">
        <v>2709</v>
      </c>
      <c r="D6403" s="855" t="s">
        <v>2710</v>
      </c>
      <c r="E6403" s="855">
        <v>8</v>
      </c>
      <c r="F6403" s="855" t="s">
        <v>3</v>
      </c>
      <c r="G6403" s="855" t="s">
        <v>1876</v>
      </c>
    </row>
    <row r="6404" spans="2:7" hidden="1" x14ac:dyDescent="0.3">
      <c r="B6404" s="855" t="s">
        <v>368</v>
      </c>
      <c r="C6404" s="856" t="s">
        <v>2709</v>
      </c>
      <c r="D6404" s="855" t="s">
        <v>2710</v>
      </c>
      <c r="E6404" s="855">
        <v>9</v>
      </c>
      <c r="F6404" s="855" t="s">
        <v>128</v>
      </c>
      <c r="G6404" s="855"/>
    </row>
    <row r="6405" spans="2:7" hidden="1" x14ac:dyDescent="0.3">
      <c r="B6405" s="855" t="s">
        <v>368</v>
      </c>
      <c r="C6405" s="856" t="s">
        <v>2709</v>
      </c>
      <c r="D6405" s="855" t="s">
        <v>2710</v>
      </c>
      <c r="E6405" s="855">
        <v>10</v>
      </c>
      <c r="F6405" s="855" t="s">
        <v>2939</v>
      </c>
      <c r="G6405" s="855" t="s">
        <v>4238</v>
      </c>
    </row>
    <row r="6406" spans="2:7" hidden="1" x14ac:dyDescent="0.3">
      <c r="B6406" s="855" t="s">
        <v>368</v>
      </c>
      <c r="C6406" s="856" t="s">
        <v>2709</v>
      </c>
      <c r="D6406" s="855" t="s">
        <v>2710</v>
      </c>
      <c r="E6406" s="855">
        <v>11</v>
      </c>
      <c r="F6406" s="855" t="s">
        <v>3898</v>
      </c>
      <c r="G6406" s="855" t="s">
        <v>634</v>
      </c>
    </row>
    <row r="6407" spans="2:7" hidden="1" x14ac:dyDescent="0.3">
      <c r="B6407" s="855" t="s">
        <v>368</v>
      </c>
      <c r="C6407" s="856" t="s">
        <v>2709</v>
      </c>
      <c r="D6407" s="855" t="s">
        <v>2710</v>
      </c>
      <c r="E6407" s="855">
        <v>12</v>
      </c>
      <c r="F6407" s="855" t="s">
        <v>2941</v>
      </c>
      <c r="G6407" s="855"/>
    </row>
    <row r="6408" spans="2:7" hidden="1" x14ac:dyDescent="0.3">
      <c r="B6408" s="855" t="s">
        <v>368</v>
      </c>
      <c r="C6408" s="856" t="s">
        <v>2709</v>
      </c>
      <c r="D6408" s="855" t="s">
        <v>2710</v>
      </c>
      <c r="E6408" s="855">
        <v>13</v>
      </c>
      <c r="F6408" s="855" t="s">
        <v>931</v>
      </c>
      <c r="G6408" s="855" t="s">
        <v>2696</v>
      </c>
    </row>
    <row r="6409" spans="2:7" hidden="1" x14ac:dyDescent="0.3">
      <c r="B6409" s="855" t="s">
        <v>368</v>
      </c>
      <c r="C6409" s="856" t="s">
        <v>2709</v>
      </c>
      <c r="D6409" s="855" t="s">
        <v>2710</v>
      </c>
      <c r="E6409" s="855">
        <v>14</v>
      </c>
      <c r="F6409" s="855" t="s">
        <v>932</v>
      </c>
      <c r="G6409" s="855" t="s">
        <v>750</v>
      </c>
    </row>
    <row r="6410" spans="2:7" x14ac:dyDescent="0.3">
      <c r="B6410" s="855" t="s">
        <v>553</v>
      </c>
      <c r="C6410" s="856" t="s">
        <v>2709</v>
      </c>
      <c r="D6410" s="855" t="s">
        <v>2710</v>
      </c>
      <c r="E6410" s="855">
        <v>1</v>
      </c>
      <c r="F6410" s="855" t="s">
        <v>389</v>
      </c>
      <c r="G6410" s="855" t="s">
        <v>29</v>
      </c>
    </row>
    <row r="6411" spans="2:7" hidden="1" x14ac:dyDescent="0.3">
      <c r="B6411" s="855" t="s">
        <v>553</v>
      </c>
      <c r="C6411" s="856" t="s">
        <v>2709</v>
      </c>
      <c r="D6411" s="855" t="s">
        <v>2710</v>
      </c>
      <c r="E6411" s="855">
        <v>2</v>
      </c>
      <c r="F6411" s="855" t="s">
        <v>896</v>
      </c>
      <c r="G6411" s="855" t="s">
        <v>4239</v>
      </c>
    </row>
    <row r="6412" spans="2:7" hidden="1" x14ac:dyDescent="0.3">
      <c r="B6412" s="855" t="s">
        <v>553</v>
      </c>
      <c r="C6412" s="856" t="s">
        <v>2709</v>
      </c>
      <c r="D6412" s="855" t="s">
        <v>2710</v>
      </c>
      <c r="E6412" s="855">
        <v>3</v>
      </c>
      <c r="F6412" s="855" t="s">
        <v>394</v>
      </c>
      <c r="G6412" s="855" t="s">
        <v>4240</v>
      </c>
    </row>
    <row r="6413" spans="2:7" hidden="1" x14ac:dyDescent="0.3">
      <c r="B6413" s="855" t="s">
        <v>553</v>
      </c>
      <c r="C6413" s="856" t="s">
        <v>2709</v>
      </c>
      <c r="D6413" s="855" t="s">
        <v>2710</v>
      </c>
      <c r="E6413" s="855">
        <v>4</v>
      </c>
      <c r="F6413" s="855" t="s">
        <v>128</v>
      </c>
      <c r="G6413" s="855"/>
    </row>
    <row r="6414" spans="2:7" hidden="1" x14ac:dyDescent="0.3">
      <c r="B6414" s="855" t="s">
        <v>553</v>
      </c>
      <c r="C6414" s="856" t="s">
        <v>2709</v>
      </c>
      <c r="D6414" s="855" t="s">
        <v>2710</v>
      </c>
      <c r="E6414" s="855">
        <v>5</v>
      </c>
      <c r="F6414" s="855" t="s">
        <v>3024</v>
      </c>
      <c r="G6414" s="855" t="s">
        <v>29</v>
      </c>
    </row>
    <row r="6415" spans="2:7" hidden="1" x14ac:dyDescent="0.3">
      <c r="B6415" s="855" t="s">
        <v>553</v>
      </c>
      <c r="C6415" s="856" t="s">
        <v>2709</v>
      </c>
      <c r="D6415" s="855" t="s">
        <v>2710</v>
      </c>
      <c r="E6415" s="855">
        <v>6</v>
      </c>
      <c r="F6415" s="855" t="s">
        <v>931</v>
      </c>
      <c r="G6415" s="855" t="s">
        <v>949</v>
      </c>
    </row>
    <row r="6416" spans="2:7" hidden="1" x14ac:dyDescent="0.3">
      <c r="B6416" s="855" t="s">
        <v>553</v>
      </c>
      <c r="C6416" s="856" t="s">
        <v>2709</v>
      </c>
      <c r="D6416" s="855" t="s">
        <v>2710</v>
      </c>
      <c r="E6416" s="855">
        <v>7</v>
      </c>
      <c r="F6416" s="855" t="s">
        <v>932</v>
      </c>
      <c r="G6416" s="855" t="s">
        <v>750</v>
      </c>
    </row>
    <row r="6417" spans="2:7" x14ac:dyDescent="0.3">
      <c r="B6417" s="855" t="s">
        <v>401</v>
      </c>
      <c r="C6417" s="856" t="s">
        <v>2709</v>
      </c>
      <c r="D6417" s="855" t="s">
        <v>2710</v>
      </c>
      <c r="E6417" s="855">
        <v>1</v>
      </c>
      <c r="F6417" s="855" t="s">
        <v>388</v>
      </c>
      <c r="G6417" s="855" t="s">
        <v>4241</v>
      </c>
    </row>
    <row r="6418" spans="2:7" hidden="1" x14ac:dyDescent="0.3">
      <c r="B6418" s="855" t="s">
        <v>401</v>
      </c>
      <c r="C6418" s="856" t="s">
        <v>2709</v>
      </c>
      <c r="D6418" s="855" t="s">
        <v>2710</v>
      </c>
      <c r="E6418" s="855">
        <v>2</v>
      </c>
      <c r="F6418" s="855" t="s">
        <v>389</v>
      </c>
      <c r="G6418" s="855" t="s">
        <v>29</v>
      </c>
    </row>
    <row r="6419" spans="2:7" hidden="1" x14ac:dyDescent="0.3">
      <c r="B6419" s="855" t="s">
        <v>401</v>
      </c>
      <c r="C6419" s="856" t="s">
        <v>2709</v>
      </c>
      <c r="D6419" s="855" t="s">
        <v>2710</v>
      </c>
      <c r="E6419" s="855">
        <v>3</v>
      </c>
      <c r="F6419" s="855" t="s">
        <v>896</v>
      </c>
      <c r="G6419" s="855"/>
    </row>
    <row r="6420" spans="2:7" hidden="1" x14ac:dyDescent="0.3">
      <c r="B6420" s="855" t="s">
        <v>401</v>
      </c>
      <c r="C6420" s="856" t="s">
        <v>2709</v>
      </c>
      <c r="D6420" s="855" t="s">
        <v>2710</v>
      </c>
      <c r="E6420" s="855">
        <v>4</v>
      </c>
      <c r="F6420" s="855" t="s">
        <v>391</v>
      </c>
      <c r="G6420" s="855" t="s">
        <v>29</v>
      </c>
    </row>
    <row r="6421" spans="2:7" hidden="1" x14ac:dyDescent="0.3">
      <c r="B6421" s="855" t="s">
        <v>401</v>
      </c>
      <c r="C6421" s="856" t="s">
        <v>2709</v>
      </c>
      <c r="D6421" s="855" t="s">
        <v>2710</v>
      </c>
      <c r="E6421" s="855">
        <v>5</v>
      </c>
      <c r="F6421" s="855" t="s">
        <v>393</v>
      </c>
      <c r="G6421" s="855"/>
    </row>
    <row r="6422" spans="2:7" hidden="1" x14ac:dyDescent="0.3">
      <c r="B6422" s="855" t="s">
        <v>401</v>
      </c>
      <c r="C6422" s="856" t="s">
        <v>2709</v>
      </c>
      <c r="D6422" s="855" t="s">
        <v>2710</v>
      </c>
      <c r="E6422" s="855">
        <v>6</v>
      </c>
      <c r="F6422" s="855" t="s">
        <v>394</v>
      </c>
      <c r="G6422" s="855" t="s">
        <v>4242</v>
      </c>
    </row>
    <row r="6423" spans="2:7" hidden="1" x14ac:dyDescent="0.3">
      <c r="B6423" s="855" t="s">
        <v>401</v>
      </c>
      <c r="C6423" s="856" t="s">
        <v>2709</v>
      </c>
      <c r="D6423" s="855" t="s">
        <v>2710</v>
      </c>
      <c r="E6423" s="855">
        <v>7</v>
      </c>
      <c r="F6423" s="855" t="s">
        <v>3</v>
      </c>
      <c r="G6423" s="855" t="s">
        <v>2649</v>
      </c>
    </row>
    <row r="6424" spans="2:7" hidden="1" x14ac:dyDescent="0.3">
      <c r="B6424" s="855" t="s">
        <v>401</v>
      </c>
      <c r="C6424" s="856" t="s">
        <v>2709</v>
      </c>
      <c r="D6424" s="855" t="s">
        <v>2710</v>
      </c>
      <c r="E6424" s="855">
        <v>8</v>
      </c>
      <c r="F6424" s="855" t="s">
        <v>128</v>
      </c>
      <c r="G6424" s="855" t="s">
        <v>4243</v>
      </c>
    </row>
    <row r="6425" spans="2:7" hidden="1" x14ac:dyDescent="0.3">
      <c r="B6425" s="855" t="s">
        <v>401</v>
      </c>
      <c r="C6425" s="856" t="s">
        <v>2709</v>
      </c>
      <c r="D6425" s="855" t="s">
        <v>2710</v>
      </c>
      <c r="E6425" s="855">
        <v>9</v>
      </c>
      <c r="F6425" s="855" t="s">
        <v>899</v>
      </c>
      <c r="G6425" s="855" t="s">
        <v>2695</v>
      </c>
    </row>
    <row r="6426" spans="2:7" hidden="1" x14ac:dyDescent="0.3">
      <c r="B6426" s="855" t="s">
        <v>401</v>
      </c>
      <c r="C6426" s="856" t="s">
        <v>2709</v>
      </c>
      <c r="D6426" s="855" t="s">
        <v>2710</v>
      </c>
      <c r="E6426" s="855">
        <v>10</v>
      </c>
      <c r="F6426" s="855" t="s">
        <v>931</v>
      </c>
      <c r="G6426" s="855" t="s">
        <v>949</v>
      </c>
    </row>
    <row r="6427" spans="2:7" hidden="1" x14ac:dyDescent="0.3">
      <c r="B6427" s="855" t="s">
        <v>401</v>
      </c>
      <c r="C6427" s="856" t="s">
        <v>2709</v>
      </c>
      <c r="D6427" s="855" t="s">
        <v>2710</v>
      </c>
      <c r="E6427" s="855">
        <v>11</v>
      </c>
      <c r="F6427" s="855" t="s">
        <v>932</v>
      </c>
      <c r="G6427" s="855" t="s">
        <v>750</v>
      </c>
    </row>
    <row r="6428" spans="2:7" x14ac:dyDescent="0.3">
      <c r="B6428" s="855" t="s">
        <v>1054</v>
      </c>
      <c r="C6428" s="856" t="s">
        <v>2709</v>
      </c>
      <c r="D6428" s="855" t="s">
        <v>2710</v>
      </c>
      <c r="E6428" s="855">
        <v>1</v>
      </c>
      <c r="F6428" s="855" t="s">
        <v>389</v>
      </c>
      <c r="G6428" s="855" t="s">
        <v>29</v>
      </c>
    </row>
    <row r="6429" spans="2:7" hidden="1" x14ac:dyDescent="0.3">
      <c r="B6429" s="855" t="s">
        <v>1054</v>
      </c>
      <c r="C6429" s="856" t="s">
        <v>2709</v>
      </c>
      <c r="D6429" s="855" t="s">
        <v>2710</v>
      </c>
      <c r="E6429" s="855">
        <v>2</v>
      </c>
      <c r="F6429" s="855" t="s">
        <v>394</v>
      </c>
      <c r="G6429" s="855" t="s">
        <v>4244</v>
      </c>
    </row>
    <row r="6430" spans="2:7" hidden="1" x14ac:dyDescent="0.3">
      <c r="B6430" s="855" t="s">
        <v>1054</v>
      </c>
      <c r="C6430" s="856" t="s">
        <v>2709</v>
      </c>
      <c r="D6430" s="855" t="s">
        <v>2710</v>
      </c>
      <c r="E6430" s="855">
        <v>3</v>
      </c>
      <c r="F6430" s="855" t="s">
        <v>3</v>
      </c>
      <c r="G6430" s="855" t="s">
        <v>2656</v>
      </c>
    </row>
    <row r="6431" spans="2:7" hidden="1" x14ac:dyDescent="0.3">
      <c r="B6431" s="855" t="s">
        <v>1054</v>
      </c>
      <c r="C6431" s="856" t="s">
        <v>2709</v>
      </c>
      <c r="D6431" s="855" t="s">
        <v>2710</v>
      </c>
      <c r="E6431" s="855">
        <v>4</v>
      </c>
      <c r="F6431" s="855" t="s">
        <v>128</v>
      </c>
      <c r="G6431" s="855" t="s">
        <v>4245</v>
      </c>
    </row>
    <row r="6432" spans="2:7" hidden="1" x14ac:dyDescent="0.3">
      <c r="B6432" s="855" t="s">
        <v>1054</v>
      </c>
      <c r="C6432" s="856" t="s">
        <v>2709</v>
      </c>
      <c r="D6432" s="855" t="s">
        <v>2710</v>
      </c>
      <c r="E6432" s="855">
        <v>5</v>
      </c>
      <c r="F6432" s="855" t="s">
        <v>1071</v>
      </c>
      <c r="G6432" s="855"/>
    </row>
    <row r="6433" spans="2:7" hidden="1" x14ac:dyDescent="0.3">
      <c r="B6433" s="855" t="s">
        <v>1054</v>
      </c>
      <c r="C6433" s="856" t="s">
        <v>2709</v>
      </c>
      <c r="D6433" s="855" t="s">
        <v>2710</v>
      </c>
      <c r="E6433" s="855">
        <v>6</v>
      </c>
      <c r="F6433" s="855" t="s">
        <v>1072</v>
      </c>
      <c r="G6433" s="855" t="s">
        <v>4246</v>
      </c>
    </row>
    <row r="6434" spans="2:7" hidden="1" x14ac:dyDescent="0.3">
      <c r="B6434" s="855" t="s">
        <v>1054</v>
      </c>
      <c r="C6434" s="856" t="s">
        <v>2709</v>
      </c>
      <c r="D6434" s="855" t="s">
        <v>2710</v>
      </c>
      <c r="E6434" s="855">
        <v>7</v>
      </c>
      <c r="F6434" s="855" t="s">
        <v>1073</v>
      </c>
      <c r="G6434" s="855" t="s">
        <v>4247</v>
      </c>
    </row>
    <row r="6435" spans="2:7" hidden="1" x14ac:dyDescent="0.3">
      <c r="B6435" s="855" t="s">
        <v>1054</v>
      </c>
      <c r="C6435" s="856" t="s">
        <v>2709</v>
      </c>
      <c r="D6435" s="855" t="s">
        <v>2710</v>
      </c>
      <c r="E6435" s="855">
        <v>8</v>
      </c>
      <c r="F6435" s="855" t="s">
        <v>1074</v>
      </c>
      <c r="G6435" s="855" t="s">
        <v>4248</v>
      </c>
    </row>
    <row r="6436" spans="2:7" hidden="1" x14ac:dyDescent="0.3">
      <c r="B6436" s="855" t="s">
        <v>1054</v>
      </c>
      <c r="C6436" s="856" t="s">
        <v>2709</v>
      </c>
      <c r="D6436" s="855" t="s">
        <v>2710</v>
      </c>
      <c r="E6436" s="855">
        <v>9</v>
      </c>
      <c r="F6436" s="855" t="s">
        <v>931</v>
      </c>
      <c r="G6436" s="855" t="s">
        <v>2696</v>
      </c>
    </row>
    <row r="6437" spans="2:7" hidden="1" x14ac:dyDescent="0.3">
      <c r="B6437" s="855" t="s">
        <v>1054</v>
      </c>
      <c r="C6437" s="856" t="s">
        <v>2709</v>
      </c>
      <c r="D6437" s="855" t="s">
        <v>2710</v>
      </c>
      <c r="E6437" s="855">
        <v>10</v>
      </c>
      <c r="F6437" s="855" t="s">
        <v>932</v>
      </c>
      <c r="G6437" s="855" t="s">
        <v>750</v>
      </c>
    </row>
    <row r="6438" spans="2:7" x14ac:dyDescent="0.3">
      <c r="B6438" s="855" t="s">
        <v>2066</v>
      </c>
      <c r="C6438" s="856" t="s">
        <v>2709</v>
      </c>
      <c r="D6438" s="855" t="s">
        <v>2710</v>
      </c>
      <c r="E6438" s="855">
        <v>1</v>
      </c>
      <c r="F6438" s="855" t="s">
        <v>388</v>
      </c>
      <c r="G6438" s="855" t="s">
        <v>4249</v>
      </c>
    </row>
    <row r="6439" spans="2:7" hidden="1" x14ac:dyDescent="0.3">
      <c r="B6439" s="855" t="s">
        <v>2066</v>
      </c>
      <c r="C6439" s="856" t="s">
        <v>2709</v>
      </c>
      <c r="D6439" s="855" t="s">
        <v>2710</v>
      </c>
      <c r="E6439" s="855">
        <v>2</v>
      </c>
      <c r="F6439" s="855" t="s">
        <v>389</v>
      </c>
      <c r="G6439" s="855" t="s">
        <v>29</v>
      </c>
    </row>
    <row r="6440" spans="2:7" hidden="1" x14ac:dyDescent="0.3">
      <c r="B6440" s="855" t="s">
        <v>2066</v>
      </c>
      <c r="C6440" s="856" t="s">
        <v>2709</v>
      </c>
      <c r="D6440" s="855" t="s">
        <v>2710</v>
      </c>
      <c r="E6440" s="855">
        <v>3</v>
      </c>
      <c r="F6440" s="855" t="s">
        <v>394</v>
      </c>
      <c r="G6440" s="855"/>
    </row>
    <row r="6441" spans="2:7" hidden="1" x14ac:dyDescent="0.3">
      <c r="B6441" s="855" t="s">
        <v>2066</v>
      </c>
      <c r="C6441" s="856" t="s">
        <v>2709</v>
      </c>
      <c r="D6441" s="855" t="s">
        <v>2710</v>
      </c>
      <c r="E6441" s="855">
        <v>4</v>
      </c>
      <c r="F6441" s="855" t="s">
        <v>128</v>
      </c>
      <c r="G6441" s="855"/>
    </row>
    <row r="6442" spans="2:7" hidden="1" x14ac:dyDescent="0.3">
      <c r="B6442" s="855" t="s">
        <v>2066</v>
      </c>
      <c r="C6442" s="856" t="s">
        <v>2709</v>
      </c>
      <c r="D6442" s="855" t="s">
        <v>2710</v>
      </c>
      <c r="E6442" s="855">
        <v>5</v>
      </c>
      <c r="F6442" s="855" t="s">
        <v>4250</v>
      </c>
      <c r="G6442" s="855"/>
    </row>
    <row r="6443" spans="2:7" hidden="1" x14ac:dyDescent="0.3">
      <c r="B6443" s="855" t="s">
        <v>2066</v>
      </c>
      <c r="C6443" s="856" t="s">
        <v>2709</v>
      </c>
      <c r="D6443" s="855" t="s">
        <v>2710</v>
      </c>
      <c r="E6443" s="855">
        <v>6</v>
      </c>
      <c r="F6443" s="855" t="s">
        <v>4251</v>
      </c>
      <c r="G6443" s="855" t="s">
        <v>2577</v>
      </c>
    </row>
    <row r="6444" spans="2:7" hidden="1" x14ac:dyDescent="0.3">
      <c r="B6444" s="855" t="s">
        <v>2066</v>
      </c>
      <c r="C6444" s="856" t="s">
        <v>2709</v>
      </c>
      <c r="D6444" s="855" t="s">
        <v>2710</v>
      </c>
      <c r="E6444" s="855">
        <v>7</v>
      </c>
      <c r="F6444" s="855" t="s">
        <v>4252</v>
      </c>
      <c r="G6444" s="855" t="s">
        <v>4253</v>
      </c>
    </row>
    <row r="6445" spans="2:7" hidden="1" x14ac:dyDescent="0.3">
      <c r="B6445" s="855" t="s">
        <v>2066</v>
      </c>
      <c r="C6445" s="856" t="s">
        <v>2709</v>
      </c>
      <c r="D6445" s="855" t="s">
        <v>2710</v>
      </c>
      <c r="E6445" s="855">
        <v>8</v>
      </c>
      <c r="F6445" s="855" t="s">
        <v>4254</v>
      </c>
      <c r="G6445" s="855"/>
    </row>
    <row r="6446" spans="2:7" hidden="1" x14ac:dyDescent="0.3">
      <c r="B6446" s="855" t="s">
        <v>2066</v>
      </c>
      <c r="C6446" s="856" t="s">
        <v>2709</v>
      </c>
      <c r="D6446" s="855" t="s">
        <v>2710</v>
      </c>
      <c r="E6446" s="855">
        <v>9</v>
      </c>
      <c r="F6446" s="855" t="s">
        <v>4255</v>
      </c>
      <c r="G6446" s="855" t="s">
        <v>43</v>
      </c>
    </row>
    <row r="6447" spans="2:7" hidden="1" x14ac:dyDescent="0.3">
      <c r="B6447" s="855" t="s">
        <v>2066</v>
      </c>
      <c r="C6447" s="856" t="s">
        <v>2709</v>
      </c>
      <c r="D6447" s="855" t="s">
        <v>2710</v>
      </c>
      <c r="E6447" s="855">
        <v>10</v>
      </c>
      <c r="F6447" s="855" t="s">
        <v>4256</v>
      </c>
      <c r="G6447" s="855"/>
    </row>
    <row r="6448" spans="2:7" hidden="1" x14ac:dyDescent="0.3">
      <c r="B6448" s="855" t="s">
        <v>2066</v>
      </c>
      <c r="C6448" s="856" t="s">
        <v>2709</v>
      </c>
      <c r="D6448" s="855" t="s">
        <v>2710</v>
      </c>
      <c r="E6448" s="855">
        <v>11</v>
      </c>
      <c r="F6448" s="855" t="s">
        <v>931</v>
      </c>
      <c r="G6448" s="855" t="s">
        <v>949</v>
      </c>
    </row>
    <row r="6449" spans="2:7" hidden="1" x14ac:dyDescent="0.3">
      <c r="B6449" s="855" t="s">
        <v>2066</v>
      </c>
      <c r="C6449" s="856" t="s">
        <v>2709</v>
      </c>
      <c r="D6449" s="855" t="s">
        <v>2710</v>
      </c>
      <c r="E6449" s="855">
        <v>12</v>
      </c>
      <c r="F6449" s="855" t="s">
        <v>932</v>
      </c>
      <c r="G6449" s="855" t="s">
        <v>750</v>
      </c>
    </row>
    <row r="6450" spans="2:7" x14ac:dyDescent="0.3">
      <c r="B6450" s="855" t="s">
        <v>407</v>
      </c>
      <c r="C6450" s="856" t="s">
        <v>2709</v>
      </c>
      <c r="D6450" s="855" t="s">
        <v>2710</v>
      </c>
      <c r="E6450" s="855">
        <v>1</v>
      </c>
      <c r="F6450" s="855" t="s">
        <v>388</v>
      </c>
      <c r="G6450" s="855" t="s">
        <v>4257</v>
      </c>
    </row>
    <row r="6451" spans="2:7" hidden="1" x14ac:dyDescent="0.3">
      <c r="B6451" s="855" t="s">
        <v>407</v>
      </c>
      <c r="C6451" s="856" t="s">
        <v>2709</v>
      </c>
      <c r="D6451" s="855" t="s">
        <v>2710</v>
      </c>
      <c r="E6451" s="855">
        <v>2</v>
      </c>
      <c r="F6451" s="855" t="s">
        <v>389</v>
      </c>
      <c r="G6451" s="855" t="s">
        <v>29</v>
      </c>
    </row>
    <row r="6452" spans="2:7" hidden="1" x14ac:dyDescent="0.3">
      <c r="B6452" s="855" t="s">
        <v>407</v>
      </c>
      <c r="C6452" s="856" t="s">
        <v>2709</v>
      </c>
      <c r="D6452" s="855" t="s">
        <v>2710</v>
      </c>
      <c r="E6452" s="855">
        <v>3</v>
      </c>
      <c r="F6452" s="855" t="s">
        <v>394</v>
      </c>
      <c r="G6452" s="855" t="s">
        <v>4258</v>
      </c>
    </row>
    <row r="6453" spans="2:7" hidden="1" x14ac:dyDescent="0.3">
      <c r="B6453" s="855" t="s">
        <v>407</v>
      </c>
      <c r="C6453" s="856" t="s">
        <v>2709</v>
      </c>
      <c r="D6453" s="855" t="s">
        <v>2710</v>
      </c>
      <c r="E6453" s="855">
        <v>4</v>
      </c>
      <c r="F6453" s="855" t="s">
        <v>128</v>
      </c>
      <c r="G6453" s="855" t="s">
        <v>4259</v>
      </c>
    </row>
    <row r="6454" spans="2:7" hidden="1" x14ac:dyDescent="0.3">
      <c r="B6454" s="855" t="s">
        <v>407</v>
      </c>
      <c r="C6454" s="856" t="s">
        <v>2709</v>
      </c>
      <c r="D6454" s="855" t="s">
        <v>2710</v>
      </c>
      <c r="E6454" s="855">
        <v>5</v>
      </c>
      <c r="F6454" s="855" t="s">
        <v>541</v>
      </c>
      <c r="G6454" s="855" t="s">
        <v>670</v>
      </c>
    </row>
    <row r="6455" spans="2:7" hidden="1" x14ac:dyDescent="0.3">
      <c r="B6455" s="855" t="s">
        <v>407</v>
      </c>
      <c r="C6455" s="856" t="s">
        <v>2709</v>
      </c>
      <c r="D6455" s="855" t="s">
        <v>2710</v>
      </c>
      <c r="E6455" s="855">
        <v>6</v>
      </c>
      <c r="F6455" s="855" t="s">
        <v>931</v>
      </c>
      <c r="G6455" s="855" t="s">
        <v>949</v>
      </c>
    </row>
    <row r="6456" spans="2:7" hidden="1" x14ac:dyDescent="0.3">
      <c r="B6456" s="855" t="s">
        <v>407</v>
      </c>
      <c r="C6456" s="856" t="s">
        <v>2709</v>
      </c>
      <c r="D6456" s="855" t="s">
        <v>2710</v>
      </c>
      <c r="E6456" s="855">
        <v>7</v>
      </c>
      <c r="F6456" s="855" t="s">
        <v>932</v>
      </c>
      <c r="G6456" s="855" t="s">
        <v>750</v>
      </c>
    </row>
    <row r="6457" spans="2:7" x14ac:dyDescent="0.3">
      <c r="B6457" s="855" t="s">
        <v>407</v>
      </c>
      <c r="C6457" s="856" t="s">
        <v>2709</v>
      </c>
      <c r="D6457" s="855" t="s">
        <v>2710</v>
      </c>
      <c r="E6457" s="855">
        <v>1</v>
      </c>
      <c r="F6457" s="855" t="s">
        <v>388</v>
      </c>
      <c r="G6457" s="855" t="s">
        <v>4260</v>
      </c>
    </row>
    <row r="6458" spans="2:7" hidden="1" x14ac:dyDescent="0.3">
      <c r="B6458" s="855" t="s">
        <v>407</v>
      </c>
      <c r="C6458" s="856" t="s">
        <v>2709</v>
      </c>
      <c r="D6458" s="855" t="s">
        <v>2710</v>
      </c>
      <c r="E6458" s="855">
        <v>2</v>
      </c>
      <c r="F6458" s="855" t="s">
        <v>389</v>
      </c>
      <c r="G6458" s="855" t="s">
        <v>29</v>
      </c>
    </row>
    <row r="6459" spans="2:7" hidden="1" x14ac:dyDescent="0.3">
      <c r="B6459" s="855" t="s">
        <v>407</v>
      </c>
      <c r="C6459" s="856" t="s">
        <v>2709</v>
      </c>
      <c r="D6459" s="855" t="s">
        <v>2710</v>
      </c>
      <c r="E6459" s="855">
        <v>3</v>
      </c>
      <c r="F6459" s="855" t="s">
        <v>394</v>
      </c>
      <c r="G6459" s="855" t="s">
        <v>4258</v>
      </c>
    </row>
    <row r="6460" spans="2:7" hidden="1" x14ac:dyDescent="0.3">
      <c r="B6460" s="855" t="s">
        <v>407</v>
      </c>
      <c r="C6460" s="856" t="s">
        <v>2709</v>
      </c>
      <c r="D6460" s="855" t="s">
        <v>2710</v>
      </c>
      <c r="E6460" s="855">
        <v>4</v>
      </c>
      <c r="F6460" s="855" t="s">
        <v>128</v>
      </c>
      <c r="G6460" s="855" t="s">
        <v>4261</v>
      </c>
    </row>
    <row r="6461" spans="2:7" hidden="1" x14ac:dyDescent="0.3">
      <c r="B6461" s="855" t="s">
        <v>407</v>
      </c>
      <c r="C6461" s="856" t="s">
        <v>2709</v>
      </c>
      <c r="D6461" s="855" t="s">
        <v>2710</v>
      </c>
      <c r="E6461" s="855">
        <v>5</v>
      </c>
      <c r="F6461" s="855" t="s">
        <v>541</v>
      </c>
      <c r="G6461" s="855" t="s">
        <v>670</v>
      </c>
    </row>
    <row r="6462" spans="2:7" hidden="1" x14ac:dyDescent="0.3">
      <c r="B6462" s="855" t="s">
        <v>407</v>
      </c>
      <c r="C6462" s="856" t="s">
        <v>2709</v>
      </c>
      <c r="D6462" s="855" t="s">
        <v>2710</v>
      </c>
      <c r="E6462" s="855">
        <v>6</v>
      </c>
      <c r="F6462" s="855" t="s">
        <v>931</v>
      </c>
      <c r="G6462" s="855" t="s">
        <v>949</v>
      </c>
    </row>
    <row r="6463" spans="2:7" hidden="1" x14ac:dyDescent="0.3">
      <c r="B6463" s="855" t="s">
        <v>407</v>
      </c>
      <c r="C6463" s="856" t="s">
        <v>2709</v>
      </c>
      <c r="D6463" s="855" t="s">
        <v>2710</v>
      </c>
      <c r="E6463" s="855">
        <v>7</v>
      </c>
      <c r="F6463" s="855" t="s">
        <v>932</v>
      </c>
      <c r="G6463" s="855" t="s">
        <v>750</v>
      </c>
    </row>
    <row r="6464" spans="2:7" x14ac:dyDescent="0.3">
      <c r="B6464" s="855" t="s">
        <v>1882</v>
      </c>
      <c r="C6464" s="856" t="s">
        <v>2709</v>
      </c>
      <c r="D6464" s="855" t="s">
        <v>2710</v>
      </c>
      <c r="E6464" s="855">
        <v>1</v>
      </c>
      <c r="F6464" s="855" t="s">
        <v>388</v>
      </c>
      <c r="G6464" s="855" t="s">
        <v>4262</v>
      </c>
    </row>
    <row r="6465" spans="2:7" hidden="1" x14ac:dyDescent="0.3">
      <c r="B6465" s="855" t="s">
        <v>1882</v>
      </c>
      <c r="C6465" s="856" t="s">
        <v>2709</v>
      </c>
      <c r="D6465" s="855" t="s">
        <v>2710</v>
      </c>
      <c r="E6465" s="855">
        <v>2</v>
      </c>
      <c r="F6465" s="855" t="s">
        <v>389</v>
      </c>
      <c r="G6465" s="855" t="s">
        <v>29</v>
      </c>
    </row>
    <row r="6466" spans="2:7" hidden="1" x14ac:dyDescent="0.3">
      <c r="B6466" s="855" t="s">
        <v>1882</v>
      </c>
      <c r="C6466" s="856" t="s">
        <v>2709</v>
      </c>
      <c r="D6466" s="855" t="s">
        <v>2710</v>
      </c>
      <c r="E6466" s="855">
        <v>3</v>
      </c>
      <c r="F6466" s="855" t="s">
        <v>896</v>
      </c>
      <c r="G6466" s="855" t="s">
        <v>4263</v>
      </c>
    </row>
    <row r="6467" spans="2:7" hidden="1" x14ac:dyDescent="0.3">
      <c r="B6467" s="855" t="s">
        <v>1882</v>
      </c>
      <c r="C6467" s="856" t="s">
        <v>2709</v>
      </c>
      <c r="D6467" s="855" t="s">
        <v>2710</v>
      </c>
      <c r="E6467" s="855">
        <v>4</v>
      </c>
      <c r="F6467" s="855" t="s">
        <v>391</v>
      </c>
      <c r="G6467" s="855" t="s">
        <v>4264</v>
      </c>
    </row>
    <row r="6468" spans="2:7" hidden="1" x14ac:dyDescent="0.3">
      <c r="B6468" s="855" t="s">
        <v>1882</v>
      </c>
      <c r="C6468" s="856" t="s">
        <v>2709</v>
      </c>
      <c r="D6468" s="855" t="s">
        <v>2710</v>
      </c>
      <c r="E6468" s="855">
        <v>5</v>
      </c>
      <c r="F6468" s="855" t="s">
        <v>392</v>
      </c>
      <c r="G6468" s="855" t="s">
        <v>4265</v>
      </c>
    </row>
    <row r="6469" spans="2:7" hidden="1" x14ac:dyDescent="0.3">
      <c r="B6469" s="855" t="s">
        <v>1882</v>
      </c>
      <c r="C6469" s="856" t="s">
        <v>2709</v>
      </c>
      <c r="D6469" s="855" t="s">
        <v>2710</v>
      </c>
      <c r="E6469" s="855">
        <v>6</v>
      </c>
      <c r="F6469" s="855" t="s">
        <v>394</v>
      </c>
      <c r="G6469" s="855" t="s">
        <v>4266</v>
      </c>
    </row>
    <row r="6470" spans="2:7" hidden="1" x14ac:dyDescent="0.3">
      <c r="B6470" s="855" t="s">
        <v>1882</v>
      </c>
      <c r="C6470" s="856" t="s">
        <v>2709</v>
      </c>
      <c r="D6470" s="855" t="s">
        <v>2710</v>
      </c>
      <c r="E6470" s="855">
        <v>7</v>
      </c>
      <c r="F6470" s="855" t="s">
        <v>3</v>
      </c>
      <c r="G6470" s="855" t="s">
        <v>2665</v>
      </c>
    </row>
    <row r="6471" spans="2:7" hidden="1" x14ac:dyDescent="0.3">
      <c r="B6471" s="855" t="s">
        <v>1882</v>
      </c>
      <c r="C6471" s="856" t="s">
        <v>2709</v>
      </c>
      <c r="D6471" s="855" t="s">
        <v>2710</v>
      </c>
      <c r="E6471" s="855">
        <v>8</v>
      </c>
      <c r="F6471" s="855" t="s">
        <v>128</v>
      </c>
      <c r="G6471" s="855" t="s">
        <v>4267</v>
      </c>
    </row>
    <row r="6472" spans="2:7" hidden="1" x14ac:dyDescent="0.3">
      <c r="B6472" s="855" t="s">
        <v>1882</v>
      </c>
      <c r="C6472" s="856" t="s">
        <v>2709</v>
      </c>
      <c r="D6472" s="855" t="s">
        <v>2710</v>
      </c>
      <c r="E6472" s="855">
        <v>9</v>
      </c>
      <c r="F6472" s="855" t="s">
        <v>546</v>
      </c>
      <c r="G6472" s="855" t="s">
        <v>548</v>
      </c>
    </row>
    <row r="6473" spans="2:7" hidden="1" x14ac:dyDescent="0.3">
      <c r="B6473" s="855" t="s">
        <v>1882</v>
      </c>
      <c r="C6473" s="856" t="s">
        <v>2709</v>
      </c>
      <c r="D6473" s="855" t="s">
        <v>2710</v>
      </c>
      <c r="E6473" s="855">
        <v>10</v>
      </c>
      <c r="F6473" s="855" t="s">
        <v>931</v>
      </c>
      <c r="G6473" s="855" t="s">
        <v>949</v>
      </c>
    </row>
    <row r="6474" spans="2:7" hidden="1" x14ac:dyDescent="0.3">
      <c r="B6474" s="855" t="s">
        <v>1882</v>
      </c>
      <c r="C6474" s="856" t="s">
        <v>2709</v>
      </c>
      <c r="D6474" s="855" t="s">
        <v>2710</v>
      </c>
      <c r="E6474" s="855">
        <v>11</v>
      </c>
      <c r="F6474" s="855" t="s">
        <v>932</v>
      </c>
      <c r="G6474" s="855" t="s">
        <v>750</v>
      </c>
    </row>
    <row r="6475" spans="2:7" x14ac:dyDescent="0.3">
      <c r="B6475" s="855" t="s">
        <v>743</v>
      </c>
      <c r="C6475" s="856" t="s">
        <v>2709</v>
      </c>
      <c r="D6475" s="855" t="s">
        <v>2710</v>
      </c>
      <c r="E6475" s="855">
        <v>1</v>
      </c>
      <c r="F6475" s="855" t="s">
        <v>1891</v>
      </c>
      <c r="G6475" s="855" t="s">
        <v>3863</v>
      </c>
    </row>
    <row r="6476" spans="2:7" hidden="1" x14ac:dyDescent="0.3">
      <c r="B6476" s="855" t="s">
        <v>743</v>
      </c>
      <c r="C6476" s="856" t="s">
        <v>2709</v>
      </c>
      <c r="D6476" s="855" t="s">
        <v>2710</v>
      </c>
      <c r="E6476" s="855">
        <v>2</v>
      </c>
      <c r="F6476" s="855" t="s">
        <v>389</v>
      </c>
      <c r="G6476" s="855" t="s">
        <v>29</v>
      </c>
    </row>
    <row r="6477" spans="2:7" hidden="1" x14ac:dyDescent="0.3">
      <c r="B6477" s="855" t="s">
        <v>743</v>
      </c>
      <c r="C6477" s="856" t="s">
        <v>2709</v>
      </c>
      <c r="D6477" s="855" t="s">
        <v>2710</v>
      </c>
      <c r="E6477" s="855">
        <v>3</v>
      </c>
      <c r="F6477" s="855" t="s">
        <v>896</v>
      </c>
      <c r="G6477" s="855" t="s">
        <v>4268</v>
      </c>
    </row>
    <row r="6478" spans="2:7" hidden="1" x14ac:dyDescent="0.3">
      <c r="B6478" s="855" t="s">
        <v>743</v>
      </c>
      <c r="C6478" s="856" t="s">
        <v>2709</v>
      </c>
      <c r="D6478" s="855" t="s">
        <v>2710</v>
      </c>
      <c r="E6478" s="855">
        <v>4</v>
      </c>
      <c r="F6478" s="855" t="s">
        <v>391</v>
      </c>
      <c r="G6478" s="855" t="s">
        <v>4269</v>
      </c>
    </row>
    <row r="6479" spans="2:7" hidden="1" x14ac:dyDescent="0.3">
      <c r="B6479" s="855" t="s">
        <v>743</v>
      </c>
      <c r="C6479" s="856" t="s">
        <v>2709</v>
      </c>
      <c r="D6479" s="855" t="s">
        <v>2710</v>
      </c>
      <c r="E6479" s="855">
        <v>5</v>
      </c>
      <c r="F6479" s="855" t="s">
        <v>392</v>
      </c>
      <c r="G6479" s="855" t="s">
        <v>4270</v>
      </c>
    </row>
    <row r="6480" spans="2:7" hidden="1" x14ac:dyDescent="0.3">
      <c r="B6480" s="855" t="s">
        <v>743</v>
      </c>
      <c r="C6480" s="856" t="s">
        <v>2709</v>
      </c>
      <c r="D6480" s="855" t="s">
        <v>2710</v>
      </c>
      <c r="E6480" s="855">
        <v>6</v>
      </c>
      <c r="F6480" s="855" t="s">
        <v>393</v>
      </c>
      <c r="G6480" s="855"/>
    </row>
    <row r="6481" spans="2:7" hidden="1" x14ac:dyDescent="0.3">
      <c r="B6481" s="855" t="s">
        <v>743</v>
      </c>
      <c r="C6481" s="856" t="s">
        <v>2709</v>
      </c>
      <c r="D6481" s="855" t="s">
        <v>2710</v>
      </c>
      <c r="E6481" s="855">
        <v>7</v>
      </c>
      <c r="F6481" s="855" t="s">
        <v>394</v>
      </c>
      <c r="G6481" s="855" t="s">
        <v>4271</v>
      </c>
    </row>
    <row r="6482" spans="2:7" hidden="1" x14ac:dyDescent="0.3">
      <c r="B6482" s="855" t="s">
        <v>743</v>
      </c>
      <c r="C6482" s="856" t="s">
        <v>2709</v>
      </c>
      <c r="D6482" s="855" t="s">
        <v>2710</v>
      </c>
      <c r="E6482" s="855">
        <v>8</v>
      </c>
      <c r="F6482" s="855" t="s">
        <v>3</v>
      </c>
      <c r="G6482" s="855" t="s">
        <v>2668</v>
      </c>
    </row>
    <row r="6483" spans="2:7" hidden="1" x14ac:dyDescent="0.3">
      <c r="B6483" s="855" t="s">
        <v>743</v>
      </c>
      <c r="C6483" s="856" t="s">
        <v>2709</v>
      </c>
      <c r="D6483" s="855" t="s">
        <v>2710</v>
      </c>
      <c r="E6483" s="855">
        <v>9</v>
      </c>
      <c r="F6483" s="855" t="s">
        <v>128</v>
      </c>
      <c r="G6483" s="855" t="s">
        <v>4272</v>
      </c>
    </row>
    <row r="6484" spans="2:7" hidden="1" x14ac:dyDescent="0.3">
      <c r="B6484" s="855" t="s">
        <v>743</v>
      </c>
      <c r="C6484" s="856" t="s">
        <v>2709</v>
      </c>
      <c r="D6484" s="855" t="s">
        <v>2710</v>
      </c>
      <c r="E6484" s="855">
        <v>10</v>
      </c>
      <c r="F6484" s="855" t="s">
        <v>388</v>
      </c>
      <c r="G6484" s="855" t="s">
        <v>4273</v>
      </c>
    </row>
    <row r="6485" spans="2:7" hidden="1" x14ac:dyDescent="0.3">
      <c r="B6485" s="855" t="s">
        <v>743</v>
      </c>
      <c r="C6485" s="856" t="s">
        <v>2709</v>
      </c>
      <c r="D6485" s="855" t="s">
        <v>2710</v>
      </c>
      <c r="E6485" s="855">
        <v>11</v>
      </c>
      <c r="F6485" s="855" t="s">
        <v>157</v>
      </c>
      <c r="G6485" s="855" t="s">
        <v>1585</v>
      </c>
    </row>
    <row r="6486" spans="2:7" hidden="1" x14ac:dyDescent="0.3">
      <c r="B6486" s="855" t="s">
        <v>743</v>
      </c>
      <c r="C6486" s="856" t="s">
        <v>2709</v>
      </c>
      <c r="D6486" s="855" t="s">
        <v>2710</v>
      </c>
      <c r="E6486" s="855">
        <v>12</v>
      </c>
      <c r="F6486" s="855" t="s">
        <v>1196</v>
      </c>
      <c r="G6486" s="855" t="s">
        <v>750</v>
      </c>
    </row>
    <row r="6487" spans="2:7" hidden="1" x14ac:dyDescent="0.3">
      <c r="B6487" s="855" t="s">
        <v>743</v>
      </c>
      <c r="C6487" s="856" t="s">
        <v>2709</v>
      </c>
      <c r="D6487" s="855" t="s">
        <v>2710</v>
      </c>
      <c r="E6487" s="855">
        <v>13</v>
      </c>
      <c r="F6487" s="855" t="s">
        <v>1892</v>
      </c>
      <c r="G6487" s="855" t="s">
        <v>29</v>
      </c>
    </row>
    <row r="6488" spans="2:7" hidden="1" x14ac:dyDescent="0.3">
      <c r="B6488" s="855" t="s">
        <v>743</v>
      </c>
      <c r="C6488" s="856" t="s">
        <v>2709</v>
      </c>
      <c r="D6488" s="855" t="s">
        <v>2710</v>
      </c>
      <c r="E6488" s="855">
        <v>14</v>
      </c>
      <c r="F6488" s="855" t="s">
        <v>1198</v>
      </c>
      <c r="G6488" s="855" t="s">
        <v>4273</v>
      </c>
    </row>
    <row r="6489" spans="2:7" hidden="1" x14ac:dyDescent="0.3">
      <c r="B6489" s="855" t="s">
        <v>743</v>
      </c>
      <c r="C6489" s="856" t="s">
        <v>2709</v>
      </c>
      <c r="D6489" s="855" t="s">
        <v>2710</v>
      </c>
      <c r="E6489" s="855">
        <v>15</v>
      </c>
      <c r="F6489" s="855" t="s">
        <v>1199</v>
      </c>
      <c r="G6489" s="855" t="s">
        <v>1893</v>
      </c>
    </row>
    <row r="6490" spans="2:7" hidden="1" x14ac:dyDescent="0.3">
      <c r="B6490" s="855" t="s">
        <v>743</v>
      </c>
      <c r="C6490" s="856" t="s">
        <v>2709</v>
      </c>
      <c r="D6490" s="855" t="s">
        <v>2710</v>
      </c>
      <c r="E6490" s="855">
        <v>16</v>
      </c>
      <c r="F6490" s="855" t="s">
        <v>741</v>
      </c>
      <c r="G6490" s="855" t="s">
        <v>750</v>
      </c>
    </row>
    <row r="6491" spans="2:7" hidden="1" x14ac:dyDescent="0.3">
      <c r="B6491" s="855" t="s">
        <v>743</v>
      </c>
      <c r="C6491" s="856" t="s">
        <v>2709</v>
      </c>
      <c r="D6491" s="855" t="s">
        <v>2710</v>
      </c>
      <c r="E6491" s="855">
        <v>17</v>
      </c>
      <c r="F6491" s="855" t="s">
        <v>1894</v>
      </c>
      <c r="G6491" s="855"/>
    </row>
    <row r="6492" spans="2:7" hidden="1" x14ac:dyDescent="0.3">
      <c r="B6492" s="855" t="s">
        <v>743</v>
      </c>
      <c r="C6492" s="856" t="s">
        <v>2709</v>
      </c>
      <c r="D6492" s="855" t="s">
        <v>2710</v>
      </c>
      <c r="E6492" s="855">
        <v>18</v>
      </c>
      <c r="F6492" s="855" t="s">
        <v>1895</v>
      </c>
      <c r="G6492" s="855" t="s">
        <v>4274</v>
      </c>
    </row>
    <row r="6493" spans="2:7" hidden="1" x14ac:dyDescent="0.3">
      <c r="B6493" s="855" t="s">
        <v>743</v>
      </c>
      <c r="C6493" s="856" t="s">
        <v>2709</v>
      </c>
      <c r="D6493" s="855" t="s">
        <v>2710</v>
      </c>
      <c r="E6493" s="855">
        <v>19</v>
      </c>
      <c r="F6493" s="855" t="s">
        <v>1896</v>
      </c>
      <c r="G6493" s="855" t="s">
        <v>1897</v>
      </c>
    </row>
    <row r="6494" spans="2:7" hidden="1" x14ac:dyDescent="0.3">
      <c r="B6494" s="855" t="s">
        <v>743</v>
      </c>
      <c r="C6494" s="856" t="s">
        <v>2709</v>
      </c>
      <c r="D6494" s="855" t="s">
        <v>2710</v>
      </c>
      <c r="E6494" s="855">
        <v>20</v>
      </c>
      <c r="F6494" s="855" t="s">
        <v>742</v>
      </c>
      <c r="G6494" s="855" t="s">
        <v>750</v>
      </c>
    </row>
    <row r="6495" spans="2:7" hidden="1" x14ac:dyDescent="0.3">
      <c r="B6495" s="855" t="s">
        <v>743</v>
      </c>
      <c r="C6495" s="856" t="s">
        <v>2709</v>
      </c>
      <c r="D6495" s="855" t="s">
        <v>2710</v>
      </c>
      <c r="E6495" s="855">
        <v>21</v>
      </c>
      <c r="F6495" s="855" t="s">
        <v>1203</v>
      </c>
      <c r="G6495" s="855" t="s">
        <v>1898</v>
      </c>
    </row>
    <row r="6496" spans="2:7" hidden="1" x14ac:dyDescent="0.3">
      <c r="B6496" s="855" t="s">
        <v>743</v>
      </c>
      <c r="C6496" s="856" t="s">
        <v>2709</v>
      </c>
      <c r="D6496" s="855" t="s">
        <v>2710</v>
      </c>
      <c r="E6496" s="855">
        <v>22</v>
      </c>
      <c r="F6496" s="855" t="s">
        <v>1204</v>
      </c>
      <c r="G6496" s="855" t="s">
        <v>1589</v>
      </c>
    </row>
    <row r="6497" spans="2:7" hidden="1" x14ac:dyDescent="0.3">
      <c r="B6497" s="855" t="s">
        <v>743</v>
      </c>
      <c r="C6497" s="856" t="s">
        <v>2709</v>
      </c>
      <c r="D6497" s="855" t="s">
        <v>2710</v>
      </c>
      <c r="E6497" s="855">
        <v>23</v>
      </c>
      <c r="F6497" s="855" t="s">
        <v>931</v>
      </c>
      <c r="G6497" s="855" t="s">
        <v>949</v>
      </c>
    </row>
    <row r="6498" spans="2:7" hidden="1" x14ac:dyDescent="0.3">
      <c r="B6498" s="855" t="s">
        <v>743</v>
      </c>
      <c r="C6498" s="856" t="s">
        <v>2709</v>
      </c>
      <c r="D6498" s="855" t="s">
        <v>2710</v>
      </c>
      <c r="E6498" s="855">
        <v>24</v>
      </c>
      <c r="F6498" s="855" t="s">
        <v>932</v>
      </c>
      <c r="G6498" s="855" t="s">
        <v>750</v>
      </c>
    </row>
    <row r="6499" spans="2:7" x14ac:dyDescent="0.3">
      <c r="B6499" s="855" t="s">
        <v>407</v>
      </c>
      <c r="C6499" s="856" t="s">
        <v>2709</v>
      </c>
      <c r="D6499" s="855" t="s">
        <v>2710</v>
      </c>
      <c r="E6499" s="855">
        <v>1</v>
      </c>
      <c r="F6499" s="855" t="s">
        <v>388</v>
      </c>
      <c r="G6499" s="855" t="s">
        <v>4275</v>
      </c>
    </row>
    <row r="6500" spans="2:7" hidden="1" x14ac:dyDescent="0.3">
      <c r="B6500" s="855" t="s">
        <v>407</v>
      </c>
      <c r="C6500" s="856" t="s">
        <v>2709</v>
      </c>
      <c r="D6500" s="855" t="s">
        <v>2710</v>
      </c>
      <c r="E6500" s="855">
        <v>2</v>
      </c>
      <c r="F6500" s="855" t="s">
        <v>389</v>
      </c>
      <c r="G6500" s="855" t="s">
        <v>29</v>
      </c>
    </row>
    <row r="6501" spans="2:7" hidden="1" x14ac:dyDescent="0.3">
      <c r="B6501" s="855" t="s">
        <v>407</v>
      </c>
      <c r="C6501" s="856" t="s">
        <v>2709</v>
      </c>
      <c r="D6501" s="855" t="s">
        <v>2710</v>
      </c>
      <c r="E6501" s="855">
        <v>3</v>
      </c>
      <c r="F6501" s="855" t="s">
        <v>394</v>
      </c>
      <c r="G6501" s="855" t="s">
        <v>4276</v>
      </c>
    </row>
    <row r="6502" spans="2:7" hidden="1" x14ac:dyDescent="0.3">
      <c r="B6502" s="855" t="s">
        <v>407</v>
      </c>
      <c r="C6502" s="856" t="s">
        <v>2709</v>
      </c>
      <c r="D6502" s="855" t="s">
        <v>2710</v>
      </c>
      <c r="E6502" s="855">
        <v>4</v>
      </c>
      <c r="F6502" s="855" t="s">
        <v>128</v>
      </c>
      <c r="G6502" s="855" t="s">
        <v>4275</v>
      </c>
    </row>
    <row r="6503" spans="2:7" hidden="1" x14ac:dyDescent="0.3">
      <c r="B6503" s="855" t="s">
        <v>407</v>
      </c>
      <c r="C6503" s="856" t="s">
        <v>2709</v>
      </c>
      <c r="D6503" s="855" t="s">
        <v>2710</v>
      </c>
      <c r="E6503" s="855">
        <v>5</v>
      </c>
      <c r="F6503" s="855" t="s">
        <v>541</v>
      </c>
      <c r="G6503" s="855" t="s">
        <v>670</v>
      </c>
    </row>
    <row r="6504" spans="2:7" hidden="1" x14ac:dyDescent="0.3">
      <c r="B6504" s="855" t="s">
        <v>407</v>
      </c>
      <c r="C6504" s="856" t="s">
        <v>2709</v>
      </c>
      <c r="D6504" s="855" t="s">
        <v>2710</v>
      </c>
      <c r="E6504" s="855">
        <v>6</v>
      </c>
      <c r="F6504" s="855" t="s">
        <v>931</v>
      </c>
      <c r="G6504" s="855" t="s">
        <v>949</v>
      </c>
    </row>
    <row r="6505" spans="2:7" hidden="1" x14ac:dyDescent="0.3">
      <c r="B6505" s="855" t="s">
        <v>407</v>
      </c>
      <c r="C6505" s="856" t="s">
        <v>2709</v>
      </c>
      <c r="D6505" s="855" t="s">
        <v>2710</v>
      </c>
      <c r="E6505" s="855">
        <v>7</v>
      </c>
      <c r="F6505" s="855" t="s">
        <v>932</v>
      </c>
      <c r="G6505" s="855" t="s">
        <v>750</v>
      </c>
    </row>
    <row r="6506" spans="2:7" x14ac:dyDescent="0.3">
      <c r="B6506" s="855" t="s">
        <v>407</v>
      </c>
      <c r="C6506" s="856" t="s">
        <v>2709</v>
      </c>
      <c r="D6506" s="855" t="s">
        <v>2710</v>
      </c>
      <c r="E6506" s="855">
        <v>1</v>
      </c>
      <c r="F6506" s="855" t="s">
        <v>388</v>
      </c>
      <c r="G6506" s="855" t="s">
        <v>4277</v>
      </c>
    </row>
    <row r="6507" spans="2:7" hidden="1" x14ac:dyDescent="0.3">
      <c r="B6507" s="855" t="s">
        <v>407</v>
      </c>
      <c r="C6507" s="856" t="s">
        <v>2709</v>
      </c>
      <c r="D6507" s="855" t="s">
        <v>2710</v>
      </c>
      <c r="E6507" s="855">
        <v>2</v>
      </c>
      <c r="F6507" s="855" t="s">
        <v>389</v>
      </c>
      <c r="G6507" s="855" t="s">
        <v>29</v>
      </c>
    </row>
    <row r="6508" spans="2:7" hidden="1" x14ac:dyDescent="0.3">
      <c r="B6508" s="855" t="s">
        <v>407</v>
      </c>
      <c r="C6508" s="856" t="s">
        <v>2709</v>
      </c>
      <c r="D6508" s="855" t="s">
        <v>2710</v>
      </c>
      <c r="E6508" s="855">
        <v>3</v>
      </c>
      <c r="F6508" s="855" t="s">
        <v>394</v>
      </c>
      <c r="G6508" s="855" t="s">
        <v>4278</v>
      </c>
    </row>
    <row r="6509" spans="2:7" hidden="1" x14ac:dyDescent="0.3">
      <c r="B6509" s="855" t="s">
        <v>407</v>
      </c>
      <c r="C6509" s="856" t="s">
        <v>2709</v>
      </c>
      <c r="D6509" s="855" t="s">
        <v>2710</v>
      </c>
      <c r="E6509" s="855">
        <v>4</v>
      </c>
      <c r="F6509" s="855" t="s">
        <v>128</v>
      </c>
      <c r="G6509" s="855" t="s">
        <v>4277</v>
      </c>
    </row>
    <row r="6510" spans="2:7" hidden="1" x14ac:dyDescent="0.3">
      <c r="B6510" s="855" t="s">
        <v>407</v>
      </c>
      <c r="C6510" s="856" t="s">
        <v>2709</v>
      </c>
      <c r="D6510" s="855" t="s">
        <v>2710</v>
      </c>
      <c r="E6510" s="855">
        <v>5</v>
      </c>
      <c r="F6510" s="855" t="s">
        <v>541</v>
      </c>
      <c r="G6510" s="855" t="s">
        <v>670</v>
      </c>
    </row>
    <row r="6511" spans="2:7" hidden="1" x14ac:dyDescent="0.3">
      <c r="B6511" s="855" t="s">
        <v>407</v>
      </c>
      <c r="C6511" s="856" t="s">
        <v>2709</v>
      </c>
      <c r="D6511" s="855" t="s">
        <v>2710</v>
      </c>
      <c r="E6511" s="855">
        <v>6</v>
      </c>
      <c r="F6511" s="855" t="s">
        <v>931</v>
      </c>
      <c r="G6511" s="855" t="s">
        <v>949</v>
      </c>
    </row>
    <row r="6512" spans="2:7" hidden="1" x14ac:dyDescent="0.3">
      <c r="B6512" s="855" t="s">
        <v>407</v>
      </c>
      <c r="C6512" s="856" t="s">
        <v>2709</v>
      </c>
      <c r="D6512" s="855" t="s">
        <v>2710</v>
      </c>
      <c r="E6512" s="855">
        <v>7</v>
      </c>
      <c r="F6512" s="855" t="s">
        <v>932</v>
      </c>
      <c r="G6512" s="855" t="s">
        <v>750</v>
      </c>
    </row>
    <row r="6513" spans="2:7" x14ac:dyDescent="0.3">
      <c r="B6513" s="855" t="s">
        <v>4279</v>
      </c>
      <c r="C6513" s="856" t="s">
        <v>2709</v>
      </c>
      <c r="D6513" s="855" t="s">
        <v>2710</v>
      </c>
      <c r="E6513" s="855">
        <v>1</v>
      </c>
      <c r="F6513" s="855" t="s">
        <v>389</v>
      </c>
      <c r="G6513" s="855" t="s">
        <v>29</v>
      </c>
    </row>
    <row r="6514" spans="2:7" hidden="1" x14ac:dyDescent="0.3">
      <c r="B6514" s="855" t="s">
        <v>4279</v>
      </c>
      <c r="C6514" s="856" t="s">
        <v>2709</v>
      </c>
      <c r="D6514" s="855" t="s">
        <v>2710</v>
      </c>
      <c r="E6514" s="855">
        <v>2</v>
      </c>
      <c r="F6514" s="855" t="s">
        <v>394</v>
      </c>
      <c r="G6514" s="855" t="s">
        <v>4280</v>
      </c>
    </row>
    <row r="6515" spans="2:7" hidden="1" x14ac:dyDescent="0.3">
      <c r="B6515" s="855" t="s">
        <v>4279</v>
      </c>
      <c r="C6515" s="856" t="s">
        <v>2709</v>
      </c>
      <c r="D6515" s="855" t="s">
        <v>2710</v>
      </c>
      <c r="E6515" s="855">
        <v>3</v>
      </c>
      <c r="F6515" s="855" t="s">
        <v>128</v>
      </c>
      <c r="G6515" s="855" t="s">
        <v>4281</v>
      </c>
    </row>
    <row r="6516" spans="2:7" hidden="1" x14ac:dyDescent="0.3">
      <c r="B6516" s="855" t="s">
        <v>4279</v>
      </c>
      <c r="C6516" s="856" t="s">
        <v>2709</v>
      </c>
      <c r="D6516" s="855" t="s">
        <v>2710</v>
      </c>
      <c r="E6516" s="855">
        <v>4</v>
      </c>
      <c r="F6516" s="855" t="s">
        <v>931</v>
      </c>
      <c r="G6516" s="855" t="s">
        <v>949</v>
      </c>
    </row>
    <row r="6517" spans="2:7" hidden="1" x14ac:dyDescent="0.3">
      <c r="B6517" s="855" t="s">
        <v>4279</v>
      </c>
      <c r="C6517" s="856" t="s">
        <v>2709</v>
      </c>
      <c r="D6517" s="855" t="s">
        <v>2710</v>
      </c>
      <c r="E6517" s="855">
        <v>5</v>
      </c>
      <c r="F6517" s="855" t="s">
        <v>932</v>
      </c>
      <c r="G6517" s="855" t="s">
        <v>750</v>
      </c>
    </row>
    <row r="6518" spans="2:7" x14ac:dyDescent="0.3">
      <c r="B6518" s="855" t="s">
        <v>743</v>
      </c>
      <c r="C6518" s="856" t="s">
        <v>2709</v>
      </c>
      <c r="D6518" s="855" t="s">
        <v>2710</v>
      </c>
      <c r="E6518" s="855">
        <v>1</v>
      </c>
      <c r="F6518" s="855" t="s">
        <v>1891</v>
      </c>
      <c r="G6518" s="855" t="s">
        <v>4282</v>
      </c>
    </row>
    <row r="6519" spans="2:7" hidden="1" x14ac:dyDescent="0.3">
      <c r="B6519" s="855" t="s">
        <v>743</v>
      </c>
      <c r="C6519" s="856" t="s">
        <v>2709</v>
      </c>
      <c r="D6519" s="855" t="s">
        <v>2710</v>
      </c>
      <c r="E6519" s="855">
        <v>2</v>
      </c>
      <c r="F6519" s="855" t="s">
        <v>389</v>
      </c>
      <c r="G6519" s="855" t="s">
        <v>29</v>
      </c>
    </row>
    <row r="6520" spans="2:7" hidden="1" x14ac:dyDescent="0.3">
      <c r="B6520" s="855" t="s">
        <v>743</v>
      </c>
      <c r="C6520" s="856" t="s">
        <v>2709</v>
      </c>
      <c r="D6520" s="855" t="s">
        <v>2710</v>
      </c>
      <c r="E6520" s="855">
        <v>3</v>
      </c>
      <c r="F6520" s="855" t="s">
        <v>896</v>
      </c>
      <c r="G6520" s="855" t="s">
        <v>3056</v>
      </c>
    </row>
    <row r="6521" spans="2:7" hidden="1" x14ac:dyDescent="0.3">
      <c r="B6521" s="855" t="s">
        <v>743</v>
      </c>
      <c r="C6521" s="856" t="s">
        <v>2709</v>
      </c>
      <c r="D6521" s="855" t="s">
        <v>2710</v>
      </c>
      <c r="E6521" s="855">
        <v>4</v>
      </c>
      <c r="F6521" s="855" t="s">
        <v>391</v>
      </c>
      <c r="G6521" s="855" t="s">
        <v>4283</v>
      </c>
    </row>
    <row r="6522" spans="2:7" hidden="1" x14ac:dyDescent="0.3">
      <c r="B6522" s="855" t="s">
        <v>743</v>
      </c>
      <c r="C6522" s="856" t="s">
        <v>2709</v>
      </c>
      <c r="D6522" s="855" t="s">
        <v>2710</v>
      </c>
      <c r="E6522" s="855">
        <v>5</v>
      </c>
      <c r="F6522" s="855" t="s">
        <v>392</v>
      </c>
      <c r="G6522" s="855" t="s">
        <v>4284</v>
      </c>
    </row>
    <row r="6523" spans="2:7" hidden="1" x14ac:dyDescent="0.3">
      <c r="B6523" s="855" t="s">
        <v>743</v>
      </c>
      <c r="C6523" s="856" t="s">
        <v>2709</v>
      </c>
      <c r="D6523" s="855" t="s">
        <v>2710</v>
      </c>
      <c r="E6523" s="855">
        <v>6</v>
      </c>
      <c r="F6523" s="855" t="s">
        <v>393</v>
      </c>
      <c r="G6523" s="855"/>
    </row>
    <row r="6524" spans="2:7" hidden="1" x14ac:dyDescent="0.3">
      <c r="B6524" s="855" t="s">
        <v>743</v>
      </c>
      <c r="C6524" s="856" t="s">
        <v>2709</v>
      </c>
      <c r="D6524" s="855" t="s">
        <v>2710</v>
      </c>
      <c r="E6524" s="855">
        <v>7</v>
      </c>
      <c r="F6524" s="855" t="s">
        <v>394</v>
      </c>
      <c r="G6524" s="855" t="s">
        <v>4285</v>
      </c>
    </row>
    <row r="6525" spans="2:7" hidden="1" x14ac:dyDescent="0.3">
      <c r="B6525" s="855" t="s">
        <v>743</v>
      </c>
      <c r="C6525" s="856" t="s">
        <v>2709</v>
      </c>
      <c r="D6525" s="855" t="s">
        <v>2710</v>
      </c>
      <c r="E6525" s="855">
        <v>8</v>
      </c>
      <c r="F6525" s="855" t="s">
        <v>3</v>
      </c>
      <c r="G6525" s="855" t="s">
        <v>2649</v>
      </c>
    </row>
    <row r="6526" spans="2:7" hidden="1" x14ac:dyDescent="0.3">
      <c r="B6526" s="855" t="s">
        <v>743</v>
      </c>
      <c r="C6526" s="856" t="s">
        <v>2709</v>
      </c>
      <c r="D6526" s="855" t="s">
        <v>2710</v>
      </c>
      <c r="E6526" s="855">
        <v>9</v>
      </c>
      <c r="F6526" s="855" t="s">
        <v>128</v>
      </c>
      <c r="G6526" s="855" t="s">
        <v>4286</v>
      </c>
    </row>
    <row r="6527" spans="2:7" hidden="1" x14ac:dyDescent="0.3">
      <c r="B6527" s="855" t="s">
        <v>743</v>
      </c>
      <c r="C6527" s="856" t="s">
        <v>2709</v>
      </c>
      <c r="D6527" s="855" t="s">
        <v>2710</v>
      </c>
      <c r="E6527" s="855">
        <v>10</v>
      </c>
      <c r="F6527" s="855" t="s">
        <v>388</v>
      </c>
      <c r="G6527" s="855" t="s">
        <v>4287</v>
      </c>
    </row>
    <row r="6528" spans="2:7" hidden="1" x14ac:dyDescent="0.3">
      <c r="B6528" s="855" t="s">
        <v>743</v>
      </c>
      <c r="C6528" s="856" t="s">
        <v>2709</v>
      </c>
      <c r="D6528" s="855" t="s">
        <v>2710</v>
      </c>
      <c r="E6528" s="855">
        <v>11</v>
      </c>
      <c r="F6528" s="855" t="s">
        <v>157</v>
      </c>
      <c r="G6528" s="855" t="s">
        <v>1582</v>
      </c>
    </row>
    <row r="6529" spans="2:7" hidden="1" x14ac:dyDescent="0.3">
      <c r="B6529" s="855" t="s">
        <v>743</v>
      </c>
      <c r="C6529" s="856" t="s">
        <v>2709</v>
      </c>
      <c r="D6529" s="855" t="s">
        <v>2710</v>
      </c>
      <c r="E6529" s="855">
        <v>12</v>
      </c>
      <c r="F6529" s="855" t="s">
        <v>1196</v>
      </c>
      <c r="G6529" s="855" t="s">
        <v>12</v>
      </c>
    </row>
    <row r="6530" spans="2:7" hidden="1" x14ac:dyDescent="0.3">
      <c r="B6530" s="855" t="s">
        <v>743</v>
      </c>
      <c r="C6530" s="856" t="s">
        <v>2709</v>
      </c>
      <c r="D6530" s="855" t="s">
        <v>2710</v>
      </c>
      <c r="E6530" s="855">
        <v>13</v>
      </c>
      <c r="F6530" s="855" t="s">
        <v>1892</v>
      </c>
      <c r="G6530" s="855" t="s">
        <v>33</v>
      </c>
    </row>
    <row r="6531" spans="2:7" hidden="1" x14ac:dyDescent="0.3">
      <c r="B6531" s="855" t="s">
        <v>743</v>
      </c>
      <c r="C6531" s="856" t="s">
        <v>2709</v>
      </c>
      <c r="D6531" s="855" t="s">
        <v>2710</v>
      </c>
      <c r="E6531" s="855">
        <v>14</v>
      </c>
      <c r="F6531" s="855" t="s">
        <v>1198</v>
      </c>
      <c r="G6531" s="855" t="s">
        <v>4288</v>
      </c>
    </row>
    <row r="6532" spans="2:7" hidden="1" x14ac:dyDescent="0.3">
      <c r="B6532" s="855" t="s">
        <v>743</v>
      </c>
      <c r="C6532" s="856" t="s">
        <v>2709</v>
      </c>
      <c r="D6532" s="855" t="s">
        <v>2710</v>
      </c>
      <c r="E6532" s="855">
        <v>15</v>
      </c>
      <c r="F6532" s="855" t="s">
        <v>1199</v>
      </c>
      <c r="G6532" s="855" t="s">
        <v>1893</v>
      </c>
    </row>
    <row r="6533" spans="2:7" hidden="1" x14ac:dyDescent="0.3">
      <c r="B6533" s="855" t="s">
        <v>743</v>
      </c>
      <c r="C6533" s="856" t="s">
        <v>2709</v>
      </c>
      <c r="D6533" s="855" t="s">
        <v>2710</v>
      </c>
      <c r="E6533" s="855">
        <v>16</v>
      </c>
      <c r="F6533" s="855" t="s">
        <v>741</v>
      </c>
      <c r="G6533" s="855" t="s">
        <v>750</v>
      </c>
    </row>
    <row r="6534" spans="2:7" hidden="1" x14ac:dyDescent="0.3">
      <c r="B6534" s="855" t="s">
        <v>743</v>
      </c>
      <c r="C6534" s="856" t="s">
        <v>2709</v>
      </c>
      <c r="D6534" s="855" t="s">
        <v>2710</v>
      </c>
      <c r="E6534" s="855">
        <v>17</v>
      </c>
      <c r="F6534" s="855" t="s">
        <v>1894</v>
      </c>
      <c r="G6534" s="855"/>
    </row>
    <row r="6535" spans="2:7" hidden="1" x14ac:dyDescent="0.3">
      <c r="B6535" s="855" t="s">
        <v>743</v>
      </c>
      <c r="C6535" s="856" t="s">
        <v>2709</v>
      </c>
      <c r="D6535" s="855" t="s">
        <v>2710</v>
      </c>
      <c r="E6535" s="855">
        <v>18</v>
      </c>
      <c r="F6535" s="855" t="s">
        <v>1895</v>
      </c>
      <c r="G6535" s="855" t="s">
        <v>4289</v>
      </c>
    </row>
    <row r="6536" spans="2:7" hidden="1" x14ac:dyDescent="0.3">
      <c r="B6536" s="855" t="s">
        <v>743</v>
      </c>
      <c r="C6536" s="856" t="s">
        <v>2709</v>
      </c>
      <c r="D6536" s="855" t="s">
        <v>2710</v>
      </c>
      <c r="E6536" s="855">
        <v>19</v>
      </c>
      <c r="F6536" s="855" t="s">
        <v>1896</v>
      </c>
      <c r="G6536" s="855" t="s">
        <v>1897</v>
      </c>
    </row>
    <row r="6537" spans="2:7" hidden="1" x14ac:dyDescent="0.3">
      <c r="B6537" s="855" t="s">
        <v>743</v>
      </c>
      <c r="C6537" s="856" t="s">
        <v>2709</v>
      </c>
      <c r="D6537" s="855" t="s">
        <v>2710</v>
      </c>
      <c r="E6537" s="855">
        <v>20</v>
      </c>
      <c r="F6537" s="855" t="s">
        <v>742</v>
      </c>
      <c r="G6537" s="855" t="s">
        <v>750</v>
      </c>
    </row>
    <row r="6538" spans="2:7" hidden="1" x14ac:dyDescent="0.3">
      <c r="B6538" s="855" t="s">
        <v>743</v>
      </c>
      <c r="C6538" s="856" t="s">
        <v>2709</v>
      </c>
      <c r="D6538" s="855" t="s">
        <v>2710</v>
      </c>
      <c r="E6538" s="855">
        <v>21</v>
      </c>
      <c r="F6538" s="855" t="s">
        <v>1203</v>
      </c>
      <c r="G6538" s="855" t="s">
        <v>1898</v>
      </c>
    </row>
    <row r="6539" spans="2:7" hidden="1" x14ac:dyDescent="0.3">
      <c r="B6539" s="855" t="s">
        <v>743</v>
      </c>
      <c r="C6539" s="856" t="s">
        <v>2709</v>
      </c>
      <c r="D6539" s="855" t="s">
        <v>2710</v>
      </c>
      <c r="E6539" s="855">
        <v>22</v>
      </c>
      <c r="F6539" s="855" t="s">
        <v>1204</v>
      </c>
      <c r="G6539" s="855" t="s">
        <v>1207</v>
      </c>
    </row>
    <row r="6540" spans="2:7" hidden="1" x14ac:dyDescent="0.3">
      <c r="B6540" s="855" t="s">
        <v>743</v>
      </c>
      <c r="C6540" s="856" t="s">
        <v>2709</v>
      </c>
      <c r="D6540" s="855" t="s">
        <v>2710</v>
      </c>
      <c r="E6540" s="855">
        <v>23</v>
      </c>
      <c r="F6540" s="855" t="s">
        <v>931</v>
      </c>
      <c r="G6540" s="855" t="s">
        <v>949</v>
      </c>
    </row>
    <row r="6541" spans="2:7" hidden="1" x14ac:dyDescent="0.3">
      <c r="B6541" s="855" t="s">
        <v>743</v>
      </c>
      <c r="C6541" s="856" t="s">
        <v>2709</v>
      </c>
      <c r="D6541" s="855" t="s">
        <v>2710</v>
      </c>
      <c r="E6541" s="855">
        <v>24</v>
      </c>
      <c r="F6541" s="855" t="s">
        <v>932</v>
      </c>
      <c r="G6541" s="855" t="s">
        <v>750</v>
      </c>
    </row>
    <row r="6542" spans="2:7" x14ac:dyDescent="0.3">
      <c r="B6542" s="855" t="s">
        <v>743</v>
      </c>
      <c r="C6542" s="856" t="s">
        <v>2709</v>
      </c>
      <c r="D6542" s="855" t="s">
        <v>2710</v>
      </c>
      <c r="E6542" s="855">
        <v>1</v>
      </c>
      <c r="F6542" s="855" t="s">
        <v>1891</v>
      </c>
      <c r="G6542" s="855" t="s">
        <v>4282</v>
      </c>
    </row>
    <row r="6543" spans="2:7" hidden="1" x14ac:dyDescent="0.3">
      <c r="B6543" s="855" t="s">
        <v>743</v>
      </c>
      <c r="C6543" s="856" t="s">
        <v>2709</v>
      </c>
      <c r="D6543" s="855" t="s">
        <v>2710</v>
      </c>
      <c r="E6543" s="855">
        <v>2</v>
      </c>
      <c r="F6543" s="855" t="s">
        <v>389</v>
      </c>
      <c r="G6543" s="855" t="s">
        <v>29</v>
      </c>
    </row>
    <row r="6544" spans="2:7" hidden="1" x14ac:dyDescent="0.3">
      <c r="B6544" s="855" t="s">
        <v>743</v>
      </c>
      <c r="C6544" s="856" t="s">
        <v>2709</v>
      </c>
      <c r="D6544" s="855" t="s">
        <v>2710</v>
      </c>
      <c r="E6544" s="855">
        <v>3</v>
      </c>
      <c r="F6544" s="855" t="s">
        <v>896</v>
      </c>
      <c r="G6544" s="855" t="s">
        <v>3056</v>
      </c>
    </row>
    <row r="6545" spans="2:7" hidden="1" x14ac:dyDescent="0.3">
      <c r="B6545" s="855" t="s">
        <v>743</v>
      </c>
      <c r="C6545" s="856" t="s">
        <v>2709</v>
      </c>
      <c r="D6545" s="855" t="s">
        <v>2710</v>
      </c>
      <c r="E6545" s="855">
        <v>4</v>
      </c>
      <c r="F6545" s="855" t="s">
        <v>391</v>
      </c>
      <c r="G6545" s="855" t="s">
        <v>4283</v>
      </c>
    </row>
    <row r="6546" spans="2:7" hidden="1" x14ac:dyDescent="0.3">
      <c r="B6546" s="855" t="s">
        <v>743</v>
      </c>
      <c r="C6546" s="856" t="s">
        <v>2709</v>
      </c>
      <c r="D6546" s="855" t="s">
        <v>2710</v>
      </c>
      <c r="E6546" s="855">
        <v>5</v>
      </c>
      <c r="F6546" s="855" t="s">
        <v>392</v>
      </c>
      <c r="G6546" s="855" t="s">
        <v>4290</v>
      </c>
    </row>
    <row r="6547" spans="2:7" hidden="1" x14ac:dyDescent="0.3">
      <c r="B6547" s="855" t="s">
        <v>743</v>
      </c>
      <c r="C6547" s="856" t="s">
        <v>2709</v>
      </c>
      <c r="D6547" s="855" t="s">
        <v>2710</v>
      </c>
      <c r="E6547" s="855">
        <v>6</v>
      </c>
      <c r="F6547" s="855" t="s">
        <v>393</v>
      </c>
      <c r="G6547" s="855"/>
    </row>
    <row r="6548" spans="2:7" hidden="1" x14ac:dyDescent="0.3">
      <c r="B6548" s="855" t="s">
        <v>743</v>
      </c>
      <c r="C6548" s="856" t="s">
        <v>2709</v>
      </c>
      <c r="D6548" s="855" t="s">
        <v>2710</v>
      </c>
      <c r="E6548" s="855">
        <v>7</v>
      </c>
      <c r="F6548" s="855" t="s">
        <v>394</v>
      </c>
      <c r="G6548" s="855" t="s">
        <v>4285</v>
      </c>
    </row>
    <row r="6549" spans="2:7" hidden="1" x14ac:dyDescent="0.3">
      <c r="B6549" s="855" t="s">
        <v>743</v>
      </c>
      <c r="C6549" s="856" t="s">
        <v>2709</v>
      </c>
      <c r="D6549" s="855" t="s">
        <v>2710</v>
      </c>
      <c r="E6549" s="855">
        <v>8</v>
      </c>
      <c r="F6549" s="855" t="s">
        <v>3</v>
      </c>
      <c r="G6549" s="855" t="s">
        <v>2649</v>
      </c>
    </row>
    <row r="6550" spans="2:7" hidden="1" x14ac:dyDescent="0.3">
      <c r="B6550" s="855" t="s">
        <v>743</v>
      </c>
      <c r="C6550" s="856" t="s">
        <v>2709</v>
      </c>
      <c r="D6550" s="855" t="s">
        <v>2710</v>
      </c>
      <c r="E6550" s="855">
        <v>9</v>
      </c>
      <c r="F6550" s="855" t="s">
        <v>128</v>
      </c>
      <c r="G6550" s="855" t="s">
        <v>4286</v>
      </c>
    </row>
    <row r="6551" spans="2:7" hidden="1" x14ac:dyDescent="0.3">
      <c r="B6551" s="855" t="s">
        <v>743</v>
      </c>
      <c r="C6551" s="856" t="s">
        <v>2709</v>
      </c>
      <c r="D6551" s="855" t="s">
        <v>2710</v>
      </c>
      <c r="E6551" s="855">
        <v>10</v>
      </c>
      <c r="F6551" s="855" t="s">
        <v>388</v>
      </c>
      <c r="G6551" s="855" t="s">
        <v>4291</v>
      </c>
    </row>
    <row r="6552" spans="2:7" hidden="1" x14ac:dyDescent="0.3">
      <c r="B6552" s="855" t="s">
        <v>743</v>
      </c>
      <c r="C6552" s="856" t="s">
        <v>2709</v>
      </c>
      <c r="D6552" s="855" t="s">
        <v>2710</v>
      </c>
      <c r="E6552" s="855">
        <v>11</v>
      </c>
      <c r="F6552" s="855" t="s">
        <v>157</v>
      </c>
      <c r="G6552" s="855" t="s">
        <v>1582</v>
      </c>
    </row>
    <row r="6553" spans="2:7" hidden="1" x14ac:dyDescent="0.3">
      <c r="B6553" s="855" t="s">
        <v>743</v>
      </c>
      <c r="C6553" s="856" t="s">
        <v>2709</v>
      </c>
      <c r="D6553" s="855" t="s">
        <v>2710</v>
      </c>
      <c r="E6553" s="855">
        <v>12</v>
      </c>
      <c r="F6553" s="855" t="s">
        <v>1196</v>
      </c>
      <c r="G6553" s="855" t="s">
        <v>12</v>
      </c>
    </row>
    <row r="6554" spans="2:7" hidden="1" x14ac:dyDescent="0.3">
      <c r="B6554" s="855" t="s">
        <v>743</v>
      </c>
      <c r="C6554" s="856" t="s">
        <v>2709</v>
      </c>
      <c r="D6554" s="855" t="s">
        <v>2710</v>
      </c>
      <c r="E6554" s="855">
        <v>13</v>
      </c>
      <c r="F6554" s="855" t="s">
        <v>1892</v>
      </c>
      <c r="G6554" s="855" t="s">
        <v>33</v>
      </c>
    </row>
    <row r="6555" spans="2:7" hidden="1" x14ac:dyDescent="0.3">
      <c r="B6555" s="855" t="s">
        <v>743</v>
      </c>
      <c r="C6555" s="856" t="s">
        <v>2709</v>
      </c>
      <c r="D6555" s="855" t="s">
        <v>2710</v>
      </c>
      <c r="E6555" s="855">
        <v>14</v>
      </c>
      <c r="F6555" s="855" t="s">
        <v>1198</v>
      </c>
      <c r="G6555" s="855" t="s">
        <v>4288</v>
      </c>
    </row>
    <row r="6556" spans="2:7" hidden="1" x14ac:dyDescent="0.3">
      <c r="B6556" s="855" t="s">
        <v>743</v>
      </c>
      <c r="C6556" s="856" t="s">
        <v>2709</v>
      </c>
      <c r="D6556" s="855" t="s">
        <v>2710</v>
      </c>
      <c r="E6556" s="855">
        <v>15</v>
      </c>
      <c r="F6556" s="855" t="s">
        <v>1199</v>
      </c>
      <c r="G6556" s="855" t="s">
        <v>1893</v>
      </c>
    </row>
    <row r="6557" spans="2:7" hidden="1" x14ac:dyDescent="0.3">
      <c r="B6557" s="855" t="s">
        <v>743</v>
      </c>
      <c r="C6557" s="856" t="s">
        <v>2709</v>
      </c>
      <c r="D6557" s="855" t="s">
        <v>2710</v>
      </c>
      <c r="E6557" s="855">
        <v>16</v>
      </c>
      <c r="F6557" s="855" t="s">
        <v>741</v>
      </c>
      <c r="G6557" s="855" t="s">
        <v>750</v>
      </c>
    </row>
    <row r="6558" spans="2:7" hidden="1" x14ac:dyDescent="0.3">
      <c r="B6558" s="855" t="s">
        <v>743</v>
      </c>
      <c r="C6558" s="856" t="s">
        <v>2709</v>
      </c>
      <c r="D6558" s="855" t="s">
        <v>2710</v>
      </c>
      <c r="E6558" s="855">
        <v>17</v>
      </c>
      <c r="F6558" s="855" t="s">
        <v>1894</v>
      </c>
      <c r="G6558" s="855"/>
    </row>
    <row r="6559" spans="2:7" hidden="1" x14ac:dyDescent="0.3">
      <c r="B6559" s="855" t="s">
        <v>743</v>
      </c>
      <c r="C6559" s="856" t="s">
        <v>2709</v>
      </c>
      <c r="D6559" s="855" t="s">
        <v>2710</v>
      </c>
      <c r="E6559" s="855">
        <v>18</v>
      </c>
      <c r="F6559" s="855" t="s">
        <v>1895</v>
      </c>
      <c r="G6559" s="855" t="s">
        <v>4289</v>
      </c>
    </row>
    <row r="6560" spans="2:7" hidden="1" x14ac:dyDescent="0.3">
      <c r="B6560" s="855" t="s">
        <v>743</v>
      </c>
      <c r="C6560" s="856" t="s">
        <v>2709</v>
      </c>
      <c r="D6560" s="855" t="s">
        <v>2710</v>
      </c>
      <c r="E6560" s="855">
        <v>19</v>
      </c>
      <c r="F6560" s="855" t="s">
        <v>1896</v>
      </c>
      <c r="G6560" s="855" t="s">
        <v>1897</v>
      </c>
    </row>
    <row r="6561" spans="2:7" hidden="1" x14ac:dyDescent="0.3">
      <c r="B6561" s="855" t="s">
        <v>743</v>
      </c>
      <c r="C6561" s="856" t="s">
        <v>2709</v>
      </c>
      <c r="D6561" s="855" t="s">
        <v>2710</v>
      </c>
      <c r="E6561" s="855">
        <v>20</v>
      </c>
      <c r="F6561" s="855" t="s">
        <v>742</v>
      </c>
      <c r="G6561" s="855" t="s">
        <v>750</v>
      </c>
    </row>
    <row r="6562" spans="2:7" hidden="1" x14ac:dyDescent="0.3">
      <c r="B6562" s="855" t="s">
        <v>743</v>
      </c>
      <c r="C6562" s="856" t="s">
        <v>2709</v>
      </c>
      <c r="D6562" s="855" t="s">
        <v>2710</v>
      </c>
      <c r="E6562" s="855">
        <v>21</v>
      </c>
      <c r="F6562" s="855" t="s">
        <v>1203</v>
      </c>
      <c r="G6562" s="855" t="s">
        <v>1898</v>
      </c>
    </row>
    <row r="6563" spans="2:7" hidden="1" x14ac:dyDescent="0.3">
      <c r="B6563" s="855" t="s">
        <v>743</v>
      </c>
      <c r="C6563" s="856" t="s">
        <v>2709</v>
      </c>
      <c r="D6563" s="855" t="s">
        <v>2710</v>
      </c>
      <c r="E6563" s="855">
        <v>22</v>
      </c>
      <c r="F6563" s="855" t="s">
        <v>1204</v>
      </c>
      <c r="G6563" s="855" t="s">
        <v>1207</v>
      </c>
    </row>
    <row r="6564" spans="2:7" hidden="1" x14ac:dyDescent="0.3">
      <c r="B6564" s="855" t="s">
        <v>743</v>
      </c>
      <c r="C6564" s="856" t="s">
        <v>2709</v>
      </c>
      <c r="D6564" s="855" t="s">
        <v>2710</v>
      </c>
      <c r="E6564" s="855">
        <v>23</v>
      </c>
      <c r="F6564" s="855" t="s">
        <v>931</v>
      </c>
      <c r="G6564" s="855" t="s">
        <v>949</v>
      </c>
    </row>
    <row r="6565" spans="2:7" hidden="1" x14ac:dyDescent="0.3">
      <c r="B6565" s="855" t="s">
        <v>743</v>
      </c>
      <c r="C6565" s="856" t="s">
        <v>2709</v>
      </c>
      <c r="D6565" s="855" t="s">
        <v>2710</v>
      </c>
      <c r="E6565" s="855">
        <v>24</v>
      </c>
      <c r="F6565" s="855" t="s">
        <v>932</v>
      </c>
      <c r="G6565" s="855" t="s">
        <v>750</v>
      </c>
    </row>
  </sheetData>
  <mergeCells count="1">
    <mergeCell ref="B1:H1"/>
  </mergeCells>
  <dataValidations count="2">
    <dataValidation type="list" allowBlank="1" showInputMessage="1" showErrorMessage="1" sqref="H5:H10" xr:uid="{00000000-0002-0000-0200-000000000000}">
      <formula1>Mutatie</formula1>
    </dataValidation>
    <dataValidation type="list" allowBlank="1" showInputMessage="1" showErrorMessage="1" sqref="H4 H11:H4263" xr:uid="{00000000-0002-0000-0200-000001000000}">
      <formula1>Mutaties</formula1>
    </dataValidation>
  </dataValidations>
  <pageMargins left="0.31" right="0.27" top="0.74803149606299213" bottom="0.74803149606299213" header="0.31496062992125984" footer="0.31496062992125984"/>
  <pageSetup paperSize="9" scale="64" orientation="landscape" r:id="rId1"/>
  <tableParts count="1">
    <tablePart r:id="rId2"/>
  </tablePart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wsh53310100">
    <tabColor indexed="55"/>
    <pageSetUpPr fitToPage="1"/>
  </sheetPr>
  <dimension ref="A1:K139"/>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1480</v>
      </c>
    </row>
    <row r="2" spans="1:11" x14ac:dyDescent="0.25">
      <c r="B2" s="17" t="s">
        <v>1536</v>
      </c>
      <c r="C2" s="15"/>
      <c r="D2" s="15" t="s">
        <v>1481</v>
      </c>
      <c r="E2" s="15"/>
      <c r="F2" s="19"/>
      <c r="G2" s="20"/>
      <c r="H2" s="20"/>
    </row>
    <row r="3" spans="1:11" ht="6.75" customHeight="1" x14ac:dyDescent="0.25">
      <c r="F3" s="21"/>
      <c r="J3" s="18"/>
    </row>
    <row r="4" spans="1:11" ht="23.25" customHeight="1" x14ac:dyDescent="0.25">
      <c r="B4" s="11" t="s">
        <v>436</v>
      </c>
      <c r="C4" s="13"/>
      <c r="D4" s="884" t="s">
        <v>1482</v>
      </c>
      <c r="E4" s="884"/>
      <c r="F4" s="39"/>
      <c r="J4" s="21"/>
    </row>
    <row r="5" spans="1:11" ht="3.9" customHeight="1" x14ac:dyDescent="0.25">
      <c r="B5" s="11"/>
      <c r="C5" s="13"/>
      <c r="D5" s="603"/>
      <c r="E5" s="603"/>
      <c r="F5" s="39"/>
      <c r="J5" s="21"/>
    </row>
    <row r="6" spans="1:11" ht="23.25" customHeight="1" x14ac:dyDescent="0.25">
      <c r="B6" s="12" t="s">
        <v>413</v>
      </c>
      <c r="C6" s="11"/>
      <c r="D6" s="882" t="s">
        <v>1483</v>
      </c>
      <c r="E6" s="883"/>
      <c r="F6"/>
      <c r="J6" s="21"/>
    </row>
    <row r="7" spans="1:11" ht="3.9" customHeight="1" x14ac:dyDescent="0.25">
      <c r="B7" s="12"/>
      <c r="C7" s="11"/>
      <c r="D7" s="775"/>
      <c r="E7" s="776"/>
      <c r="F7" s="777"/>
      <c r="J7" s="21"/>
    </row>
    <row r="8" spans="1:11" ht="12.75" customHeight="1" x14ac:dyDescent="0.25">
      <c r="B8" s="12" t="s">
        <v>2104</v>
      </c>
      <c r="C8" s="11"/>
      <c r="D8" s="844"/>
      <c r="E8" s="775" t="s">
        <v>2105</v>
      </c>
      <c r="F8" s="777"/>
      <c r="J8" s="21"/>
    </row>
    <row r="9" spans="1:11" ht="5.0999999999999996" customHeight="1" x14ac:dyDescent="0.25">
      <c r="C9" s="22"/>
      <c r="D9" s="20"/>
      <c r="E9" s="16"/>
      <c r="F9" s="23"/>
      <c r="J9" s="21"/>
    </row>
    <row r="10" spans="1:11" x14ac:dyDescent="0.25">
      <c r="B10" s="24" t="s">
        <v>0</v>
      </c>
      <c r="C10" s="25"/>
      <c r="J10" s="18"/>
    </row>
    <row r="11" spans="1:11" ht="5.0999999999999996" customHeight="1" x14ac:dyDescent="0.25">
      <c r="B11" s="16"/>
      <c r="C11" s="25"/>
      <c r="J11" s="18"/>
    </row>
    <row r="12" spans="1:11" x14ac:dyDescent="0.25">
      <c r="B12" s="17" t="s">
        <v>385</v>
      </c>
      <c r="C12" s="25"/>
      <c r="D12" s="526" t="str">
        <f>IF(ISBLANK(Voorblad!C$16),"",(Voorblad!C$16))</f>
        <v>14B03</v>
      </c>
      <c r="E12" s="28"/>
      <c r="J12" s="18"/>
    </row>
    <row r="13" spans="1:11" ht="3.9" customHeight="1" x14ac:dyDescent="0.25">
      <c r="C13" s="25"/>
      <c r="D13" s="29"/>
      <c r="E13" s="33"/>
      <c r="J13" s="21"/>
    </row>
    <row r="14" spans="1:11" x14ac:dyDescent="0.25">
      <c r="B14" s="17" t="s">
        <v>386</v>
      </c>
      <c r="C14" s="25"/>
      <c r="D14" s="526" t="str">
        <f>IF(ISBLANK(Voorblad!C$17),"",(Voorblad!C$17))</f>
        <v>R007</v>
      </c>
      <c r="E14" s="33"/>
      <c r="J14" s="18"/>
    </row>
    <row r="15" spans="1:11" ht="3.9" customHeight="1" x14ac:dyDescent="0.25">
      <c r="C15" s="25"/>
      <c r="E15" s="33"/>
      <c r="J15" s="21"/>
    </row>
    <row r="16" spans="1:11" x14ac:dyDescent="0.25">
      <c r="A16"/>
      <c r="B16" s="17" t="s">
        <v>1</v>
      </c>
      <c r="C16" s="73" t="s">
        <v>629</v>
      </c>
      <c r="D16" s="524"/>
      <c r="E16" s="33"/>
      <c r="J16" s="18"/>
      <c r="K16"/>
    </row>
    <row r="17" spans="1:11" hidden="1" x14ac:dyDescent="0.25">
      <c r="A17"/>
      <c r="C17" s="17"/>
      <c r="D17" s="17" t="s">
        <v>34</v>
      </c>
      <c r="E17" s="33"/>
      <c r="J17" s="18"/>
      <c r="K17"/>
    </row>
    <row r="18" spans="1:11" hidden="1" x14ac:dyDescent="0.25">
      <c r="A18"/>
      <c r="C18" s="17"/>
      <c r="D18" s="17" t="s">
        <v>29</v>
      </c>
      <c r="E18" s="33"/>
      <c r="J18" s="18"/>
      <c r="K18"/>
    </row>
    <row r="19" spans="1:11" hidden="1" x14ac:dyDescent="0.25">
      <c r="A19"/>
      <c r="C19" s="17"/>
      <c r="D19" s="17" t="s">
        <v>33</v>
      </c>
      <c r="E19" s="33"/>
      <c r="J19" s="18"/>
      <c r="K19"/>
    </row>
    <row r="20" spans="1:11" hidden="1" x14ac:dyDescent="0.25">
      <c r="A20"/>
      <c r="C20" s="17"/>
      <c r="D20" s="17" t="s">
        <v>38</v>
      </c>
      <c r="E20" s="33"/>
      <c r="J20" s="18"/>
      <c r="K20"/>
    </row>
    <row r="21" spans="1:11" hidden="1" x14ac:dyDescent="0.25">
      <c r="A21"/>
      <c r="C21" s="17"/>
      <c r="D21" s="17" t="s">
        <v>39</v>
      </c>
      <c r="E21" s="33"/>
      <c r="J21" s="18"/>
      <c r="K21"/>
    </row>
    <row r="22" spans="1:11" hidden="1" x14ac:dyDescent="0.25">
      <c r="A22"/>
      <c r="C22" s="17"/>
      <c r="D22" s="17" t="s">
        <v>40</v>
      </c>
      <c r="E22" s="33"/>
      <c r="J22" s="18"/>
      <c r="K22"/>
    </row>
    <row r="23" spans="1:11" hidden="1" x14ac:dyDescent="0.25">
      <c r="A23"/>
      <c r="C23" s="17"/>
      <c r="D23" s="17" t="s">
        <v>41</v>
      </c>
      <c r="E23" s="33"/>
      <c r="J23" s="18"/>
      <c r="K23"/>
    </row>
    <row r="24" spans="1:11" hidden="1" x14ac:dyDescent="0.25">
      <c r="A24"/>
      <c r="C24" s="17"/>
      <c r="D24" s="17" t="s">
        <v>42</v>
      </c>
      <c r="E24" s="33"/>
      <c r="J24" s="18"/>
      <c r="K24"/>
    </row>
    <row r="25" spans="1:11" hidden="1" x14ac:dyDescent="0.25">
      <c r="A25"/>
      <c r="C25" s="17"/>
      <c r="D25" s="17" t="s">
        <v>43</v>
      </c>
      <c r="E25" s="33"/>
      <c r="J25" s="18"/>
      <c r="K25"/>
    </row>
    <row r="26" spans="1:11" hidden="1" x14ac:dyDescent="0.25">
      <c r="A26"/>
      <c r="C26" s="17"/>
      <c r="D26" s="17" t="s">
        <v>44</v>
      </c>
      <c r="E26" s="33"/>
      <c r="J26" s="18"/>
      <c r="K26"/>
    </row>
    <row r="27" spans="1:11" hidden="1" x14ac:dyDescent="0.25">
      <c r="A27"/>
      <c r="C27" s="17"/>
      <c r="D27" s="17" t="s">
        <v>570</v>
      </c>
      <c r="E27" s="33"/>
      <c r="J27" s="18"/>
      <c r="K27"/>
    </row>
    <row r="28" spans="1:11" hidden="1" x14ac:dyDescent="0.25">
      <c r="A28"/>
      <c r="C28" s="17"/>
      <c r="D28" s="17" t="s">
        <v>36</v>
      </c>
      <c r="E28" s="33"/>
      <c r="J28" s="18"/>
      <c r="K28"/>
    </row>
    <row r="29" spans="1:11" hidden="1" x14ac:dyDescent="0.25">
      <c r="A29"/>
      <c r="C29" s="17"/>
      <c r="D29" s="17" t="s">
        <v>259</v>
      </c>
      <c r="E29" s="33"/>
      <c r="J29" s="18"/>
      <c r="K29"/>
    </row>
    <row r="30" spans="1:11" hidden="1" x14ac:dyDescent="0.25">
      <c r="A30"/>
      <c r="C30" s="17"/>
      <c r="D30" s="17" t="s">
        <v>365</v>
      </c>
      <c r="E30" s="33"/>
      <c r="J30" s="18"/>
      <c r="K30"/>
    </row>
    <row r="31" spans="1:11" hidden="1" x14ac:dyDescent="0.25">
      <c r="A31"/>
      <c r="C31" s="17"/>
      <c r="D31" s="17" t="s">
        <v>45</v>
      </c>
      <c r="E31" s="33"/>
      <c r="J31" s="18"/>
      <c r="K31"/>
    </row>
    <row r="32" spans="1:11" hidden="1" x14ac:dyDescent="0.25">
      <c r="A32"/>
      <c r="C32" s="17"/>
      <c r="D32" s="17" t="s">
        <v>46</v>
      </c>
      <c r="E32" s="33"/>
      <c r="J32" s="18"/>
      <c r="K32"/>
    </row>
    <row r="33" spans="1:11" hidden="1" x14ac:dyDescent="0.25">
      <c r="A33"/>
      <c r="C33" s="17"/>
      <c r="D33" s="17" t="s">
        <v>47</v>
      </c>
      <c r="E33" s="33"/>
      <c r="J33" s="18"/>
      <c r="K33"/>
    </row>
    <row r="34" spans="1:11" hidden="1" x14ac:dyDescent="0.25">
      <c r="A34"/>
      <c r="C34" s="17"/>
      <c r="D34" s="17" t="s">
        <v>48</v>
      </c>
      <c r="E34" s="33"/>
      <c r="J34" s="18"/>
      <c r="K34"/>
    </row>
    <row r="35" spans="1:11" hidden="1" x14ac:dyDescent="0.25">
      <c r="A35"/>
      <c r="C35" s="17"/>
      <c r="D35" s="17" t="s">
        <v>49</v>
      </c>
      <c r="E35" s="33"/>
      <c r="J35" s="18"/>
      <c r="K35"/>
    </row>
    <row r="36" spans="1:11" hidden="1" x14ac:dyDescent="0.25">
      <c r="A36"/>
      <c r="C36" s="17"/>
      <c r="D36" s="17" t="s">
        <v>50</v>
      </c>
      <c r="E36" s="33"/>
      <c r="J36" s="18"/>
      <c r="K36"/>
    </row>
    <row r="37" spans="1:11" hidden="1" x14ac:dyDescent="0.25">
      <c r="A37"/>
      <c r="C37" s="17"/>
      <c r="D37" s="17" t="s">
        <v>757</v>
      </c>
      <c r="E37" s="33"/>
      <c r="J37" s="18"/>
      <c r="K37"/>
    </row>
    <row r="38" spans="1:11" hidden="1" x14ac:dyDescent="0.25">
      <c r="A38"/>
      <c r="C38" s="17"/>
      <c r="D38" s="17" t="s">
        <v>35</v>
      </c>
      <c r="E38" s="33"/>
      <c r="J38" s="18"/>
      <c r="K38"/>
    </row>
    <row r="39" spans="1:11" hidden="1" x14ac:dyDescent="0.25">
      <c r="A39"/>
      <c r="C39" s="17"/>
      <c r="D39" s="17" t="s">
        <v>51</v>
      </c>
      <c r="E39" s="33"/>
      <c r="J39" s="18"/>
      <c r="K39"/>
    </row>
    <row r="40" spans="1:11" hidden="1" x14ac:dyDescent="0.25">
      <c r="A40"/>
      <c r="C40" s="17"/>
      <c r="D40" s="17" t="s">
        <v>52</v>
      </c>
      <c r="E40" s="33"/>
      <c r="J40" s="18"/>
      <c r="K40"/>
    </row>
    <row r="41" spans="1:11" hidden="1" x14ac:dyDescent="0.25">
      <c r="A41"/>
      <c r="C41" s="17"/>
      <c r="D41" s="17" t="s">
        <v>37</v>
      </c>
      <c r="E41" s="33"/>
      <c r="J41" s="18"/>
      <c r="K41"/>
    </row>
    <row r="42" spans="1:11" hidden="1" x14ac:dyDescent="0.25">
      <c r="A42"/>
      <c r="C42" s="17"/>
      <c r="D42" s="17" t="s">
        <v>53</v>
      </c>
      <c r="E42" s="33"/>
      <c r="J42" s="18"/>
      <c r="K42"/>
    </row>
    <row r="43" spans="1:11" ht="3.9" customHeight="1" x14ac:dyDescent="0.25">
      <c r="A43"/>
      <c r="C43" s="25"/>
      <c r="E43" s="33"/>
      <c r="J43" s="21"/>
      <c r="K43"/>
    </row>
    <row r="44" spans="1:11" x14ac:dyDescent="0.25">
      <c r="B44" s="17" t="s">
        <v>387</v>
      </c>
      <c r="C44" s="25"/>
      <c r="D44" s="524"/>
      <c r="E44" s="33" t="s">
        <v>758</v>
      </c>
      <c r="J44" s="18"/>
    </row>
    <row r="45" spans="1:11" ht="5.0999999999999996" customHeight="1" x14ac:dyDescent="0.25">
      <c r="C45" s="25"/>
      <c r="E45" s="33"/>
      <c r="J45" s="21"/>
    </row>
    <row r="46" spans="1:11" x14ac:dyDescent="0.25">
      <c r="B46" s="24" t="s">
        <v>384</v>
      </c>
      <c r="C46" s="25"/>
      <c r="E46" s="33"/>
      <c r="J46" s="21"/>
    </row>
    <row r="47" spans="1:11" ht="5.0999999999999996" customHeight="1" x14ac:dyDescent="0.25">
      <c r="B47" s="16"/>
      <c r="C47" s="25"/>
      <c r="E47" s="33"/>
      <c r="J47" s="21"/>
    </row>
    <row r="48" spans="1:11" x14ac:dyDescent="0.25">
      <c r="B48" s="17" t="s">
        <v>928</v>
      </c>
      <c r="C48" s="25"/>
      <c r="D48" s="53"/>
      <c r="E48" s="33" t="s">
        <v>938</v>
      </c>
      <c r="J48" s="18"/>
    </row>
    <row r="49" spans="2:10" ht="3.9" customHeight="1" x14ac:dyDescent="0.25">
      <c r="C49" s="25"/>
      <c r="E49" s="33"/>
      <c r="J49" s="18"/>
    </row>
    <row r="50" spans="2:10" x14ac:dyDescent="0.25">
      <c r="B50" s="17" t="s">
        <v>389</v>
      </c>
      <c r="C50" s="25"/>
      <c r="D50" s="30" t="s">
        <v>237</v>
      </c>
      <c r="E50" s="34"/>
      <c r="J50" s="18"/>
    </row>
    <row r="51" spans="2:10" ht="3.9" customHeight="1" x14ac:dyDescent="0.25">
      <c r="C51" s="25"/>
      <c r="E51" s="34"/>
      <c r="J51" s="18"/>
    </row>
    <row r="52" spans="2:10" x14ac:dyDescent="0.25">
      <c r="B52" s="17" t="s">
        <v>390</v>
      </c>
      <c r="C52" s="25"/>
      <c r="D52" s="53"/>
      <c r="E52" s="33"/>
      <c r="F52" s="17"/>
      <c r="J52" s="18"/>
    </row>
    <row r="53" spans="2:10" ht="3.9" customHeight="1" x14ac:dyDescent="0.25">
      <c r="C53" s="25"/>
      <c r="D53" s="31"/>
      <c r="E53" s="33"/>
      <c r="F53" s="17"/>
      <c r="J53" s="21"/>
    </row>
    <row r="54" spans="2:10" x14ac:dyDescent="0.25">
      <c r="B54" s="17" t="s">
        <v>391</v>
      </c>
      <c r="C54" s="25"/>
      <c r="D54" s="53"/>
      <c r="E54" s="33"/>
      <c r="F54" s="17"/>
      <c r="J54" s="18"/>
    </row>
    <row r="55" spans="2:10" ht="3.9" customHeight="1" x14ac:dyDescent="0.25">
      <c r="C55" s="25"/>
      <c r="D55" s="31"/>
      <c r="E55" s="33"/>
      <c r="F55" s="17"/>
      <c r="J55" s="21"/>
    </row>
    <row r="56" spans="2:10" x14ac:dyDescent="0.25">
      <c r="B56" s="17" t="s">
        <v>394</v>
      </c>
      <c r="C56" s="25"/>
      <c r="D56" s="54"/>
      <c r="E56" s="33" t="s">
        <v>199</v>
      </c>
      <c r="J56" s="18"/>
    </row>
    <row r="57" spans="2:10" ht="3.9" customHeight="1" x14ac:dyDescent="0.25">
      <c r="C57" s="25"/>
      <c r="D57" s="31"/>
      <c r="E57" s="33"/>
      <c r="J57" s="21"/>
    </row>
    <row r="58" spans="2:10" x14ac:dyDescent="0.25">
      <c r="B58" s="17" t="s">
        <v>3</v>
      </c>
      <c r="C58" s="25"/>
      <c r="D58" s="58"/>
      <c r="E58" s="33"/>
      <c r="F58" s="17"/>
      <c r="J58" s="18"/>
    </row>
    <row r="59" spans="2:10" ht="3.9" customHeight="1" x14ac:dyDescent="0.25">
      <c r="C59" s="25"/>
      <c r="D59" s="31"/>
      <c r="E59" s="33"/>
      <c r="F59" s="17"/>
      <c r="J59" s="21"/>
    </row>
    <row r="60" spans="2:10" x14ac:dyDescent="0.25">
      <c r="B60" s="32" t="s">
        <v>128</v>
      </c>
      <c r="C60" s="25"/>
      <c r="D60" s="54"/>
      <c r="E60" s="33" t="s">
        <v>200</v>
      </c>
      <c r="J60" s="18"/>
    </row>
    <row r="61" spans="2:10" ht="3.9" customHeight="1" x14ac:dyDescent="0.25">
      <c r="B61" s="32"/>
      <c r="C61" s="25"/>
      <c r="D61" s="31"/>
      <c r="E61" s="33"/>
      <c r="J61" s="21"/>
    </row>
    <row r="62" spans="2:10" x14ac:dyDescent="0.25">
      <c r="B62" s="17" t="s">
        <v>433</v>
      </c>
      <c r="C62" s="25"/>
      <c r="D62" s="55"/>
      <c r="E62" s="33"/>
      <c r="F62" s="17"/>
      <c r="J62" s="18"/>
    </row>
    <row r="63" spans="2:10" ht="5.0999999999999996" customHeight="1" x14ac:dyDescent="0.25">
      <c r="C63" s="25"/>
      <c r="E63" s="33"/>
      <c r="F63" s="17"/>
      <c r="J63" s="21"/>
    </row>
    <row r="64" spans="2:10" x14ac:dyDescent="0.25">
      <c r="B64" s="24" t="s">
        <v>395</v>
      </c>
      <c r="C64" s="25"/>
      <c r="E64" s="33"/>
      <c r="J64" s="18"/>
    </row>
    <row r="65" spans="2:5" ht="3.75" customHeight="1" x14ac:dyDescent="0.25"/>
    <row r="66" spans="2:5" ht="12.75" customHeight="1" x14ac:dyDescent="0.2">
      <c r="B66" s="63" t="s">
        <v>679</v>
      </c>
      <c r="C66" s="73" t="s">
        <v>629</v>
      </c>
      <c r="D66" s="528"/>
      <c r="E66" s="514" t="s">
        <v>1531</v>
      </c>
    </row>
    <row r="67" spans="2:5" ht="12.75" hidden="1" customHeight="1" x14ac:dyDescent="0.2">
      <c r="D67" s="590" t="s">
        <v>811</v>
      </c>
    </row>
    <row r="68" spans="2:5" ht="12.75" hidden="1" customHeight="1" x14ac:dyDescent="0.2">
      <c r="D68" s="590" t="s">
        <v>244</v>
      </c>
    </row>
    <row r="69" spans="2:5" ht="12.75" hidden="1" customHeight="1" x14ac:dyDescent="0.2">
      <c r="D69" s="590" t="s">
        <v>680</v>
      </c>
    </row>
    <row r="70" spans="2:5" ht="3.9" customHeight="1" x14ac:dyDescent="0.25"/>
    <row r="71" spans="2:5" ht="12.75" customHeight="1" x14ac:dyDescent="0.25">
      <c r="B71" s="17" t="s">
        <v>1484</v>
      </c>
      <c r="C71" s="73"/>
      <c r="E71" s="596" t="str">
        <f>INDEX(water,B74)</f>
        <v xml:space="preserve">Hier kan het type waterbehandelingsinstallatie worden ingevuld. De inwininstructie is op het tabblad keuzelijsten terug te vinden </v>
      </c>
    </row>
    <row r="72" spans="2:5" ht="12.75" hidden="1" customHeight="1" x14ac:dyDescent="0.2">
      <c r="D72" s="578" t="s">
        <v>811</v>
      </c>
      <c r="E72" s="514" t="s">
        <v>1519</v>
      </c>
    </row>
    <row r="73" spans="2:5" ht="12.75" hidden="1" customHeight="1" x14ac:dyDescent="0.2">
      <c r="D73" s="578" t="s">
        <v>1485</v>
      </c>
      <c r="E73" s="514" t="s">
        <v>1524</v>
      </c>
    </row>
    <row r="74" spans="2:5" ht="12.75" hidden="1" customHeight="1" x14ac:dyDescent="0.2">
      <c r="B74" s="597">
        <v>1</v>
      </c>
      <c r="D74" s="578" t="s">
        <v>1486</v>
      </c>
      <c r="E74" s="514" t="s">
        <v>1525</v>
      </c>
    </row>
    <row r="75" spans="2:5" ht="12.75" hidden="1" customHeight="1" x14ac:dyDescent="0.2">
      <c r="D75" s="578" t="s">
        <v>1487</v>
      </c>
      <c r="E75" s="514" t="s">
        <v>1526</v>
      </c>
    </row>
    <row r="76" spans="2:5" ht="12.75" hidden="1" customHeight="1" x14ac:dyDescent="0.2">
      <c r="D76" s="578" t="s">
        <v>1488</v>
      </c>
      <c r="E76" s="514" t="s">
        <v>1527</v>
      </c>
    </row>
    <row r="77" spans="2:5" ht="8.1" customHeight="1" x14ac:dyDescent="0.25"/>
    <row r="78" spans="2:5" ht="12.75" customHeight="1" x14ac:dyDescent="0.25">
      <c r="B78" s="17" t="s">
        <v>1493</v>
      </c>
      <c r="C78" s="73" t="s">
        <v>629</v>
      </c>
      <c r="D78" s="528"/>
      <c r="E78" s="514" t="s">
        <v>1520</v>
      </c>
    </row>
    <row r="79" spans="2:5" ht="12.75" hidden="1" customHeight="1" x14ac:dyDescent="0.2">
      <c r="D79" s="578" t="s">
        <v>811</v>
      </c>
    </row>
    <row r="80" spans="2:5" ht="12.75" hidden="1" customHeight="1" x14ac:dyDescent="0.2">
      <c r="D80" s="578" t="s">
        <v>244</v>
      </c>
    </row>
    <row r="81" spans="2:5" ht="12.75" hidden="1" customHeight="1" x14ac:dyDescent="0.2">
      <c r="D81" s="590" t="s">
        <v>1489</v>
      </c>
    </row>
    <row r="82" spans="2:5" ht="12.75" hidden="1" customHeight="1" x14ac:dyDescent="0.2">
      <c r="D82" s="590" t="s">
        <v>1490</v>
      </c>
    </row>
    <row r="83" spans="2:5" ht="12.75" hidden="1" customHeight="1" x14ac:dyDescent="0.2">
      <c r="D83" s="590" t="s">
        <v>1491</v>
      </c>
    </row>
    <row r="84" spans="2:5" ht="12.75" hidden="1" customHeight="1" x14ac:dyDescent="0.2">
      <c r="D84" s="578" t="s">
        <v>1492</v>
      </c>
    </row>
    <row r="85" spans="2:5" ht="12.75" hidden="1" customHeight="1" x14ac:dyDescent="0.2">
      <c r="D85" s="578" t="s">
        <v>95</v>
      </c>
    </row>
    <row r="86" spans="2:5" ht="3.9" customHeight="1" x14ac:dyDescent="0.25"/>
    <row r="87" spans="2:5" ht="12.75" customHeight="1" x14ac:dyDescent="0.25">
      <c r="B87" s="17" t="s">
        <v>1494</v>
      </c>
      <c r="C87" s="73" t="s">
        <v>629</v>
      </c>
      <c r="D87" s="528"/>
      <c r="E87" s="514" t="s">
        <v>1521</v>
      </c>
    </row>
    <row r="88" spans="2:5" ht="12.75" hidden="1" customHeight="1" x14ac:dyDescent="0.2">
      <c r="D88" s="578" t="s">
        <v>811</v>
      </c>
    </row>
    <row r="89" spans="2:5" ht="12.75" hidden="1" customHeight="1" x14ac:dyDescent="0.2">
      <c r="D89" s="578" t="s">
        <v>1495</v>
      </c>
    </row>
    <row r="90" spans="2:5" ht="12.75" hidden="1" customHeight="1" x14ac:dyDescent="0.2">
      <c r="D90" s="578" t="s">
        <v>1496</v>
      </c>
    </row>
    <row r="91" spans="2:5" ht="12.75" hidden="1" customHeight="1" x14ac:dyDescent="0.2">
      <c r="D91" s="578" t="s">
        <v>1497</v>
      </c>
    </row>
    <row r="92" spans="2:5" ht="12.75" hidden="1" customHeight="1" x14ac:dyDescent="0.2">
      <c r="D92" s="578" t="s">
        <v>1498</v>
      </c>
    </row>
    <row r="93" spans="2:5" ht="12.75" customHeight="1" x14ac:dyDescent="0.2">
      <c r="D93" s="578"/>
      <c r="E93" s="514" t="s">
        <v>1528</v>
      </c>
    </row>
    <row r="94" spans="2:5" ht="3.9" customHeight="1" x14ac:dyDescent="0.25"/>
    <row r="95" spans="2:5" ht="12.75" customHeight="1" x14ac:dyDescent="0.25">
      <c r="B95" s="17" t="s">
        <v>1499</v>
      </c>
      <c r="C95" s="73" t="s">
        <v>629</v>
      </c>
      <c r="D95" s="528"/>
      <c r="E95" s="514" t="s">
        <v>1522</v>
      </c>
    </row>
    <row r="96" spans="2:5" ht="12.75" hidden="1" customHeight="1" x14ac:dyDescent="0.2">
      <c r="D96" s="578" t="s">
        <v>811</v>
      </c>
    </row>
    <row r="97" spans="2:9" ht="12.75" hidden="1" customHeight="1" x14ac:dyDescent="0.2">
      <c r="D97" s="578" t="s">
        <v>1495</v>
      </c>
    </row>
    <row r="98" spans="2:9" ht="12.75" hidden="1" customHeight="1" x14ac:dyDescent="0.2">
      <c r="D98" s="578" t="s">
        <v>1496</v>
      </c>
    </row>
    <row r="99" spans="2:9" ht="12.75" hidden="1" customHeight="1" x14ac:dyDescent="0.2">
      <c r="D99" s="578" t="s">
        <v>1497</v>
      </c>
    </row>
    <row r="100" spans="2:9" ht="12.75" hidden="1" customHeight="1" x14ac:dyDescent="0.2">
      <c r="D100" s="578" t="s">
        <v>1500</v>
      </c>
    </row>
    <row r="101" spans="2:9" ht="12.75" hidden="1" customHeight="1" x14ac:dyDescent="0.2">
      <c r="D101" s="578" t="s">
        <v>1501</v>
      </c>
    </row>
    <row r="102" spans="2:9" ht="12.75" hidden="1" customHeight="1" x14ac:dyDescent="0.2">
      <c r="D102" s="578" t="s">
        <v>1502</v>
      </c>
    </row>
    <row r="103" spans="2:9" ht="12.75" customHeight="1" x14ac:dyDescent="0.25">
      <c r="E103" s="514" t="s">
        <v>1529</v>
      </c>
    </row>
    <row r="104" spans="2:9" ht="3.9" customHeight="1" x14ac:dyDescent="0.25">
      <c r="E104" s="514"/>
    </row>
    <row r="105" spans="2:9" ht="12.75" customHeight="1" x14ac:dyDescent="0.25">
      <c r="B105" s="17" t="s">
        <v>1503</v>
      </c>
      <c r="C105" s="73" t="s">
        <v>629</v>
      </c>
      <c r="D105" s="528"/>
      <c r="E105" s="514" t="s">
        <v>1534</v>
      </c>
    </row>
    <row r="106" spans="2:9" ht="12.75" customHeight="1" x14ac:dyDescent="0.25">
      <c r="C106" s="73"/>
      <c r="D106" s="580"/>
      <c r="E106" s="514" t="s">
        <v>1535</v>
      </c>
      <c r="I106" s="501"/>
    </row>
    <row r="107" spans="2:9" ht="12.75" customHeight="1" x14ac:dyDescent="0.25">
      <c r="C107" s="73"/>
      <c r="D107" s="580"/>
      <c r="E107" s="514" t="s">
        <v>1530</v>
      </c>
      <c r="I107" s="501"/>
    </row>
    <row r="108" spans="2:9" ht="12.75" hidden="1" customHeight="1" x14ac:dyDescent="0.2">
      <c r="D108" s="578" t="s">
        <v>811</v>
      </c>
    </row>
    <row r="109" spans="2:9" ht="12.75" hidden="1" customHeight="1" x14ac:dyDescent="0.2">
      <c r="D109" s="578" t="s">
        <v>1495</v>
      </c>
    </row>
    <row r="110" spans="2:9" ht="12.75" hidden="1" customHeight="1" x14ac:dyDescent="0.2">
      <c r="D110" s="578" t="s">
        <v>1504</v>
      </c>
    </row>
    <row r="111" spans="2:9" ht="12.75" hidden="1" customHeight="1" x14ac:dyDescent="0.2">
      <c r="D111" s="578" t="s">
        <v>1505</v>
      </c>
    </row>
    <row r="112" spans="2:9" ht="12.75" hidden="1" customHeight="1" x14ac:dyDescent="0.2">
      <c r="D112" s="578" t="s">
        <v>1506</v>
      </c>
    </row>
    <row r="113" spans="2:5" ht="12.75" hidden="1" customHeight="1" x14ac:dyDescent="0.2">
      <c r="D113" s="578" t="s">
        <v>1501</v>
      </c>
    </row>
    <row r="114" spans="2:5" ht="12.75" hidden="1" customHeight="1" x14ac:dyDescent="0.2">
      <c r="D114" s="578" t="s">
        <v>1507</v>
      </c>
    </row>
    <row r="115" spans="2:5" ht="12.75" hidden="1" customHeight="1" x14ac:dyDescent="0.2">
      <c r="D115" s="578" t="s">
        <v>1508</v>
      </c>
    </row>
    <row r="116" spans="2:5" ht="3.9" customHeight="1" x14ac:dyDescent="0.25">
      <c r="E116" s="514"/>
    </row>
    <row r="117" spans="2:5" ht="12.75" customHeight="1" x14ac:dyDescent="0.25">
      <c r="B117" s="17" t="s">
        <v>1509</v>
      </c>
      <c r="C117" s="73" t="s">
        <v>629</v>
      </c>
      <c r="D117" s="528"/>
      <c r="E117" s="514" t="s">
        <v>1532</v>
      </c>
    </row>
    <row r="118" spans="2:5" ht="12.75" hidden="1" customHeight="1" x14ac:dyDescent="0.2">
      <c r="D118" s="578" t="s">
        <v>811</v>
      </c>
    </row>
    <row r="119" spans="2:5" ht="12.75" hidden="1" customHeight="1" x14ac:dyDescent="0.2">
      <c r="D119" s="590" t="s">
        <v>1495</v>
      </c>
    </row>
    <row r="120" spans="2:5" ht="12.75" hidden="1" customHeight="1" x14ac:dyDescent="0.2">
      <c r="D120" s="590" t="s">
        <v>1510</v>
      </c>
    </row>
    <row r="121" spans="2:5" ht="12.75" hidden="1" customHeight="1" x14ac:dyDescent="0.2">
      <c r="D121" s="590" t="s">
        <v>1511</v>
      </c>
    </row>
    <row r="122" spans="2:5" ht="12.75" hidden="1" customHeight="1" x14ac:dyDescent="0.2">
      <c r="D122" s="590" t="s">
        <v>1512</v>
      </c>
    </row>
    <row r="123" spans="2:5" ht="12.75" hidden="1" customHeight="1" x14ac:dyDescent="0.2">
      <c r="D123" s="590" t="s">
        <v>1500</v>
      </c>
    </row>
    <row r="124" spans="2:5" ht="12.75" hidden="1" customHeight="1" x14ac:dyDescent="0.2">
      <c r="D124" s="590" t="s">
        <v>1513</v>
      </c>
    </row>
    <row r="125" spans="2:5" ht="12.75" hidden="1" customHeight="1" x14ac:dyDescent="0.2">
      <c r="D125" s="590" t="s">
        <v>1514</v>
      </c>
    </row>
    <row r="126" spans="2:5" ht="12.75" hidden="1" customHeight="1" x14ac:dyDescent="0.2">
      <c r="D126" s="590" t="s">
        <v>1515</v>
      </c>
    </row>
    <row r="127" spans="2:5" ht="12.75" hidden="1" customHeight="1" x14ac:dyDescent="0.2">
      <c r="D127" s="590" t="s">
        <v>1516</v>
      </c>
    </row>
    <row r="128" spans="2:5" ht="12.75" hidden="1" customHeight="1" x14ac:dyDescent="0.2">
      <c r="D128" s="590" t="s">
        <v>1517</v>
      </c>
    </row>
    <row r="129" spans="2:5" ht="12.75" customHeight="1" x14ac:dyDescent="0.25">
      <c r="E129" s="514" t="s">
        <v>1533</v>
      </c>
    </row>
    <row r="130" spans="2:5" ht="3.9" customHeight="1" x14ac:dyDescent="0.25">
      <c r="E130" s="514"/>
    </row>
    <row r="131" spans="2:5" ht="12.75" customHeight="1" x14ac:dyDescent="0.25">
      <c r="B131" s="17" t="s">
        <v>1518</v>
      </c>
      <c r="C131" s="73" t="s">
        <v>629</v>
      </c>
      <c r="D131" s="528"/>
      <c r="E131" s="514" t="s">
        <v>1523</v>
      </c>
    </row>
    <row r="132" spans="2:5" ht="12.75" hidden="1" customHeight="1" x14ac:dyDescent="0.2">
      <c r="D132" s="578" t="s">
        <v>811</v>
      </c>
    </row>
    <row r="133" spans="2:5" ht="12.75" hidden="1" customHeight="1" x14ac:dyDescent="0.2">
      <c r="D133" s="578" t="s">
        <v>12</v>
      </c>
    </row>
    <row r="134" spans="2:5" ht="12.75" hidden="1" customHeight="1" x14ac:dyDescent="0.2">
      <c r="D134" s="590" t="s">
        <v>750</v>
      </c>
    </row>
    <row r="135" spans="2:5" ht="3.9" customHeight="1" x14ac:dyDescent="0.25"/>
    <row r="136" spans="2:5" x14ac:dyDescent="0.25">
      <c r="B136" s="15"/>
      <c r="C136" s="15"/>
      <c r="E136" s="15"/>
    </row>
    <row r="137" spans="2:5" x14ac:dyDescent="0.25">
      <c r="B137" s="15"/>
      <c r="C137" s="15"/>
      <c r="E137" s="15"/>
    </row>
    <row r="138" spans="2:5" x14ac:dyDescent="0.25">
      <c r="B138" s="15"/>
      <c r="C138" s="15"/>
      <c r="E138" s="15"/>
    </row>
    <row r="139" spans="2:5" x14ac:dyDescent="0.25">
      <c r="B139" s="15"/>
      <c r="C139" s="15"/>
      <c r="E139" s="15"/>
    </row>
  </sheetData>
  <mergeCells count="2">
    <mergeCell ref="D4:E4"/>
    <mergeCell ref="D6:E6"/>
  </mergeCells>
  <phoneticPr fontId="13" type="noConversion"/>
  <dataValidations xWindow="538" yWindow="303" count="11">
    <dataValidation type="decimal" operator="greaterThan" allowBlank="1" showInputMessage="1" showErrorMessage="1" errorTitle="Inhoud" error="Alleen numerieke waarden invullen." sqref="D62" xr:uid="{00000000-0002-0000-1D00-000000000000}">
      <formula1>0</formula1>
    </dataValidation>
    <dataValidation type="whole" allowBlank="1" showInputMessage="1" showErrorMessage="1" errorTitle="Bouwjaar" error="Jaartallen invullen tussen 1500 en 2050." sqref="D58" xr:uid="{00000000-0002-0000-1D00-000001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6" xr:uid="{00000000-0002-0000-1D00-000002000000}">
      <formula1>$D$17:$D$42</formula1>
    </dataValidation>
    <dataValidation type="list" allowBlank="1" showInputMessage="1" showErrorMessage="1" sqref="D106:D107" xr:uid="{00000000-0002-0000-1D00-000003000000}">
      <formula1>$D$111:$D$115</formula1>
    </dataValidation>
    <dataValidation type="list" allowBlank="1" showInputMessage="1" showErrorMessage="1" sqref="D131" xr:uid="{00000000-0002-0000-1D00-000004000000}">
      <formula1>$D$132:$D$134</formula1>
    </dataValidation>
    <dataValidation type="list" allowBlank="1" showInputMessage="1" showErrorMessage="1" sqref="D117" xr:uid="{00000000-0002-0000-1D00-000005000000}">
      <formula1>$D$118:$D$128</formula1>
    </dataValidation>
    <dataValidation type="list" allowBlank="1" showInputMessage="1" showErrorMessage="1" sqref="D105" xr:uid="{00000000-0002-0000-1D00-000006000000}">
      <formula1>$D$108:$D$115</formula1>
    </dataValidation>
    <dataValidation type="list" allowBlank="1" showInputMessage="1" showErrorMessage="1" sqref="D95" xr:uid="{00000000-0002-0000-1D00-000007000000}">
      <formula1>$D$96:$D$102</formula1>
    </dataValidation>
    <dataValidation type="list" allowBlank="1" showInputMessage="1" showErrorMessage="1" sqref="D87" xr:uid="{00000000-0002-0000-1D00-000008000000}">
      <formula1>$D$88:$D$92</formula1>
    </dataValidation>
    <dataValidation type="list" allowBlank="1" showInputMessage="1" showErrorMessage="1" sqref="D78" xr:uid="{00000000-0002-0000-1D00-000009000000}">
      <formula1>$D$79:$D$85</formula1>
    </dataValidation>
    <dataValidation type="list" allowBlank="1" showInputMessage="1" showErrorMessage="1" sqref="D66" xr:uid="{00000000-0002-0000-1D00-00000A000000}">
      <formula1>$D$67:$D$69</formula1>
    </dataValidation>
  </dataValidations>
  <pageMargins left="0.5" right="0.12" top="0.37" bottom="0.25" header="0.2" footer="0.19"/>
  <pageSetup paperSize="9" scale="89" orientation="landscape"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19" r:id="rId4" name="Drop Down 7">
              <controlPr locked="0" defaultSize="0" autoLine="0" autoPict="0">
                <anchor moveWithCells="1">
                  <from>
                    <xdr:col>3</xdr:col>
                    <xdr:colOff>0</xdr:colOff>
                    <xdr:row>70</xdr:row>
                    <xdr:rowOff>0</xdr:rowOff>
                  </from>
                  <to>
                    <xdr:col>4</xdr:col>
                    <xdr:colOff>0</xdr:colOff>
                    <xdr:row>76</xdr:row>
                    <xdr:rowOff>38100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wsh53340100">
    <tabColor indexed="55"/>
    <pageSetUpPr fitToPage="1"/>
  </sheetPr>
  <dimension ref="A1:K53"/>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405</v>
      </c>
    </row>
    <row r="2" spans="1:11" x14ac:dyDescent="0.25">
      <c r="B2" s="17" t="s">
        <v>2107</v>
      </c>
      <c r="C2" s="15"/>
      <c r="D2" s="15" t="s">
        <v>658</v>
      </c>
      <c r="E2" s="15"/>
      <c r="F2" s="19"/>
      <c r="G2" s="20"/>
      <c r="H2" s="20"/>
    </row>
    <row r="3" spans="1:11" ht="6.75" customHeight="1" x14ac:dyDescent="0.25">
      <c r="F3" s="21"/>
      <c r="J3" s="18"/>
    </row>
    <row r="4" spans="1:11" ht="23.25" customHeight="1" x14ac:dyDescent="0.25">
      <c r="B4" s="11" t="s">
        <v>436</v>
      </c>
      <c r="C4" s="13"/>
      <c r="D4" s="884" t="s">
        <v>480</v>
      </c>
      <c r="E4" s="884"/>
      <c r="F4" s="39"/>
      <c r="J4" s="21"/>
    </row>
    <row r="5" spans="1:11" ht="23.25" customHeight="1" x14ac:dyDescent="0.25">
      <c r="B5" s="12" t="s">
        <v>413</v>
      </c>
      <c r="C5" s="11"/>
      <c r="D5" s="883" t="s">
        <v>481</v>
      </c>
      <c r="E5" s="883"/>
      <c r="F5"/>
      <c r="J5" s="21"/>
    </row>
    <row r="6" spans="1:11" ht="12.75" customHeight="1" x14ac:dyDescent="0.25">
      <c r="B6" s="12" t="s">
        <v>2104</v>
      </c>
      <c r="C6" s="11"/>
      <c r="D6" s="844"/>
      <c r="E6" s="775" t="s">
        <v>2105</v>
      </c>
      <c r="F6" s="777"/>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B42" s="17" t="s">
        <v>387</v>
      </c>
      <c r="C42" s="25"/>
      <c r="D42" s="524"/>
      <c r="E42" s="33" t="s">
        <v>758</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25"/>
      <c r="E45" s="33"/>
      <c r="J45" s="21"/>
    </row>
    <row r="46" spans="1:11" ht="12.75" customHeight="1" x14ac:dyDescent="0.25">
      <c r="B46" s="17" t="s">
        <v>928</v>
      </c>
      <c r="C46" s="25"/>
      <c r="D46" s="477" t="s">
        <v>980</v>
      </c>
      <c r="E46" s="492" t="s">
        <v>981</v>
      </c>
      <c r="J46" s="21"/>
    </row>
    <row r="47" spans="1:11" ht="5.0999999999999996" customHeight="1" x14ac:dyDescent="0.25">
      <c r="B47" s="16"/>
      <c r="C47" s="25"/>
      <c r="E47" s="791"/>
      <c r="J47" s="21"/>
    </row>
    <row r="48" spans="1:11" x14ac:dyDescent="0.25">
      <c r="B48" s="17" t="s">
        <v>389</v>
      </c>
      <c r="C48" s="25"/>
      <c r="D48" s="30" t="s">
        <v>237</v>
      </c>
      <c r="E48" s="34"/>
      <c r="J48" s="18"/>
    </row>
    <row r="49" spans="2:10" ht="3.9" customHeight="1" x14ac:dyDescent="0.25">
      <c r="C49" s="25"/>
      <c r="E49" s="34"/>
      <c r="J49" s="18"/>
    </row>
    <row r="50" spans="2:10" x14ac:dyDescent="0.25">
      <c r="B50" s="17" t="s">
        <v>3</v>
      </c>
      <c r="C50" s="25"/>
      <c r="D50" s="58"/>
      <c r="E50" s="33"/>
      <c r="F50" s="17"/>
      <c r="J50" s="18"/>
    </row>
    <row r="51" spans="2:10" ht="3.9" customHeight="1" x14ac:dyDescent="0.25">
      <c r="C51" s="25"/>
      <c r="D51" s="31"/>
      <c r="E51" s="33"/>
      <c r="F51" s="17"/>
      <c r="J51" s="21"/>
    </row>
    <row r="52" spans="2:10" x14ac:dyDescent="0.25">
      <c r="B52" s="32" t="s">
        <v>128</v>
      </c>
      <c r="C52" s="25"/>
      <c r="D52" s="54"/>
      <c r="E52" s="33" t="s">
        <v>200</v>
      </c>
      <c r="J52" s="18"/>
    </row>
    <row r="53" spans="2:10" ht="3.9" customHeight="1" x14ac:dyDescent="0.25">
      <c r="B53" s="32"/>
      <c r="C53" s="25"/>
      <c r="D53" s="31"/>
      <c r="E53" s="33"/>
      <c r="J53" s="21"/>
    </row>
  </sheetData>
  <sheetProtection algorithmName="SHA-512" hashValue="uEp55QT4aIXpr+XNWPbGxTlQP9ZUC7Phg1RnMQN99xw4I70H4SVjaLqQI/tSKlCQhOr35GVXCkFIklIBmd9vPg==" saltValue="pMeCyFxNBqikTaXBA75qKw==" spinCount="100000" sheet="1" objects="1" scenarios="1"/>
  <mergeCells count="2">
    <mergeCell ref="D4:E4"/>
    <mergeCell ref="D5:E5"/>
  </mergeCells>
  <phoneticPr fontId="13" type="noConversion"/>
  <dataValidations xWindow="538" yWindow="302" count="2">
    <dataValidation type="whole" allowBlank="1" showInputMessage="1" showErrorMessage="1" errorTitle="Bouwjaar" error="Jaartallen invullen tussen 1500 en 2050." sqref="D50" xr:uid="{00000000-0002-0000-1E00-000000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1E00-000001000000}">
      <formula1>$D$15:$D$40</formula1>
    </dataValidation>
  </dataValidations>
  <pageMargins left="0.5" right="0.12" top="0.37" bottom="0.25" header="0.2" footer="0.19"/>
  <pageSetup paperSize="8" scale="67"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wsh53340200">
    <tabColor indexed="55"/>
    <pageSetUpPr fitToPage="1"/>
  </sheetPr>
  <dimension ref="A1:K68"/>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1408</v>
      </c>
    </row>
    <row r="2" spans="1:11" x14ac:dyDescent="0.25">
      <c r="B2" s="17" t="s">
        <v>1418</v>
      </c>
      <c r="C2" s="15"/>
      <c r="D2" s="15" t="s">
        <v>1409</v>
      </c>
      <c r="E2" s="15"/>
      <c r="F2" s="19"/>
      <c r="G2" s="20"/>
      <c r="H2" s="20"/>
    </row>
    <row r="3" spans="1:11" ht="6.75" customHeight="1" x14ac:dyDescent="0.25">
      <c r="F3" s="21"/>
      <c r="J3" s="18"/>
    </row>
    <row r="4" spans="1:11" ht="23.25" customHeight="1" x14ac:dyDescent="0.25">
      <c r="B4" s="11" t="s">
        <v>436</v>
      </c>
      <c r="C4" s="13"/>
      <c r="D4" s="884" t="s">
        <v>1410</v>
      </c>
      <c r="E4" s="884"/>
      <c r="F4" s="39"/>
      <c r="J4" s="21"/>
    </row>
    <row r="5" spans="1:11" ht="23.25" customHeight="1" x14ac:dyDescent="0.25">
      <c r="B5" s="12" t="s">
        <v>413</v>
      </c>
      <c r="C5" s="11"/>
      <c r="D5" s="882" t="s">
        <v>1415</v>
      </c>
      <c r="E5" s="883"/>
      <c r="F5" s="588"/>
      <c r="J5" s="21"/>
    </row>
    <row r="6" spans="1:11" ht="5.0999999999999996" customHeight="1" x14ac:dyDescent="0.25">
      <c r="C6" s="22"/>
      <c r="D6" s="20"/>
      <c r="E6" s="16"/>
      <c r="F6" s="23"/>
      <c r="J6" s="21"/>
    </row>
    <row r="7" spans="1:11" x14ac:dyDescent="0.25">
      <c r="B7" s="24" t="s">
        <v>0</v>
      </c>
      <c r="C7" s="25"/>
      <c r="J7" s="18"/>
    </row>
    <row r="8" spans="1:11" ht="5.0999999999999996" customHeight="1" x14ac:dyDescent="0.25">
      <c r="B8" s="16"/>
      <c r="C8" s="25"/>
      <c r="J8" s="18"/>
    </row>
    <row r="9" spans="1:11" x14ac:dyDescent="0.25">
      <c r="B9" s="17" t="s">
        <v>385</v>
      </c>
      <c r="C9" s="25"/>
      <c r="D9" s="526" t="str">
        <f>IF(ISBLANK(Voorblad!C$16),"",(Voorblad!C$16))</f>
        <v>14B03</v>
      </c>
      <c r="E9" s="28"/>
      <c r="J9" s="18"/>
    </row>
    <row r="10" spans="1:11" ht="3.9" customHeight="1" x14ac:dyDescent="0.25">
      <c r="C10" s="25"/>
      <c r="D10" s="29"/>
      <c r="E10" s="587"/>
      <c r="J10" s="21"/>
    </row>
    <row r="11" spans="1:11" x14ac:dyDescent="0.25">
      <c r="B11" s="17" t="s">
        <v>386</v>
      </c>
      <c r="C11" s="25"/>
      <c r="D11" s="526" t="str">
        <f>IF(ISBLANK(Voorblad!C$17),"",(Voorblad!C$17))</f>
        <v>R007</v>
      </c>
      <c r="E11" s="587"/>
      <c r="J11" s="18"/>
    </row>
    <row r="12" spans="1:11" ht="3.9" customHeight="1" x14ac:dyDescent="0.25">
      <c r="C12" s="25"/>
      <c r="E12" s="587"/>
      <c r="J12" s="21"/>
    </row>
    <row r="13" spans="1:11" x14ac:dyDescent="0.25">
      <c r="A13" s="588"/>
      <c r="B13" s="17" t="s">
        <v>1</v>
      </c>
      <c r="C13" s="73" t="s">
        <v>629</v>
      </c>
      <c r="D13" s="524"/>
      <c r="E13" s="587"/>
      <c r="J13" s="18"/>
      <c r="K13" s="588"/>
    </row>
    <row r="14" spans="1:11" hidden="1" x14ac:dyDescent="0.25">
      <c r="A14" s="588"/>
      <c r="C14" s="17"/>
      <c r="D14" s="17" t="s">
        <v>34</v>
      </c>
      <c r="E14" s="587"/>
      <c r="J14" s="18"/>
      <c r="K14" s="588"/>
    </row>
    <row r="15" spans="1:11" hidden="1" x14ac:dyDescent="0.25">
      <c r="A15" s="588"/>
      <c r="C15" s="17"/>
      <c r="D15" s="17" t="s">
        <v>29</v>
      </c>
      <c r="E15" s="587"/>
      <c r="J15" s="18"/>
      <c r="K15" s="588"/>
    </row>
    <row r="16" spans="1:11" hidden="1" x14ac:dyDescent="0.25">
      <c r="A16" s="588"/>
      <c r="C16" s="17"/>
      <c r="D16" s="17" t="s">
        <v>33</v>
      </c>
      <c r="E16" s="587"/>
      <c r="J16" s="18"/>
      <c r="K16" s="588"/>
    </row>
    <row r="17" spans="1:11" hidden="1" x14ac:dyDescent="0.25">
      <c r="A17" s="588"/>
      <c r="C17" s="17"/>
      <c r="D17" s="17" t="s">
        <v>38</v>
      </c>
      <c r="E17" s="587"/>
      <c r="J17" s="18"/>
      <c r="K17" s="588"/>
    </row>
    <row r="18" spans="1:11" hidden="1" x14ac:dyDescent="0.25">
      <c r="A18" s="588"/>
      <c r="C18" s="17"/>
      <c r="D18" s="17" t="s">
        <v>39</v>
      </c>
      <c r="E18" s="587"/>
      <c r="J18" s="18"/>
      <c r="K18" s="588"/>
    </row>
    <row r="19" spans="1:11" hidden="1" x14ac:dyDescent="0.25">
      <c r="A19" s="588"/>
      <c r="C19" s="17"/>
      <c r="D19" s="17" t="s">
        <v>40</v>
      </c>
      <c r="E19" s="587"/>
      <c r="J19" s="18"/>
      <c r="K19" s="588"/>
    </row>
    <row r="20" spans="1:11" hidden="1" x14ac:dyDescent="0.25">
      <c r="A20" s="588"/>
      <c r="C20" s="17"/>
      <c r="D20" s="17" t="s">
        <v>41</v>
      </c>
      <c r="E20" s="587"/>
      <c r="J20" s="18"/>
      <c r="K20" s="588"/>
    </row>
    <row r="21" spans="1:11" hidden="1" x14ac:dyDescent="0.25">
      <c r="A21" s="588"/>
      <c r="C21" s="17"/>
      <c r="D21" s="17" t="s">
        <v>42</v>
      </c>
      <c r="E21" s="587"/>
      <c r="J21" s="18"/>
      <c r="K21" s="588"/>
    </row>
    <row r="22" spans="1:11" hidden="1" x14ac:dyDescent="0.25">
      <c r="A22" s="588"/>
      <c r="C22" s="17"/>
      <c r="D22" s="17" t="s">
        <v>43</v>
      </c>
      <c r="E22" s="587"/>
      <c r="J22" s="18"/>
      <c r="K22" s="588"/>
    </row>
    <row r="23" spans="1:11" hidden="1" x14ac:dyDescent="0.25">
      <c r="A23" s="588"/>
      <c r="C23" s="17"/>
      <c r="D23" s="17" t="s">
        <v>44</v>
      </c>
      <c r="E23" s="587"/>
      <c r="J23" s="18"/>
      <c r="K23" s="588"/>
    </row>
    <row r="24" spans="1:11" hidden="1" x14ac:dyDescent="0.25">
      <c r="A24" s="588"/>
      <c r="C24" s="17"/>
      <c r="D24" s="17" t="s">
        <v>570</v>
      </c>
      <c r="E24" s="587"/>
      <c r="J24" s="18"/>
      <c r="K24" s="588"/>
    </row>
    <row r="25" spans="1:11" hidden="1" x14ac:dyDescent="0.25">
      <c r="A25" s="588"/>
      <c r="C25" s="17"/>
      <c r="D25" s="17" t="s">
        <v>36</v>
      </c>
      <c r="E25" s="587"/>
      <c r="J25" s="18"/>
      <c r="K25" s="588"/>
    </row>
    <row r="26" spans="1:11" hidden="1" x14ac:dyDescent="0.25">
      <c r="A26" s="588"/>
      <c r="C26" s="17"/>
      <c r="D26" s="17" t="s">
        <v>259</v>
      </c>
      <c r="E26" s="587"/>
      <c r="J26" s="18"/>
      <c r="K26" s="588"/>
    </row>
    <row r="27" spans="1:11" hidden="1" x14ac:dyDescent="0.25">
      <c r="A27" s="588"/>
      <c r="C27" s="17"/>
      <c r="D27" s="17" t="s">
        <v>365</v>
      </c>
      <c r="E27" s="587"/>
      <c r="J27" s="18"/>
      <c r="K27" s="588"/>
    </row>
    <row r="28" spans="1:11" hidden="1" x14ac:dyDescent="0.25">
      <c r="A28" s="588"/>
      <c r="C28" s="17"/>
      <c r="D28" s="17" t="s">
        <v>45</v>
      </c>
      <c r="E28" s="587"/>
      <c r="J28" s="18"/>
      <c r="K28" s="588"/>
    </row>
    <row r="29" spans="1:11" hidden="1" x14ac:dyDescent="0.25">
      <c r="A29" s="588"/>
      <c r="C29" s="17"/>
      <c r="D29" s="17" t="s">
        <v>46</v>
      </c>
      <c r="E29" s="587"/>
      <c r="J29" s="18"/>
      <c r="K29" s="588"/>
    </row>
    <row r="30" spans="1:11" hidden="1" x14ac:dyDescent="0.25">
      <c r="A30" s="588"/>
      <c r="C30" s="17"/>
      <c r="D30" s="17" t="s">
        <v>47</v>
      </c>
      <c r="E30" s="587"/>
      <c r="J30" s="18"/>
      <c r="K30" s="588"/>
    </row>
    <row r="31" spans="1:11" hidden="1" x14ac:dyDescent="0.25">
      <c r="A31" s="588"/>
      <c r="C31" s="17"/>
      <c r="D31" s="17" t="s">
        <v>48</v>
      </c>
      <c r="E31" s="587"/>
      <c r="J31" s="18"/>
      <c r="K31" s="588"/>
    </row>
    <row r="32" spans="1:11" hidden="1" x14ac:dyDescent="0.25">
      <c r="A32" s="588"/>
      <c r="C32" s="17"/>
      <c r="D32" s="17" t="s">
        <v>49</v>
      </c>
      <c r="E32" s="587"/>
      <c r="J32" s="18"/>
      <c r="K32" s="588"/>
    </row>
    <row r="33" spans="1:11" hidden="1" x14ac:dyDescent="0.25">
      <c r="A33" s="588"/>
      <c r="C33" s="17"/>
      <c r="D33" s="17" t="s">
        <v>50</v>
      </c>
      <c r="E33" s="587"/>
      <c r="J33" s="18"/>
      <c r="K33" s="588"/>
    </row>
    <row r="34" spans="1:11" hidden="1" x14ac:dyDescent="0.25">
      <c r="A34" s="588"/>
      <c r="C34" s="17"/>
      <c r="D34" s="17" t="s">
        <v>757</v>
      </c>
      <c r="E34" s="587"/>
      <c r="J34" s="18"/>
      <c r="K34" s="588"/>
    </row>
    <row r="35" spans="1:11" hidden="1" x14ac:dyDescent="0.25">
      <c r="A35" s="588"/>
      <c r="C35" s="17"/>
      <c r="D35" s="17" t="s">
        <v>35</v>
      </c>
      <c r="E35" s="587"/>
      <c r="J35" s="18"/>
      <c r="K35" s="588"/>
    </row>
    <row r="36" spans="1:11" hidden="1" x14ac:dyDescent="0.25">
      <c r="A36" s="588"/>
      <c r="C36" s="17"/>
      <c r="D36" s="17" t="s">
        <v>51</v>
      </c>
      <c r="E36" s="587"/>
      <c r="J36" s="18"/>
      <c r="K36" s="588"/>
    </row>
    <row r="37" spans="1:11" hidden="1" x14ac:dyDescent="0.25">
      <c r="A37" s="588"/>
      <c r="C37" s="17"/>
      <c r="D37" s="17" t="s">
        <v>52</v>
      </c>
      <c r="E37" s="587"/>
      <c r="J37" s="18"/>
      <c r="K37" s="588"/>
    </row>
    <row r="38" spans="1:11" hidden="1" x14ac:dyDescent="0.25">
      <c r="A38" s="588"/>
      <c r="C38" s="17"/>
      <c r="D38" s="17" t="s">
        <v>37</v>
      </c>
      <c r="E38" s="587"/>
      <c r="J38" s="18"/>
      <c r="K38" s="588"/>
    </row>
    <row r="39" spans="1:11" hidden="1" x14ac:dyDescent="0.25">
      <c r="A39" s="588"/>
      <c r="C39" s="17"/>
      <c r="D39" s="17" t="s">
        <v>53</v>
      </c>
      <c r="E39" s="587"/>
      <c r="J39" s="18"/>
      <c r="K39" s="588"/>
    </row>
    <row r="40" spans="1:11" ht="3.9" customHeight="1" x14ac:dyDescent="0.25">
      <c r="A40" s="588"/>
      <c r="C40" s="25"/>
      <c r="E40" s="587"/>
      <c r="J40" s="21"/>
      <c r="K40" s="588"/>
    </row>
    <row r="41" spans="1:11" x14ac:dyDescent="0.25">
      <c r="B41" s="17" t="s">
        <v>387</v>
      </c>
      <c r="C41" s="25"/>
      <c r="D41" s="524"/>
      <c r="E41" s="587" t="s">
        <v>758</v>
      </c>
      <c r="J41" s="18"/>
    </row>
    <row r="42" spans="1:11" ht="5.0999999999999996" customHeight="1" x14ac:dyDescent="0.25">
      <c r="C42" s="25"/>
      <c r="E42" s="587"/>
      <c r="J42" s="21"/>
    </row>
    <row r="43" spans="1:11" x14ac:dyDescent="0.25">
      <c r="B43" s="24" t="s">
        <v>384</v>
      </c>
      <c r="C43" s="25"/>
      <c r="E43" s="587"/>
      <c r="J43" s="21"/>
    </row>
    <row r="44" spans="1:11" ht="5.0999999999999996" customHeight="1" x14ac:dyDescent="0.25">
      <c r="B44" s="16"/>
      <c r="C44" s="25"/>
      <c r="E44" s="587"/>
      <c r="J44" s="21"/>
    </row>
    <row r="45" spans="1:11" x14ac:dyDescent="0.25">
      <c r="B45" s="17" t="s">
        <v>928</v>
      </c>
      <c r="C45" s="25"/>
      <c r="D45" s="477" t="s">
        <v>980</v>
      </c>
      <c r="E45" s="492" t="s">
        <v>982</v>
      </c>
      <c r="J45" s="18"/>
    </row>
    <row r="46" spans="1:11" ht="3.9" customHeight="1" x14ac:dyDescent="0.25">
      <c r="C46" s="25"/>
      <c r="E46" s="587"/>
      <c r="J46" s="18"/>
    </row>
    <row r="47" spans="1:11" x14ac:dyDescent="0.25">
      <c r="B47" s="17" t="s">
        <v>389</v>
      </c>
      <c r="C47" s="25"/>
      <c r="D47" s="30" t="s">
        <v>237</v>
      </c>
      <c r="E47" s="34"/>
      <c r="J47" s="18"/>
    </row>
    <row r="48" spans="1:11" ht="3.9" customHeight="1" x14ac:dyDescent="0.25">
      <c r="C48" s="25"/>
      <c r="E48" s="34"/>
      <c r="J48" s="18"/>
    </row>
    <row r="49" spans="2:10" x14ac:dyDescent="0.25">
      <c r="B49" s="17" t="s">
        <v>3</v>
      </c>
      <c r="C49" s="25"/>
      <c r="D49" s="58"/>
      <c r="E49" s="587"/>
      <c r="F49" s="17"/>
      <c r="J49" s="18"/>
    </row>
    <row r="50" spans="2:10" ht="3.9" customHeight="1" x14ac:dyDescent="0.25">
      <c r="C50" s="25"/>
      <c r="D50" s="31"/>
      <c r="E50" s="587"/>
      <c r="F50" s="17"/>
      <c r="J50" s="21"/>
    </row>
    <row r="51" spans="2:10" x14ac:dyDescent="0.25">
      <c r="B51" s="32" t="s">
        <v>128</v>
      </c>
      <c r="C51" s="25"/>
      <c r="D51" s="54"/>
      <c r="E51" s="587" t="s">
        <v>200</v>
      </c>
      <c r="J51" s="18"/>
    </row>
    <row r="52" spans="2:10" ht="5.0999999999999996" customHeight="1" x14ac:dyDescent="0.25">
      <c r="C52" s="25"/>
      <c r="E52" s="587"/>
      <c r="F52" s="17"/>
      <c r="J52" s="21"/>
    </row>
    <row r="53" spans="2:10" x14ac:dyDescent="0.25">
      <c r="B53" s="24" t="s">
        <v>395</v>
      </c>
      <c r="C53" s="25"/>
      <c r="E53" s="587"/>
      <c r="J53" s="18"/>
    </row>
    <row r="54" spans="2:10" ht="5.0999999999999996" customHeight="1" x14ac:dyDescent="0.25">
      <c r="B54" s="16"/>
      <c r="C54" s="25"/>
      <c r="E54" s="587"/>
      <c r="J54" s="18"/>
    </row>
    <row r="55" spans="2:10" ht="12.75" customHeight="1" x14ac:dyDescent="0.25">
      <c r="B55" s="17" t="s">
        <v>1411</v>
      </c>
      <c r="C55" s="73" t="s">
        <v>629</v>
      </c>
      <c r="D55" s="524"/>
      <c r="E55" s="35" t="s">
        <v>1594</v>
      </c>
      <c r="J55" s="18"/>
    </row>
    <row r="56" spans="2:10" x14ac:dyDescent="0.25">
      <c r="C56" s="73"/>
      <c r="D56" s="566"/>
      <c r="E56" s="589" t="s">
        <v>1595</v>
      </c>
      <c r="I56" s="501"/>
      <c r="J56" s="501"/>
    </row>
    <row r="57" spans="2:10" hidden="1" x14ac:dyDescent="0.25">
      <c r="C57" s="73"/>
      <c r="D57" s="15" t="s">
        <v>238</v>
      </c>
      <c r="E57" s="35"/>
      <c r="J57" s="18"/>
    </row>
    <row r="58" spans="2:10" ht="12.75" hidden="1" customHeight="1" x14ac:dyDescent="0.25">
      <c r="C58" s="73"/>
      <c r="D58" s="15" t="s">
        <v>750</v>
      </c>
      <c r="E58" s="34"/>
      <c r="J58" s="21"/>
    </row>
    <row r="59" spans="2:10" ht="3.9" customHeight="1" x14ac:dyDescent="0.25">
      <c r="C59" s="73"/>
      <c r="D59" s="31"/>
      <c r="E59" s="34"/>
      <c r="J59" s="21"/>
    </row>
    <row r="60" spans="2:10" ht="12.75" customHeight="1" x14ac:dyDescent="0.25">
      <c r="B60" s="17" t="s">
        <v>1413</v>
      </c>
      <c r="C60" s="73" t="s">
        <v>629</v>
      </c>
      <c r="D60" s="524"/>
      <c r="E60" s="34" t="s">
        <v>1417</v>
      </c>
      <c r="J60" s="21"/>
    </row>
    <row r="61" spans="2:10" x14ac:dyDescent="0.25">
      <c r="C61" s="73"/>
      <c r="D61" s="566"/>
      <c r="E61" s="34" t="s">
        <v>1416</v>
      </c>
      <c r="I61" s="501"/>
      <c r="J61" s="21"/>
    </row>
    <row r="62" spans="2:10" hidden="1" x14ac:dyDescent="0.25">
      <c r="C62" s="73"/>
      <c r="D62" s="15" t="s">
        <v>238</v>
      </c>
      <c r="E62" s="34"/>
      <c r="I62" s="501"/>
      <c r="J62" s="21"/>
    </row>
    <row r="63" spans="2:10" hidden="1" x14ac:dyDescent="0.25">
      <c r="C63" s="73"/>
      <c r="D63" s="15" t="s">
        <v>750</v>
      </c>
      <c r="E63" s="34"/>
      <c r="I63" s="501"/>
      <c r="J63" s="21"/>
    </row>
    <row r="64" spans="2:10" ht="3.9" customHeight="1" x14ac:dyDescent="0.25">
      <c r="C64" s="73"/>
      <c r="D64" s="46"/>
      <c r="E64" s="587"/>
      <c r="J64" s="21"/>
    </row>
    <row r="65" spans="2:10" ht="12.75" customHeight="1" x14ac:dyDescent="0.25">
      <c r="B65" s="17" t="s">
        <v>1414</v>
      </c>
      <c r="C65" s="73" t="s">
        <v>629</v>
      </c>
      <c r="D65" s="524"/>
      <c r="E65" s="587" t="s">
        <v>1592</v>
      </c>
      <c r="J65" s="21"/>
    </row>
    <row r="66" spans="2:10" x14ac:dyDescent="0.25">
      <c r="C66" s="73"/>
      <c r="D66" s="566"/>
      <c r="E66" s="587" t="s">
        <v>1593</v>
      </c>
      <c r="I66" s="501"/>
      <c r="J66" s="21"/>
    </row>
    <row r="67" spans="2:10" hidden="1" x14ac:dyDescent="0.25">
      <c r="C67" s="73"/>
      <c r="D67" s="15" t="s">
        <v>238</v>
      </c>
      <c r="E67" s="587"/>
      <c r="J67" s="21"/>
    </row>
    <row r="68" spans="2:10" hidden="1" x14ac:dyDescent="0.25">
      <c r="C68" s="73"/>
      <c r="D68" s="15" t="s">
        <v>750</v>
      </c>
      <c r="E68" s="587"/>
      <c r="J68" s="21"/>
    </row>
  </sheetData>
  <sheetProtection algorithmName="SHA-512" hashValue="FuKLgYZq4OceZ7YsRKVQybYKFF7t4GnhSM9aZuyXcfuN6Ng3KuPpvCcjYO+KzaNIMG0+JFoCswoYKBt2mGAOdw==" saltValue="IhYVH0YEEoV9f64keat6rw==" spinCount="100000" sheet="1" objects="1" scenarios="1"/>
  <mergeCells count="2">
    <mergeCell ref="D4:E4"/>
    <mergeCell ref="D5:E5"/>
  </mergeCells>
  <dataValidations count="5">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3" xr:uid="{00000000-0002-0000-1F00-000000000000}">
      <formula1>$D$14:$D$39</formula1>
    </dataValidation>
    <dataValidation type="whole" allowBlank="1" showInputMessage="1" showErrorMessage="1" errorTitle="Bouwjaar" error="Jaartallen invullen tussen 1500 en 2050." sqref="D49" xr:uid="{00000000-0002-0000-1F00-000001000000}">
      <formula1>1500</formula1>
      <formula2>2050</formula2>
    </dataValidation>
    <dataValidation type="list" allowBlank="1" showInputMessage="1" showErrorMessage="1" sqref="D65:D66" xr:uid="{00000000-0002-0000-1F00-000002000000}">
      <formula1>$D$67:$D$68</formula1>
    </dataValidation>
    <dataValidation type="list" allowBlank="1" showInputMessage="1" showErrorMessage="1" sqref="D55:D56" xr:uid="{00000000-0002-0000-1F00-000003000000}">
      <formula1>$D$57:$D$58</formula1>
    </dataValidation>
    <dataValidation type="list" allowBlank="1" showInputMessage="1" showErrorMessage="1" sqref="D60:D61" xr:uid="{00000000-0002-0000-1F00-000004000000}">
      <formula1>$D$62:$D$63</formula1>
    </dataValidation>
  </dataValidations>
  <pageMargins left="0.5" right="0.12" top="0.37" bottom="0.25" header="0.2" footer="0.19"/>
  <pageSetup paperSize="9" scale="52" orientation="landscape" horizontalDpi="4294967292"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wsh53400100">
    <tabColor indexed="55"/>
    <pageSetUpPr fitToPage="1"/>
  </sheetPr>
  <dimension ref="A1:K99"/>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400</v>
      </c>
    </row>
    <row r="2" spans="1:11" x14ac:dyDescent="0.25">
      <c r="B2" s="17" t="s">
        <v>1864</v>
      </c>
      <c r="C2" s="15"/>
      <c r="D2" s="15" t="s">
        <v>144</v>
      </c>
      <c r="E2" s="15"/>
      <c r="F2" s="19"/>
      <c r="G2" s="20"/>
      <c r="H2" s="20"/>
    </row>
    <row r="3" spans="1:11" ht="6.75" customHeight="1" x14ac:dyDescent="0.25">
      <c r="F3" s="21"/>
      <c r="J3" s="18"/>
    </row>
    <row r="4" spans="1:11" ht="23.25" customHeight="1" x14ac:dyDescent="0.25">
      <c r="B4" s="11" t="s">
        <v>436</v>
      </c>
      <c r="C4" s="13"/>
      <c r="D4" s="884" t="s">
        <v>246</v>
      </c>
      <c r="E4" s="884"/>
      <c r="F4" s="39"/>
      <c r="J4" s="21"/>
    </row>
    <row r="5" spans="1:11" ht="23.25" customHeight="1" x14ac:dyDescent="0.25">
      <c r="B5" s="12" t="s">
        <v>413</v>
      </c>
      <c r="C5" s="11"/>
      <c r="D5" s="883" t="s">
        <v>64</v>
      </c>
      <c r="E5" s="883"/>
      <c r="F5"/>
      <c r="J5" s="21"/>
    </row>
    <row r="6" spans="1:11" ht="12.75" customHeight="1" x14ac:dyDescent="0.25">
      <c r="B6" s="12" t="s">
        <v>2104</v>
      </c>
      <c r="C6" s="11"/>
      <c r="D6" s="844"/>
      <c r="E6" s="775" t="s">
        <v>2105</v>
      </c>
      <c r="F6" s="777"/>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B42" s="17" t="s">
        <v>387</v>
      </c>
      <c r="C42" s="25"/>
      <c r="D42" s="524"/>
      <c r="E42" s="33" t="s">
        <v>758</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25"/>
      <c r="E45" s="33"/>
      <c r="J45" s="21"/>
    </row>
    <row r="46" spans="1:11" x14ac:dyDescent="0.25">
      <c r="B46" s="17" t="s">
        <v>928</v>
      </c>
      <c r="C46" s="25"/>
      <c r="D46" s="341" t="s">
        <v>980</v>
      </c>
      <c r="E46" s="340" t="s">
        <v>982</v>
      </c>
      <c r="J46" s="18"/>
    </row>
    <row r="47" spans="1:11" ht="3.9" customHeight="1" x14ac:dyDescent="0.25">
      <c r="C47" s="25"/>
      <c r="E47" s="33"/>
      <c r="J47" s="18"/>
    </row>
    <row r="48" spans="1:11" x14ac:dyDescent="0.25">
      <c r="B48" s="17" t="s">
        <v>389</v>
      </c>
      <c r="C48" s="25"/>
      <c r="D48" s="30" t="s">
        <v>237</v>
      </c>
      <c r="E48" s="34"/>
      <c r="J48" s="18"/>
    </row>
    <row r="49" spans="2:10" ht="3.9" customHeight="1" x14ac:dyDescent="0.25">
      <c r="C49" s="25"/>
      <c r="E49" s="34"/>
      <c r="J49" s="18"/>
    </row>
    <row r="50" spans="2:10" x14ac:dyDescent="0.25">
      <c r="B50" s="17" t="s">
        <v>390</v>
      </c>
      <c r="C50" s="25"/>
      <c r="D50" s="53"/>
      <c r="E50" s="33"/>
      <c r="F50" s="17"/>
      <c r="J50" s="18"/>
    </row>
    <row r="51" spans="2:10" ht="3.9" customHeight="1" x14ac:dyDescent="0.25">
      <c r="C51" s="25"/>
      <c r="D51" s="31"/>
      <c r="E51" s="33"/>
      <c r="F51" s="17"/>
      <c r="J51" s="21"/>
    </row>
    <row r="52" spans="2:10" x14ac:dyDescent="0.25">
      <c r="B52" s="17" t="s">
        <v>391</v>
      </c>
      <c r="C52" s="25"/>
      <c r="D52" s="53"/>
      <c r="E52" s="33"/>
      <c r="F52" s="17"/>
      <c r="J52" s="18"/>
    </row>
    <row r="53" spans="2:10" ht="3.9" customHeight="1" x14ac:dyDescent="0.25">
      <c r="C53" s="25"/>
      <c r="D53" s="31"/>
      <c r="E53" s="33"/>
      <c r="F53" s="17"/>
      <c r="J53" s="21"/>
    </row>
    <row r="54" spans="2:10" x14ac:dyDescent="0.25">
      <c r="B54" s="17" t="s">
        <v>392</v>
      </c>
      <c r="C54" s="25"/>
      <c r="D54" s="53"/>
      <c r="E54" s="33"/>
      <c r="F54" s="17"/>
      <c r="J54" s="18"/>
    </row>
    <row r="55" spans="2:10" ht="3.9" customHeight="1" x14ac:dyDescent="0.25">
      <c r="C55" s="25"/>
      <c r="D55" s="31"/>
      <c r="E55" s="33"/>
      <c r="F55" s="17"/>
      <c r="J55" s="21"/>
    </row>
    <row r="56" spans="2:10" x14ac:dyDescent="0.25">
      <c r="B56" s="17" t="s">
        <v>393</v>
      </c>
      <c r="C56" s="25"/>
      <c r="D56" s="53"/>
      <c r="E56" s="33"/>
      <c r="F56" s="17"/>
      <c r="J56" s="18"/>
    </row>
    <row r="57" spans="2:10" ht="3.9" customHeight="1" x14ac:dyDescent="0.25">
      <c r="C57" s="25"/>
      <c r="D57" s="31"/>
      <c r="E57" s="33"/>
      <c r="F57" s="17"/>
      <c r="J57" s="21"/>
    </row>
    <row r="58" spans="2:10" x14ac:dyDescent="0.25">
      <c r="B58" s="17" t="s">
        <v>394</v>
      </c>
      <c r="C58" s="25"/>
      <c r="D58" s="54"/>
      <c r="E58" s="33" t="s">
        <v>199</v>
      </c>
      <c r="J58" s="18"/>
    </row>
    <row r="59" spans="2:10" ht="3.9" customHeight="1" x14ac:dyDescent="0.25">
      <c r="C59" s="25"/>
      <c r="D59" s="31"/>
      <c r="E59" s="33"/>
      <c r="J59" s="21"/>
    </row>
    <row r="60" spans="2:10" x14ac:dyDescent="0.25">
      <c r="B60" s="17" t="s">
        <v>3</v>
      </c>
      <c r="C60" s="25"/>
      <c r="D60" s="58"/>
      <c r="E60" s="33"/>
      <c r="F60" s="17"/>
      <c r="J60" s="18"/>
    </row>
    <row r="61" spans="2:10" ht="3.9" customHeight="1" x14ac:dyDescent="0.25">
      <c r="C61" s="25"/>
      <c r="D61" s="31"/>
      <c r="E61" s="33"/>
      <c r="F61" s="17"/>
      <c r="J61" s="21"/>
    </row>
    <row r="62" spans="2:10" x14ac:dyDescent="0.25">
      <c r="B62" s="32" t="s">
        <v>128</v>
      </c>
      <c r="C62" s="25"/>
      <c r="D62" s="54"/>
      <c r="E62" s="33" t="s">
        <v>200</v>
      </c>
      <c r="J62" s="18"/>
    </row>
    <row r="63" spans="2:10" ht="3.9" customHeight="1" x14ac:dyDescent="0.25">
      <c r="B63" s="32"/>
      <c r="C63" s="25"/>
      <c r="D63" s="31"/>
      <c r="E63" s="33"/>
      <c r="J63" s="21"/>
    </row>
    <row r="64" spans="2:10" x14ac:dyDescent="0.25">
      <c r="B64" s="17" t="s">
        <v>433</v>
      </c>
      <c r="C64" s="25"/>
      <c r="D64" s="56"/>
      <c r="E64" s="33"/>
      <c r="F64" s="17"/>
      <c r="J64" s="18"/>
    </row>
    <row r="65" spans="2:10" ht="5.0999999999999996" customHeight="1" x14ac:dyDescent="0.25">
      <c r="C65" s="25"/>
      <c r="E65" s="33"/>
      <c r="F65" s="17"/>
      <c r="J65" s="21"/>
    </row>
    <row r="66" spans="2:10" x14ac:dyDescent="0.25">
      <c r="B66" s="24" t="s">
        <v>395</v>
      </c>
      <c r="C66" s="25"/>
      <c r="E66" s="33"/>
      <c r="J66" s="18"/>
    </row>
    <row r="67" spans="2:10" ht="5.0999999999999996" customHeight="1" x14ac:dyDescent="0.25">
      <c r="B67" s="16"/>
      <c r="C67" s="25"/>
      <c r="E67" s="33"/>
      <c r="J67" s="18"/>
    </row>
    <row r="68" spans="2:10" x14ac:dyDescent="0.25">
      <c r="B68" s="17" t="s">
        <v>66</v>
      </c>
      <c r="C68" s="73"/>
      <c r="D68" s="532"/>
      <c r="E68" s="35" t="s">
        <v>753</v>
      </c>
      <c r="J68" s="18"/>
    </row>
    <row r="69" spans="2:10" ht="3.9" customHeight="1" x14ac:dyDescent="0.25">
      <c r="C69" s="73"/>
      <c r="D69" s="41"/>
      <c r="E69" s="34"/>
      <c r="J69" s="21"/>
    </row>
    <row r="70" spans="2:10" x14ac:dyDescent="0.25">
      <c r="B70" s="17" t="s">
        <v>65</v>
      </c>
      <c r="C70" s="73"/>
      <c r="D70" s="532"/>
      <c r="E70" s="35"/>
      <c r="J70" s="21"/>
    </row>
    <row r="71" spans="2:10" ht="3.9" customHeight="1" x14ac:dyDescent="0.25">
      <c r="C71" s="73"/>
      <c r="D71" s="31"/>
      <c r="E71" s="34"/>
      <c r="J71" s="21"/>
    </row>
    <row r="72" spans="2:10" x14ac:dyDescent="0.25">
      <c r="B72" s="17" t="s">
        <v>455</v>
      </c>
      <c r="C72" s="73"/>
      <c r="D72" s="540"/>
      <c r="E72" s="34" t="s">
        <v>247</v>
      </c>
      <c r="J72" s="21"/>
    </row>
    <row r="73" spans="2:10" ht="3.9" customHeight="1" x14ac:dyDescent="0.25">
      <c r="C73" s="73"/>
      <c r="D73" s="46"/>
      <c r="E73" s="33"/>
      <c r="J73" s="21"/>
    </row>
    <row r="74" spans="2:10" x14ac:dyDescent="0.25">
      <c r="B74" s="17" t="s">
        <v>456</v>
      </c>
      <c r="C74" s="73"/>
      <c r="D74" s="540"/>
      <c r="E74" s="33" t="s">
        <v>247</v>
      </c>
      <c r="J74" s="21"/>
    </row>
    <row r="75" spans="2:10" ht="3.9" customHeight="1" x14ac:dyDescent="0.25">
      <c r="C75" s="73"/>
      <c r="E75" s="33"/>
      <c r="J75" s="21"/>
    </row>
    <row r="76" spans="2:10" x14ac:dyDescent="0.25">
      <c r="B76" s="17" t="s">
        <v>155</v>
      </c>
      <c r="C76" s="73" t="s">
        <v>629</v>
      </c>
      <c r="D76" s="524"/>
      <c r="E76" s="33"/>
      <c r="J76" s="21"/>
    </row>
    <row r="77" spans="2:10" hidden="1" x14ac:dyDescent="0.25">
      <c r="C77" s="73"/>
      <c r="D77" s="15" t="s">
        <v>590</v>
      </c>
      <c r="E77" s="33"/>
      <c r="J77" s="21"/>
    </row>
    <row r="78" spans="2:10" hidden="1" x14ac:dyDescent="0.25">
      <c r="C78" s="73"/>
      <c r="D78" s="15" t="s">
        <v>591</v>
      </c>
      <c r="E78" s="33"/>
      <c r="J78" s="21"/>
    </row>
    <row r="79" spans="2:10" hidden="1" x14ac:dyDescent="0.25">
      <c r="C79" s="73"/>
      <c r="D79" s="15" t="s">
        <v>140</v>
      </c>
      <c r="E79" s="33"/>
      <c r="J79" s="21"/>
    </row>
    <row r="80" spans="2:10" ht="3.9" customHeight="1" x14ac:dyDescent="0.25">
      <c r="C80" s="73"/>
      <c r="E80" s="33"/>
      <c r="J80" s="21"/>
    </row>
    <row r="81" spans="2:10" x14ac:dyDescent="0.25">
      <c r="B81" s="17" t="s">
        <v>699</v>
      </c>
      <c r="C81" s="73"/>
      <c r="D81" s="53"/>
      <c r="E81" s="33"/>
      <c r="J81" s="21"/>
    </row>
    <row r="82" spans="2:10" ht="3.9" customHeight="1" x14ac:dyDescent="0.25">
      <c r="C82" s="73"/>
      <c r="D82" s="31"/>
      <c r="E82" s="33"/>
      <c r="J82" s="21"/>
    </row>
    <row r="83" spans="2:10" x14ac:dyDescent="0.25">
      <c r="B83" s="17" t="s">
        <v>700</v>
      </c>
      <c r="C83" s="73"/>
      <c r="D83" s="53"/>
      <c r="E83" s="33"/>
      <c r="J83" s="21"/>
    </row>
    <row r="84" spans="2:10" ht="3.9" customHeight="1" x14ac:dyDescent="0.25">
      <c r="C84" s="73"/>
      <c r="D84" s="31"/>
      <c r="E84" s="33"/>
      <c r="J84" s="21"/>
    </row>
    <row r="85" spans="2:10" x14ac:dyDescent="0.25">
      <c r="B85" s="17" t="s">
        <v>701</v>
      </c>
      <c r="C85" s="73"/>
      <c r="D85" s="53"/>
      <c r="E85" s="33"/>
      <c r="J85" s="21"/>
    </row>
    <row r="86" spans="2:10" ht="3.9" customHeight="1" x14ac:dyDescent="0.25">
      <c r="C86" s="73"/>
      <c r="D86" s="31"/>
      <c r="E86" s="33"/>
      <c r="J86" s="21"/>
    </row>
    <row r="87" spans="2:10" x14ac:dyDescent="0.25">
      <c r="B87" s="17" t="s">
        <v>702</v>
      </c>
      <c r="C87" s="73"/>
      <c r="D87" s="58"/>
      <c r="E87" s="33"/>
      <c r="J87" s="21"/>
    </row>
    <row r="88" spans="2:10" ht="3.9" customHeight="1" x14ac:dyDescent="0.25">
      <c r="C88" s="73"/>
      <c r="D88" s="31"/>
      <c r="E88" s="33"/>
      <c r="J88" s="21"/>
    </row>
    <row r="89" spans="2:10" x14ac:dyDescent="0.25">
      <c r="B89" s="17" t="s">
        <v>703</v>
      </c>
      <c r="C89" s="73" t="s">
        <v>629</v>
      </c>
      <c r="D89" s="524"/>
      <c r="E89" s="35" t="s">
        <v>704</v>
      </c>
      <c r="J89" s="21"/>
    </row>
    <row r="90" spans="2:10" hidden="1" x14ac:dyDescent="0.25">
      <c r="C90" s="74"/>
      <c r="D90" s="15" t="s">
        <v>238</v>
      </c>
      <c r="E90" s="15"/>
      <c r="J90" s="21"/>
    </row>
    <row r="91" spans="2:10" ht="13.5" hidden="1" customHeight="1" x14ac:dyDescent="0.25">
      <c r="C91" s="74"/>
      <c r="D91" s="15" t="s">
        <v>750</v>
      </c>
      <c r="J91" s="18"/>
    </row>
    <row r="92" spans="2:10" ht="3.75" customHeight="1" x14ac:dyDescent="0.25">
      <c r="C92" s="74"/>
    </row>
    <row r="93" spans="2:10" x14ac:dyDescent="0.25">
      <c r="B93" s="17" t="s">
        <v>1859</v>
      </c>
      <c r="C93" s="73" t="s">
        <v>629</v>
      </c>
      <c r="D93" s="524"/>
      <c r="E93" s="35" t="s">
        <v>1865</v>
      </c>
      <c r="J93" s="21"/>
    </row>
    <row r="94" spans="2:10" x14ac:dyDescent="0.25">
      <c r="E94" s="255" t="s">
        <v>1866</v>
      </c>
      <c r="J94" s="21"/>
    </row>
    <row r="95" spans="2:10" hidden="1" x14ac:dyDescent="0.25">
      <c r="D95" s="15" t="s">
        <v>811</v>
      </c>
    </row>
    <row r="96" spans="2:10" hidden="1" x14ac:dyDescent="0.25">
      <c r="D96" s="15" t="s">
        <v>1861</v>
      </c>
    </row>
    <row r="97" spans="4:4" hidden="1" x14ac:dyDescent="0.25">
      <c r="D97" s="15" t="s">
        <v>1862</v>
      </c>
    </row>
    <row r="98" spans="4:4" hidden="1" x14ac:dyDescent="0.25">
      <c r="D98" s="15" t="s">
        <v>1863</v>
      </c>
    </row>
    <row r="99" spans="4:4" hidden="1" x14ac:dyDescent="0.25">
      <c r="D99" s="15" t="s">
        <v>680</v>
      </c>
    </row>
  </sheetData>
  <sheetProtection algorithmName="SHA-512" hashValue="qXlWVzILZy4de7+J0fnlQmnd2caDwl9u3gqJzhNdurkYS+aFunWn5FkWePM7j3hPgxNY5pSPuBQmN5PuSfFgSw==" saltValue="Zs1VHP923r97jy5fJzlkpA==" spinCount="100000" sheet="1" objects="1" scenarios="1"/>
  <mergeCells count="2">
    <mergeCell ref="D4:E4"/>
    <mergeCell ref="D5:E5"/>
  </mergeCells>
  <phoneticPr fontId="13" type="noConversion"/>
  <dataValidations xWindow="538" yWindow="302" count="10">
    <dataValidation type="list" allowBlank="1" showInputMessage="1" showErrorMessage="1" sqref="D76" xr:uid="{00000000-0002-0000-2000-000000000000}">
      <formula1>$D$77:$D$79</formula1>
    </dataValidation>
    <dataValidation type="list" allowBlank="1" showInputMessage="1" showErrorMessage="1" sqref="D89" xr:uid="{00000000-0002-0000-2000-000001000000}">
      <formula1>$D$90:$D$91</formula1>
    </dataValidation>
    <dataValidation type="whole" allowBlank="1" showInputMessage="1" showErrorMessage="1" errorTitle="Bouwjaar" error="Jaartallen invullen tussen 1500 en 2050." sqref="D87 D60" xr:uid="{00000000-0002-0000-2000-000002000000}">
      <formula1>1500</formula1>
      <formula2>2050</formula2>
    </dataValidation>
    <dataValidation type="decimal" operator="greaterThan" allowBlank="1" showInputMessage="1" showErrorMessage="1" errorTitle="Inhoud" error="Alleen numerieke waarden invoeren." sqref="D64" xr:uid="{00000000-0002-0000-2000-000003000000}">
      <formula1>0</formula1>
    </dataValidation>
    <dataValidation type="decimal" operator="greaterThan" allowBlank="1" showInputMessage="1" showErrorMessage="1" errorTitle="Max. nominale vermogen" error="Alleen numerieke waarden invoeren." sqref="D68" xr:uid="{00000000-0002-0000-2000-000004000000}">
      <formula1>0</formula1>
    </dataValidation>
    <dataValidation type="decimal" operator="greaterThan" allowBlank="1" showInputMessage="1" showErrorMessage="1" errorTitle="Max. nom. belasting bovenwaarde" error="Alleen numerieke waarden invoeren." sqref="D70" xr:uid="{00000000-0002-0000-2000-000005000000}">
      <formula1>0</formula1>
    </dataValidation>
    <dataValidation type="decimal" operator="greaterThanOrEqual" allowBlank="1" showInputMessage="1" showErrorMessage="1" errorTitle="Werktemperatuur" error="Alleen numerieke waarden invoeren." sqref="D72" xr:uid="{00000000-0002-0000-2000-000006000000}">
      <formula1>0</formula1>
    </dataValidation>
    <dataValidation type="decimal" operator="greaterThanOrEqual" allowBlank="1" showInputMessage="1" showErrorMessage="1" errorTitle="Werkdruk" error="Alleen numerieke waarden invoeren." sqref="D74" xr:uid="{00000000-0002-0000-2000-000007000000}">
      <formula1>0</formula1>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2000-000008000000}">
      <formula1>$D$15:$D$40</formula1>
    </dataValidation>
    <dataValidation type="list" allowBlank="1" showInputMessage="1" showErrorMessage="1" sqref="D93" xr:uid="{00000000-0002-0000-2000-000009000000}">
      <formula1>$D$95:$D$99</formula1>
    </dataValidation>
  </dataValidations>
  <pageMargins left="0.5" right="0.12" top="0.37" bottom="0.25" header="0.2" footer="0.19"/>
  <pageSetup paperSize="9" scale="52" orientation="landscape" horizontalDpi="4294967292"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wsh53400200">
    <tabColor indexed="55"/>
    <pageSetUpPr fitToPage="1"/>
  </sheetPr>
  <dimension ref="A1:K97"/>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337</v>
      </c>
    </row>
    <row r="2" spans="1:11" x14ac:dyDescent="0.25">
      <c r="B2" s="17" t="s">
        <v>1858</v>
      </c>
      <c r="C2" s="15"/>
      <c r="D2" s="15" t="s">
        <v>338</v>
      </c>
      <c r="E2" s="15"/>
      <c r="F2" s="19"/>
      <c r="G2" s="20"/>
      <c r="H2" s="20"/>
    </row>
    <row r="3" spans="1:11" ht="6.75" customHeight="1" x14ac:dyDescent="0.25">
      <c r="F3" s="21"/>
      <c r="J3" s="18"/>
    </row>
    <row r="4" spans="1:11" ht="23.25" customHeight="1" x14ac:dyDescent="0.25">
      <c r="B4" s="11" t="s">
        <v>436</v>
      </c>
      <c r="C4" s="13"/>
      <c r="D4" s="884" t="s">
        <v>339</v>
      </c>
      <c r="E4" s="884"/>
      <c r="F4" s="39"/>
      <c r="J4" s="21"/>
    </row>
    <row r="5" spans="1:11" ht="23.25" customHeight="1" x14ac:dyDescent="0.25">
      <c r="B5" s="12" t="s">
        <v>413</v>
      </c>
      <c r="C5" s="11"/>
      <c r="D5" s="883" t="s">
        <v>64</v>
      </c>
      <c r="E5" s="883"/>
      <c r="F5"/>
      <c r="J5" s="21"/>
    </row>
    <row r="6" spans="1:11" ht="12.75" customHeight="1" x14ac:dyDescent="0.25">
      <c r="B6" s="12" t="s">
        <v>2104</v>
      </c>
      <c r="C6" s="11"/>
      <c r="D6" s="844"/>
      <c r="E6" s="775" t="s">
        <v>2105</v>
      </c>
      <c r="F6" s="777"/>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B42" s="17" t="s">
        <v>387</v>
      </c>
      <c r="C42" s="25"/>
      <c r="D42" s="524"/>
      <c r="E42" s="33" t="s">
        <v>758</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25"/>
      <c r="E45" s="33"/>
      <c r="J45" s="21"/>
    </row>
    <row r="46" spans="1:11" x14ac:dyDescent="0.25">
      <c r="B46" s="17" t="s">
        <v>928</v>
      </c>
      <c r="C46" s="25"/>
      <c r="D46" s="343" t="s">
        <v>980</v>
      </c>
      <c r="E46" s="342" t="s">
        <v>982</v>
      </c>
      <c r="J46" s="18"/>
    </row>
    <row r="47" spans="1:11" ht="3.9" customHeight="1" x14ac:dyDescent="0.25">
      <c r="C47" s="25"/>
      <c r="E47" s="33"/>
      <c r="J47" s="18"/>
    </row>
    <row r="48" spans="1:11" x14ac:dyDescent="0.25">
      <c r="B48" s="17" t="s">
        <v>389</v>
      </c>
      <c r="C48" s="25"/>
      <c r="D48" s="30" t="s">
        <v>237</v>
      </c>
      <c r="E48" s="34"/>
      <c r="J48" s="18"/>
    </row>
    <row r="49" spans="2:10" ht="3.9" customHeight="1" x14ac:dyDescent="0.25">
      <c r="C49" s="25"/>
      <c r="E49" s="34"/>
      <c r="J49" s="18"/>
    </row>
    <row r="50" spans="2:10" x14ac:dyDescent="0.25">
      <c r="B50" s="17" t="s">
        <v>390</v>
      </c>
      <c r="C50" s="25"/>
      <c r="D50" s="53"/>
      <c r="E50" s="33"/>
      <c r="F50" s="17"/>
      <c r="J50" s="18"/>
    </row>
    <row r="51" spans="2:10" ht="3.9" customHeight="1" x14ac:dyDescent="0.25">
      <c r="C51" s="25"/>
      <c r="D51" s="31"/>
      <c r="E51" s="33"/>
      <c r="F51" s="17"/>
      <c r="J51" s="21"/>
    </row>
    <row r="52" spans="2:10" x14ac:dyDescent="0.25">
      <c r="B52" s="17" t="s">
        <v>391</v>
      </c>
      <c r="C52" s="25"/>
      <c r="D52" s="53"/>
      <c r="E52" s="33"/>
      <c r="F52" s="17"/>
      <c r="J52" s="18"/>
    </row>
    <row r="53" spans="2:10" ht="3.9" customHeight="1" x14ac:dyDescent="0.25">
      <c r="C53" s="25"/>
      <c r="D53" s="31"/>
      <c r="E53" s="33"/>
      <c r="F53" s="17"/>
      <c r="J53" s="21"/>
    </row>
    <row r="54" spans="2:10" x14ac:dyDescent="0.25">
      <c r="B54" s="17" t="s">
        <v>392</v>
      </c>
      <c r="C54" s="25"/>
      <c r="D54" s="53"/>
      <c r="E54" s="33"/>
      <c r="F54" s="17"/>
      <c r="J54" s="18"/>
    </row>
    <row r="55" spans="2:10" ht="3.9" customHeight="1" x14ac:dyDescent="0.25">
      <c r="C55" s="25"/>
      <c r="D55" s="31"/>
      <c r="E55" s="33"/>
      <c r="F55" s="17"/>
      <c r="J55" s="21"/>
    </row>
    <row r="56" spans="2:10" x14ac:dyDescent="0.25">
      <c r="B56" s="17" t="s">
        <v>393</v>
      </c>
      <c r="C56" s="25"/>
      <c r="D56" s="53"/>
      <c r="E56" s="33"/>
      <c r="F56" s="17"/>
      <c r="J56" s="18"/>
    </row>
    <row r="57" spans="2:10" ht="3.9" customHeight="1" x14ac:dyDescent="0.25">
      <c r="C57" s="25"/>
      <c r="D57" s="31"/>
      <c r="E57" s="33"/>
      <c r="F57" s="17"/>
      <c r="J57" s="21"/>
    </row>
    <row r="58" spans="2:10" x14ac:dyDescent="0.25">
      <c r="B58" s="17" t="s">
        <v>394</v>
      </c>
      <c r="C58" s="25"/>
      <c r="D58" s="54"/>
      <c r="E58" s="33" t="s">
        <v>199</v>
      </c>
      <c r="J58" s="18"/>
    </row>
    <row r="59" spans="2:10" ht="3.9" customHeight="1" x14ac:dyDescent="0.25">
      <c r="C59" s="25"/>
      <c r="D59" s="31"/>
      <c r="E59" s="33"/>
      <c r="J59" s="21"/>
    </row>
    <row r="60" spans="2:10" x14ac:dyDescent="0.25">
      <c r="B60" s="17" t="s">
        <v>3</v>
      </c>
      <c r="C60" s="25"/>
      <c r="D60" s="58"/>
      <c r="E60" s="33"/>
      <c r="F60" s="17"/>
      <c r="J60" s="18"/>
    </row>
    <row r="61" spans="2:10" ht="3.9" customHeight="1" x14ac:dyDescent="0.25">
      <c r="C61" s="25"/>
      <c r="D61" s="31"/>
      <c r="E61" s="33"/>
      <c r="F61" s="17"/>
      <c r="J61" s="21"/>
    </row>
    <row r="62" spans="2:10" x14ac:dyDescent="0.25">
      <c r="B62" s="32" t="s">
        <v>128</v>
      </c>
      <c r="C62" s="25"/>
      <c r="D62" s="54"/>
      <c r="E62" s="33" t="s">
        <v>200</v>
      </c>
      <c r="J62" s="18"/>
    </row>
    <row r="63" spans="2:10" ht="3.9" customHeight="1" x14ac:dyDescent="0.25">
      <c r="B63" s="32"/>
      <c r="C63" s="25"/>
      <c r="D63" s="31"/>
      <c r="E63" s="33"/>
      <c r="J63" s="21"/>
    </row>
    <row r="64" spans="2:10" x14ac:dyDescent="0.25">
      <c r="B64" s="17" t="s">
        <v>433</v>
      </c>
      <c r="C64" s="25"/>
      <c r="D64" s="56"/>
      <c r="E64" s="33"/>
      <c r="F64" s="17"/>
      <c r="J64" s="18"/>
    </row>
    <row r="65" spans="2:10" ht="5.0999999999999996" customHeight="1" x14ac:dyDescent="0.25">
      <c r="C65" s="25"/>
      <c r="E65" s="33"/>
      <c r="F65" s="17"/>
      <c r="J65" s="21"/>
    </row>
    <row r="66" spans="2:10" x14ac:dyDescent="0.25">
      <c r="B66" s="24" t="s">
        <v>395</v>
      </c>
      <c r="C66" s="25"/>
      <c r="E66" s="33"/>
      <c r="J66" s="18"/>
    </row>
    <row r="67" spans="2:10" ht="5.0999999999999996" customHeight="1" x14ac:dyDescent="0.25">
      <c r="B67" s="16"/>
      <c r="C67" s="73"/>
      <c r="E67" s="33"/>
      <c r="J67" s="18"/>
    </row>
    <row r="68" spans="2:10" x14ac:dyDescent="0.25">
      <c r="B68" s="17" t="s">
        <v>66</v>
      </c>
      <c r="C68" s="73"/>
      <c r="D68" s="532"/>
      <c r="E68" s="35" t="s">
        <v>753</v>
      </c>
      <c r="J68" s="18"/>
    </row>
    <row r="69" spans="2:10" ht="3.9" customHeight="1" x14ac:dyDescent="0.25">
      <c r="C69" s="73"/>
      <c r="D69" s="41"/>
      <c r="E69" s="34"/>
      <c r="J69" s="21"/>
    </row>
    <row r="70" spans="2:10" x14ac:dyDescent="0.25">
      <c r="B70" s="17" t="s">
        <v>65</v>
      </c>
      <c r="C70" s="73"/>
      <c r="D70" s="532"/>
      <c r="E70" s="35"/>
      <c r="J70" s="21"/>
    </row>
    <row r="71" spans="2:10" ht="3.9" customHeight="1" x14ac:dyDescent="0.25">
      <c r="C71" s="73"/>
      <c r="D71" s="31"/>
      <c r="E71" s="34"/>
      <c r="J71" s="21"/>
    </row>
    <row r="72" spans="2:10" x14ac:dyDescent="0.25">
      <c r="B72" s="17" t="s">
        <v>455</v>
      </c>
      <c r="C72" s="73"/>
      <c r="D72" s="540"/>
      <c r="E72" s="34" t="s">
        <v>247</v>
      </c>
      <c r="J72" s="21"/>
    </row>
    <row r="73" spans="2:10" ht="3.9" customHeight="1" x14ac:dyDescent="0.25">
      <c r="C73" s="73"/>
      <c r="D73" s="46"/>
      <c r="E73" s="33"/>
      <c r="J73" s="21"/>
    </row>
    <row r="74" spans="2:10" x14ac:dyDescent="0.25">
      <c r="B74" s="17" t="s">
        <v>155</v>
      </c>
      <c r="C74" s="73" t="s">
        <v>629</v>
      </c>
      <c r="D74" s="524"/>
      <c r="E74" s="33"/>
      <c r="J74" s="21"/>
    </row>
    <row r="75" spans="2:10" hidden="1" x14ac:dyDescent="0.25">
      <c r="C75" s="73"/>
      <c r="D75" s="15" t="s">
        <v>590</v>
      </c>
      <c r="E75" s="33"/>
      <c r="J75" s="21"/>
    </row>
    <row r="76" spans="2:10" hidden="1" x14ac:dyDescent="0.25">
      <c r="C76" s="73"/>
      <c r="D76" s="15" t="s">
        <v>591</v>
      </c>
      <c r="E76" s="33"/>
      <c r="J76" s="21"/>
    </row>
    <row r="77" spans="2:10" hidden="1" x14ac:dyDescent="0.25">
      <c r="C77" s="73"/>
      <c r="D77" s="15" t="s">
        <v>140</v>
      </c>
      <c r="E77" s="33"/>
      <c r="J77" s="21"/>
    </row>
    <row r="78" spans="2:10" ht="3.9" customHeight="1" x14ac:dyDescent="0.25">
      <c r="C78" s="73"/>
      <c r="E78" s="33"/>
      <c r="J78" s="21"/>
    </row>
    <row r="79" spans="2:10" x14ac:dyDescent="0.25">
      <c r="B79" s="17" t="s">
        <v>699</v>
      </c>
      <c r="C79" s="73"/>
      <c r="D79" s="53"/>
      <c r="E79" s="33"/>
      <c r="J79" s="21"/>
    </row>
    <row r="80" spans="2:10" ht="3.9" customHeight="1" x14ac:dyDescent="0.25">
      <c r="C80" s="73"/>
      <c r="D80" s="31"/>
      <c r="E80" s="33"/>
      <c r="J80" s="21"/>
    </row>
    <row r="81" spans="2:10" x14ac:dyDescent="0.25">
      <c r="B81" s="17" t="s">
        <v>700</v>
      </c>
      <c r="C81" s="73"/>
      <c r="D81" s="53"/>
      <c r="E81" s="33"/>
      <c r="J81" s="21"/>
    </row>
    <row r="82" spans="2:10" ht="3.9" customHeight="1" x14ac:dyDescent="0.25">
      <c r="C82" s="73"/>
      <c r="D82" s="31"/>
      <c r="E82" s="33"/>
      <c r="J82" s="21"/>
    </row>
    <row r="83" spans="2:10" x14ac:dyDescent="0.25">
      <c r="B83" s="17" t="s">
        <v>701</v>
      </c>
      <c r="C83" s="73"/>
      <c r="D83" s="53"/>
      <c r="E83" s="33"/>
      <c r="J83" s="21"/>
    </row>
    <row r="84" spans="2:10" ht="3.9" customHeight="1" x14ac:dyDescent="0.25">
      <c r="C84" s="73"/>
      <c r="D84" s="31"/>
      <c r="E84" s="33"/>
      <c r="J84" s="21"/>
    </row>
    <row r="85" spans="2:10" x14ac:dyDescent="0.25">
      <c r="B85" s="17" t="s">
        <v>702</v>
      </c>
      <c r="C85" s="73"/>
      <c r="D85" s="58"/>
      <c r="E85" s="33"/>
      <c r="J85" s="21"/>
    </row>
    <row r="86" spans="2:10" ht="3.9" customHeight="1" x14ac:dyDescent="0.25">
      <c r="C86" s="73"/>
      <c r="D86" s="31"/>
      <c r="E86" s="33"/>
      <c r="J86" s="21"/>
    </row>
    <row r="87" spans="2:10" x14ac:dyDescent="0.25">
      <c r="B87" s="17" t="s">
        <v>703</v>
      </c>
      <c r="C87" s="73" t="s">
        <v>629</v>
      </c>
      <c r="D87" s="524"/>
      <c r="E87" s="35" t="s">
        <v>704</v>
      </c>
      <c r="J87" s="21"/>
    </row>
    <row r="88" spans="2:10" hidden="1" x14ac:dyDescent="0.25">
      <c r="C88" s="74"/>
      <c r="D88" s="15" t="s">
        <v>238</v>
      </c>
      <c r="E88" s="15"/>
      <c r="J88" s="21"/>
    </row>
    <row r="89" spans="2:10" hidden="1" x14ac:dyDescent="0.25">
      <c r="C89" s="74"/>
      <c r="D89" s="15" t="s">
        <v>750</v>
      </c>
      <c r="J89" s="18"/>
    </row>
    <row r="90" spans="2:10" ht="3.75" customHeight="1" x14ac:dyDescent="0.25">
      <c r="C90" s="74"/>
    </row>
    <row r="91" spans="2:10" ht="12.75" customHeight="1" x14ac:dyDescent="0.25">
      <c r="B91" s="17" t="s">
        <v>1859</v>
      </c>
      <c r="C91" s="73" t="s">
        <v>629</v>
      </c>
      <c r="D91" s="524"/>
      <c r="E91" s="35" t="s">
        <v>1867</v>
      </c>
      <c r="J91" s="21"/>
    </row>
    <row r="92" spans="2:10" x14ac:dyDescent="0.25">
      <c r="E92" s="255" t="s">
        <v>1860</v>
      </c>
      <c r="J92" s="21"/>
    </row>
    <row r="93" spans="2:10" ht="13.5" hidden="1" customHeight="1" x14ac:dyDescent="0.25">
      <c r="D93" s="15" t="s">
        <v>811</v>
      </c>
      <c r="J93" s="18"/>
    </row>
    <row r="94" spans="2:10" hidden="1" x14ac:dyDescent="0.25">
      <c r="D94" s="15" t="s">
        <v>1861</v>
      </c>
    </row>
    <row r="95" spans="2:10" hidden="1" x14ac:dyDescent="0.25">
      <c r="D95" s="15" t="s">
        <v>1862</v>
      </c>
    </row>
    <row r="96" spans="2:10" hidden="1" x14ac:dyDescent="0.25">
      <c r="D96" s="15" t="s">
        <v>1863</v>
      </c>
    </row>
    <row r="97" spans="4:4" hidden="1" x14ac:dyDescent="0.25">
      <c r="D97" s="15" t="s">
        <v>680</v>
      </c>
    </row>
  </sheetData>
  <sheetProtection algorithmName="SHA-512" hashValue="Z1yXCJHhpSBaFJzJe4eVxpiLM0o48EebC2WatIy8wAcEqxjP3aIYH8AlOPiiyhWZE4qaOj62vkY9A64C2wxikQ==" saltValue="6+tWxQ6EykgEU2XXYfITCg==" spinCount="100000" sheet="1" objects="1" scenarios="1"/>
  <mergeCells count="2">
    <mergeCell ref="D4:E4"/>
    <mergeCell ref="D5:E5"/>
  </mergeCells>
  <phoneticPr fontId="13" type="noConversion"/>
  <dataValidations xWindow="538" yWindow="303" count="9">
    <dataValidation type="list" allowBlank="1" showInputMessage="1" showErrorMessage="1" sqref="D74" xr:uid="{00000000-0002-0000-2100-000000000000}">
      <formula1>$D$75:$D$77</formula1>
    </dataValidation>
    <dataValidation type="list" allowBlank="1" showInputMessage="1" showErrorMessage="1" sqref="D87" xr:uid="{00000000-0002-0000-2100-000001000000}">
      <formula1>$D$88:$D$89</formula1>
    </dataValidation>
    <dataValidation type="whole" allowBlank="1" showInputMessage="1" showErrorMessage="1" errorTitle="Bouwjaar" error="Jaartallen invullen tussen 1500 en 2050." sqref="D85 D60" xr:uid="{00000000-0002-0000-2100-000002000000}">
      <formula1>1500</formula1>
      <formula2>2050</formula2>
    </dataValidation>
    <dataValidation type="decimal" operator="greaterThan" allowBlank="1" showInputMessage="1" showErrorMessage="1" errorTitle="Inhoud" error="Alleen numerieke waarden invoeren." sqref="D64" xr:uid="{00000000-0002-0000-2100-000003000000}">
      <formula1>0</formula1>
    </dataValidation>
    <dataValidation type="decimal" operator="greaterThan" allowBlank="1" showInputMessage="1" showErrorMessage="1" errorTitle="Max. nominale vermogen" error="Alleen numerieke waarden invoeren." sqref="D68" xr:uid="{00000000-0002-0000-2100-000004000000}">
      <formula1>0</formula1>
    </dataValidation>
    <dataValidation type="decimal" operator="greaterThan" allowBlank="1" showInputMessage="1" showErrorMessage="1" errorTitle="Max. nom. belasting bovenwaarde" error="Alleen numerieke waarden invoeren." sqref="D70" xr:uid="{00000000-0002-0000-2100-000005000000}">
      <formula1>0</formula1>
    </dataValidation>
    <dataValidation type="decimal" operator="greaterThanOrEqual" allowBlank="1" showInputMessage="1" showErrorMessage="1" errorTitle="Werktemperatuur" error="Alleen numerieke waarden invoeren." sqref="D72" xr:uid="{00000000-0002-0000-2100-000006000000}">
      <formula1>0</formula1>
    </dataValidation>
    <dataValidation type="list" allowBlank="1" showInputMessage="1" showErrorMessage="1" sqref="D91" xr:uid="{00000000-0002-0000-2100-000007000000}">
      <formula1>$D$93:$D$97</formula1>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2100-000008000000}">
      <formula1>$D$15:$D$40</formula1>
    </dataValidation>
  </dataValidations>
  <pageMargins left="0.5" right="0.12" top="0.37" bottom="0.25" header="0.2" footer="0.19"/>
  <pageSetup paperSize="9" scale="52" orientation="landscape" horizontalDpi="4294967292"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wsh54100000">
    <tabColor indexed="55"/>
    <pageSetUpPr fitToPage="1"/>
  </sheetPr>
  <dimension ref="A1:K61"/>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764</v>
      </c>
    </row>
    <row r="2" spans="1:11" x14ac:dyDescent="0.25">
      <c r="B2" s="17" t="s">
        <v>1596</v>
      </c>
      <c r="C2" s="15"/>
      <c r="D2" s="15" t="s">
        <v>763</v>
      </c>
      <c r="E2" s="15"/>
      <c r="F2" s="19"/>
      <c r="G2" s="20"/>
      <c r="H2" s="20"/>
    </row>
    <row r="3" spans="1:11" ht="6.75" customHeight="1" x14ac:dyDescent="0.25">
      <c r="F3" s="21"/>
      <c r="J3" s="18"/>
    </row>
    <row r="4" spans="1:11" ht="23.25" customHeight="1" x14ac:dyDescent="0.25">
      <c r="B4" s="11" t="s">
        <v>436</v>
      </c>
      <c r="C4" s="13"/>
      <c r="D4" s="884" t="s">
        <v>765</v>
      </c>
      <c r="E4" s="884"/>
      <c r="F4" s="39"/>
      <c r="J4" s="21"/>
    </row>
    <row r="5" spans="1:11" ht="23.25" customHeight="1" x14ac:dyDescent="0.25">
      <c r="B5" s="12" t="s">
        <v>413</v>
      </c>
      <c r="C5" s="11"/>
      <c r="D5" s="883" t="s">
        <v>64</v>
      </c>
      <c r="E5" s="883"/>
      <c r="F5"/>
      <c r="J5" s="21"/>
    </row>
    <row r="6" spans="1:11" ht="5.0999999999999996" customHeight="1" x14ac:dyDescent="0.25">
      <c r="C6" s="22"/>
      <c r="D6" s="20"/>
      <c r="E6" s="16"/>
      <c r="F6" s="23"/>
      <c r="J6" s="21"/>
    </row>
    <row r="7" spans="1:11" x14ac:dyDescent="0.25">
      <c r="B7" s="24" t="s">
        <v>0</v>
      </c>
      <c r="C7" s="25"/>
      <c r="J7" s="18"/>
    </row>
    <row r="8" spans="1:11" ht="5.0999999999999996" customHeight="1" x14ac:dyDescent="0.25">
      <c r="B8" s="16"/>
      <c r="C8" s="25"/>
      <c r="J8" s="18"/>
    </row>
    <row r="9" spans="1:11" x14ac:dyDescent="0.25">
      <c r="B9" s="17" t="s">
        <v>385</v>
      </c>
      <c r="C9" s="25"/>
      <c r="D9" s="526" t="str">
        <f>IF(ISBLANK(Voorblad!C$16),"",(Voorblad!C$16))</f>
        <v>14B03</v>
      </c>
      <c r="E9" s="28"/>
      <c r="J9" s="18"/>
    </row>
    <row r="10" spans="1:11" ht="3.9" customHeight="1" x14ac:dyDescent="0.25">
      <c r="C10" s="25"/>
      <c r="D10" s="29"/>
      <c r="E10" s="33"/>
      <c r="J10" s="21"/>
    </row>
    <row r="11" spans="1:11" x14ac:dyDescent="0.25">
      <c r="B11" s="17" t="s">
        <v>386</v>
      </c>
      <c r="C11" s="25"/>
      <c r="D11" s="526" t="str">
        <f>IF(ISBLANK(Voorblad!C$17),"",(Voorblad!C$17))</f>
        <v>R007</v>
      </c>
      <c r="E11" s="33"/>
      <c r="J11" s="18"/>
    </row>
    <row r="12" spans="1:11" ht="3.9" customHeight="1" x14ac:dyDescent="0.25">
      <c r="C12" s="25"/>
      <c r="E12" s="33"/>
      <c r="J12" s="21"/>
    </row>
    <row r="13" spans="1:11" x14ac:dyDescent="0.25">
      <c r="A13"/>
      <c r="B13" s="17" t="s">
        <v>1</v>
      </c>
      <c r="C13" s="73" t="s">
        <v>629</v>
      </c>
      <c r="D13" s="524"/>
      <c r="E13" s="33"/>
      <c r="J13" s="18"/>
      <c r="K13"/>
    </row>
    <row r="14" spans="1:11" hidden="1" x14ac:dyDescent="0.25">
      <c r="A14"/>
      <c r="C14" s="17"/>
      <c r="D14" s="17" t="s">
        <v>34</v>
      </c>
      <c r="E14" s="33"/>
      <c r="J14" s="18"/>
      <c r="K14"/>
    </row>
    <row r="15" spans="1:11" hidden="1" x14ac:dyDescent="0.25">
      <c r="A15"/>
      <c r="C15" s="17"/>
      <c r="D15" s="17" t="s">
        <v>29</v>
      </c>
      <c r="E15" s="33"/>
      <c r="J15" s="18"/>
      <c r="K15"/>
    </row>
    <row r="16" spans="1:11" hidden="1" x14ac:dyDescent="0.25">
      <c r="A16"/>
      <c r="C16" s="17"/>
      <c r="D16" s="17" t="s">
        <v>33</v>
      </c>
      <c r="E16" s="33"/>
      <c r="J16" s="18"/>
      <c r="K16"/>
    </row>
    <row r="17" spans="1:11" hidden="1" x14ac:dyDescent="0.25">
      <c r="A17"/>
      <c r="C17" s="17"/>
      <c r="D17" s="17" t="s">
        <v>38</v>
      </c>
      <c r="E17" s="33"/>
      <c r="J17" s="18"/>
      <c r="K17"/>
    </row>
    <row r="18" spans="1:11" hidden="1" x14ac:dyDescent="0.25">
      <c r="A18"/>
      <c r="C18" s="17"/>
      <c r="D18" s="17" t="s">
        <v>39</v>
      </c>
      <c r="E18" s="33"/>
      <c r="J18" s="18"/>
      <c r="K18"/>
    </row>
    <row r="19" spans="1:11" hidden="1" x14ac:dyDescent="0.25">
      <c r="A19"/>
      <c r="C19" s="17"/>
      <c r="D19" s="17" t="s">
        <v>40</v>
      </c>
      <c r="E19" s="33"/>
      <c r="J19" s="18"/>
      <c r="K19"/>
    </row>
    <row r="20" spans="1:11" hidden="1" x14ac:dyDescent="0.25">
      <c r="A20"/>
      <c r="C20" s="17"/>
      <c r="D20" s="17" t="s">
        <v>41</v>
      </c>
      <c r="E20" s="33"/>
      <c r="J20" s="18"/>
      <c r="K20"/>
    </row>
    <row r="21" spans="1:11" hidden="1" x14ac:dyDescent="0.25">
      <c r="A21"/>
      <c r="C21" s="17"/>
      <c r="D21" s="17" t="s">
        <v>42</v>
      </c>
      <c r="E21" s="33"/>
      <c r="J21" s="18"/>
      <c r="K21"/>
    </row>
    <row r="22" spans="1:11" hidden="1" x14ac:dyDescent="0.25">
      <c r="A22"/>
      <c r="C22" s="17"/>
      <c r="D22" s="17" t="s">
        <v>43</v>
      </c>
      <c r="E22" s="33"/>
      <c r="J22" s="18"/>
      <c r="K22"/>
    </row>
    <row r="23" spans="1:11" hidden="1" x14ac:dyDescent="0.25">
      <c r="A23"/>
      <c r="C23" s="17"/>
      <c r="D23" s="17" t="s">
        <v>44</v>
      </c>
      <c r="E23" s="33"/>
      <c r="J23" s="18"/>
      <c r="K23"/>
    </row>
    <row r="24" spans="1:11" hidden="1" x14ac:dyDescent="0.25">
      <c r="A24"/>
      <c r="C24" s="17"/>
      <c r="D24" s="17" t="s">
        <v>570</v>
      </c>
      <c r="E24" s="33"/>
      <c r="J24" s="18"/>
      <c r="K24"/>
    </row>
    <row r="25" spans="1:11" hidden="1" x14ac:dyDescent="0.25">
      <c r="A25"/>
      <c r="C25" s="17"/>
      <c r="D25" s="17" t="s">
        <v>36</v>
      </c>
      <c r="E25" s="33"/>
      <c r="J25" s="18"/>
      <c r="K25"/>
    </row>
    <row r="26" spans="1:11" hidden="1" x14ac:dyDescent="0.25">
      <c r="A26"/>
      <c r="C26" s="17"/>
      <c r="D26" s="17" t="s">
        <v>259</v>
      </c>
      <c r="E26" s="33"/>
      <c r="J26" s="18"/>
      <c r="K26"/>
    </row>
    <row r="27" spans="1:11" hidden="1" x14ac:dyDescent="0.25">
      <c r="A27"/>
      <c r="C27" s="17"/>
      <c r="D27" s="17" t="s">
        <v>365</v>
      </c>
      <c r="E27" s="33"/>
      <c r="J27" s="18"/>
      <c r="K27"/>
    </row>
    <row r="28" spans="1:11" hidden="1" x14ac:dyDescent="0.25">
      <c r="A28"/>
      <c r="C28" s="17"/>
      <c r="D28" s="17" t="s">
        <v>45</v>
      </c>
      <c r="E28" s="33"/>
      <c r="J28" s="18"/>
      <c r="K28"/>
    </row>
    <row r="29" spans="1:11" hidden="1" x14ac:dyDescent="0.25">
      <c r="A29"/>
      <c r="C29" s="17"/>
      <c r="D29" s="17" t="s">
        <v>46</v>
      </c>
      <c r="E29" s="33"/>
      <c r="J29" s="18"/>
      <c r="K29"/>
    </row>
    <row r="30" spans="1:11" hidden="1" x14ac:dyDescent="0.25">
      <c r="A30"/>
      <c r="C30" s="17"/>
      <c r="D30" s="17" t="s">
        <v>47</v>
      </c>
      <c r="E30" s="33"/>
      <c r="J30" s="18"/>
      <c r="K30"/>
    </row>
    <row r="31" spans="1:11" hidden="1" x14ac:dyDescent="0.25">
      <c r="A31"/>
      <c r="C31" s="17"/>
      <c r="D31" s="17" t="s">
        <v>48</v>
      </c>
      <c r="E31" s="33"/>
      <c r="J31" s="18"/>
      <c r="K31"/>
    </row>
    <row r="32" spans="1:11" hidden="1" x14ac:dyDescent="0.25">
      <c r="A32"/>
      <c r="C32" s="17"/>
      <c r="D32" s="17" t="s">
        <v>49</v>
      </c>
      <c r="E32" s="33"/>
      <c r="J32" s="18"/>
      <c r="K32"/>
    </row>
    <row r="33" spans="1:11" hidden="1" x14ac:dyDescent="0.25">
      <c r="A33"/>
      <c r="C33" s="17"/>
      <c r="D33" s="17" t="s">
        <v>50</v>
      </c>
      <c r="E33" s="33"/>
      <c r="J33" s="18"/>
      <c r="K33"/>
    </row>
    <row r="34" spans="1:11" hidden="1" x14ac:dyDescent="0.25">
      <c r="A34"/>
      <c r="C34" s="17"/>
      <c r="D34" s="17" t="s">
        <v>757</v>
      </c>
      <c r="E34" s="33"/>
      <c r="J34" s="18"/>
      <c r="K34"/>
    </row>
    <row r="35" spans="1:11" hidden="1" x14ac:dyDescent="0.25">
      <c r="A35"/>
      <c r="C35" s="17"/>
      <c r="D35" s="17" t="s">
        <v>35</v>
      </c>
      <c r="E35" s="33"/>
      <c r="J35" s="18"/>
      <c r="K35"/>
    </row>
    <row r="36" spans="1:11" hidden="1" x14ac:dyDescent="0.25">
      <c r="A36"/>
      <c r="C36" s="17"/>
      <c r="D36" s="17" t="s">
        <v>51</v>
      </c>
      <c r="E36" s="33"/>
      <c r="J36" s="18"/>
      <c r="K36"/>
    </row>
    <row r="37" spans="1:11" hidden="1" x14ac:dyDescent="0.25">
      <c r="A37"/>
      <c r="C37" s="17"/>
      <c r="D37" s="17" t="s">
        <v>52</v>
      </c>
      <c r="E37" s="33"/>
      <c r="J37" s="18"/>
      <c r="K37"/>
    </row>
    <row r="38" spans="1:11" hidden="1" x14ac:dyDescent="0.25">
      <c r="A38"/>
      <c r="C38" s="17"/>
      <c r="D38" s="17" t="s">
        <v>37</v>
      </c>
      <c r="E38" s="33"/>
      <c r="J38" s="18"/>
      <c r="K38"/>
    </row>
    <row r="39" spans="1:11" hidden="1" x14ac:dyDescent="0.25">
      <c r="A39"/>
      <c r="C39" s="17"/>
      <c r="D39" s="17" t="s">
        <v>53</v>
      </c>
      <c r="E39" s="33"/>
      <c r="J39" s="18"/>
      <c r="K39"/>
    </row>
    <row r="40" spans="1:11" ht="3.9" customHeight="1" x14ac:dyDescent="0.25">
      <c r="A40"/>
      <c r="C40" s="25"/>
      <c r="E40" s="33"/>
      <c r="J40" s="21"/>
      <c r="K40"/>
    </row>
    <row r="41" spans="1:11" x14ac:dyDescent="0.25">
      <c r="B41" s="17" t="s">
        <v>387</v>
      </c>
      <c r="C41" s="25"/>
      <c r="D41" s="524"/>
      <c r="E41" s="33" t="s">
        <v>758</v>
      </c>
      <c r="J41" s="18"/>
    </row>
    <row r="42" spans="1:11" ht="5.0999999999999996" customHeight="1" x14ac:dyDescent="0.25">
      <c r="C42" s="25"/>
      <c r="E42" s="33"/>
      <c r="J42" s="21"/>
    </row>
    <row r="43" spans="1:11" x14ac:dyDescent="0.25">
      <c r="B43" s="24" t="s">
        <v>384</v>
      </c>
      <c r="C43" s="25"/>
      <c r="E43" s="33"/>
      <c r="J43" s="21"/>
    </row>
    <row r="44" spans="1:11" ht="5.0999999999999996" customHeight="1" x14ac:dyDescent="0.25">
      <c r="B44" s="16"/>
      <c r="C44" s="25"/>
      <c r="E44" s="33"/>
      <c r="J44" s="21"/>
    </row>
    <row r="45" spans="1:11" x14ac:dyDescent="0.25">
      <c r="B45" s="17" t="s">
        <v>928</v>
      </c>
      <c r="C45" s="25"/>
      <c r="D45" s="345" t="s">
        <v>980</v>
      </c>
      <c r="E45" s="344" t="s">
        <v>982</v>
      </c>
      <c r="J45" s="18"/>
    </row>
    <row r="46" spans="1:11" ht="3.9" customHeight="1" x14ac:dyDescent="0.25">
      <c r="C46" s="25"/>
      <c r="E46" s="33"/>
      <c r="J46" s="18"/>
    </row>
    <row r="47" spans="1:11" x14ac:dyDescent="0.25">
      <c r="B47" s="17" t="s">
        <v>389</v>
      </c>
      <c r="C47" s="25"/>
      <c r="D47" s="30" t="s">
        <v>237</v>
      </c>
      <c r="E47" s="34"/>
      <c r="J47" s="18"/>
    </row>
    <row r="48" spans="1:11" ht="3.9" customHeight="1" x14ac:dyDescent="0.25">
      <c r="C48" s="25"/>
      <c r="E48" s="34"/>
      <c r="J48" s="18"/>
    </row>
    <row r="49" spans="2:10" x14ac:dyDescent="0.25">
      <c r="B49" s="17" t="s">
        <v>390</v>
      </c>
      <c r="C49" s="25"/>
      <c r="D49" s="53"/>
      <c r="E49" s="33"/>
      <c r="F49" s="17"/>
      <c r="J49" s="18"/>
    </row>
    <row r="50" spans="2:10" ht="3.9" customHeight="1" x14ac:dyDescent="0.25">
      <c r="C50" s="25"/>
      <c r="D50" s="31"/>
      <c r="E50" s="33"/>
      <c r="F50" s="17"/>
      <c r="J50" s="21"/>
    </row>
    <row r="51" spans="2:10" x14ac:dyDescent="0.25">
      <c r="B51" s="17" t="s">
        <v>394</v>
      </c>
      <c r="C51" s="25"/>
      <c r="D51" s="54"/>
      <c r="E51" s="33" t="s">
        <v>199</v>
      </c>
      <c r="J51" s="18"/>
    </row>
    <row r="52" spans="2:10" ht="3.9" customHeight="1" x14ac:dyDescent="0.25">
      <c r="C52" s="25"/>
      <c r="D52" s="31"/>
      <c r="E52" s="33"/>
      <c r="J52" s="21"/>
    </row>
    <row r="53" spans="2:10" x14ac:dyDescent="0.25">
      <c r="B53" s="17" t="s">
        <v>3</v>
      </c>
      <c r="C53" s="25"/>
      <c r="D53" s="58"/>
      <c r="E53" s="33"/>
      <c r="F53" s="17"/>
      <c r="J53" s="18"/>
    </row>
    <row r="54" spans="2:10" ht="3.9" customHeight="1" x14ac:dyDescent="0.25">
      <c r="C54" s="25"/>
      <c r="D54" s="31"/>
      <c r="E54" s="33"/>
      <c r="F54" s="17"/>
      <c r="J54" s="21"/>
    </row>
    <row r="55" spans="2:10" x14ac:dyDescent="0.25">
      <c r="B55" s="32" t="s">
        <v>128</v>
      </c>
      <c r="C55" s="25"/>
      <c r="D55" s="54"/>
      <c r="E55" s="33" t="s">
        <v>200</v>
      </c>
      <c r="J55" s="18"/>
    </row>
    <row r="56" spans="2:10" ht="3.9" customHeight="1" x14ac:dyDescent="0.25">
      <c r="B56" s="32"/>
      <c r="C56" s="25"/>
      <c r="D56" s="31"/>
      <c r="E56" s="33"/>
      <c r="J56" s="21"/>
    </row>
    <row r="57" spans="2:10" x14ac:dyDescent="0.25">
      <c r="B57" s="24" t="s">
        <v>395</v>
      </c>
      <c r="C57" s="25"/>
      <c r="E57" s="33"/>
      <c r="J57" s="18"/>
    </row>
    <row r="58" spans="2:10" ht="5.0999999999999996" customHeight="1" x14ac:dyDescent="0.25">
      <c r="B58" s="16"/>
      <c r="C58" s="25"/>
      <c r="E58" s="33"/>
      <c r="J58" s="18"/>
    </row>
    <row r="59" spans="2:10" x14ac:dyDescent="0.25">
      <c r="B59" s="17" t="s">
        <v>762</v>
      </c>
      <c r="C59" s="73" t="s">
        <v>629</v>
      </c>
      <c r="D59" s="524"/>
      <c r="E59" s="33" t="s">
        <v>1597</v>
      </c>
      <c r="J59" s="21"/>
    </row>
    <row r="60" spans="2:10" hidden="1" x14ac:dyDescent="0.25">
      <c r="C60" s="25"/>
      <c r="D60" s="15" t="s">
        <v>844</v>
      </c>
      <c r="E60" s="33"/>
      <c r="J60" s="21"/>
    </row>
    <row r="61" spans="2:10" hidden="1" x14ac:dyDescent="0.25">
      <c r="C61" s="25"/>
      <c r="D61" s="15" t="s">
        <v>843</v>
      </c>
      <c r="E61" s="33"/>
      <c r="J61" s="21"/>
    </row>
  </sheetData>
  <sheetProtection algorithmName="SHA-512" hashValue="fFd6jgAmZ31KJ+L668jI+lhW4Wux0KqDonZt0zuZa8n2CRuIE4qvSWLJm6QYFzGBsSs+anmqWvSuhx13dgVAYw==" saltValue="a96EH6Qbd4O1mcIPCXJKoQ==" spinCount="100000" sheet="1" objects="1" scenarios="1"/>
  <mergeCells count="2">
    <mergeCell ref="D4:E4"/>
    <mergeCell ref="D5:E5"/>
  </mergeCells>
  <phoneticPr fontId="13" type="noConversion"/>
  <dataValidations xWindow="538" yWindow="303" count="3">
    <dataValidation type="list" allowBlank="1" showInputMessage="1" showErrorMessage="1" sqref="D59" xr:uid="{00000000-0002-0000-2200-000000000000}">
      <formula1>$D$60:$D$61</formula1>
    </dataValidation>
    <dataValidation type="whole" allowBlank="1" showInputMessage="1" showErrorMessage="1" errorTitle="Bouwjaar" error="Jaartallen invullen tussen 1500 en 2050." sqref="D53" xr:uid="{00000000-0002-0000-2200-000001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3" xr:uid="{00000000-0002-0000-2200-000002000000}">
      <formula1>$D$14:$D$39</formula1>
    </dataValidation>
  </dataValidations>
  <pageMargins left="0.5" right="0.12" top="0.37" bottom="0.25" header="0.2" footer="0.19"/>
  <pageSetup paperSize="9" scale="50" orientation="landscape" horizontalDpi="4294967292"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wsh61140100">
    <tabColor indexed="55"/>
    <pageSetUpPr fitToPage="1"/>
  </sheetPr>
  <dimension ref="A1:K153"/>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2283</v>
      </c>
    </row>
    <row r="2" spans="1:11" x14ac:dyDescent="0.25">
      <c r="B2" s="17" t="s">
        <v>2284</v>
      </c>
      <c r="C2" s="15"/>
      <c r="D2" s="15" t="s">
        <v>2314</v>
      </c>
      <c r="E2" s="15"/>
      <c r="F2" s="19"/>
      <c r="G2" s="20"/>
      <c r="H2" s="20"/>
    </row>
    <row r="3" spans="1:11" ht="6.75" customHeight="1" x14ac:dyDescent="0.25">
      <c r="F3" s="21"/>
      <c r="J3" s="18"/>
    </row>
    <row r="4" spans="1:11" ht="23.25" customHeight="1" x14ac:dyDescent="0.25">
      <c r="B4" s="11" t="s">
        <v>436</v>
      </c>
      <c r="C4" s="13"/>
      <c r="D4" s="884" t="s">
        <v>2285</v>
      </c>
      <c r="E4" s="884"/>
      <c r="F4" s="39"/>
      <c r="J4" s="21"/>
    </row>
    <row r="5" spans="1:11" ht="23.25" customHeight="1" x14ac:dyDescent="0.25">
      <c r="B5" s="12" t="s">
        <v>413</v>
      </c>
      <c r="C5" s="11"/>
      <c r="D5" s="883" t="s">
        <v>64</v>
      </c>
      <c r="E5" s="883"/>
      <c r="F5" s="817"/>
      <c r="J5" s="21"/>
    </row>
    <row r="6" spans="1:11" ht="12.75" customHeight="1" x14ac:dyDescent="0.25">
      <c r="B6" s="12" t="s">
        <v>2104</v>
      </c>
      <c r="C6" s="11"/>
      <c r="D6" s="844"/>
      <c r="E6" s="815" t="s">
        <v>2105</v>
      </c>
      <c r="F6" s="817"/>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816"/>
      <c r="J10" s="18"/>
    </row>
    <row r="11" spans="1:11" ht="3.9" customHeight="1" x14ac:dyDescent="0.25">
      <c r="C11" s="25"/>
      <c r="D11" s="29"/>
      <c r="E11" s="816"/>
      <c r="J11" s="21"/>
    </row>
    <row r="12" spans="1:11" x14ac:dyDescent="0.25">
      <c r="B12" s="17" t="s">
        <v>386</v>
      </c>
      <c r="C12" s="25"/>
      <c r="D12" s="526" t="str">
        <f>IF(ISBLANK(Voorblad!C$17),"",(Voorblad!C$17))</f>
        <v>R007</v>
      </c>
      <c r="E12" s="816"/>
      <c r="J12" s="18"/>
    </row>
    <row r="13" spans="1:11" ht="3.9" customHeight="1" x14ac:dyDescent="0.25">
      <c r="B13" s="228"/>
      <c r="C13" s="25"/>
      <c r="E13" s="816"/>
      <c r="J13" s="21"/>
    </row>
    <row r="14" spans="1:11" x14ac:dyDescent="0.25">
      <c r="A14" s="817"/>
      <c r="B14" s="17" t="s">
        <v>1</v>
      </c>
      <c r="C14" s="73" t="s">
        <v>629</v>
      </c>
      <c r="D14" s="524"/>
      <c r="E14" s="816"/>
      <c r="J14" s="18"/>
      <c r="K14" s="817"/>
    </row>
    <row r="15" spans="1:11" hidden="1" x14ac:dyDescent="0.25">
      <c r="A15" s="817"/>
      <c r="C15" s="17"/>
      <c r="D15" s="17" t="s">
        <v>34</v>
      </c>
      <c r="E15" s="816"/>
      <c r="J15" s="18"/>
      <c r="K15" s="817"/>
    </row>
    <row r="16" spans="1:11" hidden="1" x14ac:dyDescent="0.25">
      <c r="A16" s="817"/>
      <c r="C16" s="17"/>
      <c r="D16" s="17" t="s">
        <v>29</v>
      </c>
      <c r="E16" s="816"/>
      <c r="J16" s="18"/>
      <c r="K16" s="817"/>
    </row>
    <row r="17" spans="1:11" hidden="1" x14ac:dyDescent="0.25">
      <c r="A17" s="817"/>
      <c r="C17" s="17"/>
      <c r="D17" s="17" t="s">
        <v>33</v>
      </c>
      <c r="E17" s="816"/>
      <c r="J17" s="18"/>
      <c r="K17" s="817"/>
    </row>
    <row r="18" spans="1:11" hidden="1" x14ac:dyDescent="0.25">
      <c r="A18" s="817"/>
      <c r="C18" s="17"/>
      <c r="D18" s="17" t="s">
        <v>38</v>
      </c>
      <c r="E18" s="816"/>
      <c r="J18" s="18"/>
      <c r="K18" s="817"/>
    </row>
    <row r="19" spans="1:11" hidden="1" x14ac:dyDescent="0.25">
      <c r="A19" s="817"/>
      <c r="C19" s="17"/>
      <c r="D19" s="17" t="s">
        <v>39</v>
      </c>
      <c r="E19" s="816"/>
      <c r="J19" s="18"/>
      <c r="K19" s="817"/>
    </row>
    <row r="20" spans="1:11" hidden="1" x14ac:dyDescent="0.25">
      <c r="A20" s="817"/>
      <c r="C20" s="17"/>
      <c r="D20" s="17" t="s">
        <v>40</v>
      </c>
      <c r="E20" s="816"/>
      <c r="J20" s="18"/>
      <c r="K20" s="817"/>
    </row>
    <row r="21" spans="1:11" hidden="1" x14ac:dyDescent="0.25">
      <c r="A21" s="817"/>
      <c r="C21" s="17"/>
      <c r="D21" s="17" t="s">
        <v>41</v>
      </c>
      <c r="E21" s="816"/>
      <c r="J21" s="18"/>
      <c r="K21" s="817"/>
    </row>
    <row r="22" spans="1:11" hidden="1" x14ac:dyDescent="0.25">
      <c r="A22" s="817"/>
      <c r="C22" s="17"/>
      <c r="D22" s="17" t="s">
        <v>42</v>
      </c>
      <c r="E22" s="816"/>
      <c r="J22" s="18"/>
      <c r="K22" s="817"/>
    </row>
    <row r="23" spans="1:11" hidden="1" x14ac:dyDescent="0.25">
      <c r="A23" s="817"/>
      <c r="C23" s="17"/>
      <c r="D23" s="17" t="s">
        <v>43</v>
      </c>
      <c r="E23" s="816"/>
      <c r="J23" s="18"/>
      <c r="K23" s="817"/>
    </row>
    <row r="24" spans="1:11" hidden="1" x14ac:dyDescent="0.25">
      <c r="A24" s="817"/>
      <c r="C24" s="17"/>
      <c r="D24" s="17" t="s">
        <v>44</v>
      </c>
      <c r="E24" s="816"/>
      <c r="J24" s="18"/>
      <c r="K24" s="817"/>
    </row>
    <row r="25" spans="1:11" hidden="1" x14ac:dyDescent="0.25">
      <c r="A25" s="817"/>
      <c r="C25" s="17"/>
      <c r="D25" s="17" t="s">
        <v>570</v>
      </c>
      <c r="E25" s="816"/>
      <c r="J25" s="18"/>
      <c r="K25" s="817"/>
    </row>
    <row r="26" spans="1:11" hidden="1" x14ac:dyDescent="0.25">
      <c r="A26" s="817"/>
      <c r="C26" s="17"/>
      <c r="D26" s="17" t="s">
        <v>36</v>
      </c>
      <c r="E26" s="816"/>
      <c r="J26" s="18"/>
      <c r="K26" s="817"/>
    </row>
    <row r="27" spans="1:11" hidden="1" x14ac:dyDescent="0.25">
      <c r="A27" s="817"/>
      <c r="C27" s="17"/>
      <c r="D27" s="17" t="s">
        <v>259</v>
      </c>
      <c r="E27" s="816"/>
      <c r="J27" s="18"/>
      <c r="K27" s="817"/>
    </row>
    <row r="28" spans="1:11" hidden="1" x14ac:dyDescent="0.25">
      <c r="A28" s="817"/>
      <c r="C28" s="17"/>
      <c r="D28" s="17" t="s">
        <v>365</v>
      </c>
      <c r="E28" s="816"/>
      <c r="J28" s="18"/>
      <c r="K28" s="817"/>
    </row>
    <row r="29" spans="1:11" hidden="1" x14ac:dyDescent="0.25">
      <c r="A29" s="817"/>
      <c r="C29" s="17"/>
      <c r="D29" s="17" t="s">
        <v>45</v>
      </c>
      <c r="E29" s="816"/>
      <c r="J29" s="18"/>
      <c r="K29" s="817"/>
    </row>
    <row r="30" spans="1:11" hidden="1" x14ac:dyDescent="0.25">
      <c r="A30" s="817"/>
      <c r="C30" s="17"/>
      <c r="D30" s="17" t="s">
        <v>46</v>
      </c>
      <c r="E30" s="816"/>
      <c r="J30" s="18"/>
      <c r="K30" s="817"/>
    </row>
    <row r="31" spans="1:11" hidden="1" x14ac:dyDescent="0.25">
      <c r="A31" s="817"/>
      <c r="C31" s="17"/>
      <c r="D31" s="17" t="s">
        <v>47</v>
      </c>
      <c r="E31" s="816"/>
      <c r="J31" s="18"/>
      <c r="K31" s="817"/>
    </row>
    <row r="32" spans="1:11" hidden="1" x14ac:dyDescent="0.25">
      <c r="A32" s="817"/>
      <c r="C32" s="17"/>
      <c r="D32" s="17" t="s">
        <v>48</v>
      </c>
      <c r="E32" s="816"/>
      <c r="J32" s="18"/>
      <c r="K32" s="817"/>
    </row>
    <row r="33" spans="1:11" hidden="1" x14ac:dyDescent="0.25">
      <c r="A33" s="817"/>
      <c r="C33" s="17"/>
      <c r="D33" s="17" t="s">
        <v>49</v>
      </c>
      <c r="E33" s="816"/>
      <c r="J33" s="18"/>
      <c r="K33" s="817"/>
    </row>
    <row r="34" spans="1:11" hidden="1" x14ac:dyDescent="0.25">
      <c r="A34" s="817"/>
      <c r="C34" s="17"/>
      <c r="D34" s="17" t="s">
        <v>50</v>
      </c>
      <c r="E34" s="816"/>
      <c r="J34" s="18"/>
      <c r="K34" s="817"/>
    </row>
    <row r="35" spans="1:11" hidden="1" x14ac:dyDescent="0.25">
      <c r="A35" s="817"/>
      <c r="C35" s="17"/>
      <c r="D35" s="17" t="s">
        <v>757</v>
      </c>
      <c r="E35" s="816"/>
      <c r="J35" s="18"/>
      <c r="K35" s="817"/>
    </row>
    <row r="36" spans="1:11" hidden="1" x14ac:dyDescent="0.25">
      <c r="A36" s="817"/>
      <c r="C36" s="17"/>
      <c r="D36" s="17" t="s">
        <v>35</v>
      </c>
      <c r="E36" s="816"/>
      <c r="J36" s="18"/>
      <c r="K36" s="817"/>
    </row>
    <row r="37" spans="1:11" hidden="1" x14ac:dyDescent="0.25">
      <c r="A37" s="817"/>
      <c r="C37" s="17"/>
      <c r="D37" s="17" t="s">
        <v>51</v>
      </c>
      <c r="E37" s="816"/>
      <c r="J37" s="18"/>
      <c r="K37" s="817"/>
    </row>
    <row r="38" spans="1:11" hidden="1" x14ac:dyDescent="0.25">
      <c r="A38" s="817"/>
      <c r="C38" s="17"/>
      <c r="D38" s="17" t="s">
        <v>52</v>
      </c>
      <c r="E38" s="816"/>
      <c r="J38" s="18"/>
      <c r="K38" s="817"/>
    </row>
    <row r="39" spans="1:11" hidden="1" x14ac:dyDescent="0.25">
      <c r="A39" s="817"/>
      <c r="C39" s="17"/>
      <c r="D39" s="17" t="s">
        <v>37</v>
      </c>
      <c r="E39" s="816"/>
      <c r="J39" s="18"/>
      <c r="K39" s="817"/>
    </row>
    <row r="40" spans="1:11" hidden="1" x14ac:dyDescent="0.25">
      <c r="A40" s="817"/>
      <c r="C40" s="17"/>
      <c r="D40" s="17" t="s">
        <v>53</v>
      </c>
      <c r="E40" s="816"/>
      <c r="J40" s="18"/>
      <c r="K40" s="817"/>
    </row>
    <row r="41" spans="1:11" ht="3.75" customHeight="1" x14ac:dyDescent="0.25">
      <c r="A41" s="817"/>
      <c r="C41" s="25"/>
      <c r="E41" s="816"/>
      <c r="J41" s="21"/>
      <c r="K41" s="817"/>
    </row>
    <row r="42" spans="1:11" x14ac:dyDescent="0.25">
      <c r="B42" s="17" t="s">
        <v>387</v>
      </c>
      <c r="C42" s="25"/>
      <c r="D42" s="524"/>
      <c r="E42" s="816" t="s">
        <v>758</v>
      </c>
      <c r="J42" s="18"/>
    </row>
    <row r="43" spans="1:11" ht="5.0999999999999996" customHeight="1" x14ac:dyDescent="0.25">
      <c r="C43" s="25"/>
      <c r="E43" s="816"/>
      <c r="J43" s="21"/>
    </row>
    <row r="44" spans="1:11" x14ac:dyDescent="0.25">
      <c r="B44" s="24" t="s">
        <v>384</v>
      </c>
      <c r="C44" s="25"/>
      <c r="E44" s="816"/>
      <c r="J44" s="21"/>
    </row>
    <row r="45" spans="1:11" ht="5.0999999999999996" customHeight="1" x14ac:dyDescent="0.25">
      <c r="B45" s="16"/>
      <c r="C45" s="25"/>
      <c r="E45" s="816"/>
      <c r="J45" s="21"/>
    </row>
    <row r="46" spans="1:11" x14ac:dyDescent="0.25">
      <c r="B46" s="17" t="s">
        <v>928</v>
      </c>
      <c r="C46" s="25"/>
      <c r="D46" s="477" t="s">
        <v>980</v>
      </c>
      <c r="E46" s="492" t="s">
        <v>982</v>
      </c>
      <c r="J46" s="18"/>
    </row>
    <row r="47" spans="1:11" ht="3.9" customHeight="1" x14ac:dyDescent="0.25">
      <c r="C47" s="25"/>
      <c r="E47" s="816"/>
      <c r="J47" s="18"/>
    </row>
    <row r="48" spans="1:11" x14ac:dyDescent="0.25">
      <c r="B48" s="17" t="s">
        <v>389</v>
      </c>
      <c r="C48" s="25"/>
      <c r="D48" s="30" t="s">
        <v>237</v>
      </c>
      <c r="E48" s="34"/>
      <c r="J48" s="18"/>
    </row>
    <row r="49" spans="2:10" ht="3.9" customHeight="1" x14ac:dyDescent="0.25">
      <c r="C49" s="25"/>
      <c r="E49" s="34"/>
      <c r="J49" s="18"/>
    </row>
    <row r="50" spans="2:10" x14ac:dyDescent="0.25">
      <c r="B50" s="17" t="s">
        <v>390</v>
      </c>
      <c r="C50" s="25"/>
      <c r="D50" s="53"/>
      <c r="E50" s="816"/>
      <c r="F50" s="17"/>
      <c r="J50" s="18"/>
    </row>
    <row r="51" spans="2:10" ht="3.9" customHeight="1" x14ac:dyDescent="0.25">
      <c r="C51" s="25"/>
      <c r="D51" s="31"/>
      <c r="E51" s="816"/>
      <c r="F51" s="17"/>
      <c r="J51" s="21"/>
    </row>
    <row r="52" spans="2:10" x14ac:dyDescent="0.25">
      <c r="B52" s="17" t="s">
        <v>391</v>
      </c>
      <c r="C52" s="25"/>
      <c r="D52" s="53"/>
      <c r="E52" s="816"/>
      <c r="F52" s="17"/>
      <c r="J52" s="18"/>
    </row>
    <row r="53" spans="2:10" ht="3.9" customHeight="1" x14ac:dyDescent="0.25">
      <c r="C53" s="25"/>
      <c r="D53" s="31"/>
      <c r="E53" s="816"/>
      <c r="F53" s="17"/>
      <c r="J53" s="21"/>
    </row>
    <row r="54" spans="2:10" x14ac:dyDescent="0.25">
      <c r="B54" s="17" t="s">
        <v>392</v>
      </c>
      <c r="C54" s="25"/>
      <c r="D54" s="53"/>
      <c r="E54" s="816"/>
      <c r="F54" s="17"/>
      <c r="J54" s="18"/>
    </row>
    <row r="55" spans="2:10" ht="3.9" customHeight="1" x14ac:dyDescent="0.25">
      <c r="C55" s="25"/>
      <c r="D55" s="31"/>
      <c r="E55" s="816"/>
      <c r="F55" s="17"/>
      <c r="J55" s="21"/>
    </row>
    <row r="56" spans="2:10" x14ac:dyDescent="0.25">
      <c r="B56" s="17" t="s">
        <v>393</v>
      </c>
      <c r="C56" s="25"/>
      <c r="D56" s="53"/>
      <c r="E56" s="816"/>
      <c r="F56" s="17"/>
      <c r="J56" s="18"/>
    </row>
    <row r="57" spans="2:10" ht="3.9" customHeight="1" x14ac:dyDescent="0.25">
      <c r="C57" s="25"/>
      <c r="D57" s="31"/>
      <c r="E57" s="816"/>
      <c r="F57" s="17"/>
      <c r="J57" s="21"/>
    </row>
    <row r="58" spans="2:10" x14ac:dyDescent="0.25">
      <c r="B58" s="17" t="s">
        <v>3</v>
      </c>
      <c r="C58" s="25"/>
      <c r="D58" s="58"/>
      <c r="E58" s="816" t="s">
        <v>2262</v>
      </c>
      <c r="F58" s="17"/>
      <c r="J58" s="18"/>
    </row>
    <row r="59" spans="2:10" ht="3.9" customHeight="1" x14ac:dyDescent="0.25">
      <c r="C59" s="25"/>
      <c r="D59" s="31"/>
      <c r="E59" s="816"/>
      <c r="F59" s="17"/>
      <c r="J59" s="21"/>
    </row>
    <row r="60" spans="2:10" x14ac:dyDescent="0.25">
      <c r="B60" s="32" t="s">
        <v>128</v>
      </c>
      <c r="C60" s="25"/>
      <c r="D60" s="54"/>
      <c r="E60" s="816" t="s">
        <v>152</v>
      </c>
      <c r="J60" s="18"/>
    </row>
    <row r="61" spans="2:10" ht="3.9" customHeight="1" x14ac:dyDescent="0.25">
      <c r="B61" s="32"/>
      <c r="C61" s="25"/>
      <c r="D61" s="31"/>
      <c r="E61" s="816"/>
      <c r="J61" s="21"/>
    </row>
    <row r="62" spans="2:10" x14ac:dyDescent="0.25">
      <c r="B62" s="24" t="s">
        <v>395</v>
      </c>
      <c r="C62" s="25"/>
      <c r="E62" s="816"/>
      <c r="J62" s="18"/>
    </row>
    <row r="63" spans="2:10" ht="5.0999999999999996" customHeight="1" x14ac:dyDescent="0.25">
      <c r="B63" s="16"/>
      <c r="C63" s="25"/>
      <c r="E63" s="816"/>
      <c r="J63" s="18"/>
    </row>
    <row r="64" spans="2:10" x14ac:dyDescent="0.25">
      <c r="B64" s="17" t="s">
        <v>2263</v>
      </c>
      <c r="C64" s="73" t="s">
        <v>629</v>
      </c>
      <c r="D64" s="528"/>
      <c r="E64" s="35"/>
      <c r="J64" s="18"/>
    </row>
    <row r="65" spans="1:11" hidden="1" x14ac:dyDescent="0.25">
      <c r="C65" s="73"/>
      <c r="D65" s="15" t="s">
        <v>2264</v>
      </c>
    </row>
    <row r="66" spans="1:11" ht="12.75" hidden="1" customHeight="1" x14ac:dyDescent="0.25">
      <c r="C66" s="73"/>
      <c r="D66" s="15" t="s">
        <v>2265</v>
      </c>
    </row>
    <row r="67" spans="1:11" ht="12.75" hidden="1" customHeight="1" x14ac:dyDescent="0.25">
      <c r="C67" s="73"/>
      <c r="D67" s="15" t="s">
        <v>811</v>
      </c>
    </row>
    <row r="68" spans="1:11" ht="12.75" hidden="1" customHeight="1" x14ac:dyDescent="0.25">
      <c r="A68" s="817"/>
      <c r="B68" s="817"/>
      <c r="C68" s="76"/>
      <c r="D68" s="80" t="s">
        <v>2266</v>
      </c>
      <c r="J68" s="817"/>
      <c r="K68" s="817"/>
    </row>
    <row r="69" spans="1:11" ht="12.75" hidden="1" customHeight="1" x14ac:dyDescent="0.25">
      <c r="A69" s="817"/>
      <c r="B69" s="817"/>
      <c r="C69" s="76"/>
      <c r="D69" s="80" t="s">
        <v>2267</v>
      </c>
      <c r="I69" s="49"/>
      <c r="J69" s="817"/>
      <c r="K69" s="817"/>
    </row>
    <row r="70" spans="1:11" ht="3.75" customHeight="1" x14ac:dyDescent="0.25">
      <c r="A70" s="817"/>
      <c r="B70" s="817"/>
      <c r="C70" s="76"/>
      <c r="D70" s="36"/>
      <c r="E70" s="36"/>
      <c r="J70" s="817"/>
      <c r="K70" s="817"/>
    </row>
    <row r="71" spans="1:11" ht="12.75" customHeight="1" x14ac:dyDescent="0.25">
      <c r="A71" s="817"/>
      <c r="B71" s="573" t="s">
        <v>2286</v>
      </c>
      <c r="C71" s="76"/>
      <c r="D71" s="164"/>
      <c r="E71" s="36"/>
      <c r="J71" s="817"/>
      <c r="K71" s="817"/>
    </row>
    <row r="72" spans="1:11" ht="3.9" customHeight="1" x14ac:dyDescent="0.25">
      <c r="A72" s="817"/>
      <c r="B72" s="817"/>
      <c r="C72" s="76"/>
      <c r="D72" s="36"/>
      <c r="E72" s="36"/>
      <c r="J72" s="817"/>
      <c r="K72" s="817"/>
    </row>
    <row r="73" spans="1:11" ht="12.75" customHeight="1" x14ac:dyDescent="0.25">
      <c r="A73" s="817"/>
      <c r="B73" s="17" t="s">
        <v>2287</v>
      </c>
      <c r="C73" s="73" t="s">
        <v>629</v>
      </c>
      <c r="D73" s="528"/>
      <c r="E73" s="36"/>
      <c r="J73" s="817"/>
      <c r="K73" s="817"/>
    </row>
    <row r="74" spans="1:11" ht="12.75" hidden="1" customHeight="1" x14ac:dyDescent="0.25">
      <c r="A74" s="817"/>
      <c r="B74" s="817"/>
      <c r="C74" s="76"/>
      <c r="D74" s="80" t="s">
        <v>1879</v>
      </c>
      <c r="E74" s="36"/>
      <c r="J74" s="817"/>
      <c r="K74" s="817"/>
    </row>
    <row r="75" spans="1:11" ht="12.75" hidden="1" customHeight="1" x14ac:dyDescent="0.25">
      <c r="A75" s="817"/>
      <c r="B75" s="817"/>
      <c r="C75" s="76"/>
      <c r="D75" s="36" t="s">
        <v>2288</v>
      </c>
      <c r="E75" s="36"/>
      <c r="J75" s="817"/>
      <c r="K75" s="817"/>
    </row>
    <row r="76" spans="1:11" ht="12.75" hidden="1" customHeight="1" x14ac:dyDescent="0.25">
      <c r="A76" s="817"/>
      <c r="B76" s="817"/>
      <c r="C76" s="76"/>
      <c r="D76" s="80" t="s">
        <v>811</v>
      </c>
      <c r="E76" s="36"/>
      <c r="J76" s="817"/>
      <c r="K76" s="817"/>
    </row>
    <row r="77" spans="1:11" ht="3.9" customHeight="1" x14ac:dyDescent="0.25">
      <c r="A77" s="817"/>
      <c r="B77" s="817"/>
      <c r="C77" s="76"/>
      <c r="D77" s="36"/>
      <c r="E77" s="36"/>
      <c r="J77" s="817"/>
      <c r="K77" s="817"/>
    </row>
    <row r="78" spans="1:11" x14ac:dyDescent="0.25">
      <c r="B78" s="17" t="s">
        <v>860</v>
      </c>
      <c r="C78" s="73"/>
      <c r="D78" s="535"/>
    </row>
    <row r="79" spans="1:11" ht="3.9" customHeight="1" x14ac:dyDescent="0.25">
      <c r="C79" s="73"/>
    </row>
    <row r="80" spans="1:11" x14ac:dyDescent="0.25">
      <c r="B80" s="17" t="s">
        <v>2289</v>
      </c>
      <c r="C80" s="73"/>
      <c r="D80" s="535"/>
      <c r="E80" s="514" t="s">
        <v>2290</v>
      </c>
    </row>
    <row r="81" spans="2:5" x14ac:dyDescent="0.25">
      <c r="C81" s="73"/>
      <c r="E81" s="514" t="s">
        <v>2291</v>
      </c>
    </row>
    <row r="82" spans="2:5" x14ac:dyDescent="0.25">
      <c r="C82" s="73"/>
      <c r="E82" s="514" t="s">
        <v>2292</v>
      </c>
    </row>
    <row r="83" spans="2:5" x14ac:dyDescent="0.25">
      <c r="B83" s="17" t="s">
        <v>2293</v>
      </c>
      <c r="C83" s="73"/>
      <c r="D83" s="604"/>
      <c r="E83" s="514" t="s">
        <v>2294</v>
      </c>
    </row>
    <row r="84" spans="2:5" ht="3.9" customHeight="1" x14ac:dyDescent="0.25">
      <c r="C84" s="73"/>
      <c r="E84" s="514"/>
    </row>
    <row r="85" spans="2:5" x14ac:dyDescent="0.25">
      <c r="B85" s="17" t="s">
        <v>2299</v>
      </c>
      <c r="C85" s="73"/>
      <c r="D85" s="666"/>
      <c r="E85" s="514" t="s">
        <v>2295</v>
      </c>
    </row>
    <row r="86" spans="2:5" x14ac:dyDescent="0.25">
      <c r="C86" s="73"/>
      <c r="E86" s="514"/>
    </row>
    <row r="87" spans="2:5" x14ac:dyDescent="0.25">
      <c r="B87" s="17" t="s">
        <v>2296</v>
      </c>
      <c r="C87" s="73" t="s">
        <v>629</v>
      </c>
      <c r="D87" s="528"/>
      <c r="E87" s="514"/>
    </row>
    <row r="88" spans="2:5" hidden="1" x14ac:dyDescent="0.25">
      <c r="C88" s="73"/>
      <c r="D88" s="15" t="s">
        <v>671</v>
      </c>
      <c r="E88" s="514"/>
    </row>
    <row r="89" spans="2:5" hidden="1" x14ac:dyDescent="0.25">
      <c r="C89" s="73"/>
      <c r="D89" s="15" t="s">
        <v>2297</v>
      </c>
      <c r="E89" s="514"/>
    </row>
    <row r="90" spans="2:5" hidden="1" x14ac:dyDescent="0.25">
      <c r="C90" s="73"/>
      <c r="D90" s="15" t="s">
        <v>300</v>
      </c>
      <c r="E90" s="514"/>
    </row>
    <row r="91" spans="2:5" hidden="1" x14ac:dyDescent="0.25">
      <c r="C91" s="73"/>
      <c r="D91" s="15" t="s">
        <v>2298</v>
      </c>
      <c r="E91" s="514"/>
    </row>
    <row r="92" spans="2:5" hidden="1" x14ac:dyDescent="0.25">
      <c r="C92" s="73"/>
      <c r="D92" s="15" t="s">
        <v>672</v>
      </c>
      <c r="E92" s="514"/>
    </row>
    <row r="93" spans="2:5" hidden="1" x14ac:dyDescent="0.25">
      <c r="C93" s="73"/>
      <c r="D93" s="15" t="s">
        <v>811</v>
      </c>
      <c r="E93" s="514"/>
    </row>
    <row r="94" spans="2:5" ht="3.9" customHeight="1" x14ac:dyDescent="0.25">
      <c r="C94" s="73"/>
      <c r="E94" s="514"/>
    </row>
    <row r="95" spans="2:5" x14ac:dyDescent="0.25">
      <c r="B95" s="17" t="s">
        <v>2300</v>
      </c>
      <c r="C95" s="73"/>
      <c r="D95" s="666"/>
      <c r="E95" s="514"/>
    </row>
    <row r="96" spans="2:5" ht="3.9" customHeight="1" x14ac:dyDescent="0.25">
      <c r="C96" s="73"/>
      <c r="E96" s="514"/>
    </row>
    <row r="97" spans="2:5" x14ac:dyDescent="0.25">
      <c r="B97" s="17" t="s">
        <v>2301</v>
      </c>
      <c r="C97" s="73" t="s">
        <v>629</v>
      </c>
      <c r="D97" s="528"/>
      <c r="E97" s="514"/>
    </row>
    <row r="98" spans="2:5" hidden="1" x14ac:dyDescent="0.25">
      <c r="C98" s="73"/>
      <c r="D98" s="15" t="s">
        <v>1879</v>
      </c>
      <c r="E98" s="514"/>
    </row>
    <row r="99" spans="2:5" hidden="1" x14ac:dyDescent="0.25">
      <c r="C99" s="73"/>
      <c r="D99" s="15" t="s">
        <v>2302</v>
      </c>
      <c r="E99" s="514"/>
    </row>
    <row r="100" spans="2:5" hidden="1" x14ac:dyDescent="0.25">
      <c r="C100" s="73"/>
      <c r="D100" s="15" t="s">
        <v>811</v>
      </c>
      <c r="E100" s="514"/>
    </row>
    <row r="101" spans="2:5" ht="3.9" customHeight="1" x14ac:dyDescent="0.25">
      <c r="C101" s="73"/>
      <c r="E101" s="514"/>
    </row>
    <row r="102" spans="2:5" x14ac:dyDescent="0.25">
      <c r="B102" s="17" t="s">
        <v>2303</v>
      </c>
      <c r="C102" s="73" t="s">
        <v>629</v>
      </c>
      <c r="D102" s="528"/>
      <c r="E102" s="514"/>
    </row>
    <row r="103" spans="2:5" hidden="1" x14ac:dyDescent="0.25">
      <c r="C103" s="73"/>
      <c r="D103" s="15" t="s">
        <v>2304</v>
      </c>
      <c r="E103" s="514"/>
    </row>
    <row r="104" spans="2:5" hidden="1" x14ac:dyDescent="0.25">
      <c r="C104" s="73"/>
      <c r="D104" s="15" t="s">
        <v>811</v>
      </c>
      <c r="E104" s="514"/>
    </row>
    <row r="105" spans="2:5" hidden="1" x14ac:dyDescent="0.25">
      <c r="C105" s="73"/>
      <c r="D105" s="15" t="s">
        <v>670</v>
      </c>
      <c r="E105" s="514"/>
    </row>
    <row r="106" spans="2:5" ht="3.9" customHeight="1" x14ac:dyDescent="0.25">
      <c r="C106" s="73"/>
      <c r="E106" s="514"/>
    </row>
    <row r="107" spans="2:5" x14ac:dyDescent="0.25">
      <c r="B107" s="17" t="s">
        <v>2305</v>
      </c>
      <c r="C107" s="73" t="s">
        <v>629</v>
      </c>
      <c r="D107" s="528"/>
      <c r="E107" s="514"/>
    </row>
    <row r="108" spans="2:5" hidden="1" x14ac:dyDescent="0.25">
      <c r="C108" s="73"/>
      <c r="D108" s="15" t="s">
        <v>1879</v>
      </c>
      <c r="E108" s="514"/>
    </row>
    <row r="109" spans="2:5" hidden="1" x14ac:dyDescent="0.25">
      <c r="C109" s="73"/>
      <c r="D109" s="15" t="s">
        <v>2302</v>
      </c>
      <c r="E109" s="514"/>
    </row>
    <row r="110" spans="2:5" hidden="1" x14ac:dyDescent="0.25">
      <c r="C110" s="73"/>
      <c r="D110" s="15" t="s">
        <v>811</v>
      </c>
      <c r="E110" s="514"/>
    </row>
    <row r="111" spans="2:5" ht="3.9" customHeight="1" x14ac:dyDescent="0.25">
      <c r="C111" s="73"/>
      <c r="E111" s="514"/>
    </row>
    <row r="112" spans="2:5" x14ac:dyDescent="0.25">
      <c r="B112" s="17" t="s">
        <v>2306</v>
      </c>
      <c r="C112" s="73" t="s">
        <v>629</v>
      </c>
      <c r="D112" s="528"/>
      <c r="E112" s="514"/>
    </row>
    <row r="113" spans="2:5" hidden="1" x14ac:dyDescent="0.25">
      <c r="C113" s="73"/>
      <c r="D113" s="15" t="s">
        <v>12</v>
      </c>
      <c r="E113" s="514"/>
    </row>
    <row r="114" spans="2:5" hidden="1" x14ac:dyDescent="0.25">
      <c r="C114" s="73"/>
      <c r="D114" s="15" t="s">
        <v>750</v>
      </c>
      <c r="E114" s="514"/>
    </row>
    <row r="115" spans="2:5" ht="3.9" customHeight="1" x14ac:dyDescent="0.25">
      <c r="C115" s="73"/>
      <c r="E115" s="514"/>
    </row>
    <row r="116" spans="2:5" x14ac:dyDescent="0.25">
      <c r="B116" s="17" t="s">
        <v>2307</v>
      </c>
      <c r="C116" s="73" t="s">
        <v>629</v>
      </c>
      <c r="D116" s="528"/>
      <c r="E116" s="514"/>
    </row>
    <row r="117" spans="2:5" hidden="1" x14ac:dyDescent="0.25">
      <c r="C117" s="73"/>
      <c r="D117" s="15" t="s">
        <v>2308</v>
      </c>
      <c r="E117" s="514"/>
    </row>
    <row r="118" spans="2:5" hidden="1" x14ac:dyDescent="0.25">
      <c r="C118" s="73"/>
      <c r="D118" s="15" t="s">
        <v>2309</v>
      </c>
      <c r="E118" s="514"/>
    </row>
    <row r="119" spans="2:5" hidden="1" x14ac:dyDescent="0.25">
      <c r="C119" s="73"/>
      <c r="D119" s="15" t="s">
        <v>2310</v>
      </c>
      <c r="E119" s="514"/>
    </row>
    <row r="120" spans="2:5" hidden="1" x14ac:dyDescent="0.25">
      <c r="C120" s="73"/>
      <c r="D120" s="15" t="s">
        <v>811</v>
      </c>
      <c r="E120" s="514"/>
    </row>
    <row r="121" spans="2:5" ht="3.9" customHeight="1" x14ac:dyDescent="0.25">
      <c r="C121" s="73"/>
      <c r="E121" s="514"/>
    </row>
    <row r="122" spans="2:5" x14ac:dyDescent="0.25">
      <c r="B122" s="17" t="s">
        <v>2311</v>
      </c>
      <c r="D122" s="164"/>
      <c r="E122" s="514"/>
    </row>
    <row r="123" spans="2:5" ht="3.9" customHeight="1" x14ac:dyDescent="0.25">
      <c r="C123" s="73"/>
      <c r="E123" s="514"/>
    </row>
    <row r="124" spans="2:5" x14ac:dyDescent="0.25">
      <c r="B124" s="17" t="s">
        <v>2269</v>
      </c>
      <c r="C124" s="73"/>
      <c r="D124" s="604"/>
      <c r="E124" s="816" t="s">
        <v>2268</v>
      </c>
    </row>
    <row r="125" spans="2:5" ht="3.9" customHeight="1" x14ac:dyDescent="0.25"/>
    <row r="126" spans="2:5" ht="12.75" customHeight="1" x14ac:dyDescent="0.25">
      <c r="B126" s="17" t="s">
        <v>2312</v>
      </c>
      <c r="D126" s="164"/>
    </row>
    <row r="127" spans="2:5" ht="3.9" customHeight="1" x14ac:dyDescent="0.25"/>
    <row r="128" spans="2:5" ht="12.75" customHeight="1" x14ac:dyDescent="0.25">
      <c r="B128" s="17" t="s">
        <v>2313</v>
      </c>
      <c r="D128" s="164"/>
    </row>
    <row r="129" spans="2:4" ht="3.9" customHeight="1" x14ac:dyDescent="0.25"/>
    <row r="130" spans="2:4" x14ac:dyDescent="0.25">
      <c r="B130" s="17" t="s">
        <v>2270</v>
      </c>
      <c r="D130" s="164"/>
    </row>
    <row r="131" spans="2:4" ht="3.9" customHeight="1" x14ac:dyDescent="0.25"/>
    <row r="132" spans="2:4" x14ac:dyDescent="0.25">
      <c r="B132" s="17" t="s">
        <v>2271</v>
      </c>
      <c r="C132" s="73" t="s">
        <v>629</v>
      </c>
      <c r="D132" s="528"/>
    </row>
    <row r="133" spans="2:4" hidden="1" x14ac:dyDescent="0.25">
      <c r="D133" s="15" t="s">
        <v>2272</v>
      </c>
    </row>
    <row r="134" spans="2:4" hidden="1" x14ac:dyDescent="0.25">
      <c r="D134" s="15" t="s">
        <v>2273</v>
      </c>
    </row>
    <row r="135" spans="2:4" hidden="1" x14ac:dyDescent="0.25">
      <c r="D135" s="15" t="s">
        <v>811</v>
      </c>
    </row>
    <row r="136" spans="2:4" hidden="1" x14ac:dyDescent="0.25">
      <c r="D136" s="15" t="s">
        <v>2274</v>
      </c>
    </row>
    <row r="137" spans="2:4" ht="3.9" customHeight="1" x14ac:dyDescent="0.25"/>
    <row r="138" spans="2:4" x14ac:dyDescent="0.25">
      <c r="B138" s="17" t="s">
        <v>2275</v>
      </c>
      <c r="D138" s="604"/>
    </row>
    <row r="139" spans="2:4" ht="3.9" customHeight="1" x14ac:dyDescent="0.25"/>
    <row r="140" spans="2:4" x14ac:dyDescent="0.25">
      <c r="B140" s="17" t="s">
        <v>2282</v>
      </c>
      <c r="D140" s="604"/>
    </row>
    <row r="141" spans="2:4" ht="3.9" customHeight="1" x14ac:dyDescent="0.25"/>
    <row r="142" spans="2:4" x14ac:dyDescent="0.25">
      <c r="B142" s="17" t="s">
        <v>2276</v>
      </c>
      <c r="D142" s="164"/>
    </row>
    <row r="143" spans="2:4" ht="3.9" customHeight="1" x14ac:dyDescent="0.25"/>
    <row r="144" spans="2:4" x14ac:dyDescent="0.25">
      <c r="B144" s="17" t="s">
        <v>2277</v>
      </c>
      <c r="D144" s="604"/>
    </row>
    <row r="145" spans="2:4" ht="3.9" customHeight="1" x14ac:dyDescent="0.25"/>
    <row r="146" spans="2:4" x14ac:dyDescent="0.25">
      <c r="B146" s="17" t="s">
        <v>2278</v>
      </c>
      <c r="D146" s="164"/>
    </row>
    <row r="147" spans="2:4" ht="3.9" customHeight="1" x14ac:dyDescent="0.25"/>
    <row r="148" spans="2:4" x14ac:dyDescent="0.25">
      <c r="B148" s="17" t="s">
        <v>2279</v>
      </c>
      <c r="D148" s="604"/>
    </row>
    <row r="149" spans="2:4" ht="3.9" customHeight="1" x14ac:dyDescent="0.25"/>
    <row r="150" spans="2:4" x14ac:dyDescent="0.25">
      <c r="B150" s="17" t="s">
        <v>2281</v>
      </c>
      <c r="C150" s="73" t="s">
        <v>629</v>
      </c>
      <c r="D150" s="528"/>
    </row>
    <row r="151" spans="2:4" hidden="1" x14ac:dyDescent="0.25">
      <c r="D151" s="15" t="s">
        <v>238</v>
      </c>
    </row>
    <row r="152" spans="2:4" hidden="1" x14ac:dyDescent="0.25">
      <c r="D152" s="15" t="s">
        <v>811</v>
      </c>
    </row>
    <row r="153" spans="2:4" hidden="1" x14ac:dyDescent="0.25">
      <c r="D153" s="15" t="s">
        <v>750</v>
      </c>
    </row>
  </sheetData>
  <sheetProtection algorithmName="SHA-512" hashValue="Cch7xFCWdHA6zRGb9kx1Hg3wQ5pgdlTuP7mZj2Gmn9z+4HwbuqoNLgOR0EcPekVLNa+LIsvFv3PjObF2PfMGnw==" saltValue="bsdkidVWsnfkysqHJUbEbQ==" spinCount="100000" sheet="1" objects="1" scenarios="1"/>
  <mergeCells count="2">
    <mergeCell ref="D4:E4"/>
    <mergeCell ref="D5:E5"/>
  </mergeCells>
  <phoneticPr fontId="13" type="noConversion"/>
  <dataValidations xWindow="539" yWindow="303" count="13">
    <dataValidation type="whole" allowBlank="1" showInputMessage="1" showErrorMessage="1" errorTitle="Bouwjaar" error="Jaartallen invullen tussen 1500 en 2050." sqref="D58" xr:uid="{00000000-0002-0000-2300-000000000000}">
      <formula1>1500</formula1>
      <formula2>2050</formula2>
    </dataValidation>
    <dataValidation type="list" allowBlank="1" showInputMessage="1" showErrorMessage="1" sqref="D150" xr:uid="{00000000-0002-0000-2300-000001000000}">
      <formula1>$D$151:$D$153</formula1>
    </dataValidation>
    <dataValidation type="list" allowBlank="1" showInputMessage="1" showErrorMessage="1" sqref="D132" xr:uid="{00000000-0002-0000-2300-000002000000}">
      <formula1>$D$133:$D$136</formula1>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2300-000003000000}">
      <formula1>$D$15:$D$40</formula1>
    </dataValidation>
    <dataValidation type="list" allowBlank="1" showInputMessage="1" showErrorMessage="1" sqref="D64" xr:uid="{00000000-0002-0000-2300-000004000000}">
      <formula1>$D$65:$D$69</formula1>
    </dataValidation>
    <dataValidation type="decimal" operator="greaterThan" allowBlank="1" showInputMessage="1" showErrorMessage="1" errorTitle="Vermogen" error="Alleen numerieke waarden invoeren." sqref="D78 D80" xr:uid="{00000000-0002-0000-2300-000005000000}">
      <formula1>0</formula1>
    </dataValidation>
    <dataValidation type="list" allowBlank="1" showInputMessage="1" showErrorMessage="1" sqref="D73" xr:uid="{00000000-0002-0000-2300-000006000000}">
      <formula1>$D$74:$D$76</formula1>
    </dataValidation>
    <dataValidation type="list" allowBlank="1" showInputMessage="1" showErrorMessage="1" sqref="D87" xr:uid="{00000000-0002-0000-2300-000007000000}">
      <formula1>$D$88:$D$93</formula1>
    </dataValidation>
    <dataValidation type="list" allowBlank="1" showInputMessage="1" showErrorMessage="1" sqref="D97" xr:uid="{00000000-0002-0000-2300-000008000000}">
      <formula1>$D$98:$D$100</formula1>
    </dataValidation>
    <dataValidation type="list" allowBlank="1" showInputMessage="1" showErrorMessage="1" sqref="D102" xr:uid="{00000000-0002-0000-2300-000009000000}">
      <formula1>$D$103:$D$105</formula1>
    </dataValidation>
    <dataValidation type="list" allowBlank="1" showInputMessage="1" showErrorMessage="1" sqref="D107" xr:uid="{00000000-0002-0000-2300-00000A000000}">
      <formula1>$D$108:$D$110</formula1>
    </dataValidation>
    <dataValidation type="list" allowBlank="1" showInputMessage="1" showErrorMessage="1" sqref="D112" xr:uid="{00000000-0002-0000-2300-00000B000000}">
      <formula1>$D$113:$D$114</formula1>
    </dataValidation>
    <dataValidation type="list" allowBlank="1" showInputMessage="1" showErrorMessage="1" sqref="D116" xr:uid="{00000000-0002-0000-2300-00000C000000}">
      <formula1>$D$117:$D$120</formula1>
    </dataValidation>
  </dataValidations>
  <pageMargins left="0.5" right="0.12" top="0.37" bottom="0.25" header="0.2" footer="0.19"/>
  <pageSetup paperSize="9" scale="52" orientation="landscape" horizontalDpi="4294967292" r:id="rId1"/>
  <headerFooter alignWithMargins="0"/>
  <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wsh55100100">
    <tabColor indexed="55"/>
    <pageSetUpPr fitToPage="1"/>
  </sheetPr>
  <dimension ref="A1:K159"/>
  <sheetViews>
    <sheetView showGridLines="0" showRowColHeaders="0" zoomScaleNormal="10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A1" s="346"/>
      <c r="B1" s="351" t="s">
        <v>212</v>
      </c>
      <c r="C1" s="365"/>
      <c r="D1" s="366" t="s">
        <v>89</v>
      </c>
      <c r="E1" s="346"/>
    </row>
    <row r="2" spans="1:11" x14ac:dyDescent="0.25">
      <c r="A2" s="346"/>
      <c r="B2" s="352" t="s">
        <v>2108</v>
      </c>
      <c r="C2" s="350"/>
      <c r="D2" s="350" t="s">
        <v>90</v>
      </c>
      <c r="E2" s="350"/>
      <c r="F2" s="19"/>
      <c r="G2" s="20"/>
      <c r="H2" s="20"/>
    </row>
    <row r="3" spans="1:11" ht="6.75" customHeight="1" x14ac:dyDescent="0.25">
      <c r="A3" s="346"/>
      <c r="B3" s="346"/>
      <c r="C3" s="346"/>
      <c r="D3" s="346"/>
      <c r="E3" s="346"/>
      <c r="F3" s="21"/>
      <c r="J3" s="18"/>
    </row>
    <row r="4" spans="1:11" ht="23.25" customHeight="1" x14ac:dyDescent="0.25">
      <c r="A4" s="346"/>
      <c r="B4" s="347" t="s">
        <v>436</v>
      </c>
      <c r="C4" s="349"/>
      <c r="D4" s="885" t="s">
        <v>248</v>
      </c>
      <c r="E4" s="885"/>
      <c r="F4" s="39"/>
      <c r="J4" s="21"/>
    </row>
    <row r="5" spans="1:11" ht="35.25" customHeight="1" x14ac:dyDescent="0.25">
      <c r="A5" s="346"/>
      <c r="B5" s="348" t="s">
        <v>413</v>
      </c>
      <c r="C5" s="347"/>
      <c r="D5" s="886" t="s">
        <v>817</v>
      </c>
      <c r="E5" s="886"/>
      <c r="F5" s="263"/>
      <c r="J5" s="21"/>
    </row>
    <row r="6" spans="1:11" ht="28.5" customHeight="1" x14ac:dyDescent="0.25">
      <c r="A6" s="346"/>
      <c r="B6" s="348" t="s">
        <v>413</v>
      </c>
      <c r="C6" s="347"/>
      <c r="D6" s="886" t="s">
        <v>1165</v>
      </c>
      <c r="E6" s="886"/>
      <c r="F6" s="263"/>
      <c r="J6" s="21"/>
    </row>
    <row r="7" spans="1:11" ht="12.75" customHeight="1" x14ac:dyDescent="0.25">
      <c r="A7" s="568"/>
      <c r="B7" s="12" t="s">
        <v>2104</v>
      </c>
      <c r="C7" s="11"/>
      <c r="D7" s="844"/>
      <c r="E7" s="775" t="s">
        <v>2105</v>
      </c>
      <c r="F7" s="777"/>
      <c r="J7" s="21"/>
    </row>
    <row r="8" spans="1:11" ht="5.0999999999999996" customHeight="1" x14ac:dyDescent="0.25">
      <c r="A8" s="346"/>
      <c r="B8" s="346"/>
      <c r="C8" s="354"/>
      <c r="D8" s="353"/>
      <c r="E8" s="351"/>
      <c r="F8" s="23"/>
      <c r="J8" s="21"/>
    </row>
    <row r="9" spans="1:11" x14ac:dyDescent="0.25">
      <c r="A9" s="346"/>
      <c r="B9" s="355" t="s">
        <v>0</v>
      </c>
      <c r="C9" s="356"/>
      <c r="D9" s="346"/>
      <c r="E9" s="346"/>
      <c r="J9" s="18"/>
    </row>
    <row r="10" spans="1:11" ht="5.0999999999999996" customHeight="1" x14ac:dyDescent="0.25">
      <c r="A10" s="346"/>
      <c r="B10" s="351"/>
      <c r="C10" s="356"/>
      <c r="D10" s="346"/>
      <c r="E10" s="346"/>
      <c r="J10" s="18"/>
    </row>
    <row r="11" spans="1:11" x14ac:dyDescent="0.25">
      <c r="A11" s="346"/>
      <c r="B11" s="352" t="s">
        <v>385</v>
      </c>
      <c r="C11" s="356"/>
      <c r="D11" s="526" t="str">
        <f>IF(ISBLANK(Voorblad!C$16),"",(Voorblad!C$16))</f>
        <v>14B03</v>
      </c>
      <c r="E11" s="357"/>
      <c r="J11" s="18"/>
    </row>
    <row r="12" spans="1:11" ht="3.9" customHeight="1" x14ac:dyDescent="0.25">
      <c r="A12" s="346"/>
      <c r="B12" s="346"/>
      <c r="C12" s="356"/>
      <c r="D12" s="358"/>
      <c r="E12" s="362"/>
      <c r="J12" s="21"/>
    </row>
    <row r="13" spans="1:11" x14ac:dyDescent="0.25">
      <c r="A13" s="346"/>
      <c r="B13" s="352" t="s">
        <v>386</v>
      </c>
      <c r="C13" s="356"/>
      <c r="D13" s="526" t="str">
        <f>IF(ISBLANK(Voorblad!C$17),"",(Voorblad!C$17))</f>
        <v>R007</v>
      </c>
      <c r="E13" s="362"/>
      <c r="J13" s="18"/>
    </row>
    <row r="14" spans="1:11" ht="3.9" customHeight="1" x14ac:dyDescent="0.25">
      <c r="A14" s="346"/>
      <c r="B14" s="346"/>
      <c r="C14" s="356"/>
      <c r="D14" s="346"/>
      <c r="E14" s="362"/>
      <c r="J14" s="21"/>
    </row>
    <row r="15" spans="1:11" x14ac:dyDescent="0.25">
      <c r="A15" s="346"/>
      <c r="B15" s="352" t="s">
        <v>1</v>
      </c>
      <c r="C15" s="405" t="s">
        <v>629</v>
      </c>
      <c r="D15" s="523"/>
      <c r="E15" s="362"/>
      <c r="J15" s="18"/>
      <c r="K15" s="263"/>
    </row>
    <row r="16" spans="1:11" ht="12.75" hidden="1" customHeight="1" x14ac:dyDescent="0.25">
      <c r="A16" s="346"/>
      <c r="B16" s="346"/>
      <c r="C16" s="352"/>
      <c r="D16" s="352" t="s">
        <v>34</v>
      </c>
      <c r="E16" s="362"/>
      <c r="J16" s="18"/>
      <c r="K16" s="263"/>
    </row>
    <row r="17" spans="1:11" ht="12.75" hidden="1" customHeight="1" x14ac:dyDescent="0.25">
      <c r="A17" s="346"/>
      <c r="B17" s="346"/>
      <c r="C17" s="352"/>
      <c r="D17" s="352" t="s">
        <v>29</v>
      </c>
      <c r="E17" s="362"/>
      <c r="J17" s="18"/>
      <c r="K17" s="263"/>
    </row>
    <row r="18" spans="1:11" ht="12.75" hidden="1" customHeight="1" x14ac:dyDescent="0.25">
      <c r="A18" s="346"/>
      <c r="B18" s="346"/>
      <c r="C18" s="352"/>
      <c r="D18" s="352" t="s">
        <v>33</v>
      </c>
      <c r="E18" s="362"/>
      <c r="J18" s="18"/>
      <c r="K18" s="263"/>
    </row>
    <row r="19" spans="1:11" ht="12.75" hidden="1" customHeight="1" x14ac:dyDescent="0.25">
      <c r="A19" s="346"/>
      <c r="B19" s="346"/>
      <c r="C19" s="352"/>
      <c r="D19" s="352" t="s">
        <v>38</v>
      </c>
      <c r="E19" s="362"/>
      <c r="J19" s="18"/>
      <c r="K19" s="263"/>
    </row>
    <row r="20" spans="1:11" ht="12.75" hidden="1" customHeight="1" x14ac:dyDescent="0.25">
      <c r="A20" s="346"/>
      <c r="B20" s="346"/>
      <c r="C20" s="352"/>
      <c r="D20" s="352" t="s">
        <v>39</v>
      </c>
      <c r="E20" s="362"/>
      <c r="J20" s="18"/>
      <c r="K20" s="263"/>
    </row>
    <row r="21" spans="1:11" ht="12.75" hidden="1" customHeight="1" x14ac:dyDescent="0.25">
      <c r="A21" s="346"/>
      <c r="B21" s="346"/>
      <c r="C21" s="352"/>
      <c r="D21" s="352" t="s">
        <v>40</v>
      </c>
      <c r="E21" s="362"/>
      <c r="J21" s="18"/>
      <c r="K21" s="263"/>
    </row>
    <row r="22" spans="1:11" ht="12.75" hidden="1" customHeight="1" x14ac:dyDescent="0.25">
      <c r="A22" s="346"/>
      <c r="B22" s="346"/>
      <c r="C22" s="352"/>
      <c r="D22" s="352" t="s">
        <v>41</v>
      </c>
      <c r="E22" s="362"/>
      <c r="J22" s="18"/>
      <c r="K22" s="263"/>
    </row>
    <row r="23" spans="1:11" ht="12.75" hidden="1" customHeight="1" x14ac:dyDescent="0.25">
      <c r="A23" s="346"/>
      <c r="B23" s="346"/>
      <c r="C23" s="352"/>
      <c r="D23" s="352" t="s">
        <v>42</v>
      </c>
      <c r="E23" s="362"/>
      <c r="J23" s="18"/>
      <c r="K23" s="263"/>
    </row>
    <row r="24" spans="1:11" ht="12.75" hidden="1" customHeight="1" x14ac:dyDescent="0.25">
      <c r="A24" s="346"/>
      <c r="B24" s="346"/>
      <c r="C24" s="352"/>
      <c r="D24" s="352" t="s">
        <v>43</v>
      </c>
      <c r="E24" s="362"/>
      <c r="J24" s="18"/>
      <c r="K24" s="263"/>
    </row>
    <row r="25" spans="1:11" ht="12.75" hidden="1" customHeight="1" x14ac:dyDescent="0.25">
      <c r="A25" s="346"/>
      <c r="B25" s="346"/>
      <c r="C25" s="352"/>
      <c r="D25" s="352" t="s">
        <v>44</v>
      </c>
      <c r="E25" s="362"/>
      <c r="J25" s="18"/>
      <c r="K25" s="263"/>
    </row>
    <row r="26" spans="1:11" ht="12.75" hidden="1" customHeight="1" x14ac:dyDescent="0.25">
      <c r="A26" s="346"/>
      <c r="B26" s="346"/>
      <c r="C26" s="352"/>
      <c r="D26" s="352" t="s">
        <v>570</v>
      </c>
      <c r="E26" s="362"/>
      <c r="J26" s="18"/>
      <c r="K26" s="263"/>
    </row>
    <row r="27" spans="1:11" ht="12.75" hidden="1" customHeight="1" x14ac:dyDescent="0.25">
      <c r="A27" s="346"/>
      <c r="B27" s="346"/>
      <c r="C27" s="352"/>
      <c r="D27" s="352" t="s">
        <v>36</v>
      </c>
      <c r="E27" s="362"/>
      <c r="J27" s="18"/>
      <c r="K27" s="263"/>
    </row>
    <row r="28" spans="1:11" ht="12.75" hidden="1" customHeight="1" x14ac:dyDescent="0.25">
      <c r="A28" s="346"/>
      <c r="B28" s="346"/>
      <c r="C28" s="352"/>
      <c r="D28" s="352" t="s">
        <v>259</v>
      </c>
      <c r="E28" s="362"/>
      <c r="J28" s="18"/>
      <c r="K28" s="263"/>
    </row>
    <row r="29" spans="1:11" ht="12.75" hidden="1" customHeight="1" x14ac:dyDescent="0.25">
      <c r="A29" s="346"/>
      <c r="B29" s="346"/>
      <c r="C29" s="352"/>
      <c r="D29" s="352" t="s">
        <v>365</v>
      </c>
      <c r="E29" s="362"/>
      <c r="J29" s="18"/>
      <c r="K29" s="263"/>
    </row>
    <row r="30" spans="1:11" ht="12.75" hidden="1" customHeight="1" x14ac:dyDescent="0.25">
      <c r="A30" s="346"/>
      <c r="B30" s="346"/>
      <c r="C30" s="352"/>
      <c r="D30" s="352" t="s">
        <v>45</v>
      </c>
      <c r="E30" s="362"/>
      <c r="J30" s="18"/>
      <c r="K30" s="263"/>
    </row>
    <row r="31" spans="1:11" ht="12.75" hidden="1" customHeight="1" x14ac:dyDescent="0.25">
      <c r="A31" s="346"/>
      <c r="B31" s="346"/>
      <c r="C31" s="352"/>
      <c r="D31" s="352" t="s">
        <v>46</v>
      </c>
      <c r="E31" s="362"/>
      <c r="J31" s="18"/>
      <c r="K31" s="263"/>
    </row>
    <row r="32" spans="1:11" ht="12.75" hidden="1" customHeight="1" x14ac:dyDescent="0.25">
      <c r="A32" s="346"/>
      <c r="B32" s="346"/>
      <c r="C32" s="352"/>
      <c r="D32" s="352" t="s">
        <v>47</v>
      </c>
      <c r="E32" s="362"/>
      <c r="J32" s="18"/>
      <c r="K32" s="263"/>
    </row>
    <row r="33" spans="1:11" ht="12.75" hidden="1" customHeight="1" x14ac:dyDescent="0.25">
      <c r="A33" s="346"/>
      <c r="B33" s="346"/>
      <c r="C33" s="352"/>
      <c r="D33" s="352" t="s">
        <v>48</v>
      </c>
      <c r="E33" s="362"/>
      <c r="J33" s="18"/>
      <c r="K33" s="263"/>
    </row>
    <row r="34" spans="1:11" ht="12.75" hidden="1" customHeight="1" x14ac:dyDescent="0.25">
      <c r="A34" s="346"/>
      <c r="B34" s="346"/>
      <c r="C34" s="352"/>
      <c r="D34" s="352" t="s">
        <v>49</v>
      </c>
      <c r="E34" s="362"/>
      <c r="J34" s="18"/>
      <c r="K34" s="263"/>
    </row>
    <row r="35" spans="1:11" ht="12.75" hidden="1" customHeight="1" x14ac:dyDescent="0.25">
      <c r="A35" s="346"/>
      <c r="B35" s="346"/>
      <c r="C35" s="352"/>
      <c r="D35" s="352" t="s">
        <v>50</v>
      </c>
      <c r="E35" s="362"/>
      <c r="J35" s="18"/>
      <c r="K35" s="263"/>
    </row>
    <row r="36" spans="1:11" ht="12.75" hidden="1" customHeight="1" x14ac:dyDescent="0.25">
      <c r="A36" s="346"/>
      <c r="B36" s="346"/>
      <c r="C36" s="352"/>
      <c r="D36" s="352" t="s">
        <v>757</v>
      </c>
      <c r="E36" s="362"/>
      <c r="J36" s="18"/>
      <c r="K36" s="263"/>
    </row>
    <row r="37" spans="1:11" ht="12.75" hidden="1" customHeight="1" x14ac:dyDescent="0.25">
      <c r="A37" s="346"/>
      <c r="B37" s="346"/>
      <c r="C37" s="352"/>
      <c r="D37" s="352" t="s">
        <v>35</v>
      </c>
      <c r="E37" s="362"/>
      <c r="J37" s="18"/>
      <c r="K37" s="263"/>
    </row>
    <row r="38" spans="1:11" ht="12.75" hidden="1" customHeight="1" x14ac:dyDescent="0.25">
      <c r="A38" s="346"/>
      <c r="B38" s="346"/>
      <c r="C38" s="352"/>
      <c r="D38" s="352" t="s">
        <v>51</v>
      </c>
      <c r="E38" s="362"/>
      <c r="J38" s="18"/>
      <c r="K38" s="263"/>
    </row>
    <row r="39" spans="1:11" ht="12.75" hidden="1" customHeight="1" x14ac:dyDescent="0.25">
      <c r="A39" s="346"/>
      <c r="B39" s="346"/>
      <c r="C39" s="352"/>
      <c r="D39" s="352" t="s">
        <v>52</v>
      </c>
      <c r="E39" s="362"/>
      <c r="J39" s="18"/>
      <c r="K39" s="263"/>
    </row>
    <row r="40" spans="1:11" ht="12.75" hidden="1" customHeight="1" x14ac:dyDescent="0.25">
      <c r="A40" s="346"/>
      <c r="B40" s="346"/>
      <c r="C40" s="352"/>
      <c r="D40" s="352" t="s">
        <v>37</v>
      </c>
      <c r="E40" s="362"/>
      <c r="J40" s="18"/>
      <c r="K40" s="263"/>
    </row>
    <row r="41" spans="1:11" ht="12.75" hidden="1" customHeight="1" x14ac:dyDescent="0.25">
      <c r="A41" s="346"/>
      <c r="B41" s="346"/>
      <c r="C41" s="352"/>
      <c r="D41" s="352" t="s">
        <v>53</v>
      </c>
      <c r="E41" s="362"/>
      <c r="J41" s="18"/>
      <c r="K41" s="263"/>
    </row>
    <row r="42" spans="1:11" ht="3.9" customHeight="1" x14ac:dyDescent="0.25">
      <c r="A42" s="346"/>
      <c r="B42" s="346"/>
      <c r="C42" s="356"/>
      <c r="D42" s="346"/>
      <c r="E42" s="362"/>
      <c r="J42" s="21"/>
      <c r="K42" s="263"/>
    </row>
    <row r="43" spans="1:11" x14ac:dyDescent="0.25">
      <c r="A43" s="346"/>
      <c r="B43" s="352" t="s">
        <v>387</v>
      </c>
      <c r="C43" s="356"/>
      <c r="D43" s="523"/>
      <c r="E43" s="362" t="s">
        <v>758</v>
      </c>
      <c r="J43" s="18"/>
    </row>
    <row r="44" spans="1:11" ht="5.0999999999999996" customHeight="1" x14ac:dyDescent="0.25">
      <c r="A44" s="346"/>
      <c r="B44" s="346"/>
      <c r="C44" s="356"/>
      <c r="D44" s="346"/>
      <c r="E44" s="362"/>
      <c r="J44" s="21"/>
    </row>
    <row r="45" spans="1:11" x14ac:dyDescent="0.25">
      <c r="A45" s="346"/>
      <c r="B45" s="355" t="s">
        <v>384</v>
      </c>
      <c r="C45" s="356"/>
      <c r="D45" s="346"/>
      <c r="E45" s="362"/>
      <c r="J45" s="21"/>
    </row>
    <row r="46" spans="1:11" ht="5.0999999999999996" customHeight="1" x14ac:dyDescent="0.25">
      <c r="A46" s="346"/>
      <c r="B46" s="351"/>
      <c r="C46" s="356"/>
      <c r="D46" s="346"/>
      <c r="E46" s="362"/>
      <c r="J46" s="21"/>
    </row>
    <row r="47" spans="1:11" x14ac:dyDescent="0.25">
      <c r="A47" s="346"/>
      <c r="B47" s="352" t="s">
        <v>928</v>
      </c>
      <c r="C47" s="356"/>
      <c r="D47" s="373" t="s">
        <v>980</v>
      </c>
      <c r="E47" s="362" t="s">
        <v>982</v>
      </c>
      <c r="J47" s="18"/>
    </row>
    <row r="48" spans="1:11" ht="3.9" customHeight="1" x14ac:dyDescent="0.25">
      <c r="A48" s="346"/>
      <c r="B48" s="346"/>
      <c r="C48" s="356"/>
      <c r="D48" s="346"/>
      <c r="E48" s="362"/>
      <c r="J48" s="18"/>
    </row>
    <row r="49" spans="1:10" x14ac:dyDescent="0.25">
      <c r="A49" s="346"/>
      <c r="B49" s="352" t="s">
        <v>389</v>
      </c>
      <c r="C49" s="356"/>
      <c r="D49" s="359" t="s">
        <v>237</v>
      </c>
      <c r="E49" s="363"/>
      <c r="J49" s="18"/>
    </row>
    <row r="50" spans="1:10" ht="3.9" customHeight="1" x14ac:dyDescent="0.25">
      <c r="B50" s="346"/>
      <c r="C50" s="356"/>
      <c r="D50" s="346"/>
      <c r="E50" s="363"/>
      <c r="J50" s="18"/>
    </row>
    <row r="51" spans="1:10" x14ac:dyDescent="0.25">
      <c r="B51" s="352" t="s">
        <v>390</v>
      </c>
      <c r="C51" s="356"/>
      <c r="D51" s="369"/>
      <c r="E51" s="362"/>
      <c r="F51" s="17"/>
      <c r="J51" s="18"/>
    </row>
    <row r="52" spans="1:10" ht="3.9" customHeight="1" x14ac:dyDescent="0.25">
      <c r="B52" s="346"/>
      <c r="C52" s="356"/>
      <c r="D52" s="360"/>
      <c r="E52" s="362"/>
      <c r="F52" s="17"/>
      <c r="J52" s="21"/>
    </row>
    <row r="53" spans="1:10" x14ac:dyDescent="0.25">
      <c r="B53" s="352" t="s">
        <v>391</v>
      </c>
      <c r="C53" s="356"/>
      <c r="D53" s="369"/>
      <c r="E53" s="362"/>
      <c r="F53" s="17"/>
      <c r="J53" s="18"/>
    </row>
    <row r="54" spans="1:10" ht="3.9" customHeight="1" x14ac:dyDescent="0.25">
      <c r="B54" s="346"/>
      <c r="C54" s="356"/>
      <c r="D54" s="360"/>
      <c r="E54" s="362"/>
      <c r="F54" s="17"/>
      <c r="J54" s="21"/>
    </row>
    <row r="55" spans="1:10" x14ac:dyDescent="0.25">
      <c r="B55" s="352" t="s">
        <v>392</v>
      </c>
      <c r="C55" s="356"/>
      <c r="D55" s="369"/>
      <c r="E55" s="362"/>
      <c r="F55" s="17"/>
      <c r="J55" s="18"/>
    </row>
    <row r="56" spans="1:10" ht="3.9" customHeight="1" x14ac:dyDescent="0.25">
      <c r="B56" s="346"/>
      <c r="C56" s="356"/>
      <c r="D56" s="360"/>
      <c r="E56" s="362"/>
      <c r="F56" s="17"/>
      <c r="J56" s="21"/>
    </row>
    <row r="57" spans="1:10" x14ac:dyDescent="0.25">
      <c r="B57" s="352" t="s">
        <v>393</v>
      </c>
      <c r="C57" s="356"/>
      <c r="D57" s="369"/>
      <c r="E57" s="362"/>
      <c r="F57" s="17"/>
      <c r="J57" s="18"/>
    </row>
    <row r="58" spans="1:10" ht="3.9" customHeight="1" x14ac:dyDescent="0.25">
      <c r="B58" s="346"/>
      <c r="C58" s="356"/>
      <c r="D58" s="360"/>
      <c r="E58" s="362"/>
      <c r="F58" s="17"/>
      <c r="J58" s="21"/>
    </row>
    <row r="59" spans="1:10" x14ac:dyDescent="0.25">
      <c r="B59" s="352" t="s">
        <v>394</v>
      </c>
      <c r="C59" s="356"/>
      <c r="D59" s="370"/>
      <c r="E59" s="362" t="s">
        <v>199</v>
      </c>
      <c r="J59" s="18"/>
    </row>
    <row r="60" spans="1:10" ht="3.9" customHeight="1" x14ac:dyDescent="0.25">
      <c r="B60" s="346"/>
      <c r="C60" s="356"/>
      <c r="D60" s="360"/>
      <c r="E60" s="362"/>
      <c r="J60" s="21"/>
    </row>
    <row r="61" spans="1:10" x14ac:dyDescent="0.25">
      <c r="B61" s="352" t="s">
        <v>3</v>
      </c>
      <c r="C61" s="356"/>
      <c r="D61" s="371"/>
      <c r="E61" s="362"/>
      <c r="F61" s="17"/>
      <c r="J61" s="18"/>
    </row>
    <row r="62" spans="1:10" ht="3.9" customHeight="1" x14ac:dyDescent="0.25">
      <c r="B62" s="346"/>
      <c r="C62" s="356"/>
      <c r="D62" s="360"/>
      <c r="E62" s="362"/>
      <c r="F62" s="17"/>
      <c r="J62" s="21"/>
    </row>
    <row r="63" spans="1:10" x14ac:dyDescent="0.25">
      <c r="B63" s="361" t="s">
        <v>128</v>
      </c>
      <c r="C63" s="356"/>
      <c r="D63" s="370"/>
      <c r="E63" s="362" t="s">
        <v>200</v>
      </c>
      <c r="J63" s="18"/>
    </row>
    <row r="64" spans="1:10" ht="3.9" customHeight="1" x14ac:dyDescent="0.25">
      <c r="B64" s="361"/>
      <c r="C64" s="356"/>
      <c r="D64" s="360"/>
      <c r="E64" s="362"/>
      <c r="J64" s="21"/>
    </row>
    <row r="65" spans="2:10" x14ac:dyDescent="0.25">
      <c r="B65" s="355" t="s">
        <v>395</v>
      </c>
      <c r="C65" s="356"/>
      <c r="D65" s="346"/>
      <c r="E65" s="362"/>
      <c r="J65" s="18"/>
    </row>
    <row r="66" spans="2:10" ht="5.0999999999999996" customHeight="1" x14ac:dyDescent="0.25">
      <c r="B66" s="351"/>
      <c r="C66" s="356"/>
      <c r="D66" s="346"/>
      <c r="E66" s="362"/>
      <c r="J66" s="18"/>
    </row>
    <row r="67" spans="2:10" ht="12.75" customHeight="1" x14ac:dyDescent="0.25">
      <c r="B67" s="484" t="s">
        <v>2110</v>
      </c>
      <c r="C67" s="405" t="s">
        <v>629</v>
      </c>
      <c r="D67" s="543"/>
      <c r="E67" s="492" t="s">
        <v>2111</v>
      </c>
      <c r="J67" s="18"/>
    </row>
    <row r="68" spans="2:10" ht="12.75" customHeight="1" x14ac:dyDescent="0.25">
      <c r="B68" s="483"/>
      <c r="C68" s="488"/>
      <c r="D68" s="568"/>
      <c r="E68" s="492" t="s">
        <v>2112</v>
      </c>
      <c r="J68" s="18"/>
    </row>
    <row r="69" spans="2:10" ht="12.75" hidden="1" customHeight="1" x14ac:dyDescent="0.2">
      <c r="B69" s="483"/>
      <c r="C69" s="488"/>
      <c r="D69" s="578" t="s">
        <v>492</v>
      </c>
      <c r="E69" s="492"/>
      <c r="J69" s="18"/>
    </row>
    <row r="70" spans="2:10" ht="12.75" hidden="1" customHeight="1" x14ac:dyDescent="0.2">
      <c r="B70" s="483"/>
      <c r="C70" s="488"/>
      <c r="D70" s="578" t="s">
        <v>2113</v>
      </c>
      <c r="E70" s="492"/>
      <c r="J70" s="18"/>
    </row>
    <row r="71" spans="2:10" ht="12.75" hidden="1" customHeight="1" x14ac:dyDescent="0.2">
      <c r="B71" s="483"/>
      <c r="C71" s="488"/>
      <c r="D71" s="578" t="s">
        <v>494</v>
      </c>
      <c r="E71" s="492"/>
      <c r="J71" s="18"/>
    </row>
    <row r="72" spans="2:10" ht="12.75" hidden="1" customHeight="1" x14ac:dyDescent="0.2">
      <c r="B72" s="483"/>
      <c r="C72" s="488"/>
      <c r="D72" s="578" t="s">
        <v>2114</v>
      </c>
      <c r="E72" s="492"/>
      <c r="J72" s="18"/>
    </row>
    <row r="73" spans="2:10" ht="12.75" hidden="1" customHeight="1" x14ac:dyDescent="0.2">
      <c r="B73" s="483"/>
      <c r="C73" s="488"/>
      <c r="D73" s="578" t="s">
        <v>495</v>
      </c>
      <c r="E73" s="492"/>
      <c r="J73" s="18"/>
    </row>
    <row r="74" spans="2:10" ht="3.9" customHeight="1" x14ac:dyDescent="0.25">
      <c r="B74" s="483"/>
      <c r="C74" s="488"/>
      <c r="D74" s="568"/>
      <c r="E74" s="492"/>
      <c r="J74" s="18"/>
    </row>
    <row r="75" spans="2:10" ht="12.75" customHeight="1" x14ac:dyDescent="0.25">
      <c r="B75" s="352" t="s">
        <v>141</v>
      </c>
      <c r="C75" s="372" t="s">
        <v>629</v>
      </c>
      <c r="D75" s="543"/>
      <c r="E75" s="364" t="s">
        <v>819</v>
      </c>
      <c r="J75" s="18"/>
    </row>
    <row r="76" spans="2:10" ht="12.75" hidden="1" customHeight="1" x14ac:dyDescent="0.25">
      <c r="B76" s="346"/>
      <c r="C76" s="372"/>
      <c r="D76" s="368" t="s">
        <v>91</v>
      </c>
      <c r="E76" s="364"/>
      <c r="J76" s="18"/>
    </row>
    <row r="77" spans="2:10" ht="12.75" hidden="1" customHeight="1" x14ac:dyDescent="0.25">
      <c r="B77" s="346"/>
      <c r="C77" s="372"/>
      <c r="D77" s="368" t="s">
        <v>818</v>
      </c>
      <c r="E77" s="364"/>
      <c r="J77" s="18"/>
    </row>
    <row r="78" spans="2:10" ht="12.75" hidden="1" customHeight="1" x14ac:dyDescent="0.25">
      <c r="B78" s="346"/>
      <c r="C78" s="372"/>
      <c r="D78" s="368" t="s">
        <v>92</v>
      </c>
      <c r="E78" s="364"/>
      <c r="J78" s="18"/>
    </row>
    <row r="79" spans="2:10" ht="12.75" hidden="1" customHeight="1" x14ac:dyDescent="0.25">
      <c r="B79" s="346"/>
      <c r="C79" s="372"/>
      <c r="D79" s="368" t="s">
        <v>985</v>
      </c>
      <c r="E79" s="364"/>
      <c r="J79" s="18"/>
    </row>
    <row r="80" spans="2:10" ht="3.9" customHeight="1" x14ac:dyDescent="0.25">
      <c r="B80" s="346"/>
      <c r="C80" s="372"/>
      <c r="D80" s="367"/>
      <c r="E80" s="363"/>
      <c r="J80" s="21"/>
    </row>
    <row r="81" spans="2:10" ht="12.75" customHeight="1" x14ac:dyDescent="0.25">
      <c r="B81" s="352" t="s">
        <v>457</v>
      </c>
      <c r="C81" s="372"/>
      <c r="D81" s="537"/>
      <c r="E81" s="364" t="s">
        <v>1565</v>
      </c>
    </row>
    <row r="82" spans="2:10" x14ac:dyDescent="0.25">
      <c r="B82" s="484"/>
      <c r="C82" s="405"/>
      <c r="D82" s="624"/>
      <c r="E82" s="625" t="s">
        <v>1599</v>
      </c>
    </row>
    <row r="83" spans="2:10" ht="3.9" customHeight="1" x14ac:dyDescent="0.25">
      <c r="B83" s="484"/>
      <c r="C83" s="405"/>
      <c r="D83" s="624"/>
      <c r="E83" s="625"/>
    </row>
    <row r="84" spans="2:10" ht="12.75" customHeight="1" x14ac:dyDescent="0.25">
      <c r="B84" s="352" t="s">
        <v>142</v>
      </c>
      <c r="C84" s="372" t="s">
        <v>629</v>
      </c>
      <c r="D84" s="770"/>
      <c r="E84" s="538" t="str">
        <f>INDEX(opmerking1,B85)</f>
        <v xml:space="preserve"> </v>
      </c>
      <c r="J84" s="21"/>
    </row>
    <row r="85" spans="2:10" ht="12.75" hidden="1" customHeight="1" x14ac:dyDescent="0.2">
      <c r="B85" s="771">
        <v>1</v>
      </c>
      <c r="C85" s="405"/>
      <c r="D85" s="754" t="s">
        <v>2007</v>
      </c>
      <c r="E85" s="754" t="s">
        <v>431</v>
      </c>
      <c r="F85" s="765" t="s">
        <v>1017</v>
      </c>
      <c r="I85" s="501"/>
      <c r="J85" s="21"/>
    </row>
    <row r="86" spans="2:10" ht="12.75" hidden="1" customHeight="1" x14ac:dyDescent="0.25">
      <c r="B86" s="654"/>
      <c r="C86" s="405"/>
      <c r="D86" s="755" t="s">
        <v>597</v>
      </c>
      <c r="E86" s="755" t="s">
        <v>2026</v>
      </c>
      <c r="F86" s="765">
        <v>10.9</v>
      </c>
      <c r="I86" s="501"/>
      <c r="J86" s="21"/>
    </row>
    <row r="87" spans="2:10" ht="12.75" hidden="1" customHeight="1" x14ac:dyDescent="0.25">
      <c r="B87" s="654"/>
      <c r="C87" s="405"/>
      <c r="D87" s="758" t="s">
        <v>2008</v>
      </c>
      <c r="E87" s="758" t="s">
        <v>2027</v>
      </c>
      <c r="F87" s="766">
        <v>4.0000000000000001E-3</v>
      </c>
      <c r="I87" s="501"/>
      <c r="J87" s="21"/>
    </row>
    <row r="88" spans="2:10" ht="12.75" hidden="1" customHeight="1" x14ac:dyDescent="0.25">
      <c r="B88" s="654"/>
      <c r="C88" s="405"/>
      <c r="D88" s="758" t="s">
        <v>2009</v>
      </c>
      <c r="E88" s="758" t="s">
        <v>2027</v>
      </c>
      <c r="F88" s="766">
        <v>7.0000000000000001E-3</v>
      </c>
      <c r="I88" s="501"/>
      <c r="J88" s="21"/>
    </row>
    <row r="89" spans="2:10" ht="12.75" hidden="1" customHeight="1" x14ac:dyDescent="0.25">
      <c r="B89" s="654"/>
      <c r="C89" s="405"/>
      <c r="D89" s="755" t="s">
        <v>598</v>
      </c>
      <c r="E89" s="755" t="s">
        <v>2028</v>
      </c>
      <c r="F89" s="765">
        <v>1.43</v>
      </c>
      <c r="I89" s="501"/>
      <c r="J89" s="21"/>
    </row>
    <row r="90" spans="2:10" ht="12.75" hidden="1" customHeight="1" x14ac:dyDescent="0.25">
      <c r="B90" s="654"/>
      <c r="C90" s="405"/>
      <c r="D90" s="755" t="s">
        <v>109</v>
      </c>
      <c r="E90" s="755" t="s">
        <v>2029</v>
      </c>
      <c r="F90" s="765">
        <v>1.76</v>
      </c>
      <c r="I90" s="501"/>
      <c r="J90" s="21"/>
    </row>
    <row r="91" spans="2:10" ht="12.75" hidden="1" customHeight="1" x14ac:dyDescent="0.25">
      <c r="B91" s="654"/>
      <c r="C91" s="405"/>
      <c r="D91" s="755" t="s">
        <v>184</v>
      </c>
      <c r="E91" s="755" t="s">
        <v>2030</v>
      </c>
      <c r="F91" s="765">
        <v>3.0000000000000001E-3</v>
      </c>
      <c r="I91" s="501"/>
      <c r="J91" s="21"/>
    </row>
    <row r="92" spans="2:10" ht="12.75" hidden="1" customHeight="1" x14ac:dyDescent="0.2">
      <c r="C92" s="405"/>
      <c r="D92" s="755" t="s">
        <v>185</v>
      </c>
      <c r="E92" s="755" t="s">
        <v>2031</v>
      </c>
      <c r="F92" s="765">
        <v>0.67500000000000004</v>
      </c>
      <c r="I92" s="501"/>
      <c r="J92" s="21"/>
    </row>
    <row r="93" spans="2:10" ht="12.75" hidden="1" customHeight="1" x14ac:dyDescent="0.2">
      <c r="C93" s="405"/>
      <c r="D93" s="755" t="s">
        <v>186</v>
      </c>
      <c r="E93" s="755" t="s">
        <v>2032</v>
      </c>
      <c r="F93" s="765">
        <v>2.7879999999999998</v>
      </c>
      <c r="I93" s="501"/>
      <c r="J93" s="21"/>
    </row>
    <row r="94" spans="2:10" ht="12.75" hidden="1" customHeight="1" x14ac:dyDescent="0.2">
      <c r="C94" s="405"/>
      <c r="D94" s="755" t="s">
        <v>187</v>
      </c>
      <c r="E94" s="755" t="s">
        <v>2033</v>
      </c>
      <c r="F94" s="765">
        <v>3.9220000000000002</v>
      </c>
      <c r="I94" s="501"/>
      <c r="J94" s="21"/>
    </row>
    <row r="95" spans="2:10" ht="12.75" hidden="1" customHeight="1" x14ac:dyDescent="0.2">
      <c r="C95" s="405"/>
      <c r="D95" s="755" t="s">
        <v>188</v>
      </c>
      <c r="E95" s="755" t="s">
        <v>2034</v>
      </c>
      <c r="F95" s="765">
        <v>2.1070000000000002</v>
      </c>
      <c r="I95" s="501"/>
      <c r="J95" s="21"/>
    </row>
    <row r="96" spans="2:10" ht="12.75" hidden="1" customHeight="1" x14ac:dyDescent="0.2">
      <c r="C96" s="405"/>
      <c r="D96" s="755" t="s">
        <v>189</v>
      </c>
      <c r="E96" s="755" t="s">
        <v>2035</v>
      </c>
      <c r="F96" s="765">
        <v>1.774</v>
      </c>
      <c r="I96" s="501"/>
      <c r="J96" s="21"/>
    </row>
    <row r="97" spans="3:10" ht="12.75" hidden="1" customHeight="1" x14ac:dyDescent="0.2">
      <c r="C97" s="405"/>
      <c r="D97" s="758" t="s">
        <v>2010</v>
      </c>
      <c r="E97" s="758" t="s">
        <v>2036</v>
      </c>
      <c r="F97" s="766">
        <v>1.825</v>
      </c>
      <c r="I97" s="501"/>
      <c r="J97" s="21"/>
    </row>
    <row r="98" spans="3:10" ht="12.75" hidden="1" customHeight="1" x14ac:dyDescent="0.2">
      <c r="C98" s="405"/>
      <c r="D98" s="755" t="s">
        <v>190</v>
      </c>
      <c r="E98" s="755" t="s">
        <v>2037</v>
      </c>
      <c r="F98" s="765">
        <v>1.585</v>
      </c>
      <c r="I98" s="501"/>
      <c r="J98" s="21"/>
    </row>
    <row r="99" spans="3:10" ht="12.75" hidden="1" customHeight="1" x14ac:dyDescent="0.2">
      <c r="C99" s="405"/>
      <c r="D99" s="755" t="s">
        <v>191</v>
      </c>
      <c r="E99" s="755" t="s">
        <v>2038</v>
      </c>
      <c r="F99" s="765">
        <v>2.0880000000000001</v>
      </c>
      <c r="I99" s="501"/>
      <c r="J99" s="21"/>
    </row>
    <row r="100" spans="3:10" ht="12.75" hidden="1" customHeight="1" x14ac:dyDescent="0.2">
      <c r="C100" s="405"/>
      <c r="D100" s="755" t="s">
        <v>192</v>
      </c>
      <c r="E100" s="755" t="s">
        <v>2039</v>
      </c>
      <c r="F100" s="765">
        <v>2.3460000000000001</v>
      </c>
      <c r="I100" s="501"/>
      <c r="J100" s="21"/>
    </row>
    <row r="101" spans="3:10" ht="12.75" hidden="1" customHeight="1" x14ac:dyDescent="0.2">
      <c r="C101" s="405"/>
      <c r="D101" s="758" t="s">
        <v>2011</v>
      </c>
      <c r="E101" s="758" t="s">
        <v>2040</v>
      </c>
      <c r="F101" s="766">
        <v>2.7290000000000001</v>
      </c>
      <c r="I101" s="501"/>
      <c r="J101" s="21"/>
    </row>
    <row r="102" spans="3:10" ht="12.75" hidden="1" customHeight="1" x14ac:dyDescent="0.2">
      <c r="C102" s="405"/>
      <c r="D102" s="758" t="s">
        <v>2012</v>
      </c>
      <c r="E102" s="758" t="s">
        <v>2041</v>
      </c>
      <c r="F102" s="766">
        <v>2.1379999999999999</v>
      </c>
      <c r="I102" s="501"/>
      <c r="J102" s="21"/>
    </row>
    <row r="103" spans="3:10" ht="12.75" hidden="1" customHeight="1" x14ac:dyDescent="0.2">
      <c r="C103" s="405"/>
      <c r="D103" s="755" t="s">
        <v>1225</v>
      </c>
      <c r="E103" s="755" t="s">
        <v>2042</v>
      </c>
      <c r="F103" s="765">
        <v>1.387</v>
      </c>
      <c r="I103" s="501"/>
      <c r="J103" s="21"/>
    </row>
    <row r="104" spans="3:10" ht="12.75" hidden="1" customHeight="1" x14ac:dyDescent="0.2">
      <c r="C104" s="405"/>
      <c r="D104" s="755" t="s">
        <v>1226</v>
      </c>
      <c r="E104" s="755" t="s">
        <v>2043</v>
      </c>
      <c r="F104" s="765">
        <v>1.397</v>
      </c>
      <c r="I104" s="501"/>
      <c r="J104" s="21"/>
    </row>
    <row r="105" spans="3:10" ht="12.75" hidden="1" customHeight="1" x14ac:dyDescent="0.2">
      <c r="C105" s="405"/>
      <c r="D105" s="758" t="s">
        <v>2013</v>
      </c>
      <c r="E105" s="758" t="s">
        <v>2044</v>
      </c>
      <c r="F105" s="766">
        <v>0.60399999999999998</v>
      </c>
      <c r="I105" s="501"/>
      <c r="J105" s="21"/>
    </row>
    <row r="106" spans="3:10" ht="12.75" hidden="1" customHeight="1" x14ac:dyDescent="0.2">
      <c r="C106" s="405"/>
      <c r="D106" s="755" t="s">
        <v>1227</v>
      </c>
      <c r="E106" s="755" t="s">
        <v>2045</v>
      </c>
      <c r="F106" s="765">
        <v>2.141</v>
      </c>
      <c r="I106" s="501"/>
      <c r="J106" s="21"/>
    </row>
    <row r="107" spans="3:10" ht="12.75" hidden="1" customHeight="1" x14ac:dyDescent="0.2">
      <c r="C107" s="405"/>
      <c r="D107" s="758" t="s">
        <v>2014</v>
      </c>
      <c r="E107" s="758" t="s">
        <v>2046</v>
      </c>
      <c r="F107" s="766">
        <v>0.69799999999999995</v>
      </c>
      <c r="I107" s="501"/>
      <c r="J107" s="21"/>
    </row>
    <row r="108" spans="3:10" ht="12.75" hidden="1" customHeight="1" x14ac:dyDescent="0.2">
      <c r="C108" s="405"/>
      <c r="D108" s="758" t="s">
        <v>2015</v>
      </c>
      <c r="E108" s="758" t="s">
        <v>2046</v>
      </c>
      <c r="F108" s="766">
        <v>0.46600000000000003</v>
      </c>
      <c r="I108" s="501"/>
      <c r="J108" s="21"/>
    </row>
    <row r="109" spans="3:10" ht="12.75" hidden="1" customHeight="1" x14ac:dyDescent="0.2">
      <c r="C109" s="405"/>
      <c r="D109" s="758" t="s">
        <v>2016</v>
      </c>
      <c r="E109" s="758" t="s">
        <v>2044</v>
      </c>
      <c r="F109" s="766">
        <v>0.68700000000000006</v>
      </c>
      <c r="I109" s="501"/>
      <c r="J109" s="21"/>
    </row>
    <row r="110" spans="3:10" ht="12.75" hidden="1" customHeight="1" x14ac:dyDescent="0.2">
      <c r="C110" s="405"/>
      <c r="D110" s="758" t="s">
        <v>2017</v>
      </c>
      <c r="E110" s="758" t="s">
        <v>2046</v>
      </c>
      <c r="F110" s="766">
        <v>0.46</v>
      </c>
      <c r="I110" s="501"/>
      <c r="J110" s="21"/>
    </row>
    <row r="111" spans="3:10" ht="12.75" hidden="1" customHeight="1" x14ac:dyDescent="0.2">
      <c r="C111" s="405"/>
      <c r="D111" s="758" t="s">
        <v>2018</v>
      </c>
      <c r="E111" s="758" t="s">
        <v>2047</v>
      </c>
      <c r="F111" s="766">
        <v>1.3520000000000001</v>
      </c>
      <c r="I111" s="501"/>
      <c r="J111" s="21"/>
    </row>
    <row r="112" spans="3:10" ht="12.75" hidden="1" customHeight="1" x14ac:dyDescent="0.2">
      <c r="C112" s="405"/>
      <c r="D112" s="755" t="s">
        <v>193</v>
      </c>
      <c r="E112" s="755" t="s">
        <v>2048</v>
      </c>
      <c r="F112" s="765">
        <v>4.657</v>
      </c>
      <c r="I112" s="501"/>
      <c r="J112" s="21"/>
    </row>
    <row r="113" spans="2:10" ht="12.75" hidden="1" customHeight="1" x14ac:dyDescent="0.2">
      <c r="C113" s="405"/>
      <c r="D113" s="755" t="s">
        <v>194</v>
      </c>
      <c r="E113" s="755" t="s">
        <v>2049</v>
      </c>
      <c r="F113" s="765">
        <v>3.9849999999999999</v>
      </c>
      <c r="I113" s="501"/>
      <c r="J113" s="21"/>
    </row>
    <row r="114" spans="2:10" ht="12.75" hidden="1" customHeight="1" x14ac:dyDescent="0.2">
      <c r="C114" s="405"/>
      <c r="D114" s="755" t="s">
        <v>195</v>
      </c>
      <c r="E114" s="755" t="s">
        <v>2050</v>
      </c>
      <c r="F114" s="765">
        <v>13.396000000000001</v>
      </c>
      <c r="I114" s="501"/>
      <c r="J114" s="21"/>
    </row>
    <row r="115" spans="2:10" ht="12.75" hidden="1" customHeight="1" x14ac:dyDescent="0.2">
      <c r="C115" s="405"/>
      <c r="D115" s="758" t="s">
        <v>2019</v>
      </c>
      <c r="E115" s="758" t="s">
        <v>2044</v>
      </c>
      <c r="F115" s="766">
        <v>0.63100000000000001</v>
      </c>
      <c r="I115" s="501"/>
      <c r="J115" s="21"/>
    </row>
    <row r="116" spans="2:10" ht="12.75" hidden="1" customHeight="1" x14ac:dyDescent="0.2">
      <c r="C116" s="405"/>
      <c r="D116" s="758" t="s">
        <v>2020</v>
      </c>
      <c r="E116" s="758" t="s">
        <v>2044</v>
      </c>
      <c r="F116" s="766">
        <v>0.14199999999999999</v>
      </c>
      <c r="I116" s="501"/>
      <c r="J116" s="21"/>
    </row>
    <row r="117" spans="2:10" ht="12.75" hidden="1" customHeight="1" x14ac:dyDescent="0.2">
      <c r="C117" s="405"/>
      <c r="D117" s="755" t="s">
        <v>2021</v>
      </c>
      <c r="E117" s="755" t="s">
        <v>2051</v>
      </c>
      <c r="F117" s="765">
        <v>3.0000000000000001E-3</v>
      </c>
      <c r="I117" s="501"/>
      <c r="J117" s="21"/>
    </row>
    <row r="118" spans="2:10" ht="12.75" hidden="1" customHeight="1" x14ac:dyDescent="0.2">
      <c r="C118" s="405"/>
      <c r="D118" s="758" t="s">
        <v>2022</v>
      </c>
      <c r="E118" s="758" t="s">
        <v>2052</v>
      </c>
      <c r="F118" s="766">
        <v>0</v>
      </c>
      <c r="I118" s="501"/>
      <c r="J118" s="21"/>
    </row>
    <row r="119" spans="2:10" ht="12.75" hidden="1" customHeight="1" x14ac:dyDescent="0.2">
      <c r="C119" s="405"/>
      <c r="D119" s="758" t="s">
        <v>2023</v>
      </c>
      <c r="E119" s="758" t="s">
        <v>2053</v>
      </c>
      <c r="F119" s="766">
        <v>0</v>
      </c>
      <c r="I119" s="501"/>
      <c r="J119" s="21"/>
    </row>
    <row r="120" spans="2:10" ht="12.75" hidden="1" customHeight="1" x14ac:dyDescent="0.2">
      <c r="C120" s="405"/>
      <c r="D120" s="758" t="s">
        <v>2024</v>
      </c>
      <c r="E120" s="758" t="s">
        <v>2054</v>
      </c>
      <c r="F120" s="766">
        <v>1E-3</v>
      </c>
      <c r="I120" s="501"/>
      <c r="J120" s="21"/>
    </row>
    <row r="121" spans="2:10" ht="12.75" hidden="1" customHeight="1" x14ac:dyDescent="0.2">
      <c r="C121" s="405"/>
      <c r="D121" s="755" t="s">
        <v>196</v>
      </c>
      <c r="E121" s="755" t="s">
        <v>2028</v>
      </c>
      <c r="F121" s="765">
        <v>10.3</v>
      </c>
      <c r="I121" s="501"/>
      <c r="J121" s="21"/>
    </row>
    <row r="122" spans="2:10" ht="3.9" customHeight="1" x14ac:dyDescent="0.25">
      <c r="B122" s="484"/>
      <c r="C122" s="405"/>
      <c r="D122" s="624"/>
      <c r="E122" s="625"/>
    </row>
    <row r="123" spans="2:10" x14ac:dyDescent="0.25">
      <c r="B123" s="352" t="s">
        <v>93</v>
      </c>
      <c r="C123" s="372"/>
      <c r="D123" s="523"/>
      <c r="E123" s="362" t="s">
        <v>1007</v>
      </c>
    </row>
    <row r="124" spans="2:10" ht="3.9" customHeight="1" x14ac:dyDescent="0.25">
      <c r="B124" s="484"/>
      <c r="C124" s="405"/>
      <c r="D124" s="624"/>
      <c r="E124" s="625"/>
    </row>
    <row r="125" spans="2:10" x14ac:dyDescent="0.25">
      <c r="B125" s="352" t="s">
        <v>94</v>
      </c>
      <c r="C125" s="372"/>
      <c r="D125" s="637"/>
      <c r="E125" s="362" t="s">
        <v>249</v>
      </c>
    </row>
    <row r="126" spans="2:10" ht="3.9" customHeight="1" x14ac:dyDescent="0.25">
      <c r="B126" s="515"/>
      <c r="C126" s="405"/>
      <c r="D126" s="451"/>
      <c r="E126" s="447"/>
      <c r="J126" s="21"/>
    </row>
    <row r="127" spans="2:10" ht="12.75" customHeight="1" x14ac:dyDescent="0.25">
      <c r="B127" s="352" t="s">
        <v>990</v>
      </c>
      <c r="C127" s="372"/>
      <c r="D127" s="635"/>
      <c r="E127" s="362"/>
      <c r="J127" s="21"/>
    </row>
    <row r="128" spans="2:10" ht="3.9" customHeight="1" x14ac:dyDescent="0.25">
      <c r="B128" s="346"/>
      <c r="C128" s="372"/>
      <c r="D128" s="367"/>
      <c r="E128" s="363"/>
      <c r="J128" s="21"/>
    </row>
    <row r="129" spans="2:10" ht="12.75" customHeight="1" x14ac:dyDescent="0.25">
      <c r="B129" s="352" t="s">
        <v>986</v>
      </c>
      <c r="C129" s="372" t="s">
        <v>629</v>
      </c>
      <c r="D129" s="523"/>
      <c r="E129" s="514" t="s">
        <v>1153</v>
      </c>
      <c r="J129" s="21"/>
    </row>
    <row r="130" spans="2:10" ht="12.75" customHeight="1" x14ac:dyDescent="0.25">
      <c r="B130" s="346"/>
      <c r="C130" s="372"/>
      <c r="D130" s="367"/>
      <c r="E130" s="447" t="s">
        <v>1154</v>
      </c>
      <c r="J130" s="21"/>
    </row>
    <row r="131" spans="2:10" ht="12.75" customHeight="1" x14ac:dyDescent="0.25">
      <c r="B131" s="568"/>
      <c r="C131" s="405"/>
      <c r="D131" s="451"/>
      <c r="E131" s="447" t="s">
        <v>1155</v>
      </c>
      <c r="J131" s="21"/>
    </row>
    <row r="132" spans="2:10" ht="12.75" hidden="1" customHeight="1" x14ac:dyDescent="0.25">
      <c r="B132" s="568"/>
      <c r="C132" s="405"/>
      <c r="D132" s="451" t="s">
        <v>987</v>
      </c>
      <c r="E132" s="447"/>
      <c r="J132" s="21"/>
    </row>
    <row r="133" spans="2:10" ht="12.75" hidden="1" customHeight="1" x14ac:dyDescent="0.25">
      <c r="B133" s="346"/>
      <c r="C133" s="372"/>
      <c r="D133" s="367" t="s">
        <v>988</v>
      </c>
      <c r="E133" s="363"/>
      <c r="J133" s="21"/>
    </row>
    <row r="134" spans="2:10" ht="12.75" hidden="1" customHeight="1" x14ac:dyDescent="0.25">
      <c r="B134" s="346"/>
      <c r="C134" s="372"/>
      <c r="D134" s="367" t="s">
        <v>989</v>
      </c>
      <c r="E134" s="363"/>
      <c r="J134" s="21"/>
    </row>
    <row r="135" spans="2:10" ht="12.75" hidden="1" customHeight="1" x14ac:dyDescent="0.25">
      <c r="B135" s="402"/>
      <c r="C135" s="405"/>
      <c r="D135" s="406" t="s">
        <v>1006</v>
      </c>
      <c r="E135" s="404"/>
      <c r="J135" s="21"/>
    </row>
    <row r="136" spans="2:10" ht="3.9" customHeight="1" x14ac:dyDescent="0.25">
      <c r="B136" s="346"/>
      <c r="C136" s="372"/>
      <c r="D136" s="367"/>
      <c r="E136" s="363"/>
      <c r="J136" s="21"/>
    </row>
    <row r="137" spans="2:10" ht="12.75" customHeight="1" x14ac:dyDescent="0.25">
      <c r="B137" s="352" t="s">
        <v>991</v>
      </c>
      <c r="C137" s="372"/>
      <c r="D137" s="635"/>
      <c r="E137" s="362" t="s">
        <v>1598</v>
      </c>
      <c r="J137" s="21"/>
    </row>
    <row r="138" spans="2:10" ht="3.9" customHeight="1" x14ac:dyDescent="0.25">
      <c r="B138" s="346"/>
      <c r="C138" s="372"/>
      <c r="D138" s="367"/>
      <c r="E138" s="363"/>
      <c r="J138" s="21"/>
    </row>
    <row r="139" spans="2:10" ht="12.75" customHeight="1" x14ac:dyDescent="0.25">
      <c r="B139" s="352" t="s">
        <v>992</v>
      </c>
      <c r="C139" s="372" t="s">
        <v>629</v>
      </c>
      <c r="D139" s="523"/>
      <c r="E139" s="363"/>
      <c r="J139" s="21"/>
    </row>
    <row r="140" spans="2:10" ht="12.75" hidden="1" customHeight="1" x14ac:dyDescent="0.25">
      <c r="B140" s="346"/>
      <c r="C140" s="372"/>
      <c r="D140" s="367" t="s">
        <v>12</v>
      </c>
      <c r="E140" s="363"/>
      <c r="J140" s="21"/>
    </row>
    <row r="141" spans="2:10" ht="12.75" hidden="1" customHeight="1" x14ac:dyDescent="0.25">
      <c r="B141" s="346"/>
      <c r="C141" s="372"/>
      <c r="D141" s="367" t="s">
        <v>750</v>
      </c>
      <c r="E141" s="363"/>
      <c r="J141" s="21"/>
    </row>
    <row r="142" spans="2:10" ht="3.9" customHeight="1" x14ac:dyDescent="0.25">
      <c r="B142" s="346"/>
      <c r="C142" s="372"/>
      <c r="D142" s="367"/>
      <c r="E142" s="363"/>
      <c r="J142" s="21"/>
    </row>
    <row r="143" spans="2:10" ht="12.75" customHeight="1" x14ac:dyDescent="0.25">
      <c r="B143" s="352" t="s">
        <v>993</v>
      </c>
      <c r="C143" s="372"/>
      <c r="D143" s="636"/>
      <c r="E143" s="363"/>
      <c r="J143" s="21"/>
    </row>
    <row r="144" spans="2:10" ht="3.9" customHeight="1" x14ac:dyDescent="0.25">
      <c r="B144" s="346"/>
      <c r="C144" s="372"/>
      <c r="D144" s="346"/>
      <c r="E144" s="362"/>
    </row>
    <row r="145" spans="2:9" x14ac:dyDescent="0.25">
      <c r="B145" s="352" t="s">
        <v>2109</v>
      </c>
      <c r="C145" s="372"/>
      <c r="D145" s="804" t="str">
        <f>INDEX(GWPA,B85)</f>
        <v>Geen</v>
      </c>
      <c r="E145" s="362" t="s">
        <v>994</v>
      </c>
    </row>
    <row r="146" spans="2:9" x14ac:dyDescent="0.25">
      <c r="B146" s="484"/>
      <c r="C146" s="405"/>
      <c r="D146" s="477"/>
      <c r="E146" s="492" t="s">
        <v>1604</v>
      </c>
    </row>
    <row r="147" spans="2:9" x14ac:dyDescent="0.25">
      <c r="B147" s="484"/>
      <c r="C147" s="405"/>
      <c r="D147" s="477"/>
      <c r="E147" s="492" t="s">
        <v>1602</v>
      </c>
    </row>
    <row r="148" spans="2:9" ht="3.9" customHeight="1" x14ac:dyDescent="0.25">
      <c r="B148" s="346"/>
      <c r="C148" s="372"/>
      <c r="D148" s="346"/>
      <c r="E148" s="362"/>
    </row>
    <row r="149" spans="2:9" x14ac:dyDescent="0.25">
      <c r="B149" s="352" t="s">
        <v>995</v>
      </c>
      <c r="C149" s="372"/>
      <c r="D149" s="537"/>
      <c r="E149" s="362" t="s">
        <v>996</v>
      </c>
    </row>
    <row r="150" spans="2:9" x14ac:dyDescent="0.25">
      <c r="B150" s="484"/>
      <c r="C150" s="405"/>
      <c r="D150" s="624"/>
      <c r="E150" s="492" t="s">
        <v>1603</v>
      </c>
      <c r="I150" s="501"/>
    </row>
    <row r="151" spans="2:9" x14ac:dyDescent="0.25">
      <c r="B151" s="484"/>
      <c r="C151" s="405"/>
      <c r="D151" s="624"/>
      <c r="E151" s="492" t="s">
        <v>1602</v>
      </c>
      <c r="I151" s="501"/>
    </row>
    <row r="152" spans="2:9" ht="3.9" customHeight="1" x14ac:dyDescent="0.25">
      <c r="B152" s="346"/>
      <c r="C152" s="372"/>
      <c r="D152" s="346"/>
      <c r="E152" s="362"/>
    </row>
    <row r="153" spans="2:9" x14ac:dyDescent="0.25">
      <c r="B153" s="352" t="s">
        <v>997</v>
      </c>
      <c r="C153" s="372" t="s">
        <v>629</v>
      </c>
      <c r="D153" s="523"/>
      <c r="E153" s="362" t="s">
        <v>1601</v>
      </c>
    </row>
    <row r="154" spans="2:9" hidden="1" x14ac:dyDescent="0.25">
      <c r="B154" s="346"/>
      <c r="C154" s="372"/>
      <c r="D154" s="367" t="s">
        <v>12</v>
      </c>
      <c r="E154" s="362"/>
    </row>
    <row r="155" spans="2:9" hidden="1" x14ac:dyDescent="0.25">
      <c r="B155" s="346"/>
      <c r="C155" s="372"/>
      <c r="D155" s="367" t="s">
        <v>750</v>
      </c>
      <c r="E155" s="362"/>
    </row>
    <row r="156" spans="2:9" ht="3.9" customHeight="1" x14ac:dyDescent="0.25">
      <c r="B156" s="346"/>
      <c r="C156" s="372"/>
      <c r="D156" s="367"/>
      <c r="E156" s="362"/>
    </row>
    <row r="157" spans="2:9" x14ac:dyDescent="0.25">
      <c r="B157" s="357" t="s">
        <v>998</v>
      </c>
      <c r="C157" s="372" t="s">
        <v>629</v>
      </c>
      <c r="D157" s="523"/>
      <c r="E157" s="362" t="s">
        <v>1600</v>
      </c>
    </row>
    <row r="158" spans="2:9" hidden="1" x14ac:dyDescent="0.25">
      <c r="B158" s="346"/>
      <c r="C158" s="372"/>
      <c r="D158" s="367" t="s">
        <v>12</v>
      </c>
      <c r="E158" s="362"/>
    </row>
    <row r="159" spans="2:9" hidden="1" x14ac:dyDescent="0.25">
      <c r="B159" s="346"/>
      <c r="C159" s="372"/>
      <c r="D159" s="367" t="s">
        <v>750</v>
      </c>
      <c r="E159" s="362"/>
    </row>
  </sheetData>
  <dataConsolidate/>
  <mergeCells count="3">
    <mergeCell ref="D4:E4"/>
    <mergeCell ref="D5:E5"/>
    <mergeCell ref="D6:E6"/>
  </mergeCells>
  <phoneticPr fontId="13" type="noConversion"/>
  <dataValidations xWindow="538" yWindow="302" count="9">
    <dataValidation type="list" allowBlank="1" showInputMessage="1" showErrorMessage="1" sqref="D75" xr:uid="{00000000-0002-0000-2400-000000000000}">
      <formula1>$D$76:$D$79</formula1>
    </dataValidation>
    <dataValidation type="whole" allowBlank="1" showInputMessage="1" showErrorMessage="1" errorTitle="Bouwjaar" error="Jaartallen invullen tussen 1500 en 2050." sqref="D61" xr:uid="{00000000-0002-0000-2400-000001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5" xr:uid="{00000000-0002-0000-2400-000002000000}">
      <formula1>$D$16:$D$41</formula1>
    </dataValidation>
    <dataValidation type="list" operator="greaterThan" allowBlank="1" showInputMessage="1" showErrorMessage="1" errorTitle="Hoeveelheid koelmiddel" error="Alleen numerieke waarden invoeren." sqref="D129" xr:uid="{00000000-0002-0000-2400-000003000000}">
      <formula1>$D$132:$D$135</formula1>
    </dataValidation>
    <dataValidation type="list" allowBlank="1" showInputMessage="1" showErrorMessage="1" sqref="D139" xr:uid="{00000000-0002-0000-2400-000004000000}">
      <formula1>$D$140:$D$141</formula1>
    </dataValidation>
    <dataValidation type="list" allowBlank="1" showInputMessage="1" showErrorMessage="1" sqref="D153" xr:uid="{00000000-0002-0000-2400-000005000000}">
      <formula1>$D$154:$D$155</formula1>
    </dataValidation>
    <dataValidation type="list" allowBlank="1" showInputMessage="1" showErrorMessage="1" sqref="D157" xr:uid="{00000000-0002-0000-2400-000006000000}">
      <formula1>$D$158:$D$159</formula1>
    </dataValidation>
    <dataValidation type="decimal" operator="greaterThan" allowBlank="1" showInputMessage="1" showErrorMessage="1" errorTitle="Hoeveelheid koelmiddel" error="Alleen numerieke waarden invoeren." sqref="D145" xr:uid="{00000000-0002-0000-2400-000007000000}">
      <formula1>0</formula1>
    </dataValidation>
    <dataValidation type="list" allowBlank="1" showInputMessage="1" showErrorMessage="1" sqref="D67" xr:uid="{00000000-0002-0000-2400-000008000000}">
      <formula1>$D$69:$D$73</formula1>
    </dataValidation>
  </dataValidations>
  <pageMargins left="0.5" right="0.12" top="0.37" bottom="0.25" header="0.2" footer="0.19"/>
  <pageSetup paperSize="9" scale="50" orientation="landscape"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6086" r:id="rId4" name="Drop Down 6">
              <controlPr defaultSize="0" autoLine="0" autoPict="0" macro="[0]!Vervolgkeuzelijst11_BijWijzigen">
                <anchor moveWithCells="1">
                  <from>
                    <xdr:col>2</xdr:col>
                    <xdr:colOff>426720</xdr:colOff>
                    <xdr:row>82</xdr:row>
                    <xdr:rowOff>45720</xdr:rowOff>
                  </from>
                  <to>
                    <xdr:col>4</xdr:col>
                    <xdr:colOff>0</xdr:colOff>
                    <xdr:row>121</xdr:row>
                    <xdr:rowOff>7620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wsh55200100">
    <tabColor indexed="55"/>
    <pageSetUpPr fitToPage="1"/>
  </sheetPr>
  <dimension ref="A1:K738"/>
  <sheetViews>
    <sheetView showGridLines="0" showRowColHeaders="0" zoomScaleNormal="10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A1" s="374"/>
      <c r="B1" s="379" t="s">
        <v>212</v>
      </c>
      <c r="C1" s="393"/>
      <c r="D1" s="394" t="s">
        <v>490</v>
      </c>
      <c r="E1" s="374"/>
    </row>
    <row r="2" spans="1:11" x14ac:dyDescent="0.25">
      <c r="A2" s="374"/>
      <c r="B2" s="380" t="s">
        <v>2115</v>
      </c>
      <c r="C2" s="378"/>
      <c r="D2" s="378" t="s">
        <v>491</v>
      </c>
      <c r="E2" s="378"/>
      <c r="F2" s="19"/>
      <c r="G2" s="20"/>
      <c r="H2" s="20"/>
    </row>
    <row r="3" spans="1:11" ht="6.75" customHeight="1" x14ac:dyDescent="0.25">
      <c r="A3" s="374"/>
      <c r="B3" s="374"/>
      <c r="C3" s="374"/>
      <c r="D3" s="374"/>
      <c r="E3" s="374"/>
      <c r="F3" s="21"/>
      <c r="J3" s="18"/>
    </row>
    <row r="4" spans="1:11" ht="23.25" customHeight="1" x14ac:dyDescent="0.25">
      <c r="A4" s="374"/>
      <c r="B4" s="375" t="s">
        <v>436</v>
      </c>
      <c r="C4" s="377"/>
      <c r="D4" s="887" t="s">
        <v>250</v>
      </c>
      <c r="E4" s="887"/>
      <c r="F4" s="39"/>
      <c r="J4" s="21"/>
    </row>
    <row r="5" spans="1:11" ht="23.25" customHeight="1" x14ac:dyDescent="0.25">
      <c r="A5" s="374"/>
      <c r="B5" s="376" t="s">
        <v>413</v>
      </c>
      <c r="C5" s="375"/>
      <c r="D5" s="888" t="s">
        <v>1165</v>
      </c>
      <c r="E5" s="888"/>
      <c r="F5"/>
      <c r="J5" s="21"/>
    </row>
    <row r="6" spans="1:11" ht="12.75" customHeight="1" x14ac:dyDescent="0.25">
      <c r="A6" s="568"/>
      <c r="B6" s="12" t="s">
        <v>2104</v>
      </c>
      <c r="C6" s="11"/>
      <c r="D6" s="844"/>
      <c r="E6" s="775" t="s">
        <v>2105</v>
      </c>
      <c r="F6" s="777"/>
      <c r="J6" s="21"/>
    </row>
    <row r="7" spans="1:11" ht="5.0999999999999996" customHeight="1" x14ac:dyDescent="0.25">
      <c r="A7" s="374"/>
      <c r="B7" s="374"/>
      <c r="C7" s="382"/>
      <c r="D7" s="381"/>
      <c r="E7" s="379"/>
      <c r="F7" s="23"/>
      <c r="J7" s="21"/>
    </row>
    <row r="8" spans="1:11" x14ac:dyDescent="0.25">
      <c r="A8" s="374"/>
      <c r="B8" s="383" t="s">
        <v>0</v>
      </c>
      <c r="C8" s="384"/>
      <c r="D8" s="374"/>
      <c r="E8" s="374"/>
      <c r="J8" s="18"/>
    </row>
    <row r="9" spans="1:11" ht="5.0999999999999996" customHeight="1" x14ac:dyDescent="0.25">
      <c r="A9" s="374"/>
      <c r="B9" s="379"/>
      <c r="C9" s="384"/>
      <c r="D9" s="374"/>
      <c r="E9" s="374"/>
      <c r="J9" s="18"/>
    </row>
    <row r="10" spans="1:11" x14ac:dyDescent="0.25">
      <c r="A10" s="374"/>
      <c r="B10" s="380" t="s">
        <v>385</v>
      </c>
      <c r="C10" s="384"/>
      <c r="D10" s="526" t="str">
        <f>IF(ISBLANK(Voorblad!C$16),"",(Voorblad!C$16))</f>
        <v>14B03</v>
      </c>
      <c r="E10" s="385"/>
      <c r="J10" s="18"/>
    </row>
    <row r="11" spans="1:11" ht="3.9" customHeight="1" x14ac:dyDescent="0.25">
      <c r="A11" s="374"/>
      <c r="B11" s="374"/>
      <c r="C11" s="384"/>
      <c r="D11" s="386"/>
      <c r="E11" s="390"/>
      <c r="J11" s="21"/>
    </row>
    <row r="12" spans="1:11" x14ac:dyDescent="0.25">
      <c r="A12" s="374"/>
      <c r="B12" s="380" t="s">
        <v>386</v>
      </c>
      <c r="C12" s="384"/>
      <c r="D12" s="526" t="str">
        <f>IF(ISBLANK(Voorblad!C$17),"",(Voorblad!C$17))</f>
        <v>R007</v>
      </c>
      <c r="E12" s="390"/>
      <c r="J12" s="18"/>
    </row>
    <row r="13" spans="1:11" ht="3.9" customHeight="1" x14ac:dyDescent="0.25">
      <c r="A13" s="374"/>
      <c r="B13" s="374"/>
      <c r="C13" s="384"/>
      <c r="D13" s="374"/>
      <c r="E13" s="390"/>
      <c r="J13" s="21"/>
    </row>
    <row r="14" spans="1:11" x14ac:dyDescent="0.25">
      <c r="A14" s="374"/>
      <c r="B14" s="380" t="s">
        <v>1</v>
      </c>
      <c r="C14" s="405" t="s">
        <v>629</v>
      </c>
      <c r="D14" s="523"/>
      <c r="E14" s="390"/>
      <c r="J14" s="18"/>
      <c r="K14"/>
    </row>
    <row r="15" spans="1:11" ht="12.75" hidden="1" customHeight="1" x14ac:dyDescent="0.25">
      <c r="A15" s="374"/>
      <c r="B15" s="374"/>
      <c r="C15" s="380"/>
      <c r="D15" s="380" t="s">
        <v>34</v>
      </c>
      <c r="E15" s="390"/>
      <c r="J15" s="18"/>
      <c r="K15"/>
    </row>
    <row r="16" spans="1:11" ht="12.75" hidden="1" customHeight="1" x14ac:dyDescent="0.25">
      <c r="A16" s="374"/>
      <c r="B16" s="374"/>
      <c r="C16" s="380"/>
      <c r="D16" s="380" t="s">
        <v>29</v>
      </c>
      <c r="E16" s="390"/>
      <c r="J16" s="18"/>
      <c r="K16"/>
    </row>
    <row r="17" spans="1:11" ht="12.75" hidden="1" customHeight="1" x14ac:dyDescent="0.25">
      <c r="A17" s="374"/>
      <c r="B17" s="374"/>
      <c r="C17" s="380"/>
      <c r="D17" s="380" t="s">
        <v>33</v>
      </c>
      <c r="E17" s="390"/>
      <c r="J17" s="18"/>
      <c r="K17"/>
    </row>
    <row r="18" spans="1:11" ht="12.75" hidden="1" customHeight="1" x14ac:dyDescent="0.25">
      <c r="A18" s="374"/>
      <c r="B18" s="374"/>
      <c r="C18" s="380"/>
      <c r="D18" s="380" t="s">
        <v>38</v>
      </c>
      <c r="E18" s="390"/>
      <c r="J18" s="18"/>
      <c r="K18"/>
    </row>
    <row r="19" spans="1:11" ht="12.75" hidden="1" customHeight="1" x14ac:dyDescent="0.25">
      <c r="A19" s="374"/>
      <c r="B19" s="374"/>
      <c r="C19" s="380"/>
      <c r="D19" s="380" t="s">
        <v>39</v>
      </c>
      <c r="E19" s="390"/>
      <c r="J19" s="18"/>
      <c r="K19"/>
    </row>
    <row r="20" spans="1:11" ht="12.75" hidden="1" customHeight="1" x14ac:dyDescent="0.25">
      <c r="A20" s="374"/>
      <c r="B20" s="374"/>
      <c r="C20" s="380"/>
      <c r="D20" s="380" t="s">
        <v>40</v>
      </c>
      <c r="E20" s="390"/>
      <c r="J20" s="18"/>
      <c r="K20"/>
    </row>
    <row r="21" spans="1:11" ht="12.75" hidden="1" customHeight="1" x14ac:dyDescent="0.25">
      <c r="A21" s="374"/>
      <c r="B21" s="374"/>
      <c r="C21" s="380"/>
      <c r="D21" s="380" t="s">
        <v>41</v>
      </c>
      <c r="E21" s="390"/>
      <c r="J21" s="18"/>
      <c r="K21"/>
    </row>
    <row r="22" spans="1:11" ht="12.75" hidden="1" customHeight="1" x14ac:dyDescent="0.25">
      <c r="A22" s="374"/>
      <c r="B22" s="374"/>
      <c r="C22" s="380"/>
      <c r="D22" s="380" t="s">
        <v>42</v>
      </c>
      <c r="E22" s="390"/>
      <c r="J22" s="18"/>
      <c r="K22"/>
    </row>
    <row r="23" spans="1:11" ht="12.75" hidden="1" customHeight="1" x14ac:dyDescent="0.25">
      <c r="A23" s="374"/>
      <c r="B23" s="374"/>
      <c r="C23" s="380"/>
      <c r="D23" s="380" t="s">
        <v>43</v>
      </c>
      <c r="E23" s="390"/>
      <c r="J23" s="18"/>
      <c r="K23"/>
    </row>
    <row r="24" spans="1:11" ht="12.75" hidden="1" customHeight="1" x14ac:dyDescent="0.25">
      <c r="A24" s="374"/>
      <c r="B24" s="374"/>
      <c r="C24" s="380"/>
      <c r="D24" s="380" t="s">
        <v>44</v>
      </c>
      <c r="E24" s="390"/>
      <c r="J24" s="18"/>
      <c r="K24"/>
    </row>
    <row r="25" spans="1:11" ht="12.75" hidden="1" customHeight="1" x14ac:dyDescent="0.25">
      <c r="A25" s="374"/>
      <c r="B25" s="374"/>
      <c r="C25" s="380"/>
      <c r="D25" s="380" t="s">
        <v>570</v>
      </c>
      <c r="E25" s="390"/>
      <c r="J25" s="18"/>
      <c r="K25"/>
    </row>
    <row r="26" spans="1:11" ht="12.75" hidden="1" customHeight="1" x14ac:dyDescent="0.25">
      <c r="A26" s="374"/>
      <c r="B26" s="374"/>
      <c r="C26" s="380"/>
      <c r="D26" s="380" t="s">
        <v>36</v>
      </c>
      <c r="E26" s="390"/>
      <c r="J26" s="18"/>
      <c r="K26"/>
    </row>
    <row r="27" spans="1:11" ht="12.75" hidden="1" customHeight="1" x14ac:dyDescent="0.25">
      <c r="A27" s="374"/>
      <c r="B27" s="374"/>
      <c r="C27" s="380"/>
      <c r="D27" s="380" t="s">
        <v>259</v>
      </c>
      <c r="E27" s="390"/>
      <c r="J27" s="18"/>
      <c r="K27"/>
    </row>
    <row r="28" spans="1:11" ht="12.75" hidden="1" customHeight="1" x14ac:dyDescent="0.25">
      <c r="A28" s="374"/>
      <c r="B28" s="374"/>
      <c r="C28" s="380"/>
      <c r="D28" s="380" t="s">
        <v>365</v>
      </c>
      <c r="E28" s="390"/>
      <c r="J28" s="18"/>
      <c r="K28"/>
    </row>
    <row r="29" spans="1:11" ht="12.75" hidden="1" customHeight="1" x14ac:dyDescent="0.25">
      <c r="A29" s="374"/>
      <c r="B29" s="374"/>
      <c r="C29" s="380"/>
      <c r="D29" s="380" t="s">
        <v>45</v>
      </c>
      <c r="E29" s="390"/>
      <c r="J29" s="18"/>
      <c r="K29"/>
    </row>
    <row r="30" spans="1:11" ht="12.75" hidden="1" customHeight="1" x14ac:dyDescent="0.25">
      <c r="A30" s="374"/>
      <c r="B30" s="374"/>
      <c r="C30" s="380"/>
      <c r="D30" s="380" t="s">
        <v>46</v>
      </c>
      <c r="E30" s="390"/>
      <c r="J30" s="18"/>
      <c r="K30"/>
    </row>
    <row r="31" spans="1:11" ht="12.75" hidden="1" customHeight="1" x14ac:dyDescent="0.25">
      <c r="A31" s="374"/>
      <c r="B31" s="374"/>
      <c r="C31" s="380"/>
      <c r="D31" s="380" t="s">
        <v>47</v>
      </c>
      <c r="E31" s="390"/>
      <c r="J31" s="18"/>
      <c r="K31"/>
    </row>
    <row r="32" spans="1:11" ht="12.75" hidden="1" customHeight="1" x14ac:dyDescent="0.25">
      <c r="A32" s="374"/>
      <c r="B32" s="374"/>
      <c r="C32" s="380"/>
      <c r="D32" s="380" t="s">
        <v>48</v>
      </c>
      <c r="E32" s="390"/>
      <c r="J32" s="18"/>
      <c r="K32"/>
    </row>
    <row r="33" spans="1:11" ht="12.75" hidden="1" customHeight="1" x14ac:dyDescent="0.25">
      <c r="A33" s="374"/>
      <c r="B33" s="374"/>
      <c r="C33" s="380"/>
      <c r="D33" s="380" t="s">
        <v>49</v>
      </c>
      <c r="E33" s="390"/>
      <c r="J33" s="18"/>
      <c r="K33"/>
    </row>
    <row r="34" spans="1:11" ht="12.75" hidden="1" customHeight="1" x14ac:dyDescent="0.25">
      <c r="A34" s="374"/>
      <c r="B34" s="374"/>
      <c r="C34" s="380"/>
      <c r="D34" s="380" t="s">
        <v>50</v>
      </c>
      <c r="E34" s="390"/>
      <c r="J34" s="18"/>
      <c r="K34"/>
    </row>
    <row r="35" spans="1:11" ht="12.75" hidden="1" customHeight="1" x14ac:dyDescent="0.25">
      <c r="A35" s="374"/>
      <c r="B35" s="374"/>
      <c r="C35" s="380"/>
      <c r="D35" s="380" t="s">
        <v>757</v>
      </c>
      <c r="E35" s="390"/>
      <c r="J35" s="18"/>
      <c r="K35"/>
    </row>
    <row r="36" spans="1:11" ht="12.75" hidden="1" customHeight="1" x14ac:dyDescent="0.25">
      <c r="A36" s="374"/>
      <c r="B36" s="374"/>
      <c r="C36" s="380"/>
      <c r="D36" s="380" t="s">
        <v>35</v>
      </c>
      <c r="E36" s="390"/>
      <c r="J36" s="18"/>
      <c r="K36"/>
    </row>
    <row r="37" spans="1:11" ht="12.75" hidden="1" customHeight="1" x14ac:dyDescent="0.25">
      <c r="A37" s="374"/>
      <c r="B37" s="374"/>
      <c r="C37" s="380"/>
      <c r="D37" s="380" t="s">
        <v>51</v>
      </c>
      <c r="E37" s="390"/>
      <c r="J37" s="18"/>
      <c r="K37"/>
    </row>
    <row r="38" spans="1:11" ht="12.75" hidden="1" customHeight="1" x14ac:dyDescent="0.25">
      <c r="A38" s="374"/>
      <c r="B38" s="374"/>
      <c r="C38" s="380"/>
      <c r="D38" s="380" t="s">
        <v>52</v>
      </c>
      <c r="E38" s="390"/>
      <c r="J38" s="18"/>
      <c r="K38"/>
    </row>
    <row r="39" spans="1:11" ht="12.75" hidden="1" customHeight="1" x14ac:dyDescent="0.25">
      <c r="A39" s="374"/>
      <c r="B39" s="374"/>
      <c r="C39" s="380"/>
      <c r="D39" s="380" t="s">
        <v>37</v>
      </c>
      <c r="E39" s="390"/>
      <c r="J39" s="18"/>
      <c r="K39"/>
    </row>
    <row r="40" spans="1:11" ht="12.75" hidden="1" customHeight="1" x14ac:dyDescent="0.25">
      <c r="A40" s="374"/>
      <c r="B40" s="374"/>
      <c r="C40" s="380"/>
      <c r="D40" s="380" t="s">
        <v>53</v>
      </c>
      <c r="E40" s="390"/>
      <c r="J40" s="18"/>
      <c r="K40"/>
    </row>
    <row r="41" spans="1:11" ht="3.9" customHeight="1" x14ac:dyDescent="0.25">
      <c r="A41" s="374"/>
      <c r="B41" s="374"/>
      <c r="C41" s="384"/>
      <c r="D41" s="374"/>
      <c r="E41" s="390"/>
      <c r="J41" s="21"/>
      <c r="K41"/>
    </row>
    <row r="42" spans="1:11" x14ac:dyDescent="0.25">
      <c r="A42" s="374"/>
      <c r="B42" s="380" t="s">
        <v>387</v>
      </c>
      <c r="C42" s="384"/>
      <c r="D42" s="523"/>
      <c r="E42" s="390" t="s">
        <v>758</v>
      </c>
      <c r="J42" s="18"/>
    </row>
    <row r="43" spans="1:11" ht="5.0999999999999996" customHeight="1" x14ac:dyDescent="0.25">
      <c r="A43" s="374"/>
      <c r="B43" s="374"/>
      <c r="C43" s="384"/>
      <c r="D43" s="374"/>
      <c r="E43" s="390"/>
      <c r="J43" s="21"/>
    </row>
    <row r="44" spans="1:11" x14ac:dyDescent="0.25">
      <c r="A44" s="374"/>
      <c r="B44" s="383" t="s">
        <v>384</v>
      </c>
      <c r="C44" s="384"/>
      <c r="D44" s="374"/>
      <c r="E44" s="390"/>
      <c r="J44" s="21"/>
    </row>
    <row r="45" spans="1:11" ht="5.0999999999999996" customHeight="1" x14ac:dyDescent="0.25">
      <c r="A45" s="374"/>
      <c r="B45" s="379"/>
      <c r="C45" s="384"/>
      <c r="D45" s="374"/>
      <c r="E45" s="390"/>
      <c r="J45" s="21"/>
    </row>
    <row r="46" spans="1:11" x14ac:dyDescent="0.25">
      <c r="A46" s="374"/>
      <c r="B46" s="380" t="s">
        <v>928</v>
      </c>
      <c r="C46" s="384"/>
      <c r="D46" s="407" t="s">
        <v>980</v>
      </c>
      <c r="E46" s="390" t="s">
        <v>982</v>
      </c>
      <c r="J46" s="18"/>
    </row>
    <row r="47" spans="1:11" ht="3.9" customHeight="1" x14ac:dyDescent="0.25">
      <c r="A47" s="374"/>
      <c r="B47" s="374"/>
      <c r="C47" s="384"/>
      <c r="D47" s="374"/>
      <c r="E47" s="390"/>
      <c r="J47" s="18"/>
    </row>
    <row r="48" spans="1:11" x14ac:dyDescent="0.25">
      <c r="A48" s="374"/>
      <c r="B48" s="380" t="s">
        <v>389</v>
      </c>
      <c r="C48" s="384"/>
      <c r="D48" s="387" t="s">
        <v>237</v>
      </c>
      <c r="E48" s="391"/>
      <c r="J48" s="18"/>
    </row>
    <row r="49" spans="1:10" ht="3.9" customHeight="1" x14ac:dyDescent="0.25">
      <c r="A49" s="374"/>
      <c r="B49" s="374"/>
      <c r="C49" s="384"/>
      <c r="D49" s="374"/>
      <c r="E49" s="391"/>
      <c r="J49" s="18"/>
    </row>
    <row r="50" spans="1:10" x14ac:dyDescent="0.25">
      <c r="B50" s="380" t="s">
        <v>390</v>
      </c>
      <c r="C50" s="384"/>
      <c r="D50" s="397"/>
      <c r="E50" s="390"/>
      <c r="F50" s="17"/>
      <c r="J50" s="18"/>
    </row>
    <row r="51" spans="1:10" ht="3.9" customHeight="1" x14ac:dyDescent="0.25">
      <c r="B51" s="374"/>
      <c r="C51" s="384"/>
      <c r="D51" s="388"/>
      <c r="E51" s="390"/>
      <c r="F51" s="17"/>
      <c r="J51" s="21"/>
    </row>
    <row r="52" spans="1:10" x14ac:dyDescent="0.25">
      <c r="B52" s="380" t="s">
        <v>391</v>
      </c>
      <c r="C52" s="384"/>
      <c r="D52" s="397"/>
      <c r="E52" s="390"/>
      <c r="F52" s="17"/>
      <c r="J52" s="18"/>
    </row>
    <row r="53" spans="1:10" ht="3.9" customHeight="1" x14ac:dyDescent="0.25">
      <c r="B53" s="374"/>
      <c r="C53" s="384"/>
      <c r="D53" s="388"/>
      <c r="E53" s="390"/>
      <c r="F53" s="17"/>
      <c r="J53" s="21"/>
    </row>
    <row r="54" spans="1:10" x14ac:dyDescent="0.25">
      <c r="B54" s="380" t="s">
        <v>392</v>
      </c>
      <c r="C54" s="384"/>
      <c r="D54" s="397"/>
      <c r="E54" s="390"/>
      <c r="F54" s="17"/>
      <c r="J54" s="18"/>
    </row>
    <row r="55" spans="1:10" ht="3.9" customHeight="1" x14ac:dyDescent="0.25">
      <c r="B55" s="374"/>
      <c r="C55" s="384"/>
      <c r="D55" s="388"/>
      <c r="E55" s="390"/>
      <c r="F55" s="17"/>
      <c r="J55" s="21"/>
    </row>
    <row r="56" spans="1:10" x14ac:dyDescent="0.25">
      <c r="B56" s="380" t="s">
        <v>393</v>
      </c>
      <c r="C56" s="384"/>
      <c r="D56" s="397"/>
      <c r="E56" s="390"/>
      <c r="F56" s="17"/>
      <c r="J56" s="18"/>
    </row>
    <row r="57" spans="1:10" ht="3.9" customHeight="1" x14ac:dyDescent="0.25">
      <c r="B57" s="374"/>
      <c r="C57" s="384"/>
      <c r="D57" s="388"/>
      <c r="E57" s="390"/>
      <c r="F57" s="17"/>
      <c r="J57" s="21"/>
    </row>
    <row r="58" spans="1:10" x14ac:dyDescent="0.25">
      <c r="B58" s="380" t="s">
        <v>394</v>
      </c>
      <c r="C58" s="384"/>
      <c r="D58" s="398"/>
      <c r="E58" s="390" t="s">
        <v>199</v>
      </c>
      <c r="J58" s="18"/>
    </row>
    <row r="59" spans="1:10" ht="3.9" customHeight="1" x14ac:dyDescent="0.25">
      <c r="B59" s="374"/>
      <c r="C59" s="384"/>
      <c r="D59" s="388"/>
      <c r="E59" s="390"/>
      <c r="J59" s="21"/>
    </row>
    <row r="60" spans="1:10" x14ac:dyDescent="0.25">
      <c r="B60" s="380" t="s">
        <v>3</v>
      </c>
      <c r="C60" s="384"/>
      <c r="D60" s="399"/>
      <c r="E60" s="390"/>
      <c r="F60" s="17"/>
      <c r="J60" s="18"/>
    </row>
    <row r="61" spans="1:10" ht="3.9" customHeight="1" x14ac:dyDescent="0.25">
      <c r="B61" s="374"/>
      <c r="C61" s="384"/>
      <c r="D61" s="388"/>
      <c r="E61" s="390"/>
      <c r="F61" s="17"/>
      <c r="J61" s="21"/>
    </row>
    <row r="62" spans="1:10" x14ac:dyDescent="0.25">
      <c r="B62" s="389" t="s">
        <v>128</v>
      </c>
      <c r="C62" s="384"/>
      <c r="D62" s="398"/>
      <c r="E62" s="390" t="s">
        <v>200</v>
      </c>
      <c r="J62" s="18"/>
    </row>
    <row r="63" spans="1:10" ht="3.9" customHeight="1" x14ac:dyDescent="0.25">
      <c r="B63" s="389"/>
      <c r="C63" s="384"/>
      <c r="D63" s="388"/>
      <c r="E63" s="390"/>
      <c r="J63" s="21"/>
    </row>
    <row r="64" spans="1:10" x14ac:dyDescent="0.25">
      <c r="B64" s="383" t="s">
        <v>395</v>
      </c>
      <c r="C64" s="384"/>
      <c r="D64" s="374"/>
      <c r="E64" s="390"/>
      <c r="J64" s="18"/>
    </row>
    <row r="65" spans="2:10" ht="5.0999999999999996" customHeight="1" x14ac:dyDescent="0.25">
      <c r="B65" s="379"/>
      <c r="C65" s="384"/>
      <c r="D65" s="374"/>
      <c r="E65" s="390"/>
      <c r="J65" s="18"/>
    </row>
    <row r="66" spans="2:10" x14ac:dyDescent="0.25">
      <c r="B66" s="380" t="s">
        <v>151</v>
      </c>
      <c r="C66" s="401" t="s">
        <v>629</v>
      </c>
      <c r="D66" s="536"/>
      <c r="E66" s="392" t="s">
        <v>2111</v>
      </c>
      <c r="J66" s="18"/>
    </row>
    <row r="67" spans="2:10" ht="12.75" customHeight="1" x14ac:dyDescent="0.25">
      <c r="B67" s="374"/>
      <c r="C67" s="401"/>
      <c r="E67" s="392" t="s">
        <v>2112</v>
      </c>
      <c r="J67" s="18"/>
    </row>
    <row r="68" spans="2:10" ht="12.75" hidden="1" customHeight="1" x14ac:dyDescent="0.25">
      <c r="B68" s="374"/>
      <c r="C68" s="401"/>
      <c r="D68" s="396" t="s">
        <v>492</v>
      </c>
      <c r="E68" s="392"/>
      <c r="J68" s="18"/>
    </row>
    <row r="69" spans="2:10" ht="12.75" hidden="1" customHeight="1" x14ac:dyDescent="0.25">
      <c r="B69" s="374"/>
      <c r="C69" s="401"/>
      <c r="D69" s="396" t="s">
        <v>493</v>
      </c>
      <c r="E69" s="392"/>
      <c r="J69" s="18"/>
    </row>
    <row r="70" spans="2:10" ht="12.75" hidden="1" customHeight="1" x14ac:dyDescent="0.25">
      <c r="B70" s="374"/>
      <c r="C70" s="401"/>
      <c r="D70" s="396" t="s">
        <v>494</v>
      </c>
      <c r="E70" s="392"/>
      <c r="J70" s="18"/>
    </row>
    <row r="71" spans="2:10" ht="12.75" hidden="1" customHeight="1" x14ac:dyDescent="0.25">
      <c r="B71" s="568"/>
      <c r="C71" s="405"/>
      <c r="D71" s="452" t="s">
        <v>811</v>
      </c>
      <c r="E71" s="448"/>
      <c r="J71" s="18"/>
    </row>
    <row r="72" spans="2:10" ht="12.75" hidden="1" customHeight="1" x14ac:dyDescent="0.25">
      <c r="B72" s="374"/>
      <c r="C72" s="401"/>
      <c r="D72" s="396" t="s">
        <v>495</v>
      </c>
      <c r="E72" s="392"/>
      <c r="J72" s="21"/>
    </row>
    <row r="73" spans="2:10" ht="3.9" customHeight="1" x14ac:dyDescent="0.25">
      <c r="B73" s="374"/>
      <c r="C73" s="401"/>
      <c r="D73" s="395"/>
      <c r="E73" s="391"/>
      <c r="J73" s="21"/>
    </row>
    <row r="74" spans="2:10" ht="12.75" customHeight="1" x14ac:dyDescent="0.25">
      <c r="B74" s="380" t="s">
        <v>457</v>
      </c>
      <c r="C74" s="401"/>
      <c r="D74" s="537"/>
      <c r="E74" s="392" t="s">
        <v>1565</v>
      </c>
    </row>
    <row r="75" spans="2:10" x14ac:dyDescent="0.25">
      <c r="B75" s="484"/>
      <c r="C75" s="405"/>
      <c r="D75" s="624"/>
      <c r="E75" s="625" t="s">
        <v>1599</v>
      </c>
    </row>
    <row r="76" spans="2:10" ht="3.9" customHeight="1" x14ac:dyDescent="0.25"/>
    <row r="77" spans="2:10" ht="12.75" customHeight="1" x14ac:dyDescent="0.25">
      <c r="B77" s="380" t="s">
        <v>142</v>
      </c>
      <c r="C77" s="401" t="s">
        <v>629</v>
      </c>
      <c r="D77" s="767"/>
      <c r="E77" s="538" t="str">
        <f>INDEX(opmerking2,B78)</f>
        <v>Bij gemengd systeem het zwaarste koelmiddel registreren</v>
      </c>
      <c r="J77" s="21"/>
    </row>
    <row r="78" spans="2:10" s="743" customFormat="1" ht="12.75" hidden="1" customHeight="1" x14ac:dyDescent="0.2">
      <c r="B78" s="772">
        <v>1</v>
      </c>
      <c r="C78" s="760"/>
      <c r="D78" s="754" t="s">
        <v>2007</v>
      </c>
      <c r="E78" s="754" t="s">
        <v>1002</v>
      </c>
      <c r="F78" s="765" t="s">
        <v>1017</v>
      </c>
      <c r="I78" s="748"/>
      <c r="J78" s="682"/>
    </row>
    <row r="79" spans="2:10" s="743" customFormat="1" ht="12.75" hidden="1" customHeight="1" x14ac:dyDescent="0.25">
      <c r="B79" s="759"/>
      <c r="C79" s="760"/>
      <c r="D79" s="755" t="s">
        <v>597</v>
      </c>
      <c r="E79" s="755" t="s">
        <v>2026</v>
      </c>
      <c r="F79" s="765">
        <v>10.9</v>
      </c>
      <c r="I79" s="748"/>
      <c r="J79" s="682"/>
    </row>
    <row r="80" spans="2:10" s="743" customFormat="1" ht="12.75" hidden="1" customHeight="1" x14ac:dyDescent="0.25">
      <c r="B80" s="759"/>
      <c r="C80" s="760"/>
      <c r="D80" s="758" t="s">
        <v>2008</v>
      </c>
      <c r="E80" s="758" t="s">
        <v>2027</v>
      </c>
      <c r="F80" s="766">
        <v>4.0000000000000001E-3</v>
      </c>
      <c r="I80" s="748"/>
      <c r="J80" s="682"/>
    </row>
    <row r="81" spans="2:10" s="743" customFormat="1" ht="12.75" hidden="1" customHeight="1" x14ac:dyDescent="0.25">
      <c r="B81" s="759"/>
      <c r="C81" s="760"/>
      <c r="D81" s="758" t="s">
        <v>2009</v>
      </c>
      <c r="E81" s="758" t="s">
        <v>2027</v>
      </c>
      <c r="F81" s="766">
        <v>7.0000000000000001E-3</v>
      </c>
      <c r="I81" s="748"/>
      <c r="J81" s="682"/>
    </row>
    <row r="82" spans="2:10" s="743" customFormat="1" ht="12.75" hidden="1" customHeight="1" x14ac:dyDescent="0.25">
      <c r="B82" s="759"/>
      <c r="C82" s="760"/>
      <c r="D82" s="755" t="s">
        <v>598</v>
      </c>
      <c r="E82" s="755" t="s">
        <v>2028</v>
      </c>
      <c r="F82" s="765">
        <v>1.43</v>
      </c>
      <c r="I82" s="748"/>
      <c r="J82" s="682"/>
    </row>
    <row r="83" spans="2:10" s="743" customFormat="1" ht="12.75" hidden="1" customHeight="1" x14ac:dyDescent="0.25">
      <c r="B83" s="759"/>
      <c r="C83" s="760"/>
      <c r="D83" s="755" t="s">
        <v>109</v>
      </c>
      <c r="E83" s="755" t="s">
        <v>2029</v>
      </c>
      <c r="F83" s="765">
        <v>1.76</v>
      </c>
      <c r="I83" s="748"/>
      <c r="J83" s="682"/>
    </row>
    <row r="84" spans="2:10" s="743" customFormat="1" ht="12.75" hidden="1" customHeight="1" x14ac:dyDescent="0.25">
      <c r="B84" s="759"/>
      <c r="C84" s="760"/>
      <c r="D84" s="755" t="s">
        <v>184</v>
      </c>
      <c r="E84" s="755" t="s">
        <v>2030</v>
      </c>
      <c r="F84" s="765">
        <v>3.0000000000000001E-3</v>
      </c>
      <c r="I84" s="748"/>
      <c r="J84" s="682"/>
    </row>
    <row r="85" spans="2:10" s="743" customFormat="1" ht="12.75" hidden="1" customHeight="1" x14ac:dyDescent="0.25">
      <c r="B85" s="759"/>
      <c r="C85" s="760"/>
      <c r="D85" s="755" t="s">
        <v>185</v>
      </c>
      <c r="E85" s="755" t="s">
        <v>2031</v>
      </c>
      <c r="F85" s="765">
        <v>0.67500000000000004</v>
      </c>
      <c r="I85" s="748"/>
      <c r="J85" s="682"/>
    </row>
    <row r="86" spans="2:10" s="743" customFormat="1" ht="12.75" hidden="1" customHeight="1" x14ac:dyDescent="0.25">
      <c r="B86" s="759"/>
      <c r="C86" s="760"/>
      <c r="D86" s="755" t="s">
        <v>186</v>
      </c>
      <c r="E86" s="755" t="s">
        <v>2032</v>
      </c>
      <c r="F86" s="765">
        <v>2.7879999999999998</v>
      </c>
      <c r="I86" s="748"/>
      <c r="J86" s="682"/>
    </row>
    <row r="87" spans="2:10" s="743" customFormat="1" ht="12.75" hidden="1" customHeight="1" x14ac:dyDescent="0.2">
      <c r="B87" s="744"/>
      <c r="C87" s="760"/>
      <c r="D87" s="755" t="s">
        <v>187</v>
      </c>
      <c r="E87" s="755" t="s">
        <v>2033</v>
      </c>
      <c r="F87" s="765">
        <v>3.9220000000000002</v>
      </c>
      <c r="I87" s="748"/>
      <c r="J87" s="682"/>
    </row>
    <row r="88" spans="2:10" s="743" customFormat="1" ht="12.75" hidden="1" customHeight="1" x14ac:dyDescent="0.2">
      <c r="B88" s="744"/>
      <c r="C88" s="760"/>
      <c r="D88" s="755" t="s">
        <v>188</v>
      </c>
      <c r="E88" s="755" t="s">
        <v>2034</v>
      </c>
      <c r="F88" s="765">
        <v>2.1070000000000002</v>
      </c>
      <c r="I88" s="748"/>
      <c r="J88" s="682"/>
    </row>
    <row r="89" spans="2:10" s="743" customFormat="1" ht="12.75" hidden="1" customHeight="1" x14ac:dyDescent="0.2">
      <c r="B89" s="744"/>
      <c r="C89" s="760"/>
      <c r="D89" s="755" t="s">
        <v>189</v>
      </c>
      <c r="E89" s="755" t="s">
        <v>2035</v>
      </c>
      <c r="F89" s="765">
        <v>1.774</v>
      </c>
      <c r="I89" s="748"/>
      <c r="J89" s="682"/>
    </row>
    <row r="90" spans="2:10" s="743" customFormat="1" ht="12.75" hidden="1" customHeight="1" x14ac:dyDescent="0.2">
      <c r="B90" s="744"/>
      <c r="C90" s="760"/>
      <c r="D90" s="758" t="s">
        <v>2010</v>
      </c>
      <c r="E90" s="758" t="s">
        <v>2036</v>
      </c>
      <c r="F90" s="766">
        <v>1.825</v>
      </c>
      <c r="I90" s="748"/>
      <c r="J90" s="682"/>
    </row>
    <row r="91" spans="2:10" s="743" customFormat="1" ht="12.75" hidden="1" customHeight="1" x14ac:dyDescent="0.2">
      <c r="B91" s="744"/>
      <c r="C91" s="760"/>
      <c r="D91" s="755" t="s">
        <v>190</v>
      </c>
      <c r="E91" s="755" t="s">
        <v>2037</v>
      </c>
      <c r="F91" s="765">
        <v>1.585</v>
      </c>
      <c r="I91" s="748"/>
      <c r="J91" s="682"/>
    </row>
    <row r="92" spans="2:10" s="743" customFormat="1" ht="12.75" hidden="1" customHeight="1" x14ac:dyDescent="0.2">
      <c r="B92" s="744"/>
      <c r="C92" s="760"/>
      <c r="D92" s="755" t="s">
        <v>191</v>
      </c>
      <c r="E92" s="755" t="s">
        <v>2038</v>
      </c>
      <c r="F92" s="765">
        <v>2.0880000000000001</v>
      </c>
      <c r="I92" s="748"/>
      <c r="J92" s="682"/>
    </row>
    <row r="93" spans="2:10" s="743" customFormat="1" ht="12.75" hidden="1" customHeight="1" x14ac:dyDescent="0.2">
      <c r="B93" s="744"/>
      <c r="C93" s="760"/>
      <c r="D93" s="755" t="s">
        <v>192</v>
      </c>
      <c r="E93" s="755" t="s">
        <v>2039</v>
      </c>
      <c r="F93" s="765">
        <v>2.3460000000000001</v>
      </c>
      <c r="I93" s="748"/>
      <c r="J93" s="682"/>
    </row>
    <row r="94" spans="2:10" s="743" customFormat="1" ht="12.75" hidden="1" customHeight="1" x14ac:dyDescent="0.2">
      <c r="B94" s="744"/>
      <c r="C94" s="760"/>
      <c r="D94" s="758" t="s">
        <v>2011</v>
      </c>
      <c r="E94" s="758" t="s">
        <v>2040</v>
      </c>
      <c r="F94" s="766">
        <v>2.7290000000000001</v>
      </c>
      <c r="I94" s="748"/>
      <c r="J94" s="682"/>
    </row>
    <row r="95" spans="2:10" s="743" customFormat="1" ht="12.75" hidden="1" customHeight="1" x14ac:dyDescent="0.2">
      <c r="B95" s="744"/>
      <c r="C95" s="760"/>
      <c r="D95" s="758" t="s">
        <v>2012</v>
      </c>
      <c r="E95" s="758" t="s">
        <v>2041</v>
      </c>
      <c r="F95" s="766">
        <v>2.1379999999999999</v>
      </c>
      <c r="I95" s="748"/>
      <c r="J95" s="682"/>
    </row>
    <row r="96" spans="2:10" s="743" customFormat="1" ht="12.75" hidden="1" customHeight="1" x14ac:dyDescent="0.2">
      <c r="B96" s="744"/>
      <c r="C96" s="760"/>
      <c r="D96" s="755" t="s">
        <v>1225</v>
      </c>
      <c r="E96" s="755" t="s">
        <v>2042</v>
      </c>
      <c r="F96" s="765">
        <v>1.387</v>
      </c>
      <c r="I96" s="748"/>
      <c r="J96" s="682"/>
    </row>
    <row r="97" spans="2:10" s="743" customFormat="1" ht="12.75" hidden="1" customHeight="1" x14ac:dyDescent="0.2">
      <c r="B97" s="744"/>
      <c r="C97" s="760"/>
      <c r="D97" s="755" t="s">
        <v>1226</v>
      </c>
      <c r="E97" s="755" t="s">
        <v>2043</v>
      </c>
      <c r="F97" s="765">
        <v>1.397</v>
      </c>
      <c r="I97" s="748"/>
      <c r="J97" s="682"/>
    </row>
    <row r="98" spans="2:10" s="743" customFormat="1" ht="12.75" hidden="1" customHeight="1" x14ac:dyDescent="0.2">
      <c r="B98" s="744"/>
      <c r="C98" s="760"/>
      <c r="D98" s="758" t="s">
        <v>2013</v>
      </c>
      <c r="E98" s="758" t="s">
        <v>2044</v>
      </c>
      <c r="F98" s="766">
        <v>0.60399999999999998</v>
      </c>
      <c r="I98" s="748"/>
      <c r="J98" s="682"/>
    </row>
    <row r="99" spans="2:10" s="743" customFormat="1" ht="12.75" hidden="1" customHeight="1" x14ac:dyDescent="0.2">
      <c r="B99" s="744"/>
      <c r="C99" s="760"/>
      <c r="D99" s="755" t="s">
        <v>1227</v>
      </c>
      <c r="E99" s="755" t="s">
        <v>2045</v>
      </c>
      <c r="F99" s="765">
        <v>2.141</v>
      </c>
      <c r="I99" s="748"/>
      <c r="J99" s="682"/>
    </row>
    <row r="100" spans="2:10" s="743" customFormat="1" ht="12.75" hidden="1" customHeight="1" x14ac:dyDescent="0.2">
      <c r="B100" s="744"/>
      <c r="C100" s="760"/>
      <c r="D100" s="758" t="s">
        <v>2014</v>
      </c>
      <c r="E100" s="758" t="s">
        <v>2046</v>
      </c>
      <c r="F100" s="766">
        <v>0.69799999999999995</v>
      </c>
      <c r="I100" s="748"/>
      <c r="J100" s="682"/>
    </row>
    <row r="101" spans="2:10" s="743" customFormat="1" ht="12.75" hidden="1" customHeight="1" x14ac:dyDescent="0.2">
      <c r="B101" s="744"/>
      <c r="C101" s="760"/>
      <c r="D101" s="758" t="s">
        <v>2015</v>
      </c>
      <c r="E101" s="758" t="s">
        <v>2046</v>
      </c>
      <c r="F101" s="766">
        <v>0.46600000000000003</v>
      </c>
      <c r="I101" s="748"/>
      <c r="J101" s="682"/>
    </row>
    <row r="102" spans="2:10" s="743" customFormat="1" ht="12.75" hidden="1" customHeight="1" x14ac:dyDescent="0.2">
      <c r="B102" s="744"/>
      <c r="C102" s="760"/>
      <c r="D102" s="758" t="s">
        <v>2016</v>
      </c>
      <c r="E102" s="758" t="s">
        <v>2044</v>
      </c>
      <c r="F102" s="766">
        <v>0.68700000000000006</v>
      </c>
      <c r="I102" s="748"/>
      <c r="J102" s="682"/>
    </row>
    <row r="103" spans="2:10" s="743" customFormat="1" ht="12.75" hidden="1" customHeight="1" x14ac:dyDescent="0.2">
      <c r="B103" s="744"/>
      <c r="C103" s="760"/>
      <c r="D103" s="758" t="s">
        <v>2017</v>
      </c>
      <c r="E103" s="758" t="s">
        <v>2046</v>
      </c>
      <c r="F103" s="766">
        <v>0.46</v>
      </c>
      <c r="I103" s="748"/>
      <c r="J103" s="682"/>
    </row>
    <row r="104" spans="2:10" s="743" customFormat="1" ht="12.75" hidden="1" customHeight="1" x14ac:dyDescent="0.2">
      <c r="B104" s="744"/>
      <c r="C104" s="760"/>
      <c r="D104" s="758" t="s">
        <v>2018</v>
      </c>
      <c r="E104" s="758" t="s">
        <v>2047</v>
      </c>
      <c r="F104" s="766">
        <v>1.3520000000000001</v>
      </c>
      <c r="I104" s="748"/>
      <c r="J104" s="682"/>
    </row>
    <row r="105" spans="2:10" s="743" customFormat="1" ht="12.75" hidden="1" customHeight="1" x14ac:dyDescent="0.2">
      <c r="B105" s="744"/>
      <c r="C105" s="760"/>
      <c r="D105" s="755" t="s">
        <v>193</v>
      </c>
      <c r="E105" s="755" t="s">
        <v>2048</v>
      </c>
      <c r="F105" s="765">
        <v>4.657</v>
      </c>
      <c r="I105" s="748"/>
      <c r="J105" s="682"/>
    </row>
    <row r="106" spans="2:10" s="743" customFormat="1" ht="12.75" hidden="1" customHeight="1" x14ac:dyDescent="0.2">
      <c r="B106" s="744"/>
      <c r="C106" s="760"/>
      <c r="D106" s="755" t="s">
        <v>194</v>
      </c>
      <c r="E106" s="755" t="s">
        <v>2049</v>
      </c>
      <c r="F106" s="765">
        <v>3.9849999999999999</v>
      </c>
      <c r="I106" s="748"/>
      <c r="J106" s="682"/>
    </row>
    <row r="107" spans="2:10" s="743" customFormat="1" ht="12.75" hidden="1" customHeight="1" x14ac:dyDescent="0.2">
      <c r="B107" s="744"/>
      <c r="C107" s="760"/>
      <c r="D107" s="755" t="s">
        <v>195</v>
      </c>
      <c r="E107" s="755" t="s">
        <v>2050</v>
      </c>
      <c r="F107" s="765">
        <v>13.396000000000001</v>
      </c>
      <c r="I107" s="748"/>
      <c r="J107" s="682"/>
    </row>
    <row r="108" spans="2:10" s="743" customFormat="1" ht="12.75" hidden="1" customHeight="1" x14ac:dyDescent="0.2">
      <c r="B108" s="744"/>
      <c r="C108" s="760"/>
      <c r="D108" s="758" t="s">
        <v>2019</v>
      </c>
      <c r="E108" s="758" t="s">
        <v>2044</v>
      </c>
      <c r="F108" s="766">
        <v>0.63100000000000001</v>
      </c>
      <c r="I108" s="748"/>
      <c r="J108" s="682"/>
    </row>
    <row r="109" spans="2:10" s="743" customFormat="1" ht="12.75" hidden="1" customHeight="1" x14ac:dyDescent="0.2">
      <c r="B109" s="744"/>
      <c r="C109" s="760"/>
      <c r="D109" s="756" t="s">
        <v>2020</v>
      </c>
      <c r="E109" s="758" t="s">
        <v>2044</v>
      </c>
      <c r="F109" s="766">
        <v>0.14199999999999999</v>
      </c>
      <c r="I109" s="748"/>
      <c r="J109" s="682"/>
    </row>
    <row r="110" spans="2:10" s="743" customFormat="1" ht="12.75" hidden="1" customHeight="1" x14ac:dyDescent="0.2">
      <c r="B110" s="744"/>
      <c r="C110" s="760"/>
      <c r="D110" s="755" t="s">
        <v>2021</v>
      </c>
      <c r="E110" s="755" t="s">
        <v>2051</v>
      </c>
      <c r="F110" s="765">
        <v>3.0000000000000001E-3</v>
      </c>
      <c r="I110" s="748"/>
      <c r="J110" s="682"/>
    </row>
    <row r="111" spans="2:10" s="743" customFormat="1" ht="12.75" hidden="1" customHeight="1" x14ac:dyDescent="0.2">
      <c r="B111" s="744"/>
      <c r="C111" s="760"/>
      <c r="D111" s="756" t="s">
        <v>2022</v>
      </c>
      <c r="E111" s="758" t="s">
        <v>2052</v>
      </c>
      <c r="F111" s="766">
        <v>0</v>
      </c>
      <c r="I111" s="748"/>
      <c r="J111" s="682"/>
    </row>
    <row r="112" spans="2:10" s="743" customFormat="1" ht="12.75" hidden="1" customHeight="1" x14ac:dyDescent="0.2">
      <c r="B112" s="744"/>
      <c r="C112" s="760"/>
      <c r="D112" s="756" t="s">
        <v>2023</v>
      </c>
      <c r="E112" s="758" t="s">
        <v>2053</v>
      </c>
      <c r="F112" s="766">
        <v>0</v>
      </c>
      <c r="I112" s="748"/>
      <c r="J112" s="682"/>
    </row>
    <row r="113" spans="2:10" s="743" customFormat="1" ht="12.75" hidden="1" customHeight="1" x14ac:dyDescent="0.2">
      <c r="B113" s="744"/>
      <c r="C113" s="760"/>
      <c r="D113" s="756" t="s">
        <v>2024</v>
      </c>
      <c r="E113" s="758" t="s">
        <v>2054</v>
      </c>
      <c r="F113" s="766">
        <v>1E-3</v>
      </c>
      <c r="I113" s="748"/>
      <c r="J113" s="682"/>
    </row>
    <row r="114" spans="2:10" s="743" customFormat="1" ht="12.75" hidden="1" customHeight="1" x14ac:dyDescent="0.2">
      <c r="B114" s="744"/>
      <c r="C114" s="760"/>
      <c r="D114" s="755" t="s">
        <v>196</v>
      </c>
      <c r="E114" s="755" t="s">
        <v>2028</v>
      </c>
      <c r="F114" s="765">
        <v>10.3</v>
      </c>
      <c r="I114" s="748"/>
      <c r="J114" s="682"/>
    </row>
    <row r="115" spans="2:10" ht="3.9" customHeight="1" x14ac:dyDescent="0.25"/>
    <row r="116" spans="2:10" ht="12.75" customHeight="1" x14ac:dyDescent="0.25">
      <c r="B116" s="380" t="s">
        <v>93</v>
      </c>
      <c r="C116" s="401"/>
      <c r="D116" s="523"/>
      <c r="E116" s="403" t="s">
        <v>1007</v>
      </c>
    </row>
    <row r="117" spans="2:10" ht="3.9" customHeight="1" x14ac:dyDescent="0.25"/>
    <row r="118" spans="2:10" ht="12.75" customHeight="1" x14ac:dyDescent="0.25">
      <c r="B118" s="380" t="s">
        <v>94</v>
      </c>
      <c r="C118" s="401"/>
      <c r="D118" s="637"/>
      <c r="E118" s="390" t="s">
        <v>249</v>
      </c>
    </row>
    <row r="119" spans="2:10" ht="3.9" customHeight="1" x14ac:dyDescent="0.25"/>
    <row r="120" spans="2:10" ht="12.75" customHeight="1" x14ac:dyDescent="0.25">
      <c r="B120" s="380" t="s">
        <v>990</v>
      </c>
      <c r="C120" s="401"/>
      <c r="D120" s="635"/>
      <c r="E120" s="390"/>
      <c r="J120" s="21"/>
    </row>
    <row r="121" spans="2:10" ht="3.9" customHeight="1" x14ac:dyDescent="0.25"/>
    <row r="122" spans="2:10" ht="12.75" customHeight="1" x14ac:dyDescent="0.25">
      <c r="B122" s="380" t="s">
        <v>999</v>
      </c>
      <c r="C122" s="401" t="s">
        <v>629</v>
      </c>
      <c r="D122" s="523"/>
      <c r="E122" s="400" t="s">
        <v>1153</v>
      </c>
      <c r="J122" s="21"/>
    </row>
    <row r="123" spans="2:10" ht="12.75" customHeight="1" x14ac:dyDescent="0.25">
      <c r="B123" s="374"/>
      <c r="C123" s="401"/>
      <c r="D123" s="395"/>
      <c r="E123" s="447" t="s">
        <v>1156</v>
      </c>
      <c r="J123" s="21"/>
    </row>
    <row r="124" spans="2:10" ht="12.75" customHeight="1" x14ac:dyDescent="0.25">
      <c r="B124" s="568"/>
      <c r="C124" s="405"/>
      <c r="D124" s="451"/>
      <c r="E124" s="447" t="s">
        <v>1155</v>
      </c>
      <c r="J124" s="21"/>
    </row>
    <row r="125" spans="2:10" ht="12.75" hidden="1" customHeight="1" x14ac:dyDescent="0.25">
      <c r="B125" s="568"/>
      <c r="C125" s="405"/>
      <c r="D125" s="451" t="s">
        <v>987</v>
      </c>
      <c r="E125" s="447"/>
      <c r="J125" s="21"/>
    </row>
    <row r="126" spans="2:10" ht="12.75" hidden="1" customHeight="1" x14ac:dyDescent="0.25">
      <c r="B126" s="374"/>
      <c r="C126" s="401"/>
      <c r="D126" s="395" t="s">
        <v>988</v>
      </c>
      <c r="E126" s="391"/>
      <c r="J126" s="21"/>
    </row>
    <row r="127" spans="2:10" ht="12.75" hidden="1" customHeight="1" x14ac:dyDescent="0.25">
      <c r="B127" s="374"/>
      <c r="C127" s="401"/>
      <c r="D127" s="395" t="s">
        <v>989</v>
      </c>
      <c r="E127" s="391"/>
      <c r="J127" s="21"/>
    </row>
    <row r="128" spans="2:10" ht="12.75" hidden="1" customHeight="1" x14ac:dyDescent="0.25">
      <c r="B128" s="402"/>
      <c r="C128" s="405"/>
      <c r="D128" s="406" t="s">
        <v>1006</v>
      </c>
      <c r="E128" s="404"/>
      <c r="J128" s="21"/>
    </row>
    <row r="129" spans="2:10" ht="3.9" customHeight="1" x14ac:dyDescent="0.25">
      <c r="B129" s="374"/>
      <c r="C129" s="401"/>
      <c r="D129" s="395"/>
      <c r="E129" s="391"/>
      <c r="J129" s="21"/>
    </row>
    <row r="130" spans="2:10" ht="12.75" customHeight="1" x14ac:dyDescent="0.25">
      <c r="B130" s="380" t="s">
        <v>991</v>
      </c>
      <c r="C130" s="401"/>
      <c r="D130" s="635"/>
      <c r="E130" s="390" t="s">
        <v>1605</v>
      </c>
      <c r="J130" s="21"/>
    </row>
    <row r="131" spans="2:10" ht="3.9" customHeight="1" x14ac:dyDescent="0.25">
      <c r="B131" s="374"/>
      <c r="C131" s="401"/>
      <c r="D131" s="395"/>
      <c r="E131" s="391"/>
      <c r="J131" s="21"/>
    </row>
    <row r="132" spans="2:10" ht="12.75" customHeight="1" x14ac:dyDescent="0.25">
      <c r="B132" s="380" t="s">
        <v>1000</v>
      </c>
      <c r="C132" s="401"/>
      <c r="D132" s="636"/>
      <c r="E132" s="391"/>
      <c r="J132" s="21"/>
    </row>
    <row r="133" spans="2:10" ht="3.9" customHeight="1" x14ac:dyDescent="0.25">
      <c r="B133" s="374"/>
      <c r="C133" s="401"/>
      <c r="D133" s="395"/>
      <c r="E133" s="391"/>
      <c r="J133" s="21"/>
    </row>
    <row r="134" spans="2:10" ht="12.75" customHeight="1" x14ac:dyDescent="0.25">
      <c r="B134" s="380" t="s">
        <v>1001</v>
      </c>
      <c r="C134" s="401"/>
      <c r="D134" s="636"/>
      <c r="E134" s="391"/>
      <c r="J134" s="21"/>
    </row>
    <row r="135" spans="2:10" ht="3.9" customHeight="1" x14ac:dyDescent="0.25"/>
    <row r="136" spans="2:10" ht="12.75" customHeight="1" x14ac:dyDescent="0.25">
      <c r="B136" s="380" t="s">
        <v>2109</v>
      </c>
      <c r="C136" s="401"/>
      <c r="D136" s="804" t="str">
        <f>INDEX(GWPB,B78)</f>
        <v>Geen</v>
      </c>
      <c r="E136" s="390" t="s">
        <v>994</v>
      </c>
    </row>
    <row r="137" spans="2:10" ht="12.75" customHeight="1" x14ac:dyDescent="0.25">
      <c r="B137" s="484"/>
      <c r="C137" s="405"/>
      <c r="D137" s="477"/>
      <c r="E137" s="492" t="s">
        <v>1606</v>
      </c>
    </row>
    <row r="138" spans="2:10" ht="12.75" customHeight="1" x14ac:dyDescent="0.25">
      <c r="B138" s="484"/>
      <c r="C138" s="405"/>
      <c r="D138" s="477"/>
      <c r="E138" s="492" t="s">
        <v>1607</v>
      </c>
    </row>
    <row r="139" spans="2:10" ht="3.9" customHeight="1" x14ac:dyDescent="0.25">
      <c r="B139" s="374"/>
      <c r="C139" s="401"/>
      <c r="D139" s="374"/>
      <c r="E139" s="390"/>
    </row>
    <row r="140" spans="2:10" ht="12.75" customHeight="1" x14ac:dyDescent="0.25">
      <c r="B140" s="380" t="s">
        <v>995</v>
      </c>
      <c r="C140" s="401"/>
      <c r="D140" s="537"/>
      <c r="E140" s="390" t="s">
        <v>996</v>
      </c>
    </row>
    <row r="141" spans="2:10" ht="12.75" customHeight="1" x14ac:dyDescent="0.25">
      <c r="B141" s="484"/>
      <c r="C141" s="405"/>
      <c r="D141" s="624"/>
      <c r="E141" s="492" t="s">
        <v>1608</v>
      </c>
      <c r="I141" s="501"/>
    </row>
    <row r="142" spans="2:10" ht="12.75" customHeight="1" x14ac:dyDescent="0.25">
      <c r="B142" s="484"/>
      <c r="C142" s="405"/>
      <c r="D142" s="624"/>
      <c r="E142" s="492" t="s">
        <v>1609</v>
      </c>
      <c r="I142" s="501"/>
    </row>
    <row r="143" spans="2:10" ht="3.9" customHeight="1" x14ac:dyDescent="0.25">
      <c r="B143" s="374"/>
      <c r="C143" s="401"/>
      <c r="D143" s="374"/>
      <c r="E143" s="390"/>
    </row>
    <row r="144" spans="2:10" ht="12.75" customHeight="1" x14ac:dyDescent="0.25">
      <c r="B144" s="380" t="s">
        <v>997</v>
      </c>
      <c r="C144" s="401" t="s">
        <v>629</v>
      </c>
      <c r="D144" s="523"/>
      <c r="E144" s="390" t="s">
        <v>1601</v>
      </c>
    </row>
    <row r="145" spans="2:10" ht="12.75" hidden="1" customHeight="1" x14ac:dyDescent="0.25">
      <c r="B145" s="374"/>
      <c r="C145" s="401"/>
      <c r="D145" s="395" t="s">
        <v>12</v>
      </c>
      <c r="E145" s="390"/>
    </row>
    <row r="146" spans="2:10" ht="12.75" hidden="1" customHeight="1" x14ac:dyDescent="0.25">
      <c r="B146" s="374"/>
      <c r="C146" s="401"/>
      <c r="D146" s="395" t="s">
        <v>750</v>
      </c>
      <c r="E146" s="390"/>
    </row>
    <row r="147" spans="2:10" ht="3.9" customHeight="1" x14ac:dyDescent="0.25">
      <c r="B147" s="374"/>
      <c r="C147" s="401"/>
      <c r="D147" s="395"/>
      <c r="E147" s="390"/>
    </row>
    <row r="148" spans="2:10" ht="12.75" customHeight="1" x14ac:dyDescent="0.25">
      <c r="B148" s="385" t="s">
        <v>998</v>
      </c>
      <c r="C148" s="401" t="s">
        <v>629</v>
      </c>
      <c r="D148" s="523"/>
      <c r="E148" s="390" t="s">
        <v>1610</v>
      </c>
    </row>
    <row r="149" spans="2:10" ht="12.75" hidden="1" customHeight="1" x14ac:dyDescent="0.25">
      <c r="B149" s="374"/>
      <c r="C149" s="401"/>
      <c r="D149" s="395" t="s">
        <v>12</v>
      </c>
      <c r="E149" s="390"/>
    </row>
    <row r="150" spans="2:10" ht="12.75" hidden="1" customHeight="1" x14ac:dyDescent="0.25">
      <c r="B150" s="374"/>
      <c r="C150" s="401"/>
      <c r="D150" s="395" t="s">
        <v>750</v>
      </c>
      <c r="E150" s="390"/>
    </row>
    <row r="151" spans="2:10" ht="12.75" customHeight="1" x14ac:dyDescent="0.25"/>
    <row r="152" spans="2:10" ht="12.75" customHeight="1" x14ac:dyDescent="0.25"/>
    <row r="153" spans="2:10" ht="12.75" customHeight="1" x14ac:dyDescent="0.25"/>
    <row r="154" spans="2:10" ht="12.75" customHeight="1" x14ac:dyDescent="0.25"/>
    <row r="155" spans="2:10" ht="12.75" customHeight="1" x14ac:dyDescent="0.25">
      <c r="B155" s="515"/>
      <c r="C155" s="405"/>
      <c r="D155" s="451"/>
      <c r="E155" s="447"/>
      <c r="J155" s="21"/>
    </row>
    <row r="156" spans="2:10" ht="12.75" customHeight="1" x14ac:dyDescent="0.25"/>
    <row r="157" spans="2:10" ht="12.75" customHeight="1" x14ac:dyDescent="0.25">
      <c r="B157" s="374"/>
      <c r="C157" s="401"/>
      <c r="D157" s="395"/>
      <c r="E157" s="391"/>
      <c r="J157" s="21"/>
    </row>
    <row r="158" spans="2:10" ht="12.75" customHeight="1" x14ac:dyDescent="0.25"/>
    <row r="159" spans="2:10" ht="12.75" customHeight="1" x14ac:dyDescent="0.25"/>
    <row r="160" spans="2:10" ht="12.75" customHeight="1" x14ac:dyDescent="0.25"/>
    <row r="161" spans="2:10" ht="12.75" customHeight="1" x14ac:dyDescent="0.25"/>
    <row r="162" spans="2:10" ht="12.75" customHeight="1" x14ac:dyDescent="0.25"/>
    <row r="163" spans="2:10" ht="12.75" customHeight="1" x14ac:dyDescent="0.25">
      <c r="B163" s="374"/>
      <c r="C163" s="401"/>
      <c r="D163" s="395"/>
      <c r="E163" s="391"/>
      <c r="J163" s="21"/>
    </row>
    <row r="164" spans="2:10" ht="12.75" customHeight="1" x14ac:dyDescent="0.25">
      <c r="J164" s="21"/>
    </row>
    <row r="165" spans="2:10" ht="12.75" customHeight="1" x14ac:dyDescent="0.25">
      <c r="I165" s="501"/>
      <c r="J165" s="21"/>
    </row>
    <row r="166" spans="2:10" ht="12.75" customHeight="1" x14ac:dyDescent="0.25">
      <c r="B166" s="374"/>
      <c r="C166" s="401"/>
      <c r="D166" s="388"/>
      <c r="E166" s="391"/>
      <c r="J166" s="21"/>
    </row>
    <row r="167" spans="2:10" ht="12.75" customHeight="1" x14ac:dyDescent="0.25"/>
    <row r="168" spans="2:10" ht="12.75" customHeight="1" x14ac:dyDescent="0.25"/>
    <row r="169" spans="2:10" ht="12.75" customHeight="1" x14ac:dyDescent="0.25"/>
    <row r="170" spans="2:10" ht="12.75" customHeight="1" x14ac:dyDescent="0.25"/>
    <row r="171" spans="2:10" ht="12.75" customHeight="1" x14ac:dyDescent="0.25"/>
    <row r="172" spans="2:10" ht="12.75" customHeight="1" x14ac:dyDescent="0.25"/>
    <row r="173" spans="2:10" ht="12.75" customHeight="1" x14ac:dyDescent="0.25"/>
    <row r="174" spans="2:10" ht="12.75" customHeight="1" x14ac:dyDescent="0.25"/>
    <row r="175" spans="2:10" ht="12.75" customHeight="1" x14ac:dyDescent="0.25"/>
    <row r="176" spans="2:10"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spans="2:5" ht="12.75" customHeight="1" x14ac:dyDescent="0.25"/>
    <row r="194" spans="2:5" ht="12.75" customHeight="1" x14ac:dyDescent="0.25"/>
    <row r="195" spans="2:5" ht="12.75" customHeight="1" x14ac:dyDescent="0.25"/>
    <row r="196" spans="2:5" ht="12.75" customHeight="1" x14ac:dyDescent="0.25"/>
    <row r="197" spans="2:5" ht="12.75" customHeight="1" x14ac:dyDescent="0.25"/>
    <row r="198" spans="2:5" ht="12.75" customHeight="1" x14ac:dyDescent="0.25"/>
    <row r="199" spans="2:5" ht="12.75" customHeight="1" x14ac:dyDescent="0.25"/>
    <row r="200" spans="2:5" ht="12.75" customHeight="1" x14ac:dyDescent="0.25"/>
    <row r="201" spans="2:5" ht="12.75" customHeight="1" x14ac:dyDescent="0.25"/>
    <row r="202" spans="2:5" ht="12.75" customHeight="1" x14ac:dyDescent="0.25"/>
    <row r="203" spans="2:5" ht="12.75" customHeight="1" x14ac:dyDescent="0.25"/>
    <row r="204" spans="2:5" ht="12.75" customHeight="1" x14ac:dyDescent="0.25"/>
    <row r="205" spans="2:5" ht="12.75" customHeight="1" x14ac:dyDescent="0.25">
      <c r="B205" s="374"/>
      <c r="C205" s="401"/>
      <c r="D205" s="374"/>
      <c r="E205" s="390"/>
    </row>
    <row r="206" spans="2:5" ht="12.75" customHeight="1" x14ac:dyDescent="0.25"/>
    <row r="207" spans="2:5" ht="12.75" customHeight="1" x14ac:dyDescent="0.25"/>
    <row r="208" spans="2:5" ht="12.75" customHeight="1" x14ac:dyDescent="0.25"/>
    <row r="209" spans="2:5" ht="12.75" customHeight="1" x14ac:dyDescent="0.25"/>
    <row r="210" spans="2:5" ht="12.75" customHeight="1" x14ac:dyDescent="0.25"/>
    <row r="211" spans="2:5" ht="12.75" customHeight="1" x14ac:dyDescent="0.25"/>
    <row r="212" spans="2:5" ht="12.75" customHeight="1" x14ac:dyDescent="0.25"/>
    <row r="213" spans="2:5" ht="12.75" customHeight="1" x14ac:dyDescent="0.25"/>
    <row r="214" spans="2:5" ht="12.75" customHeight="1" x14ac:dyDescent="0.25"/>
    <row r="215" spans="2:5" ht="12.75" customHeight="1" x14ac:dyDescent="0.25"/>
    <row r="216" spans="2:5" ht="12.75" customHeight="1" x14ac:dyDescent="0.25"/>
    <row r="217" spans="2:5" ht="12.75" customHeight="1" x14ac:dyDescent="0.25"/>
    <row r="218" spans="2:5" ht="12.75" customHeight="1" x14ac:dyDescent="0.25"/>
    <row r="219" spans="2:5" ht="12.75" customHeight="1" x14ac:dyDescent="0.25"/>
    <row r="220" spans="2:5" ht="12.75" customHeight="1" x14ac:dyDescent="0.25"/>
    <row r="221" spans="2:5" ht="12.75" customHeight="1" x14ac:dyDescent="0.25">
      <c r="B221" s="374"/>
      <c r="C221" s="401"/>
      <c r="D221" s="374"/>
      <c r="E221" s="390"/>
    </row>
    <row r="222" spans="2:5" ht="12.75" customHeight="1" x14ac:dyDescent="0.25"/>
    <row r="223" spans="2:5" ht="12.75" customHeight="1" x14ac:dyDescent="0.25">
      <c r="B223" s="374"/>
      <c r="C223" s="401"/>
      <c r="D223" s="401"/>
      <c r="E223" s="390"/>
    </row>
    <row r="224" spans="2:5"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sheetData>
  <mergeCells count="2">
    <mergeCell ref="D4:E4"/>
    <mergeCell ref="D5:E5"/>
  </mergeCells>
  <phoneticPr fontId="13" type="noConversion"/>
  <dataValidations xWindow="539" yWindow="303" count="7">
    <dataValidation type="decimal" operator="greaterThan" allowBlank="1" showInputMessage="1" showErrorMessage="1" errorTitle="Hoeveelheid koelmiddel" error="Alleen numerieke waarden invoeren." sqref="D73 D136" xr:uid="{00000000-0002-0000-2500-000000000000}">
      <formula1>0</formula1>
    </dataValidation>
    <dataValidation type="whole" allowBlank="1" showInputMessage="1" showErrorMessage="1" errorTitle="Bouwjaar" error="Jaartallen invullen tussen 1500 en 2050." sqref="D60" xr:uid="{00000000-0002-0000-2500-000001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2500-000002000000}">
      <formula1>$D$15:$D$40</formula1>
    </dataValidation>
    <dataValidation type="list" allowBlank="1" showInputMessage="1" showErrorMessage="1" sqref="D122" xr:uid="{00000000-0002-0000-2500-000003000000}">
      <formula1>$D$125:$D$128</formula1>
    </dataValidation>
    <dataValidation type="list" allowBlank="1" showInputMessage="1" showErrorMessage="1" sqref="D144" xr:uid="{00000000-0002-0000-2500-000004000000}">
      <formula1>$D$145:$D$146</formula1>
    </dataValidation>
    <dataValidation type="list" allowBlank="1" showInputMessage="1" showErrorMessage="1" sqref="D148" xr:uid="{00000000-0002-0000-2500-000005000000}">
      <formula1>$D$149:$D$150</formula1>
    </dataValidation>
    <dataValidation type="list" allowBlank="1" showInputMessage="1" showErrorMessage="1" sqref="D66" xr:uid="{00000000-0002-0000-2500-000006000000}">
      <formula1>$D$68:$D$72</formula1>
    </dataValidation>
  </dataValidations>
  <pageMargins left="0.5" right="0.12" top="0.37" bottom="0.25" header="0.2" footer="0.19"/>
  <pageSetup paperSize="8" scale="73"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7106" r:id="rId4" name="Drop Down 2">
              <controlPr defaultSize="0" autoLine="0" autoPict="0" macro="[0]!Vervolgkeuzelijst11_BijWijzigen">
                <anchor moveWithCells="1">
                  <from>
                    <xdr:col>3</xdr:col>
                    <xdr:colOff>0</xdr:colOff>
                    <xdr:row>75</xdr:row>
                    <xdr:rowOff>45720</xdr:rowOff>
                  </from>
                  <to>
                    <xdr:col>4</xdr:col>
                    <xdr:colOff>0</xdr:colOff>
                    <xdr:row>114</xdr:row>
                    <xdr:rowOff>7620</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wsh55200200">
    <tabColor indexed="55"/>
    <pageSetUpPr fitToPage="1"/>
  </sheetPr>
  <dimension ref="B1:J28"/>
  <sheetViews>
    <sheetView showGridLines="0" showRowColHeaders="0" zoomScaleNormal="10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95</v>
      </c>
    </row>
    <row r="2" spans="2:10" x14ac:dyDescent="0.25">
      <c r="B2" s="17" t="s">
        <v>1590</v>
      </c>
      <c r="C2" s="15"/>
      <c r="D2" s="15" t="s">
        <v>96</v>
      </c>
      <c r="E2" s="15"/>
      <c r="F2" s="19"/>
      <c r="G2" s="20"/>
      <c r="H2" s="20"/>
    </row>
    <row r="3" spans="2:10" ht="6.75" customHeight="1" x14ac:dyDescent="0.25">
      <c r="F3" s="21"/>
      <c r="J3" s="18"/>
    </row>
    <row r="4" spans="2:10" ht="23.25" customHeight="1" x14ac:dyDescent="0.25">
      <c r="B4" s="11" t="s">
        <v>436</v>
      </c>
      <c r="C4" s="13"/>
      <c r="D4" s="884" t="s">
        <v>97</v>
      </c>
      <c r="E4" s="884"/>
      <c r="F4" s="39"/>
      <c r="J4" s="21"/>
    </row>
    <row r="5" spans="2:10" ht="23.25" customHeight="1" x14ac:dyDescent="0.25">
      <c r="B5" s="12" t="s">
        <v>413</v>
      </c>
      <c r="C5" s="11"/>
      <c r="D5" s="883" t="s">
        <v>98</v>
      </c>
      <c r="E5" s="883"/>
      <c r="F5"/>
      <c r="J5" s="21"/>
    </row>
    <row r="6" spans="2:10" ht="12.75" customHeight="1" x14ac:dyDescent="0.25">
      <c r="B6" s="12" t="s">
        <v>2104</v>
      </c>
      <c r="C6" s="11"/>
      <c r="D6" s="844"/>
      <c r="E6" s="775" t="s">
        <v>2105</v>
      </c>
      <c r="F6" s="777"/>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3.9" customHeight="1" x14ac:dyDescent="0.25">
      <c r="C11" s="25"/>
      <c r="D11" s="29"/>
      <c r="E11" s="33"/>
      <c r="J11" s="21"/>
    </row>
    <row r="12" spans="2:10" x14ac:dyDescent="0.25">
      <c r="B12" s="17" t="s">
        <v>386</v>
      </c>
      <c r="C12" s="25"/>
      <c r="D12" s="526" t="str">
        <f>IF(ISBLANK(Voorblad!C$17),"",(Voorblad!C$17))</f>
        <v>R007</v>
      </c>
      <c r="E12" s="33"/>
      <c r="J12" s="18"/>
    </row>
    <row r="13" spans="2:10" ht="3.9" customHeight="1" x14ac:dyDescent="0.25">
      <c r="C13" s="25"/>
      <c r="E13" s="33"/>
      <c r="J13" s="21"/>
    </row>
    <row r="14" spans="2:10" ht="5.0999999999999996" customHeight="1" x14ac:dyDescent="0.25">
      <c r="C14" s="25"/>
      <c r="E14" s="33"/>
      <c r="J14" s="21"/>
    </row>
    <row r="15" spans="2:10" x14ac:dyDescent="0.25">
      <c r="B15" s="24" t="s">
        <v>384</v>
      </c>
      <c r="C15" s="25"/>
      <c r="E15" s="33"/>
      <c r="J15" s="21"/>
    </row>
    <row r="16" spans="2:10" ht="5.0999999999999996" customHeight="1" x14ac:dyDescent="0.25">
      <c r="B16" s="16"/>
      <c r="C16" s="25"/>
      <c r="E16" s="33"/>
      <c r="J16" s="21"/>
    </row>
    <row r="17" spans="2:10" x14ac:dyDescent="0.25">
      <c r="B17" s="17" t="s">
        <v>928</v>
      </c>
      <c r="C17" s="25"/>
      <c r="D17" s="407" t="s">
        <v>980</v>
      </c>
      <c r="E17" s="403" t="s">
        <v>982</v>
      </c>
      <c r="J17" s="18"/>
    </row>
    <row r="18" spans="2:10" ht="3.9" customHeight="1" x14ac:dyDescent="0.25">
      <c r="C18" s="25"/>
      <c r="E18" s="33"/>
      <c r="J18" s="18"/>
    </row>
    <row r="19" spans="2:10" x14ac:dyDescent="0.25">
      <c r="B19" s="17" t="s">
        <v>389</v>
      </c>
      <c r="C19" s="25"/>
      <c r="D19" s="30" t="s">
        <v>237</v>
      </c>
      <c r="E19" s="34"/>
      <c r="J19" s="18"/>
    </row>
    <row r="20" spans="2:10" ht="3.9" customHeight="1" x14ac:dyDescent="0.25">
      <c r="C20" s="25"/>
      <c r="E20" s="34"/>
      <c r="J20" s="18"/>
    </row>
    <row r="21" spans="2:10" x14ac:dyDescent="0.25">
      <c r="B21" s="17" t="s">
        <v>390</v>
      </c>
      <c r="C21" s="25"/>
      <c r="D21" s="53"/>
      <c r="E21" s="33"/>
      <c r="F21" s="17"/>
      <c r="J21" s="18"/>
    </row>
    <row r="22" spans="2:10" ht="3.9" customHeight="1" x14ac:dyDescent="0.25">
      <c r="C22" s="25"/>
      <c r="D22" s="31"/>
      <c r="E22" s="33"/>
      <c r="F22" s="17"/>
      <c r="J22" s="21"/>
    </row>
    <row r="23" spans="2:10" x14ac:dyDescent="0.25">
      <c r="B23" s="17" t="s">
        <v>394</v>
      </c>
      <c r="C23" s="25"/>
      <c r="D23" s="54"/>
      <c r="E23" s="33" t="s">
        <v>199</v>
      </c>
      <c r="J23" s="18"/>
    </row>
    <row r="24" spans="2:10" ht="3.9" customHeight="1" x14ac:dyDescent="0.25">
      <c r="C24" s="25"/>
      <c r="D24" s="31"/>
      <c r="E24" s="33"/>
      <c r="J24" s="21"/>
    </row>
    <row r="25" spans="2:10" x14ac:dyDescent="0.25">
      <c r="B25" s="17" t="s">
        <v>3</v>
      </c>
      <c r="C25" s="25"/>
      <c r="D25" s="58"/>
      <c r="E25" s="33"/>
      <c r="F25" s="17"/>
      <c r="J25" s="18"/>
    </row>
    <row r="26" spans="2:10" ht="3.9" customHeight="1" x14ac:dyDescent="0.25">
      <c r="C26" s="25"/>
      <c r="D26" s="31"/>
      <c r="E26" s="33"/>
      <c r="F26" s="17"/>
      <c r="J26" s="21"/>
    </row>
    <row r="27" spans="2:10" x14ac:dyDescent="0.25">
      <c r="B27" s="32" t="s">
        <v>128</v>
      </c>
      <c r="C27" s="25"/>
      <c r="D27" s="54"/>
      <c r="E27" s="33" t="s">
        <v>200</v>
      </c>
      <c r="J27" s="18"/>
    </row>
    <row r="28" spans="2:10" ht="3.9" customHeight="1" x14ac:dyDescent="0.25">
      <c r="B28" s="32"/>
      <c r="C28" s="25"/>
      <c r="D28" s="31"/>
      <c r="E28" s="33"/>
      <c r="J28" s="21"/>
    </row>
  </sheetData>
  <sheetProtection algorithmName="SHA-512" hashValue="/2rLpm2UvQ/DdIvFO7c4HXCylGK+84m1ZZVBX0Gs7B9cPVhIu5XRXyWR9iqU8i+sK6p3OLLJs6IdrBmGVhHcDw==" saltValue="cgG0XUx15UYfXEbItbbSIg==" spinCount="100000" sheet="1" objects="1" scenarios="1"/>
  <mergeCells count="2">
    <mergeCell ref="D4:E4"/>
    <mergeCell ref="D5:E5"/>
  </mergeCells>
  <phoneticPr fontId="13" type="noConversion"/>
  <dataValidations xWindow="538" yWindow="302" count="1">
    <dataValidation type="whole" allowBlank="1" showInputMessage="1" showErrorMessage="1" errorTitle="Bouwjaar" error="Jaartallen invullen tussen 1500 en 2050." sqref="D25" xr:uid="{00000000-0002-0000-2600-000000000000}">
      <formula1>1500</formula1>
      <formula2>2050</formula2>
    </dataValidation>
  </dataValidations>
  <pageMargins left="0.5" right="0.12" top="0.37" bottom="0.25" header="0.2" footer="0.19"/>
  <pageSetup paperSize="9" scale="50" orientation="landscape" horizontalDpi="4294967292"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wshInstallaties">
    <pageSetUpPr fitToPage="1"/>
  </sheetPr>
  <dimension ref="B1:J1000"/>
  <sheetViews>
    <sheetView showRowColHeaders="0" zoomScaleNormal="100" workbookViewId="0">
      <selection activeCell="J99" sqref="J99"/>
    </sheetView>
  </sheetViews>
  <sheetFormatPr defaultColWidth="9.109375" defaultRowHeight="13.2" x14ac:dyDescent="0.25"/>
  <cols>
    <col min="1" max="1" width="2.6640625" style="7" customWidth="1"/>
    <col min="2" max="2" width="22.6640625" style="81" customWidth="1"/>
    <col min="3" max="3" width="5.5546875" style="7" customWidth="1"/>
    <col min="4" max="4" width="14.88671875" style="7" customWidth="1"/>
    <col min="5" max="5" width="19.44140625" style="7" customWidth="1"/>
    <col min="6" max="6" width="27.44140625" style="7" customWidth="1"/>
    <col min="7" max="7" width="17.109375" style="7" customWidth="1"/>
    <col min="8" max="8" width="9.6640625" style="7" customWidth="1"/>
    <col min="9" max="9" width="1.88671875" style="557" customWidth="1"/>
    <col min="10" max="10" width="69.5546875" style="62" customWidth="1"/>
    <col min="11" max="16384" width="9.109375" style="7"/>
  </cols>
  <sheetData>
    <row r="1" spans="2:10" ht="24.6" x14ac:dyDescent="0.4">
      <c r="D1" s="875" t="s">
        <v>1538</v>
      </c>
      <c r="E1" s="875"/>
      <c r="F1" s="875"/>
      <c r="G1" s="875"/>
      <c r="H1" s="875"/>
      <c r="J1" s="605"/>
    </row>
    <row r="2" spans="2:10" ht="13.8" thickBot="1" x14ac:dyDescent="0.3"/>
    <row r="3" spans="2:10" ht="13.8" thickBot="1" x14ac:dyDescent="0.3">
      <c r="D3" s="876" t="s">
        <v>229</v>
      </c>
      <c r="E3" s="877"/>
      <c r="F3" s="877"/>
      <c r="G3" s="878"/>
      <c r="H3" s="879"/>
      <c r="I3" s="521"/>
    </row>
    <row r="4" spans="2:10" ht="27.75" customHeight="1" x14ac:dyDescent="0.25">
      <c r="B4" s="506" t="s">
        <v>619</v>
      </c>
      <c r="C4" s="82"/>
      <c r="D4" s="1"/>
      <c r="E4" s="2"/>
      <c r="F4" s="2"/>
      <c r="G4" s="2"/>
      <c r="H4" s="3"/>
      <c r="I4" s="521"/>
    </row>
    <row r="5" spans="2:10" ht="27.75" customHeight="1" x14ac:dyDescent="0.25">
      <c r="B5" s="90"/>
      <c r="C5" s="85"/>
      <c r="D5" s="1"/>
      <c r="E5" s="2"/>
      <c r="F5" s="2"/>
      <c r="G5" s="2"/>
      <c r="H5" s="3"/>
      <c r="I5" s="521"/>
    </row>
    <row r="6" spans="2:10" ht="27.75" customHeight="1" x14ac:dyDescent="0.25">
      <c r="B6" s="88" t="s">
        <v>2571</v>
      </c>
      <c r="C6" s="83"/>
      <c r="D6" s="1"/>
      <c r="E6" s="2"/>
      <c r="F6" s="2"/>
      <c r="G6" s="2"/>
      <c r="H6" s="3"/>
      <c r="I6" s="521"/>
    </row>
    <row r="7" spans="2:10" ht="27.75" customHeight="1" x14ac:dyDescent="0.25">
      <c r="B7" s="88" t="s">
        <v>620</v>
      </c>
      <c r="C7" s="83"/>
      <c r="D7" s="1"/>
      <c r="E7" s="2"/>
      <c r="F7" s="2"/>
      <c r="G7" s="2"/>
      <c r="H7" s="3"/>
    </row>
    <row r="8" spans="2:10" ht="27.75" customHeight="1" x14ac:dyDescent="0.25">
      <c r="B8" s="89" t="s">
        <v>621</v>
      </c>
      <c r="C8" s="84"/>
      <c r="D8" s="1"/>
      <c r="E8" s="2"/>
      <c r="F8" s="2"/>
      <c r="G8" s="2"/>
      <c r="H8" s="3"/>
      <c r="I8" s="521"/>
    </row>
    <row r="9" spans="2:10" ht="27.75" customHeight="1" x14ac:dyDescent="0.25">
      <c r="B9" s="90"/>
      <c r="C9" s="85"/>
      <c r="D9" s="1"/>
      <c r="E9" s="2"/>
      <c r="F9" s="2"/>
      <c r="G9" s="2"/>
      <c r="H9" s="3"/>
      <c r="I9" s="521"/>
    </row>
    <row r="10" spans="2:10" ht="27.75" customHeight="1" x14ac:dyDescent="0.25">
      <c r="B10" s="89" t="s">
        <v>755</v>
      </c>
      <c r="C10" s="84"/>
      <c r="D10" s="1"/>
      <c r="E10" s="2"/>
      <c r="F10" s="2"/>
      <c r="G10" s="2"/>
      <c r="H10" s="3"/>
      <c r="I10" s="521"/>
    </row>
    <row r="11" spans="2:10" ht="27.75" customHeight="1" x14ac:dyDescent="0.25">
      <c r="B11" s="91"/>
      <c r="C11" s="86"/>
      <c r="D11" s="1"/>
      <c r="E11" s="2"/>
      <c r="F11" s="2"/>
      <c r="G11" s="2"/>
      <c r="H11" s="3"/>
      <c r="I11" s="521"/>
    </row>
    <row r="12" spans="2:10" ht="27.75" customHeight="1" x14ac:dyDescent="0.25">
      <c r="B12" s="91"/>
      <c r="C12" s="86"/>
      <c r="D12" s="1"/>
      <c r="E12" s="2"/>
      <c r="F12" s="2"/>
      <c r="G12" s="2"/>
      <c r="H12" s="3"/>
      <c r="I12" s="521"/>
    </row>
    <row r="13" spans="2:10" ht="27.75" customHeight="1" x14ac:dyDescent="0.25">
      <c r="B13" s="91"/>
      <c r="C13" s="86"/>
      <c r="D13" s="1"/>
      <c r="E13" s="2"/>
      <c r="F13" s="2"/>
      <c r="G13" s="2"/>
      <c r="H13" s="3"/>
    </row>
    <row r="14" spans="2:10" ht="27.75" customHeight="1" x14ac:dyDescent="0.25">
      <c r="B14" s="91"/>
      <c r="C14" s="86"/>
      <c r="D14" s="1"/>
      <c r="E14" s="2"/>
      <c r="F14" s="2"/>
      <c r="G14" s="2"/>
      <c r="H14" s="3"/>
    </row>
    <row r="15" spans="2:10" ht="27.75" customHeight="1" x14ac:dyDescent="0.25">
      <c r="B15" s="91"/>
      <c r="C15" s="86"/>
      <c r="D15" s="1"/>
      <c r="E15" s="2"/>
      <c r="F15" s="2"/>
      <c r="G15" s="2"/>
      <c r="H15" s="3"/>
      <c r="I15" s="521"/>
    </row>
    <row r="16" spans="2:10" ht="27.75" customHeight="1" x14ac:dyDescent="0.25">
      <c r="B16" s="91"/>
      <c r="C16" s="86"/>
      <c r="D16" s="1"/>
      <c r="E16" s="2"/>
      <c r="F16" s="2"/>
      <c r="G16" s="2"/>
      <c r="H16" s="3"/>
      <c r="I16" s="521"/>
    </row>
    <row r="17" spans="2:9" ht="27.75" customHeight="1" x14ac:dyDescent="0.25">
      <c r="B17" s="91"/>
      <c r="C17" s="86"/>
      <c r="D17" s="1"/>
      <c r="E17" s="2"/>
      <c r="F17" s="2"/>
      <c r="G17" s="2"/>
      <c r="H17" s="3"/>
      <c r="I17" s="521"/>
    </row>
    <row r="18" spans="2:9" ht="27.75" customHeight="1" x14ac:dyDescent="0.25">
      <c r="B18" s="89" t="s">
        <v>756</v>
      </c>
      <c r="C18" s="84"/>
      <c r="D18" s="1"/>
      <c r="E18" s="2"/>
      <c r="F18" s="2"/>
      <c r="G18" s="2"/>
      <c r="H18" s="3"/>
    </row>
    <row r="19" spans="2:9" ht="27.75" customHeight="1" x14ac:dyDescent="0.25">
      <c r="B19" s="91"/>
      <c r="C19" s="86"/>
      <c r="D19" s="1"/>
      <c r="E19" s="2"/>
      <c r="F19" s="2"/>
      <c r="G19" s="2"/>
      <c r="H19" s="3"/>
      <c r="I19" s="521"/>
    </row>
    <row r="20" spans="2:9" ht="27.75" customHeight="1" x14ac:dyDescent="0.25">
      <c r="B20" s="90"/>
      <c r="C20" s="85"/>
      <c r="D20" s="1"/>
      <c r="E20" s="2"/>
      <c r="F20" s="2"/>
      <c r="G20" s="2"/>
      <c r="H20" s="3"/>
      <c r="I20" s="521"/>
    </row>
    <row r="21" spans="2:9" ht="27.75" customHeight="1" x14ac:dyDescent="0.25">
      <c r="B21" s="89" t="s">
        <v>258</v>
      </c>
      <c r="C21" s="84"/>
      <c r="D21" s="1"/>
      <c r="E21" s="2"/>
      <c r="F21" s="2"/>
      <c r="G21" s="2"/>
      <c r="H21" s="3"/>
    </row>
    <row r="22" spans="2:9" ht="27.75" customHeight="1" x14ac:dyDescent="0.25">
      <c r="B22" s="91"/>
      <c r="C22" s="86"/>
      <c r="D22" s="1"/>
      <c r="E22" s="2"/>
      <c r="F22" s="2"/>
      <c r="G22" s="2"/>
      <c r="H22" s="3"/>
    </row>
    <row r="23" spans="2:9" ht="27.75" customHeight="1" x14ac:dyDescent="0.25">
      <c r="B23" s="91"/>
      <c r="C23" s="86"/>
      <c r="D23" s="1"/>
      <c r="E23" s="2"/>
      <c r="F23" s="2"/>
      <c r="G23" s="2"/>
      <c r="H23" s="3"/>
    </row>
    <row r="24" spans="2:9" ht="27.75" customHeight="1" x14ac:dyDescent="0.25">
      <c r="B24" s="91"/>
      <c r="C24" s="86"/>
      <c r="D24" s="1"/>
      <c r="E24" s="2"/>
      <c r="F24" s="2"/>
      <c r="G24" s="2"/>
      <c r="H24" s="3"/>
    </row>
    <row r="25" spans="2:9" ht="27.75" customHeight="1" x14ac:dyDescent="0.25">
      <c r="B25" s="91"/>
      <c r="C25" s="86"/>
      <c r="D25" s="1"/>
      <c r="E25" s="2"/>
      <c r="F25" s="2"/>
      <c r="G25" s="2"/>
      <c r="H25" s="3"/>
    </row>
    <row r="26" spans="2:9" ht="27.75" customHeight="1" x14ac:dyDescent="0.25">
      <c r="B26" s="91"/>
      <c r="C26" s="86"/>
      <c r="D26" s="1"/>
      <c r="E26" s="2"/>
      <c r="F26" s="2"/>
      <c r="G26" s="2"/>
      <c r="H26" s="3"/>
    </row>
    <row r="27" spans="2:9" ht="27.75" customHeight="1" x14ac:dyDescent="0.25">
      <c r="B27" s="91"/>
      <c r="C27" s="86"/>
      <c r="D27" s="1"/>
      <c r="E27" s="2"/>
      <c r="F27" s="2"/>
      <c r="G27" s="2"/>
      <c r="H27" s="3"/>
    </row>
    <row r="28" spans="2:9" ht="27.75" customHeight="1" x14ac:dyDescent="0.25">
      <c r="B28" s="91"/>
      <c r="C28" s="86"/>
      <c r="D28" s="1"/>
      <c r="E28" s="2"/>
      <c r="F28" s="2"/>
      <c r="G28" s="2"/>
      <c r="H28" s="3"/>
    </row>
    <row r="29" spans="2:9" ht="27.75" customHeight="1" x14ac:dyDescent="0.25">
      <c r="B29" s="91"/>
      <c r="C29" s="86"/>
      <c r="D29" s="1"/>
      <c r="E29" s="2"/>
      <c r="F29" s="2"/>
      <c r="G29" s="2"/>
      <c r="H29" s="3"/>
    </row>
    <row r="30" spans="2:9" ht="27.75" customHeight="1" x14ac:dyDescent="0.25">
      <c r="B30" s="91"/>
      <c r="C30" s="86"/>
      <c r="D30" s="1"/>
      <c r="E30" s="2"/>
      <c r="F30" s="2"/>
      <c r="G30" s="2"/>
      <c r="H30" s="3"/>
    </row>
    <row r="31" spans="2:9" ht="27.75" customHeight="1" x14ac:dyDescent="0.25">
      <c r="B31" s="91"/>
      <c r="C31" s="86"/>
      <c r="D31" s="1"/>
      <c r="E31" s="2"/>
      <c r="F31" s="2"/>
      <c r="G31" s="2"/>
      <c r="H31" s="3"/>
    </row>
    <row r="32" spans="2:9" ht="27.75" customHeight="1" x14ac:dyDescent="0.25">
      <c r="B32" s="90"/>
      <c r="C32" s="85"/>
      <c r="D32" s="1"/>
      <c r="E32" s="2"/>
      <c r="F32" s="2"/>
      <c r="G32" s="2"/>
      <c r="H32" s="3"/>
    </row>
    <row r="33" spans="2:10" ht="27.75" customHeight="1" x14ac:dyDescent="0.25">
      <c r="B33" s="89" t="s">
        <v>567</v>
      </c>
      <c r="C33" s="84"/>
      <c r="D33" s="1"/>
      <c r="E33" s="2"/>
      <c r="F33" s="2"/>
      <c r="G33" s="2"/>
      <c r="H33" s="3"/>
    </row>
    <row r="34" spans="2:10" ht="27.75" customHeight="1" x14ac:dyDescent="0.25">
      <c r="B34" s="89" t="s">
        <v>568</v>
      </c>
      <c r="C34" s="84"/>
      <c r="D34" s="1"/>
      <c r="E34" s="2"/>
      <c r="F34" s="2"/>
      <c r="G34" s="2"/>
      <c r="H34" s="3"/>
    </row>
    <row r="35" spans="2:10" ht="27.75" customHeight="1" x14ac:dyDescent="0.25">
      <c r="B35" s="91"/>
      <c r="C35" s="86"/>
      <c r="D35" s="1"/>
      <c r="E35" s="2"/>
      <c r="F35" s="2"/>
      <c r="G35" s="2"/>
      <c r="H35" s="3"/>
    </row>
    <row r="36" spans="2:10" ht="27.75" customHeight="1" x14ac:dyDescent="0.25">
      <c r="B36" s="90"/>
      <c r="C36" s="85"/>
      <c r="D36" s="1"/>
      <c r="E36" s="2"/>
      <c r="F36" s="2"/>
      <c r="G36" s="2"/>
      <c r="H36" s="3"/>
    </row>
    <row r="37" spans="2:10" ht="27.75" customHeight="1" x14ac:dyDescent="0.25">
      <c r="B37" s="89" t="s">
        <v>766</v>
      </c>
      <c r="C37" s="85"/>
      <c r="D37" s="1"/>
      <c r="E37" s="2"/>
      <c r="F37" s="2"/>
      <c r="G37" s="2"/>
      <c r="H37" s="3"/>
    </row>
    <row r="38" spans="2:10" ht="27.75" customHeight="1" x14ac:dyDescent="0.25">
      <c r="B38" s="89" t="s">
        <v>569</v>
      </c>
      <c r="C38" s="83"/>
      <c r="D38" s="1"/>
      <c r="E38" s="2"/>
      <c r="F38" s="2"/>
      <c r="G38" s="2"/>
      <c r="H38" s="3"/>
    </row>
    <row r="39" spans="2:10" ht="27.75" customHeight="1" x14ac:dyDescent="0.25">
      <c r="B39" s="90"/>
      <c r="C39" s="85"/>
      <c r="D39" s="1"/>
      <c r="E39" s="2"/>
      <c r="F39" s="2"/>
      <c r="G39" s="2"/>
      <c r="H39" s="3"/>
    </row>
    <row r="40" spans="2:10" ht="27.75" customHeight="1" x14ac:dyDescent="0.25">
      <c r="B40" s="88" t="s">
        <v>579</v>
      </c>
      <c r="C40" s="86"/>
      <c r="H40" s="798"/>
    </row>
    <row r="41" spans="2:10" ht="27.75" customHeight="1" x14ac:dyDescent="0.25">
      <c r="B41" s="89" t="s">
        <v>622</v>
      </c>
      <c r="C41" s="84"/>
      <c r="D41" s="1"/>
      <c r="E41" s="2"/>
      <c r="F41" s="2"/>
      <c r="G41" s="2"/>
      <c r="H41" s="3"/>
    </row>
    <row r="42" spans="2:10" ht="27.75" customHeight="1" x14ac:dyDescent="0.25">
      <c r="B42" s="91"/>
      <c r="C42" s="86"/>
      <c r="D42" s="1"/>
      <c r="E42" s="2"/>
      <c r="F42" s="2"/>
      <c r="G42" s="2"/>
      <c r="H42" s="3"/>
    </row>
    <row r="43" spans="2:10" ht="27.75" customHeight="1" x14ac:dyDescent="0.25">
      <c r="B43" s="91"/>
      <c r="C43" s="86"/>
      <c r="D43" s="1"/>
      <c r="E43" s="2"/>
      <c r="F43" s="2"/>
      <c r="G43" s="2"/>
      <c r="H43" s="3"/>
    </row>
    <row r="44" spans="2:10" ht="27.75" customHeight="1" x14ac:dyDescent="0.25">
      <c r="B44" s="91"/>
      <c r="C44" s="86"/>
      <c r="D44" s="1"/>
      <c r="E44" s="2"/>
      <c r="F44" s="2"/>
      <c r="G44" s="2"/>
      <c r="H44" s="3"/>
    </row>
    <row r="45" spans="2:10" ht="27.75" customHeight="1" x14ac:dyDescent="0.25">
      <c r="B45" s="91"/>
      <c r="C45" s="86"/>
      <c r="D45" s="1"/>
      <c r="E45" s="2"/>
      <c r="F45" s="2"/>
      <c r="G45" s="2"/>
      <c r="H45" s="3"/>
    </row>
    <row r="46" spans="2:10" ht="27.75" customHeight="1" x14ac:dyDescent="0.25">
      <c r="B46" s="91"/>
      <c r="C46" s="86"/>
      <c r="D46" s="1"/>
      <c r="E46" s="2"/>
      <c r="F46" s="2"/>
      <c r="G46" s="2"/>
      <c r="H46" s="3"/>
    </row>
    <row r="47" spans="2:10" ht="27.75" customHeight="1" x14ac:dyDescent="0.25">
      <c r="B47" s="91"/>
      <c r="C47" s="86"/>
      <c r="D47" s="1"/>
      <c r="E47" s="2"/>
      <c r="F47" s="2"/>
      <c r="G47" s="2"/>
      <c r="H47" s="3"/>
    </row>
    <row r="48" spans="2:10" ht="27.75" customHeight="1" x14ac:dyDescent="0.25">
      <c r="B48" s="91"/>
      <c r="C48" s="86"/>
      <c r="D48" s="1"/>
      <c r="E48" s="2"/>
      <c r="F48" s="2"/>
      <c r="G48" s="2"/>
      <c r="H48" s="3"/>
      <c r="J48" s="827"/>
    </row>
    <row r="49" spans="2:8" ht="27.75" customHeight="1" x14ac:dyDescent="0.25">
      <c r="B49" s="90"/>
      <c r="C49" s="85"/>
      <c r="D49" s="1"/>
      <c r="E49" s="2"/>
      <c r="F49" s="2"/>
      <c r="G49" s="2"/>
      <c r="H49" s="3"/>
    </row>
    <row r="50" spans="2:8" ht="27.75" customHeight="1" x14ac:dyDescent="0.25">
      <c r="B50" s="89" t="s">
        <v>571</v>
      </c>
      <c r="C50" s="84"/>
      <c r="D50" s="1"/>
      <c r="E50" s="2"/>
      <c r="F50" s="2"/>
      <c r="G50" s="2"/>
      <c r="H50" s="3"/>
    </row>
    <row r="51" spans="2:8" ht="27.75" customHeight="1" x14ac:dyDescent="0.25">
      <c r="B51" s="90"/>
      <c r="C51" s="85"/>
      <c r="D51" s="1"/>
      <c r="E51" s="2"/>
      <c r="F51" s="2"/>
      <c r="G51" s="2"/>
      <c r="H51" s="3"/>
    </row>
    <row r="52" spans="2:8" ht="27.75" customHeight="1" x14ac:dyDescent="0.25">
      <c r="B52" s="89" t="s">
        <v>572</v>
      </c>
      <c r="C52" s="84"/>
      <c r="D52" s="1"/>
      <c r="E52" s="2"/>
      <c r="F52" s="2"/>
      <c r="G52" s="2"/>
      <c r="H52" s="3"/>
    </row>
    <row r="53" spans="2:8" ht="27.75" customHeight="1" x14ac:dyDescent="0.25">
      <c r="B53" s="91"/>
      <c r="C53" s="86"/>
      <c r="D53" s="1"/>
      <c r="E53" s="2"/>
      <c r="F53" s="2"/>
      <c r="G53" s="2"/>
      <c r="H53" s="3"/>
    </row>
    <row r="54" spans="2:8" ht="27.75" customHeight="1" x14ac:dyDescent="0.25">
      <c r="B54" s="90"/>
      <c r="C54" s="85"/>
      <c r="D54" s="1"/>
      <c r="E54" s="2"/>
      <c r="F54" s="2"/>
      <c r="G54" s="2"/>
      <c r="H54" s="3"/>
    </row>
    <row r="55" spans="2:8" ht="27.75" customHeight="1" x14ac:dyDescent="0.25">
      <c r="B55" s="89" t="s">
        <v>364</v>
      </c>
      <c r="C55" s="84"/>
      <c r="D55" s="1"/>
      <c r="E55" s="2"/>
      <c r="F55" s="2"/>
      <c r="G55" s="2"/>
      <c r="H55" s="3"/>
    </row>
    <row r="56" spans="2:8" ht="27.75" customHeight="1" x14ac:dyDescent="0.25">
      <c r="B56" s="91"/>
      <c r="C56" s="86"/>
      <c r="D56" s="1"/>
      <c r="E56" s="2"/>
      <c r="F56" s="2"/>
      <c r="G56" s="2"/>
      <c r="H56" s="3"/>
    </row>
    <row r="57" spans="2:8" ht="27.75" customHeight="1" x14ac:dyDescent="0.25">
      <c r="B57" s="91"/>
      <c r="C57" s="86"/>
      <c r="D57" s="1"/>
      <c r="E57" s="2"/>
      <c r="F57" s="2"/>
      <c r="G57" s="2"/>
      <c r="H57" s="3"/>
    </row>
    <row r="58" spans="2:8" ht="27.75" customHeight="1" x14ac:dyDescent="0.25">
      <c r="B58" s="91"/>
      <c r="C58" s="86"/>
      <c r="D58" s="1"/>
      <c r="E58" s="2"/>
      <c r="F58" s="2"/>
      <c r="G58" s="2"/>
      <c r="H58" s="3"/>
    </row>
    <row r="59" spans="2:8" ht="27.75" customHeight="1" x14ac:dyDescent="0.25">
      <c r="B59" s="91"/>
      <c r="C59" s="86"/>
      <c r="D59" s="1"/>
      <c r="E59" s="2"/>
      <c r="F59" s="2"/>
      <c r="G59" s="2"/>
      <c r="H59" s="3"/>
    </row>
    <row r="60" spans="2:8" ht="27.75" customHeight="1" x14ac:dyDescent="0.25">
      <c r="B60" s="91"/>
      <c r="C60" s="86"/>
      <c r="D60" s="1"/>
      <c r="E60" s="2"/>
      <c r="F60" s="2"/>
      <c r="G60" s="2"/>
      <c r="H60" s="3"/>
    </row>
    <row r="61" spans="2:8" ht="27.75" customHeight="1" x14ac:dyDescent="0.25">
      <c r="B61" s="91"/>
      <c r="C61" s="86"/>
      <c r="D61" s="1"/>
      <c r="E61" s="2"/>
      <c r="F61" s="2"/>
      <c r="G61" s="2"/>
      <c r="H61" s="3"/>
    </row>
    <row r="62" spans="2:8" ht="27.75" customHeight="1" x14ac:dyDescent="0.25">
      <c r="B62" s="91"/>
      <c r="C62" s="86"/>
      <c r="D62" s="1"/>
      <c r="E62" s="2"/>
      <c r="F62" s="2"/>
      <c r="G62" s="2"/>
      <c r="H62" s="3"/>
    </row>
    <row r="63" spans="2:8" ht="27.75" customHeight="1" x14ac:dyDescent="0.25">
      <c r="B63" s="91"/>
      <c r="C63" s="86"/>
      <c r="D63" s="1"/>
      <c r="E63" s="2"/>
      <c r="F63" s="2"/>
      <c r="G63" s="2"/>
      <c r="H63" s="3"/>
    </row>
    <row r="64" spans="2:8" ht="27.75" customHeight="1" x14ac:dyDescent="0.25">
      <c r="B64" s="89" t="s">
        <v>366</v>
      </c>
      <c r="C64" s="84"/>
      <c r="D64" s="1"/>
      <c r="E64" s="2"/>
      <c r="F64" s="2"/>
      <c r="G64" s="2"/>
      <c r="H64" s="3"/>
    </row>
    <row r="65" spans="2:9" ht="27.75" customHeight="1" x14ac:dyDescent="0.25">
      <c r="B65" s="91"/>
      <c r="C65" s="86"/>
      <c r="D65" s="1"/>
      <c r="E65" s="2"/>
      <c r="F65" s="2"/>
      <c r="G65" s="2"/>
      <c r="H65" s="3"/>
    </row>
    <row r="66" spans="2:9" ht="27.75" customHeight="1" x14ac:dyDescent="0.25">
      <c r="B66" s="91"/>
      <c r="C66" s="86"/>
      <c r="D66" s="1"/>
      <c r="E66" s="2"/>
      <c r="F66" s="2"/>
      <c r="G66" s="2"/>
      <c r="H66" s="3"/>
    </row>
    <row r="67" spans="2:9" ht="27.75" customHeight="1" x14ac:dyDescent="0.25">
      <c r="B67" s="91"/>
      <c r="C67" s="86"/>
      <c r="D67" s="1"/>
      <c r="E67" s="2"/>
      <c r="F67" s="2"/>
      <c r="G67" s="2"/>
      <c r="H67" s="3"/>
    </row>
    <row r="68" spans="2:9" ht="27.75" customHeight="1" x14ac:dyDescent="0.25">
      <c r="B68" s="91"/>
      <c r="C68" s="85"/>
      <c r="D68" s="1"/>
      <c r="E68" s="2"/>
      <c r="F68" s="2"/>
      <c r="G68" s="2"/>
      <c r="H68" s="3"/>
    </row>
    <row r="69" spans="2:9" ht="27.75" customHeight="1" x14ac:dyDescent="0.25">
      <c r="B69" s="679" t="s">
        <v>623</v>
      </c>
      <c r="C69" s="259"/>
      <c r="D69" s="1"/>
      <c r="E69" s="2"/>
      <c r="F69" s="2"/>
      <c r="G69" s="2"/>
      <c r="H69" s="3"/>
    </row>
    <row r="70" spans="2:9" ht="27.75" customHeight="1" x14ac:dyDescent="0.25">
      <c r="B70" s="680"/>
      <c r="C70" s="86"/>
      <c r="D70" s="1"/>
      <c r="E70" s="2"/>
      <c r="F70" s="2"/>
      <c r="G70" s="2"/>
      <c r="H70" s="3"/>
    </row>
    <row r="71" spans="2:9" ht="27.75" customHeight="1" x14ac:dyDescent="0.25">
      <c r="B71" s="680"/>
      <c r="C71" s="86"/>
      <c r="D71" s="1"/>
      <c r="E71" s="2"/>
      <c r="F71" s="2"/>
      <c r="G71" s="2"/>
      <c r="H71" s="3"/>
    </row>
    <row r="72" spans="2:9" ht="27.75" customHeight="1" x14ac:dyDescent="0.25">
      <c r="B72" s="91"/>
      <c r="C72" s="86"/>
      <c r="D72" s="1"/>
      <c r="E72" s="2"/>
      <c r="F72" s="2"/>
      <c r="G72" s="2"/>
      <c r="H72" s="3"/>
    </row>
    <row r="73" spans="2:9" ht="27.75" customHeight="1" x14ac:dyDescent="0.25">
      <c r="B73" s="90"/>
      <c r="C73" s="85"/>
      <c r="D73" s="1"/>
      <c r="E73" s="2"/>
      <c r="F73" s="2"/>
      <c r="G73" s="2"/>
      <c r="H73" s="3"/>
    </row>
    <row r="74" spans="2:9" ht="27.75" customHeight="1" x14ac:dyDescent="0.25">
      <c r="B74" s="89" t="s">
        <v>624</v>
      </c>
      <c r="C74" s="85"/>
      <c r="D74" s="1"/>
      <c r="E74" s="2"/>
      <c r="F74" s="2"/>
      <c r="G74" s="2"/>
      <c r="H74" s="3"/>
    </row>
    <row r="75" spans="2:9" ht="27.75" customHeight="1" x14ac:dyDescent="0.25">
      <c r="B75" s="89" t="s">
        <v>625</v>
      </c>
      <c r="C75" s="84"/>
      <c r="D75" s="1"/>
      <c r="E75" s="2"/>
      <c r="F75" s="2"/>
      <c r="G75" s="2"/>
      <c r="H75" s="3"/>
    </row>
    <row r="76" spans="2:9" ht="27.75" customHeight="1" x14ac:dyDescent="0.25">
      <c r="B76" s="91"/>
      <c r="C76" s="84"/>
      <c r="D76" s="1"/>
      <c r="E76" s="2"/>
      <c r="F76" s="2"/>
      <c r="G76" s="2"/>
      <c r="H76" s="3"/>
      <c r="I76" s="521"/>
    </row>
    <row r="77" spans="2:9" ht="27.75" customHeight="1" x14ac:dyDescent="0.25">
      <c r="B77" s="91"/>
      <c r="C77" s="86"/>
      <c r="D77" s="1"/>
      <c r="E77" s="2"/>
      <c r="F77" s="2"/>
      <c r="G77" s="2"/>
      <c r="H77" s="3"/>
    </row>
    <row r="78" spans="2:9" ht="27.75" customHeight="1" x14ac:dyDescent="0.25">
      <c r="B78" s="90"/>
      <c r="C78" s="85"/>
      <c r="D78" s="8"/>
      <c r="E78" s="9"/>
      <c r="F78" s="9"/>
      <c r="G78" s="9"/>
      <c r="H78" s="10"/>
    </row>
    <row r="79" spans="2:9" ht="27.75" customHeight="1" x14ac:dyDescent="0.25">
      <c r="B79" s="89" t="s">
        <v>627</v>
      </c>
      <c r="C79" s="84"/>
      <c r="D79" s="8"/>
      <c r="E79" s="9"/>
      <c r="F79" s="9"/>
      <c r="G79" s="9"/>
      <c r="H79" s="10"/>
    </row>
    <row r="80" spans="2:9" ht="27.75" customHeight="1" x14ac:dyDescent="0.25">
      <c r="B80" s="91"/>
      <c r="C80" s="86"/>
      <c r="D80" s="8"/>
      <c r="E80" s="9"/>
      <c r="F80" s="9"/>
      <c r="G80" s="9"/>
      <c r="H80" s="10"/>
    </row>
    <row r="81" spans="2:9" ht="27.75" customHeight="1" x14ac:dyDescent="0.25">
      <c r="B81" s="91"/>
      <c r="C81" s="86"/>
      <c r="D81" s="1"/>
      <c r="E81" s="2"/>
      <c r="F81" s="2"/>
      <c r="G81" s="2"/>
      <c r="H81" s="3"/>
    </row>
    <row r="82" spans="2:9" ht="27.75" customHeight="1" x14ac:dyDescent="0.25">
      <c r="B82" s="91"/>
      <c r="C82" s="86"/>
      <c r="D82" s="1"/>
      <c r="E82" s="2"/>
      <c r="F82" s="2"/>
      <c r="G82" s="2"/>
      <c r="H82" s="3"/>
      <c r="I82" s="521"/>
    </row>
    <row r="83" spans="2:9" ht="27.75" customHeight="1" x14ac:dyDescent="0.25">
      <c r="B83" s="91"/>
      <c r="C83" s="86"/>
      <c r="D83" s="1"/>
      <c r="E83" s="2"/>
      <c r="F83" s="2"/>
      <c r="G83" s="2"/>
      <c r="H83" s="3"/>
    </row>
    <row r="84" spans="2:9" ht="27.75" customHeight="1" x14ac:dyDescent="0.25">
      <c r="B84" s="91"/>
      <c r="C84" s="86"/>
      <c r="D84" s="1"/>
      <c r="E84" s="2"/>
      <c r="F84" s="2"/>
      <c r="G84" s="2"/>
      <c r="H84" s="3"/>
    </row>
    <row r="85" spans="2:9" ht="27.75" customHeight="1" x14ac:dyDescent="0.25">
      <c r="B85" s="91"/>
      <c r="C85" s="86"/>
      <c r="D85" s="1"/>
      <c r="E85" s="2"/>
      <c r="F85" s="2"/>
      <c r="G85" s="2"/>
      <c r="H85" s="3"/>
    </row>
    <row r="86" spans="2:9" ht="27.75" customHeight="1" x14ac:dyDescent="0.25">
      <c r="B86" s="91"/>
      <c r="C86" s="86"/>
      <c r="D86" s="1"/>
      <c r="E86" s="2"/>
      <c r="F86" s="2"/>
      <c r="G86" s="2"/>
      <c r="H86" s="3"/>
    </row>
    <row r="87" spans="2:9" ht="27.75" customHeight="1" x14ac:dyDescent="0.25">
      <c r="B87" s="91"/>
      <c r="C87" s="86"/>
      <c r="D87" s="4"/>
      <c r="E87" s="5"/>
      <c r="F87" s="5"/>
      <c r="G87" s="5"/>
      <c r="H87" s="6"/>
      <c r="I87" s="521"/>
    </row>
    <row r="88" spans="2:9" ht="27.75" customHeight="1" x14ac:dyDescent="0.25">
      <c r="B88" s="91"/>
      <c r="C88" s="86"/>
      <c r="D88" s="1"/>
      <c r="E88" s="2"/>
      <c r="F88" s="2"/>
      <c r="G88" s="2"/>
      <c r="H88" s="3"/>
    </row>
    <row r="89" spans="2:9" ht="27.75" customHeight="1" x14ac:dyDescent="0.25">
      <c r="B89" s="91"/>
      <c r="C89" s="86"/>
      <c r="D89" s="1"/>
      <c r="E89" s="2"/>
      <c r="F89" s="2"/>
      <c r="G89" s="2"/>
      <c r="H89" s="3"/>
    </row>
    <row r="90" spans="2:9" ht="27.75" customHeight="1" x14ac:dyDescent="0.25">
      <c r="B90" s="91"/>
      <c r="C90" s="86"/>
      <c r="D90" s="1"/>
      <c r="E90" s="2"/>
      <c r="F90" s="2"/>
      <c r="G90" s="2"/>
      <c r="H90" s="3"/>
    </row>
    <row r="91" spans="2:9" ht="27.75" customHeight="1" x14ac:dyDescent="0.25">
      <c r="B91" s="91"/>
      <c r="C91" s="86"/>
      <c r="D91" s="1"/>
      <c r="E91" s="2"/>
      <c r="F91" s="2"/>
      <c r="G91" s="2"/>
      <c r="H91" s="3"/>
    </row>
    <row r="92" spans="2:9" ht="27.75" customHeight="1" x14ac:dyDescent="0.25">
      <c r="B92" s="91"/>
      <c r="C92" s="86"/>
      <c r="D92" s="1"/>
      <c r="E92" s="2"/>
      <c r="F92" s="2"/>
      <c r="G92" s="2"/>
      <c r="H92" s="3"/>
    </row>
    <row r="93" spans="2:9" ht="27.75" customHeight="1" x14ac:dyDescent="0.25">
      <c r="B93" s="91"/>
      <c r="C93" s="86"/>
      <c r="D93" s="1"/>
      <c r="E93" s="2"/>
      <c r="F93" s="2"/>
      <c r="G93" s="2"/>
      <c r="H93" s="3"/>
    </row>
    <row r="94" spans="2:9" ht="27.75" customHeight="1" x14ac:dyDescent="0.25">
      <c r="B94" s="90"/>
      <c r="C94" s="85"/>
      <c r="D94" s="8"/>
      <c r="E94" s="9"/>
      <c r="F94" s="9"/>
      <c r="G94" s="9"/>
      <c r="H94" s="10"/>
    </row>
    <row r="95" spans="2:9" ht="27.75" customHeight="1" x14ac:dyDescent="0.25">
      <c r="B95" s="89" t="s">
        <v>626</v>
      </c>
      <c r="C95" s="84"/>
      <c r="D95" s="1"/>
      <c r="E95" s="2"/>
      <c r="F95" s="2"/>
      <c r="G95" s="2"/>
      <c r="H95" s="3"/>
    </row>
    <row r="96" spans="2:9" ht="27.75" customHeight="1" x14ac:dyDescent="0.25">
      <c r="B96" s="91"/>
      <c r="C96" s="86"/>
      <c r="D96" s="1"/>
      <c r="E96" s="2"/>
      <c r="F96" s="2"/>
      <c r="G96" s="2"/>
      <c r="H96" s="3"/>
    </row>
    <row r="97" spans="2:10" ht="27.75" customHeight="1" x14ac:dyDescent="0.25">
      <c r="B97" s="91"/>
      <c r="C97" s="86"/>
      <c r="D97" s="1"/>
      <c r="E97" s="2"/>
      <c r="F97" s="2"/>
      <c r="G97" s="2"/>
      <c r="H97" s="3"/>
    </row>
    <row r="98" spans="2:10" ht="27.75" customHeight="1" x14ac:dyDescent="0.25">
      <c r="B98" s="91"/>
      <c r="C98" s="86"/>
      <c r="D98" s="1"/>
      <c r="E98" s="2"/>
      <c r="F98" s="2"/>
      <c r="G98" s="2"/>
      <c r="H98" s="3"/>
    </row>
    <row r="99" spans="2:10" ht="27.75" customHeight="1" x14ac:dyDescent="0.25">
      <c r="B99" s="91"/>
      <c r="C99" s="86"/>
      <c r="D99" s="1"/>
      <c r="E99" s="2"/>
      <c r="F99" s="2"/>
      <c r="G99" s="2"/>
      <c r="H99" s="3"/>
    </row>
    <row r="100" spans="2:10" ht="27.75" customHeight="1" x14ac:dyDescent="0.25">
      <c r="B100" s="91"/>
      <c r="C100" s="86"/>
      <c r="D100" s="1"/>
      <c r="E100" s="2"/>
      <c r="F100" s="2"/>
      <c r="G100" s="2"/>
      <c r="H100" s="3"/>
    </row>
    <row r="101" spans="2:10" ht="27.75" customHeight="1" x14ac:dyDescent="0.25">
      <c r="B101" s="91"/>
      <c r="C101" s="86"/>
      <c r="D101" s="1"/>
      <c r="E101" s="2"/>
      <c r="F101" s="2"/>
      <c r="G101" s="2"/>
      <c r="H101" s="3"/>
    </row>
    <row r="102" spans="2:10" ht="27.75" customHeight="1" x14ac:dyDescent="0.25">
      <c r="B102" s="91"/>
      <c r="C102" s="86"/>
      <c r="D102" s="1"/>
      <c r="E102" s="2"/>
      <c r="F102" s="2"/>
      <c r="G102" s="2"/>
      <c r="H102" s="3"/>
    </row>
    <row r="103" spans="2:10" ht="27.75" customHeight="1" x14ac:dyDescent="0.25">
      <c r="B103" s="91"/>
      <c r="C103" s="86"/>
      <c r="D103" s="1"/>
      <c r="E103" s="2"/>
      <c r="F103" s="2"/>
      <c r="G103" s="2"/>
      <c r="H103" s="3"/>
    </row>
    <row r="104" spans="2:10" ht="27.75" customHeight="1" x14ac:dyDescent="0.25">
      <c r="B104" s="91"/>
      <c r="C104" s="86"/>
      <c r="D104" s="1"/>
      <c r="E104" s="2"/>
      <c r="F104" s="2"/>
      <c r="G104" s="2"/>
      <c r="H104" s="3"/>
    </row>
    <row r="105" spans="2:10" ht="27.75" customHeight="1" x14ac:dyDescent="0.25">
      <c r="B105" s="90"/>
      <c r="C105" s="85"/>
      <c r="D105" s="1"/>
      <c r="E105" s="2"/>
      <c r="F105" s="2"/>
      <c r="G105" s="2"/>
      <c r="H105" s="3"/>
    </row>
    <row r="106" spans="2:10" ht="27.75" customHeight="1" x14ac:dyDescent="0.25">
      <c r="B106" s="89" t="s">
        <v>775</v>
      </c>
      <c r="C106" s="84"/>
      <c r="D106" s="5"/>
      <c r="E106" s="5"/>
      <c r="F106" s="5"/>
      <c r="G106" s="5"/>
      <c r="H106" s="6"/>
    </row>
    <row r="107" spans="2:10" ht="27.75" customHeight="1" thickBot="1" x14ac:dyDescent="0.3">
      <c r="B107" s="92"/>
      <c r="C107" s="87"/>
      <c r="D107" s="77"/>
      <c r="E107" s="78"/>
      <c r="F107" s="78"/>
      <c r="G107" s="78"/>
      <c r="H107" s="79"/>
      <c r="J107" s="7"/>
    </row>
    <row r="108" spans="2:10" ht="24.9" customHeight="1" x14ac:dyDescent="0.25">
      <c r="D108" s="880" t="s">
        <v>581</v>
      </c>
      <c r="E108" s="880"/>
      <c r="F108" s="880"/>
      <c r="G108" s="880"/>
      <c r="H108" s="880"/>
    </row>
    <row r="110" spans="2:10" ht="11.1" customHeight="1" x14ac:dyDescent="0.25">
      <c r="D110" s="674" t="s">
        <v>1744</v>
      </c>
      <c r="E110" s="675"/>
      <c r="F110" s="675"/>
      <c r="G110" s="675"/>
      <c r="H110" s="675"/>
    </row>
    <row r="111" spans="2:10" ht="11.1" customHeight="1" x14ac:dyDescent="0.25">
      <c r="D111" s="674" t="s">
        <v>1745</v>
      </c>
      <c r="E111" s="675"/>
      <c r="F111" s="675"/>
      <c r="G111" s="675"/>
      <c r="H111" s="675"/>
    </row>
    <row r="112" spans="2:10" s="675" customFormat="1" ht="11.1" customHeight="1" x14ac:dyDescent="0.25">
      <c r="D112" s="674" t="s">
        <v>1746</v>
      </c>
      <c r="I112" s="676"/>
      <c r="J112" s="62"/>
    </row>
    <row r="113" spans="2:10" s="675" customFormat="1" ht="11.4" customHeight="1" x14ac:dyDescent="0.25">
      <c r="D113" s="674"/>
      <c r="I113" s="676"/>
      <c r="J113" s="62"/>
    </row>
    <row r="114" spans="2:10" s="675" customFormat="1" ht="11.4" customHeight="1" x14ac:dyDescent="0.25">
      <c r="D114" s="677" t="s">
        <v>1738</v>
      </c>
      <c r="I114" s="676"/>
      <c r="J114" s="62"/>
    </row>
    <row r="115" spans="2:10" s="675" customFormat="1" x14ac:dyDescent="0.25">
      <c r="D115" s="677" t="s">
        <v>1741</v>
      </c>
      <c r="I115" s="676"/>
      <c r="J115" s="62"/>
    </row>
    <row r="116" spans="2:10" s="675" customFormat="1" x14ac:dyDescent="0.25">
      <c r="D116" s="677" t="s">
        <v>1740</v>
      </c>
      <c r="I116" s="676"/>
      <c r="J116" s="62"/>
    </row>
    <row r="117" spans="2:10" s="675" customFormat="1" x14ac:dyDescent="0.25">
      <c r="D117" s="677" t="s">
        <v>1739</v>
      </c>
      <c r="I117" s="676"/>
      <c r="J117" s="62"/>
    </row>
    <row r="118" spans="2:10" s="675" customFormat="1" x14ac:dyDescent="0.25">
      <c r="D118" s="677" t="s">
        <v>1742</v>
      </c>
      <c r="I118" s="676"/>
      <c r="J118" s="62"/>
    </row>
    <row r="119" spans="2:10" s="675" customFormat="1" x14ac:dyDescent="0.25">
      <c r="D119" s="677" t="s">
        <v>1743</v>
      </c>
      <c r="I119" s="676"/>
      <c r="J119" s="62"/>
    </row>
    <row r="120" spans="2:10" s="675" customFormat="1" x14ac:dyDescent="0.25">
      <c r="I120" s="676"/>
      <c r="J120" s="62"/>
    </row>
    <row r="121" spans="2:10" s="675" customFormat="1" x14ac:dyDescent="0.25">
      <c r="I121" s="676"/>
      <c r="J121" s="62"/>
    </row>
    <row r="122" spans="2:10" s="675" customFormat="1" x14ac:dyDescent="0.25">
      <c r="B122" s="674"/>
      <c r="I122" s="676"/>
      <c r="J122" s="62"/>
    </row>
    <row r="123" spans="2:10" s="675" customFormat="1" x14ac:dyDescent="0.25">
      <c r="B123" s="674"/>
      <c r="I123" s="676"/>
      <c r="J123" s="62"/>
    </row>
    <row r="124" spans="2:10" s="675" customFormat="1" x14ac:dyDescent="0.25">
      <c r="B124" s="674"/>
      <c r="I124" s="676"/>
      <c r="J124" s="62"/>
    </row>
    <row r="125" spans="2:10" s="675" customFormat="1" x14ac:dyDescent="0.25">
      <c r="B125" s="674"/>
      <c r="I125" s="676"/>
      <c r="J125" s="62"/>
    </row>
    <row r="126" spans="2:10" s="675" customFormat="1" x14ac:dyDescent="0.25">
      <c r="B126" s="674"/>
      <c r="I126" s="676"/>
      <c r="J126" s="62"/>
    </row>
    <row r="1000" spans="2:8" ht="27.75" customHeight="1" x14ac:dyDescent="0.25">
      <c r="B1000" s="91"/>
      <c r="C1000" s="86"/>
      <c r="D1000" s="1"/>
      <c r="E1000" s="2"/>
      <c r="F1000" s="2"/>
      <c r="G1000" s="2"/>
      <c r="H1000" s="3"/>
    </row>
  </sheetData>
  <mergeCells count="4">
    <mergeCell ref="D1:H1"/>
    <mergeCell ref="D3:F3"/>
    <mergeCell ref="G3:H3"/>
    <mergeCell ref="D108:H108"/>
  </mergeCells>
  <phoneticPr fontId="13" type="noConversion"/>
  <dataValidations disablePrompts="1" xWindow="179" yWindow="187" count="2">
    <dataValidation allowBlank="1" showErrorMessage="1" sqref="G3:H3" xr:uid="{00000000-0002-0000-0300-000000000000}"/>
    <dataValidation allowBlank="1" showInputMessage="1" showErrorMessage="1" promptTitle="Toelichting" prompt="Vink aan welke installatiesoorten geplaatst of gemuteerd zijn binnen dit project. De betreffende bladen worden dan zichtbaar en kunnen gevuld worden. Voor elke installatie een apart blad invullen d.m.v. de knop extra blad toevoegen." sqref="D3:F3" xr:uid="{00000000-0002-0000-0300-000001000000}"/>
  </dataValidations>
  <pageMargins left="0.78740157480314965" right="0.78740157480314965" top="0.78740157480314965" bottom="0.59055118110236227" header="0.51181102362204722" footer="0.51181102362204722"/>
  <pageSetup paperSize="9" scale="74" fitToHeight="4" orientation="landscape" horizontalDpi="4294967293" r:id="rId1"/>
  <headerFooter alignWithMargins="0">
    <oddHeader>&amp;F</oddHeader>
    <oddFooter>&amp;L&amp;A&amp;C&amp;P van &amp;N&amp;R&amp;D</oddFooter>
  </headerFooter>
  <drawing r:id="rId2"/>
  <legacyDrawing r:id="rId3"/>
  <controls>
    <mc:AlternateContent xmlns:mc="http://schemas.openxmlformats.org/markup-compatibility/2006">
      <mc:Choice Requires="x14">
        <control shapeId="12718" r:id="rId4" name="CommandButton53340200">
          <controlPr print="0" disabled="1" autoLine="0" r:id="rId5">
            <anchor moveWithCells="1">
              <from>
                <xdr:col>6</xdr:col>
                <xdr:colOff>0</xdr:colOff>
                <xdr:row>29</xdr:row>
                <xdr:rowOff>22860</xdr:rowOff>
              </from>
              <to>
                <xdr:col>8</xdr:col>
                <xdr:colOff>0</xdr:colOff>
                <xdr:row>29</xdr:row>
                <xdr:rowOff>327660</xdr:rowOff>
              </to>
            </anchor>
          </controlPr>
        </control>
      </mc:Choice>
      <mc:Fallback>
        <control shapeId="12718" r:id="rId4" name="CommandButton53340200"/>
      </mc:Fallback>
    </mc:AlternateContent>
    <mc:AlternateContent xmlns:mc="http://schemas.openxmlformats.org/markup-compatibility/2006">
      <mc:Choice Requires="x14">
        <control shapeId="12717" r:id="rId6" name="CheckBox53340200">
          <controlPr autoLine="0" r:id="rId7">
            <anchor moveWithCells="1">
              <from>
                <xdr:col>3</xdr:col>
                <xdr:colOff>60960</xdr:colOff>
                <xdr:row>29</xdr:row>
                <xdr:rowOff>76200</xdr:rowOff>
              </from>
              <to>
                <xdr:col>5</xdr:col>
                <xdr:colOff>1584960</xdr:colOff>
                <xdr:row>29</xdr:row>
                <xdr:rowOff>304800</xdr:rowOff>
              </to>
            </anchor>
          </controlPr>
        </control>
      </mc:Choice>
      <mc:Fallback>
        <control shapeId="12717" r:id="rId6" name="CheckBox53340200"/>
      </mc:Fallback>
    </mc:AlternateContent>
    <mc:AlternateContent xmlns:mc="http://schemas.openxmlformats.org/markup-compatibility/2006">
      <mc:Choice Requires="x14">
        <control shapeId="12708" r:id="rId8" name="CommandButton53310100">
          <controlPr print="0" disabled="1" autoLine="0" r:id="rId5">
            <anchor moveWithCells="1">
              <from>
                <xdr:col>6</xdr:col>
                <xdr:colOff>0</xdr:colOff>
                <xdr:row>27</xdr:row>
                <xdr:rowOff>22860</xdr:rowOff>
              </from>
              <to>
                <xdr:col>8</xdr:col>
                <xdr:colOff>0</xdr:colOff>
                <xdr:row>27</xdr:row>
                <xdr:rowOff>327660</xdr:rowOff>
              </to>
            </anchor>
          </controlPr>
        </control>
      </mc:Choice>
      <mc:Fallback>
        <control shapeId="12708" r:id="rId8" name="CommandButton53310100"/>
      </mc:Fallback>
    </mc:AlternateContent>
    <mc:AlternateContent xmlns:mc="http://schemas.openxmlformats.org/markup-compatibility/2006">
      <mc:Choice Requires="x14">
        <control shapeId="13" r:id="rId9" name="CheckBox53310100">
          <controlPr autoLine="0" r:id="rId10">
            <anchor moveWithCells="1">
              <from>
                <xdr:col>3</xdr:col>
                <xdr:colOff>60960</xdr:colOff>
                <xdr:row>27</xdr:row>
                <xdr:rowOff>76200</xdr:rowOff>
              </from>
              <to>
                <xdr:col>5</xdr:col>
                <xdr:colOff>1584960</xdr:colOff>
                <xdr:row>27</xdr:row>
                <xdr:rowOff>304800</xdr:rowOff>
              </to>
            </anchor>
          </controlPr>
        </control>
      </mc:Choice>
      <mc:Fallback>
        <control shapeId="12707" r:id="rId9" name="CheckBox53310100"/>
      </mc:Fallback>
    </mc:AlternateContent>
    <mc:AlternateContent xmlns:mc="http://schemas.openxmlformats.org/markup-compatibility/2006">
      <mc:Choice Requires="x14">
        <control shapeId="12" r:id="rId11" name="CommandButton51540000">
          <controlPr print="0" disabled="1" autoLine="0" r:id="rId5">
            <anchor moveWithCells="1">
              <from>
                <xdr:col>6</xdr:col>
                <xdr:colOff>0</xdr:colOff>
                <xdr:row>16</xdr:row>
                <xdr:rowOff>22860</xdr:rowOff>
              </from>
              <to>
                <xdr:col>8</xdr:col>
                <xdr:colOff>0</xdr:colOff>
                <xdr:row>16</xdr:row>
                <xdr:rowOff>327660</xdr:rowOff>
              </to>
            </anchor>
          </controlPr>
        </control>
      </mc:Choice>
      <mc:Fallback>
        <control shapeId="12706" r:id="rId11" name="CommandButton51540000"/>
      </mc:Fallback>
    </mc:AlternateContent>
    <mc:AlternateContent xmlns:mc="http://schemas.openxmlformats.org/markup-compatibility/2006">
      <mc:Choice Requires="x14">
        <control shapeId="7" r:id="rId12" name="CheckBox51540000">
          <controlPr autoLine="0" r:id="rId13">
            <anchor moveWithCells="1">
              <from>
                <xdr:col>3</xdr:col>
                <xdr:colOff>60960</xdr:colOff>
                <xdr:row>16</xdr:row>
                <xdr:rowOff>76200</xdr:rowOff>
              </from>
              <to>
                <xdr:col>5</xdr:col>
                <xdr:colOff>1584960</xdr:colOff>
                <xdr:row>16</xdr:row>
                <xdr:rowOff>304800</xdr:rowOff>
              </to>
            </anchor>
          </controlPr>
        </control>
      </mc:Choice>
      <mc:Fallback>
        <control shapeId="12704" r:id="rId12" name="CheckBox51540000"/>
      </mc:Fallback>
    </mc:AlternateContent>
    <mc:AlternateContent xmlns:mc="http://schemas.openxmlformats.org/markup-compatibility/2006">
      <mc:Choice Requires="x14">
        <control shapeId="6" r:id="rId14" name="CheckBox51510101">
          <controlPr autoLine="0" r:id="rId15">
            <anchor moveWithCells="1">
              <from>
                <xdr:col>3</xdr:col>
                <xdr:colOff>60960</xdr:colOff>
                <xdr:row>15</xdr:row>
                <xdr:rowOff>76200</xdr:rowOff>
              </from>
              <to>
                <xdr:col>5</xdr:col>
                <xdr:colOff>1584960</xdr:colOff>
                <xdr:row>15</xdr:row>
                <xdr:rowOff>304800</xdr:rowOff>
              </to>
            </anchor>
          </controlPr>
        </control>
      </mc:Choice>
      <mc:Fallback>
        <control shapeId="12691" r:id="rId14" name="CheckBox51510101"/>
      </mc:Fallback>
    </mc:AlternateContent>
    <mc:AlternateContent xmlns:mc="http://schemas.openxmlformats.org/markup-compatibility/2006">
      <mc:Choice Requires="x14">
        <control shapeId="3" r:id="rId16" name="CommandButton51510101">
          <controlPr print="0" disabled="1" autoLine="0" r:id="rId5">
            <anchor moveWithCells="1">
              <from>
                <xdr:col>6</xdr:col>
                <xdr:colOff>0</xdr:colOff>
                <xdr:row>15</xdr:row>
                <xdr:rowOff>22860</xdr:rowOff>
              </from>
              <to>
                <xdr:col>8</xdr:col>
                <xdr:colOff>0</xdr:colOff>
                <xdr:row>15</xdr:row>
                <xdr:rowOff>327660</xdr:rowOff>
              </to>
            </anchor>
          </controlPr>
        </control>
      </mc:Choice>
      <mc:Fallback>
        <control shapeId="12690" r:id="rId16" name="CommandButton51510101"/>
      </mc:Fallback>
    </mc:AlternateContent>
    <mc:AlternateContent xmlns:mc="http://schemas.openxmlformats.org/markup-compatibility/2006">
      <mc:Choice Requires="x14">
        <control shapeId="12687" r:id="rId17" name="CommandButton90621001">
          <controlPr print="0" disabled="1" autoLine="0" r:id="rId5">
            <anchor moveWithCells="1">
              <from>
                <xdr:col>5</xdr:col>
                <xdr:colOff>1821180</xdr:colOff>
                <xdr:row>100</xdr:row>
                <xdr:rowOff>22860</xdr:rowOff>
              </from>
              <to>
                <xdr:col>7</xdr:col>
                <xdr:colOff>640080</xdr:colOff>
                <xdr:row>100</xdr:row>
                <xdr:rowOff>327660</xdr:rowOff>
              </to>
            </anchor>
          </controlPr>
        </control>
      </mc:Choice>
      <mc:Fallback>
        <control shapeId="12687" r:id="rId17" name="CommandButton90621001"/>
      </mc:Fallback>
    </mc:AlternateContent>
    <mc:AlternateContent xmlns:mc="http://schemas.openxmlformats.org/markup-compatibility/2006">
      <mc:Choice Requires="x14">
        <control shapeId="2" r:id="rId18" name="CheckBox90621001">
          <controlPr autoLine="0" r:id="rId19">
            <anchor moveWithCells="1">
              <from>
                <xdr:col>3</xdr:col>
                <xdr:colOff>60960</xdr:colOff>
                <xdr:row>100</xdr:row>
                <xdr:rowOff>76200</xdr:rowOff>
              </from>
              <to>
                <xdr:col>5</xdr:col>
                <xdr:colOff>1584960</xdr:colOff>
                <xdr:row>100</xdr:row>
                <xdr:rowOff>304800</xdr:rowOff>
              </to>
            </anchor>
          </controlPr>
        </control>
      </mc:Choice>
      <mc:Fallback>
        <control shapeId="12686" r:id="rId18" name="CheckBox90621001"/>
      </mc:Fallback>
    </mc:AlternateContent>
    <mc:AlternateContent xmlns:mc="http://schemas.openxmlformats.org/markup-compatibility/2006">
      <mc:Choice Requires="x14">
        <control shapeId="12294" r:id="rId20" name="CommandButton13220100">
          <controlPr print="0" disabled="1" autoLine="0" r:id="rId5">
            <anchor moveWithCells="1">
              <from>
                <xdr:col>6</xdr:col>
                <xdr:colOff>0</xdr:colOff>
                <xdr:row>3</xdr:row>
                <xdr:rowOff>22860</xdr:rowOff>
              </from>
              <to>
                <xdr:col>8</xdr:col>
                <xdr:colOff>0</xdr:colOff>
                <xdr:row>3</xdr:row>
                <xdr:rowOff>327660</xdr:rowOff>
              </to>
            </anchor>
          </controlPr>
        </control>
      </mc:Choice>
      <mc:Fallback>
        <control shapeId="12294" r:id="rId20" name="CommandButton13220100"/>
      </mc:Fallback>
    </mc:AlternateContent>
    <mc:AlternateContent xmlns:mc="http://schemas.openxmlformats.org/markup-compatibility/2006">
      <mc:Choice Requires="x14">
        <control shapeId="12307" r:id="rId21" name="CheckBox13220100">
          <controlPr autoLine="0" r:id="rId22">
            <anchor moveWithCells="1">
              <from>
                <xdr:col>3</xdr:col>
                <xdr:colOff>60960</xdr:colOff>
                <xdr:row>3</xdr:row>
                <xdr:rowOff>76200</xdr:rowOff>
              </from>
              <to>
                <xdr:col>5</xdr:col>
                <xdr:colOff>1584960</xdr:colOff>
                <xdr:row>3</xdr:row>
                <xdr:rowOff>304800</xdr:rowOff>
              </to>
            </anchor>
          </controlPr>
        </control>
      </mc:Choice>
      <mc:Fallback>
        <control shapeId="12307" r:id="rId21" name="CheckBox13220100"/>
      </mc:Fallback>
    </mc:AlternateContent>
    <mc:AlternateContent xmlns:mc="http://schemas.openxmlformats.org/markup-compatibility/2006">
      <mc:Choice Requires="x14">
        <control shapeId="12308" r:id="rId23" name="CheckBox90410100">
          <controlPr autoLine="0" r:id="rId24">
            <anchor moveWithCells="1">
              <from>
                <xdr:col>3</xdr:col>
                <xdr:colOff>60960</xdr:colOff>
                <xdr:row>75</xdr:row>
                <xdr:rowOff>76200</xdr:rowOff>
              </from>
              <to>
                <xdr:col>5</xdr:col>
                <xdr:colOff>1584960</xdr:colOff>
                <xdr:row>75</xdr:row>
                <xdr:rowOff>304800</xdr:rowOff>
              </to>
            </anchor>
          </controlPr>
        </control>
      </mc:Choice>
      <mc:Fallback>
        <control shapeId="12308" r:id="rId23" name="CheckBox90410100"/>
      </mc:Fallback>
    </mc:AlternateContent>
    <mc:AlternateContent xmlns:mc="http://schemas.openxmlformats.org/markup-compatibility/2006">
      <mc:Choice Requires="x14">
        <control shapeId="12322" r:id="rId25" name="CommandButton90410100">
          <controlPr print="0" disabled="1" autoLine="0" r:id="rId5">
            <anchor moveWithCells="1">
              <from>
                <xdr:col>6</xdr:col>
                <xdr:colOff>0</xdr:colOff>
                <xdr:row>75</xdr:row>
                <xdr:rowOff>22860</xdr:rowOff>
              </from>
              <to>
                <xdr:col>8</xdr:col>
                <xdr:colOff>0</xdr:colOff>
                <xdr:row>75</xdr:row>
                <xdr:rowOff>327660</xdr:rowOff>
              </to>
            </anchor>
          </controlPr>
        </control>
      </mc:Choice>
      <mc:Fallback>
        <control shapeId="12322" r:id="rId25" name="CommandButton90410100"/>
      </mc:Fallback>
    </mc:AlternateContent>
    <mc:AlternateContent xmlns:mc="http://schemas.openxmlformats.org/markup-compatibility/2006">
      <mc:Choice Requires="x14">
        <control shapeId="12323" r:id="rId26" name="CommandButton47210100">
          <controlPr print="0" disabled="1" autoLine="0" r:id="rId5">
            <anchor moveWithCells="1">
              <from>
                <xdr:col>6</xdr:col>
                <xdr:colOff>0</xdr:colOff>
                <xdr:row>7</xdr:row>
                <xdr:rowOff>22860</xdr:rowOff>
              </from>
              <to>
                <xdr:col>8</xdr:col>
                <xdr:colOff>0</xdr:colOff>
                <xdr:row>7</xdr:row>
                <xdr:rowOff>327660</xdr:rowOff>
              </to>
            </anchor>
          </controlPr>
        </control>
      </mc:Choice>
      <mc:Fallback>
        <control shapeId="12323" r:id="rId26" name="CommandButton47210100"/>
      </mc:Fallback>
    </mc:AlternateContent>
    <mc:AlternateContent xmlns:mc="http://schemas.openxmlformats.org/markup-compatibility/2006">
      <mc:Choice Requires="x14">
        <control shapeId="12324" r:id="rId27" name="CommandButton47220100">
          <controlPr print="0" disabled="1" autoLine="0" r:id="rId5">
            <anchor moveWithCells="1">
              <from>
                <xdr:col>6</xdr:col>
                <xdr:colOff>0</xdr:colOff>
                <xdr:row>8</xdr:row>
                <xdr:rowOff>22860</xdr:rowOff>
              </from>
              <to>
                <xdr:col>8</xdr:col>
                <xdr:colOff>0</xdr:colOff>
                <xdr:row>8</xdr:row>
                <xdr:rowOff>327660</xdr:rowOff>
              </to>
            </anchor>
          </controlPr>
        </control>
      </mc:Choice>
      <mc:Fallback>
        <control shapeId="12324" r:id="rId27" name="CommandButton47220100"/>
      </mc:Fallback>
    </mc:AlternateContent>
    <mc:AlternateContent xmlns:mc="http://schemas.openxmlformats.org/markup-compatibility/2006">
      <mc:Choice Requires="x14">
        <control shapeId="12325" r:id="rId28" name="CommandButton31300100">
          <controlPr print="0" disabled="1" autoLine="0" r:id="rId5">
            <anchor moveWithCells="1">
              <from>
                <xdr:col>6</xdr:col>
                <xdr:colOff>0</xdr:colOff>
                <xdr:row>5</xdr:row>
                <xdr:rowOff>22860</xdr:rowOff>
              </from>
              <to>
                <xdr:col>8</xdr:col>
                <xdr:colOff>0</xdr:colOff>
                <xdr:row>5</xdr:row>
                <xdr:rowOff>327660</xdr:rowOff>
              </to>
            </anchor>
          </controlPr>
        </control>
      </mc:Choice>
      <mc:Fallback>
        <control shapeId="12325" r:id="rId28" name="CommandButton31300100"/>
      </mc:Fallback>
    </mc:AlternateContent>
    <mc:AlternateContent xmlns:mc="http://schemas.openxmlformats.org/markup-compatibility/2006">
      <mc:Choice Requires="x14">
        <control shapeId="12326" r:id="rId29" name="CommandButton51200100">
          <controlPr print="0" disabled="1" autoLine="0" r:id="rId5">
            <anchor moveWithCells="1">
              <from>
                <xdr:col>6</xdr:col>
                <xdr:colOff>0</xdr:colOff>
                <xdr:row>11</xdr:row>
                <xdr:rowOff>22860</xdr:rowOff>
              </from>
              <to>
                <xdr:col>8</xdr:col>
                <xdr:colOff>0</xdr:colOff>
                <xdr:row>11</xdr:row>
                <xdr:rowOff>327660</xdr:rowOff>
              </to>
            </anchor>
          </controlPr>
        </control>
      </mc:Choice>
      <mc:Fallback>
        <control shapeId="12326" r:id="rId29" name="CommandButton51200100"/>
      </mc:Fallback>
    </mc:AlternateContent>
    <mc:AlternateContent xmlns:mc="http://schemas.openxmlformats.org/markup-compatibility/2006">
      <mc:Choice Requires="x14">
        <control shapeId="12327" r:id="rId30" name="CommandButton51100100">
          <controlPr print="0" disabled="1" autoLine="0" r:id="rId5">
            <anchor moveWithCells="1">
              <from>
                <xdr:col>6</xdr:col>
                <xdr:colOff>0</xdr:colOff>
                <xdr:row>9</xdr:row>
                <xdr:rowOff>22860</xdr:rowOff>
              </from>
              <to>
                <xdr:col>8</xdr:col>
                <xdr:colOff>0</xdr:colOff>
                <xdr:row>9</xdr:row>
                <xdr:rowOff>327660</xdr:rowOff>
              </to>
            </anchor>
          </controlPr>
        </control>
      </mc:Choice>
      <mc:Fallback>
        <control shapeId="12327" r:id="rId30" name="CommandButton51100100"/>
      </mc:Fallback>
    </mc:AlternateContent>
    <mc:AlternateContent xmlns:mc="http://schemas.openxmlformats.org/markup-compatibility/2006">
      <mc:Choice Requires="x14">
        <control shapeId="12328" r:id="rId31" name="CommandButton51100200">
          <controlPr print="0" disabled="1" autoLine="0" r:id="rId5">
            <anchor moveWithCells="1">
              <from>
                <xdr:col>6</xdr:col>
                <xdr:colOff>0</xdr:colOff>
                <xdr:row>10</xdr:row>
                <xdr:rowOff>22860</xdr:rowOff>
              </from>
              <to>
                <xdr:col>8</xdr:col>
                <xdr:colOff>0</xdr:colOff>
                <xdr:row>10</xdr:row>
                <xdr:rowOff>327660</xdr:rowOff>
              </to>
            </anchor>
          </controlPr>
        </control>
      </mc:Choice>
      <mc:Fallback>
        <control shapeId="12328" r:id="rId31" name="CommandButton51100200"/>
      </mc:Fallback>
    </mc:AlternateContent>
    <mc:AlternateContent xmlns:mc="http://schemas.openxmlformats.org/markup-compatibility/2006">
      <mc:Choice Requires="x14">
        <control shapeId="12329" r:id="rId32" name="CommandButton51410100">
          <controlPr print="0" disabled="1" autoLine="0" r:id="rId5">
            <anchor moveWithCells="1">
              <from>
                <xdr:col>6</xdr:col>
                <xdr:colOff>0</xdr:colOff>
                <xdr:row>14</xdr:row>
                <xdr:rowOff>22860</xdr:rowOff>
              </from>
              <to>
                <xdr:col>8</xdr:col>
                <xdr:colOff>0</xdr:colOff>
                <xdr:row>14</xdr:row>
                <xdr:rowOff>327660</xdr:rowOff>
              </to>
            </anchor>
          </controlPr>
        </control>
      </mc:Choice>
      <mc:Fallback>
        <control shapeId="12329" r:id="rId32" name="CommandButton51410100"/>
      </mc:Fallback>
    </mc:AlternateContent>
    <mc:AlternateContent xmlns:mc="http://schemas.openxmlformats.org/markup-compatibility/2006">
      <mc:Choice Requires="x14">
        <control shapeId="12331" r:id="rId33" name="CommandButton52510100">
          <controlPr print="0" disabled="1" autoLine="0" r:id="rId5">
            <anchor moveWithCells="1">
              <from>
                <xdr:col>6</xdr:col>
                <xdr:colOff>0</xdr:colOff>
                <xdr:row>19</xdr:row>
                <xdr:rowOff>22860</xdr:rowOff>
              </from>
              <to>
                <xdr:col>8</xdr:col>
                <xdr:colOff>0</xdr:colOff>
                <xdr:row>19</xdr:row>
                <xdr:rowOff>327660</xdr:rowOff>
              </to>
            </anchor>
          </controlPr>
        </control>
      </mc:Choice>
      <mc:Fallback>
        <control shapeId="12331" r:id="rId33" name="CommandButton52510100"/>
      </mc:Fallback>
    </mc:AlternateContent>
    <mc:AlternateContent xmlns:mc="http://schemas.openxmlformats.org/markup-compatibility/2006">
      <mc:Choice Requires="x14">
        <control shapeId="12332" r:id="rId34" name="CommandButton90522001">
          <controlPr print="0" disabled="1" autoLine="0" r:id="rId5">
            <anchor moveWithCells="1">
              <from>
                <xdr:col>6</xdr:col>
                <xdr:colOff>0</xdr:colOff>
                <xdr:row>81</xdr:row>
                <xdr:rowOff>22860</xdr:rowOff>
              </from>
              <to>
                <xdr:col>8</xdr:col>
                <xdr:colOff>0</xdr:colOff>
                <xdr:row>81</xdr:row>
                <xdr:rowOff>327660</xdr:rowOff>
              </to>
            </anchor>
          </controlPr>
        </control>
      </mc:Choice>
      <mc:Fallback>
        <control shapeId="12332" r:id="rId34" name="CommandButton90522001"/>
      </mc:Fallback>
    </mc:AlternateContent>
    <mc:AlternateContent xmlns:mc="http://schemas.openxmlformats.org/markup-compatibility/2006">
      <mc:Choice Requires="x14">
        <control shapeId="12333" r:id="rId35" name="CommandButton52360100">
          <controlPr print="0" disabled="1" autoLine="0" r:id="rId5">
            <anchor moveWithCells="1">
              <from>
                <xdr:col>6</xdr:col>
                <xdr:colOff>0</xdr:colOff>
                <xdr:row>18</xdr:row>
                <xdr:rowOff>22860</xdr:rowOff>
              </from>
              <to>
                <xdr:col>8</xdr:col>
                <xdr:colOff>0</xdr:colOff>
                <xdr:row>18</xdr:row>
                <xdr:rowOff>327660</xdr:rowOff>
              </to>
            </anchor>
          </controlPr>
        </control>
      </mc:Choice>
      <mc:Fallback>
        <control shapeId="12333" r:id="rId35" name="CommandButton52360100"/>
      </mc:Fallback>
    </mc:AlternateContent>
    <mc:AlternateContent xmlns:mc="http://schemas.openxmlformats.org/markup-compatibility/2006">
      <mc:Choice Requires="x14">
        <control shapeId="12334" r:id="rId36" name="CommandButton90523601">
          <controlPr print="0" disabled="1" autoLine="0" r:id="rId5">
            <anchor moveWithCells="1">
              <from>
                <xdr:col>6</xdr:col>
                <xdr:colOff>0</xdr:colOff>
                <xdr:row>86</xdr:row>
                <xdr:rowOff>22860</xdr:rowOff>
              </from>
              <to>
                <xdr:col>8</xdr:col>
                <xdr:colOff>0</xdr:colOff>
                <xdr:row>86</xdr:row>
                <xdr:rowOff>327660</xdr:rowOff>
              </to>
            </anchor>
          </controlPr>
        </control>
      </mc:Choice>
      <mc:Fallback>
        <control shapeId="12334" r:id="rId36" name="CommandButton90523601"/>
      </mc:Fallback>
    </mc:AlternateContent>
    <mc:AlternateContent xmlns:mc="http://schemas.openxmlformats.org/markup-compatibility/2006">
      <mc:Choice Requires="x14">
        <control shapeId="12335" r:id="rId37" name="CheckBox47210100">
          <controlPr autoLine="0" r:id="rId38">
            <anchor moveWithCells="1">
              <from>
                <xdr:col>3</xdr:col>
                <xdr:colOff>60960</xdr:colOff>
                <xdr:row>7</xdr:row>
                <xdr:rowOff>76200</xdr:rowOff>
              </from>
              <to>
                <xdr:col>5</xdr:col>
                <xdr:colOff>1584960</xdr:colOff>
                <xdr:row>7</xdr:row>
                <xdr:rowOff>304800</xdr:rowOff>
              </to>
            </anchor>
          </controlPr>
        </control>
      </mc:Choice>
      <mc:Fallback>
        <control shapeId="12335" r:id="rId37" name="CheckBox47210100"/>
      </mc:Fallback>
    </mc:AlternateContent>
    <mc:AlternateContent xmlns:mc="http://schemas.openxmlformats.org/markup-compatibility/2006">
      <mc:Choice Requires="x14">
        <control shapeId="12336" r:id="rId39" name="CheckBox47220100">
          <controlPr autoLine="0" r:id="rId40">
            <anchor moveWithCells="1">
              <from>
                <xdr:col>3</xdr:col>
                <xdr:colOff>60960</xdr:colOff>
                <xdr:row>8</xdr:row>
                <xdr:rowOff>76200</xdr:rowOff>
              </from>
              <to>
                <xdr:col>5</xdr:col>
                <xdr:colOff>1584960</xdr:colOff>
                <xdr:row>8</xdr:row>
                <xdr:rowOff>304800</xdr:rowOff>
              </to>
            </anchor>
          </controlPr>
        </control>
      </mc:Choice>
      <mc:Fallback>
        <control shapeId="12336" r:id="rId39" name="CheckBox47220100"/>
      </mc:Fallback>
    </mc:AlternateContent>
    <mc:AlternateContent xmlns:mc="http://schemas.openxmlformats.org/markup-compatibility/2006">
      <mc:Choice Requires="x14">
        <control shapeId="12337" r:id="rId41" name="CheckBox31300100">
          <controlPr autoLine="0" r:id="rId42">
            <anchor moveWithCells="1">
              <from>
                <xdr:col>3</xdr:col>
                <xdr:colOff>60960</xdr:colOff>
                <xdr:row>5</xdr:row>
                <xdr:rowOff>76200</xdr:rowOff>
              </from>
              <to>
                <xdr:col>5</xdr:col>
                <xdr:colOff>1584960</xdr:colOff>
                <xdr:row>5</xdr:row>
                <xdr:rowOff>304800</xdr:rowOff>
              </to>
            </anchor>
          </controlPr>
        </control>
      </mc:Choice>
      <mc:Fallback>
        <control shapeId="12337" r:id="rId41" name="CheckBox31300100"/>
      </mc:Fallback>
    </mc:AlternateContent>
    <mc:AlternateContent xmlns:mc="http://schemas.openxmlformats.org/markup-compatibility/2006">
      <mc:Choice Requires="x14">
        <control shapeId="12338" r:id="rId43" name="CheckBox51200100">
          <controlPr autoLine="0" r:id="rId44">
            <anchor moveWithCells="1">
              <from>
                <xdr:col>3</xdr:col>
                <xdr:colOff>60960</xdr:colOff>
                <xdr:row>11</xdr:row>
                <xdr:rowOff>76200</xdr:rowOff>
              </from>
              <to>
                <xdr:col>5</xdr:col>
                <xdr:colOff>1584960</xdr:colOff>
                <xdr:row>11</xdr:row>
                <xdr:rowOff>304800</xdr:rowOff>
              </to>
            </anchor>
          </controlPr>
        </control>
      </mc:Choice>
      <mc:Fallback>
        <control shapeId="12338" r:id="rId43" name="CheckBox51200100"/>
      </mc:Fallback>
    </mc:AlternateContent>
    <mc:AlternateContent xmlns:mc="http://schemas.openxmlformats.org/markup-compatibility/2006">
      <mc:Choice Requires="x14">
        <control shapeId="12339" r:id="rId45" name="CheckBox51100100">
          <controlPr autoLine="0" r:id="rId46">
            <anchor moveWithCells="1">
              <from>
                <xdr:col>3</xdr:col>
                <xdr:colOff>60960</xdr:colOff>
                <xdr:row>9</xdr:row>
                <xdr:rowOff>76200</xdr:rowOff>
              </from>
              <to>
                <xdr:col>5</xdr:col>
                <xdr:colOff>1584960</xdr:colOff>
                <xdr:row>9</xdr:row>
                <xdr:rowOff>304800</xdr:rowOff>
              </to>
            </anchor>
          </controlPr>
        </control>
      </mc:Choice>
      <mc:Fallback>
        <control shapeId="12339" r:id="rId45" name="CheckBox51100100"/>
      </mc:Fallback>
    </mc:AlternateContent>
    <mc:AlternateContent xmlns:mc="http://schemas.openxmlformats.org/markup-compatibility/2006">
      <mc:Choice Requires="x14">
        <control shapeId="12340" r:id="rId47" name="CheckBox51100200">
          <controlPr autoLine="0" r:id="rId48">
            <anchor moveWithCells="1">
              <from>
                <xdr:col>3</xdr:col>
                <xdr:colOff>60960</xdr:colOff>
                <xdr:row>10</xdr:row>
                <xdr:rowOff>76200</xdr:rowOff>
              </from>
              <to>
                <xdr:col>5</xdr:col>
                <xdr:colOff>1584960</xdr:colOff>
                <xdr:row>10</xdr:row>
                <xdr:rowOff>304800</xdr:rowOff>
              </to>
            </anchor>
          </controlPr>
        </control>
      </mc:Choice>
      <mc:Fallback>
        <control shapeId="12340" r:id="rId47" name="CheckBox51100200"/>
      </mc:Fallback>
    </mc:AlternateContent>
    <mc:AlternateContent xmlns:mc="http://schemas.openxmlformats.org/markup-compatibility/2006">
      <mc:Choice Requires="x14">
        <control shapeId="12341" r:id="rId49" name="CheckBox51410100">
          <controlPr autoLine="0" r:id="rId50">
            <anchor moveWithCells="1">
              <from>
                <xdr:col>3</xdr:col>
                <xdr:colOff>60960</xdr:colOff>
                <xdr:row>14</xdr:row>
                <xdr:rowOff>76200</xdr:rowOff>
              </from>
              <to>
                <xdr:col>5</xdr:col>
                <xdr:colOff>1584960</xdr:colOff>
                <xdr:row>14</xdr:row>
                <xdr:rowOff>304800</xdr:rowOff>
              </to>
            </anchor>
          </controlPr>
        </control>
      </mc:Choice>
      <mc:Fallback>
        <control shapeId="12341" r:id="rId49" name="CheckBox51410100"/>
      </mc:Fallback>
    </mc:AlternateContent>
    <mc:AlternateContent xmlns:mc="http://schemas.openxmlformats.org/markup-compatibility/2006">
      <mc:Choice Requires="x14">
        <control shapeId="12342" r:id="rId51" name="CheckBox52510100">
          <controlPr autoLine="0" r:id="rId52">
            <anchor moveWithCells="1">
              <from>
                <xdr:col>3</xdr:col>
                <xdr:colOff>60960</xdr:colOff>
                <xdr:row>19</xdr:row>
                <xdr:rowOff>76200</xdr:rowOff>
              </from>
              <to>
                <xdr:col>5</xdr:col>
                <xdr:colOff>1584960</xdr:colOff>
                <xdr:row>19</xdr:row>
                <xdr:rowOff>304800</xdr:rowOff>
              </to>
            </anchor>
          </controlPr>
        </control>
      </mc:Choice>
      <mc:Fallback>
        <control shapeId="12342" r:id="rId51" name="CheckBox52510100"/>
      </mc:Fallback>
    </mc:AlternateContent>
    <mc:AlternateContent xmlns:mc="http://schemas.openxmlformats.org/markup-compatibility/2006">
      <mc:Choice Requires="x14">
        <control shapeId="12343" r:id="rId53" name="CheckBox90522001">
          <controlPr autoLine="0" r:id="rId54">
            <anchor moveWithCells="1">
              <from>
                <xdr:col>3</xdr:col>
                <xdr:colOff>60960</xdr:colOff>
                <xdr:row>81</xdr:row>
                <xdr:rowOff>76200</xdr:rowOff>
              </from>
              <to>
                <xdr:col>5</xdr:col>
                <xdr:colOff>1584960</xdr:colOff>
                <xdr:row>81</xdr:row>
                <xdr:rowOff>304800</xdr:rowOff>
              </to>
            </anchor>
          </controlPr>
        </control>
      </mc:Choice>
      <mc:Fallback>
        <control shapeId="12343" r:id="rId53" name="CheckBox90522001"/>
      </mc:Fallback>
    </mc:AlternateContent>
    <mc:AlternateContent xmlns:mc="http://schemas.openxmlformats.org/markup-compatibility/2006">
      <mc:Choice Requires="x14">
        <control shapeId="12344" r:id="rId55" name="CheckBox52360100">
          <controlPr autoLine="0" r:id="rId56">
            <anchor moveWithCells="1">
              <from>
                <xdr:col>3</xdr:col>
                <xdr:colOff>60960</xdr:colOff>
                <xdr:row>18</xdr:row>
                <xdr:rowOff>76200</xdr:rowOff>
              </from>
              <to>
                <xdr:col>5</xdr:col>
                <xdr:colOff>1584960</xdr:colOff>
                <xdr:row>18</xdr:row>
                <xdr:rowOff>304800</xdr:rowOff>
              </to>
            </anchor>
          </controlPr>
        </control>
      </mc:Choice>
      <mc:Fallback>
        <control shapeId="12344" r:id="rId55" name="CheckBox52360100"/>
      </mc:Fallback>
    </mc:AlternateContent>
    <mc:AlternateContent xmlns:mc="http://schemas.openxmlformats.org/markup-compatibility/2006">
      <mc:Choice Requires="x14">
        <control shapeId="12345" r:id="rId57" name="CheckBox90523601">
          <controlPr autoLine="0" r:id="rId58">
            <anchor moveWithCells="1">
              <from>
                <xdr:col>3</xdr:col>
                <xdr:colOff>60960</xdr:colOff>
                <xdr:row>86</xdr:row>
                <xdr:rowOff>76200</xdr:rowOff>
              </from>
              <to>
                <xdr:col>5</xdr:col>
                <xdr:colOff>1584960</xdr:colOff>
                <xdr:row>86</xdr:row>
                <xdr:rowOff>304800</xdr:rowOff>
              </to>
            </anchor>
          </controlPr>
        </control>
      </mc:Choice>
      <mc:Fallback>
        <control shapeId="12345" r:id="rId57" name="CheckBox90523601"/>
      </mc:Fallback>
    </mc:AlternateContent>
    <mc:AlternateContent xmlns:mc="http://schemas.openxmlformats.org/markup-compatibility/2006">
      <mc:Choice Requires="x14">
        <control shapeId="12346" r:id="rId59" name="CheckBox52300100">
          <controlPr autoLine="0" r:id="rId60">
            <anchor moveWithCells="1">
              <from>
                <xdr:col>3</xdr:col>
                <xdr:colOff>60960</xdr:colOff>
                <xdr:row>17</xdr:row>
                <xdr:rowOff>76200</xdr:rowOff>
              </from>
              <to>
                <xdr:col>5</xdr:col>
                <xdr:colOff>1584960</xdr:colOff>
                <xdr:row>17</xdr:row>
                <xdr:rowOff>304800</xdr:rowOff>
              </to>
            </anchor>
          </controlPr>
        </control>
      </mc:Choice>
      <mc:Fallback>
        <control shapeId="12346" r:id="rId59" name="CheckBox52300100"/>
      </mc:Fallback>
    </mc:AlternateContent>
    <mc:AlternateContent xmlns:mc="http://schemas.openxmlformats.org/markup-compatibility/2006">
      <mc:Choice Requires="x14">
        <control shapeId="12347" r:id="rId61" name="CommandButton52300100">
          <controlPr print="0" disabled="1" autoLine="0" r:id="rId5">
            <anchor moveWithCells="1">
              <from>
                <xdr:col>6</xdr:col>
                <xdr:colOff>0</xdr:colOff>
                <xdr:row>17</xdr:row>
                <xdr:rowOff>22860</xdr:rowOff>
              </from>
              <to>
                <xdr:col>8</xdr:col>
                <xdr:colOff>0</xdr:colOff>
                <xdr:row>17</xdr:row>
                <xdr:rowOff>327660</xdr:rowOff>
              </to>
            </anchor>
          </controlPr>
        </control>
      </mc:Choice>
      <mc:Fallback>
        <control shapeId="12347" r:id="rId61" name="CommandButton52300100"/>
      </mc:Fallback>
    </mc:AlternateContent>
    <mc:AlternateContent xmlns:mc="http://schemas.openxmlformats.org/markup-compatibility/2006">
      <mc:Choice Requires="x14">
        <control shapeId="12348" r:id="rId62" name="CheckBox90523001">
          <controlPr autoLine="0" r:id="rId63">
            <anchor moveWithCells="1">
              <from>
                <xdr:col>3</xdr:col>
                <xdr:colOff>60960</xdr:colOff>
                <xdr:row>82</xdr:row>
                <xdr:rowOff>76200</xdr:rowOff>
              </from>
              <to>
                <xdr:col>5</xdr:col>
                <xdr:colOff>1584960</xdr:colOff>
                <xdr:row>82</xdr:row>
                <xdr:rowOff>304800</xdr:rowOff>
              </to>
            </anchor>
          </controlPr>
        </control>
      </mc:Choice>
      <mc:Fallback>
        <control shapeId="12348" r:id="rId62" name="CheckBox90523001"/>
      </mc:Fallback>
    </mc:AlternateContent>
    <mc:AlternateContent xmlns:mc="http://schemas.openxmlformats.org/markup-compatibility/2006">
      <mc:Choice Requires="x14">
        <control shapeId="12349" r:id="rId64" name="CommandButton90523001">
          <controlPr print="0" disabled="1" autoLine="0" r:id="rId5">
            <anchor moveWithCells="1">
              <from>
                <xdr:col>6</xdr:col>
                <xdr:colOff>0</xdr:colOff>
                <xdr:row>82</xdr:row>
                <xdr:rowOff>22860</xdr:rowOff>
              </from>
              <to>
                <xdr:col>8</xdr:col>
                <xdr:colOff>0</xdr:colOff>
                <xdr:row>82</xdr:row>
                <xdr:rowOff>327660</xdr:rowOff>
              </to>
            </anchor>
          </controlPr>
        </control>
      </mc:Choice>
      <mc:Fallback>
        <control shapeId="12349" r:id="rId64" name="CommandButton90523001"/>
      </mc:Fallback>
    </mc:AlternateContent>
    <mc:AlternateContent xmlns:mc="http://schemas.openxmlformats.org/markup-compatibility/2006">
      <mc:Choice Requires="x14">
        <control shapeId="12355" r:id="rId65" name="CheckBox90523004">
          <controlPr autoLine="0" r:id="rId66">
            <anchor moveWithCells="1">
              <from>
                <xdr:col>3</xdr:col>
                <xdr:colOff>60960</xdr:colOff>
                <xdr:row>85</xdr:row>
                <xdr:rowOff>76200</xdr:rowOff>
              </from>
              <to>
                <xdr:col>5</xdr:col>
                <xdr:colOff>1584960</xdr:colOff>
                <xdr:row>85</xdr:row>
                <xdr:rowOff>304800</xdr:rowOff>
              </to>
            </anchor>
          </controlPr>
        </control>
      </mc:Choice>
      <mc:Fallback>
        <control shapeId="12355" r:id="rId65" name="CheckBox90523004"/>
      </mc:Fallback>
    </mc:AlternateContent>
    <mc:AlternateContent xmlns:mc="http://schemas.openxmlformats.org/markup-compatibility/2006">
      <mc:Choice Requires="x14">
        <control shapeId="12357" r:id="rId67" name="CheckBox53130100">
          <controlPr autoLine="0" r:id="rId68">
            <anchor moveWithCells="1">
              <from>
                <xdr:col>3</xdr:col>
                <xdr:colOff>60960</xdr:colOff>
                <xdr:row>23</xdr:row>
                <xdr:rowOff>76200</xdr:rowOff>
              </from>
              <to>
                <xdr:col>5</xdr:col>
                <xdr:colOff>1584960</xdr:colOff>
                <xdr:row>23</xdr:row>
                <xdr:rowOff>304800</xdr:rowOff>
              </to>
            </anchor>
          </controlPr>
        </control>
      </mc:Choice>
      <mc:Fallback>
        <control shapeId="12357" r:id="rId67" name="CheckBox53130100"/>
      </mc:Fallback>
    </mc:AlternateContent>
    <mc:AlternateContent xmlns:mc="http://schemas.openxmlformats.org/markup-compatibility/2006">
      <mc:Choice Requires="x14">
        <control shapeId="12358" r:id="rId69" name="CheckBox53200100">
          <controlPr autoLine="0" r:id="rId70">
            <anchor moveWithCells="1">
              <from>
                <xdr:col>3</xdr:col>
                <xdr:colOff>60960</xdr:colOff>
                <xdr:row>25</xdr:row>
                <xdr:rowOff>76200</xdr:rowOff>
              </from>
              <to>
                <xdr:col>5</xdr:col>
                <xdr:colOff>1584960</xdr:colOff>
                <xdr:row>25</xdr:row>
                <xdr:rowOff>304800</xdr:rowOff>
              </to>
            </anchor>
          </controlPr>
        </control>
      </mc:Choice>
      <mc:Fallback>
        <control shapeId="12358" r:id="rId69" name="CheckBox53200100"/>
      </mc:Fallback>
    </mc:AlternateContent>
    <mc:AlternateContent xmlns:mc="http://schemas.openxmlformats.org/markup-compatibility/2006">
      <mc:Choice Requires="x14">
        <control shapeId="12359" r:id="rId71" name="CheckBox53400100">
          <controlPr autoLine="0" r:id="rId72">
            <anchor moveWithCells="1">
              <from>
                <xdr:col>3</xdr:col>
                <xdr:colOff>60960</xdr:colOff>
                <xdr:row>30</xdr:row>
                <xdr:rowOff>76200</xdr:rowOff>
              </from>
              <to>
                <xdr:col>5</xdr:col>
                <xdr:colOff>1584960</xdr:colOff>
                <xdr:row>30</xdr:row>
                <xdr:rowOff>304800</xdr:rowOff>
              </to>
            </anchor>
          </controlPr>
        </control>
      </mc:Choice>
      <mc:Fallback>
        <control shapeId="12359" r:id="rId71" name="CheckBox53400100"/>
      </mc:Fallback>
    </mc:AlternateContent>
    <mc:AlternateContent xmlns:mc="http://schemas.openxmlformats.org/markup-compatibility/2006">
      <mc:Choice Requires="x14">
        <control shapeId="12360" r:id="rId73" name="CheckBox55100100">
          <controlPr autoLine="0" r:id="rId74">
            <anchor moveWithCells="1">
              <from>
                <xdr:col>3</xdr:col>
                <xdr:colOff>60960</xdr:colOff>
                <xdr:row>33</xdr:row>
                <xdr:rowOff>76200</xdr:rowOff>
              </from>
              <to>
                <xdr:col>5</xdr:col>
                <xdr:colOff>1584960</xdr:colOff>
                <xdr:row>33</xdr:row>
                <xdr:rowOff>304800</xdr:rowOff>
              </to>
            </anchor>
          </controlPr>
        </control>
      </mc:Choice>
      <mc:Fallback>
        <control shapeId="12360" r:id="rId73" name="CheckBox55100100"/>
      </mc:Fallback>
    </mc:AlternateContent>
    <mc:AlternateContent xmlns:mc="http://schemas.openxmlformats.org/markup-compatibility/2006">
      <mc:Choice Requires="x14">
        <control shapeId="12361" r:id="rId75" name="CheckBox55200100">
          <controlPr autoLine="0" r:id="rId76">
            <anchor moveWithCells="1">
              <from>
                <xdr:col>3</xdr:col>
                <xdr:colOff>60960</xdr:colOff>
                <xdr:row>34</xdr:row>
                <xdr:rowOff>76200</xdr:rowOff>
              </from>
              <to>
                <xdr:col>5</xdr:col>
                <xdr:colOff>1584960</xdr:colOff>
                <xdr:row>34</xdr:row>
                <xdr:rowOff>304800</xdr:rowOff>
              </to>
            </anchor>
          </controlPr>
        </control>
      </mc:Choice>
      <mc:Fallback>
        <control shapeId="12361" r:id="rId75" name="CheckBox55200100"/>
      </mc:Fallback>
    </mc:AlternateContent>
    <mc:AlternateContent xmlns:mc="http://schemas.openxmlformats.org/markup-compatibility/2006">
      <mc:Choice Requires="x14">
        <control shapeId="12362" r:id="rId77" name="CheckBox61100000">
          <controlPr autoLine="0" r:id="rId78">
            <anchor moveWithCells="1">
              <from>
                <xdr:col>3</xdr:col>
                <xdr:colOff>60960</xdr:colOff>
                <xdr:row>40</xdr:row>
                <xdr:rowOff>76200</xdr:rowOff>
              </from>
              <to>
                <xdr:col>5</xdr:col>
                <xdr:colOff>1584960</xdr:colOff>
                <xdr:row>40</xdr:row>
                <xdr:rowOff>304800</xdr:rowOff>
              </to>
            </anchor>
          </controlPr>
        </control>
      </mc:Choice>
      <mc:Fallback>
        <control shapeId="12362" r:id="rId77" name="CheckBox61100000"/>
      </mc:Fallback>
    </mc:AlternateContent>
    <mc:AlternateContent xmlns:mc="http://schemas.openxmlformats.org/markup-compatibility/2006">
      <mc:Choice Requires="x14">
        <control shapeId="12363" r:id="rId79" name="CheckBox61100200">
          <controlPr autoLine="0" r:id="rId80">
            <anchor moveWithCells="1">
              <from>
                <xdr:col>3</xdr:col>
                <xdr:colOff>60960</xdr:colOff>
                <xdr:row>41</xdr:row>
                <xdr:rowOff>76200</xdr:rowOff>
              </from>
              <to>
                <xdr:col>5</xdr:col>
                <xdr:colOff>1584960</xdr:colOff>
                <xdr:row>41</xdr:row>
                <xdr:rowOff>304800</xdr:rowOff>
              </to>
            </anchor>
          </controlPr>
        </control>
      </mc:Choice>
      <mc:Fallback>
        <control shapeId="12363" r:id="rId79" name="CheckBox61100200"/>
      </mc:Fallback>
    </mc:AlternateContent>
    <mc:AlternateContent xmlns:mc="http://schemas.openxmlformats.org/markup-compatibility/2006">
      <mc:Choice Requires="x14">
        <control shapeId="12364" r:id="rId81" name="CheckBox61500300">
          <controlPr autoLine="0" r:id="rId82">
            <anchor moveWithCells="1">
              <from>
                <xdr:col>3</xdr:col>
                <xdr:colOff>60960</xdr:colOff>
                <xdr:row>45</xdr:row>
                <xdr:rowOff>83820</xdr:rowOff>
              </from>
              <to>
                <xdr:col>5</xdr:col>
                <xdr:colOff>1584960</xdr:colOff>
                <xdr:row>45</xdr:row>
                <xdr:rowOff>312420</xdr:rowOff>
              </to>
            </anchor>
          </controlPr>
        </control>
      </mc:Choice>
      <mc:Fallback>
        <control shapeId="12364" r:id="rId81" name="CheckBox61500300"/>
      </mc:Fallback>
    </mc:AlternateContent>
    <mc:AlternateContent xmlns:mc="http://schemas.openxmlformats.org/markup-compatibility/2006">
      <mc:Choice Requires="x14">
        <control shapeId="12365" r:id="rId83" name="CheckBox90615003">
          <controlPr autoLine="0" r:id="rId84">
            <anchor moveWithCells="1">
              <from>
                <xdr:col>3</xdr:col>
                <xdr:colOff>60960</xdr:colOff>
                <xdr:row>97</xdr:row>
                <xdr:rowOff>76200</xdr:rowOff>
              </from>
              <to>
                <xdr:col>5</xdr:col>
                <xdr:colOff>1584960</xdr:colOff>
                <xdr:row>97</xdr:row>
                <xdr:rowOff>304800</xdr:rowOff>
              </to>
            </anchor>
          </controlPr>
        </control>
      </mc:Choice>
      <mc:Fallback>
        <control shapeId="12365" r:id="rId83" name="CheckBox90615003"/>
      </mc:Fallback>
    </mc:AlternateContent>
    <mc:AlternateContent xmlns:mc="http://schemas.openxmlformats.org/markup-compatibility/2006">
      <mc:Choice Requires="x14">
        <control shapeId="12367" r:id="rId85" name="CheckBox61700100">
          <controlPr autoLine="0" r:id="rId86">
            <anchor moveWithCells="1">
              <from>
                <xdr:col>3</xdr:col>
                <xdr:colOff>60960</xdr:colOff>
                <xdr:row>49</xdr:row>
                <xdr:rowOff>76200</xdr:rowOff>
              </from>
              <to>
                <xdr:col>5</xdr:col>
                <xdr:colOff>1584960</xdr:colOff>
                <xdr:row>49</xdr:row>
                <xdr:rowOff>304800</xdr:rowOff>
              </to>
            </anchor>
          </controlPr>
        </control>
      </mc:Choice>
      <mc:Fallback>
        <control shapeId="12367" r:id="rId85" name="CheckBox61700100"/>
      </mc:Fallback>
    </mc:AlternateContent>
    <mc:AlternateContent xmlns:mc="http://schemas.openxmlformats.org/markup-compatibility/2006">
      <mc:Choice Requires="x14">
        <control shapeId="12368" r:id="rId87" name="CheckBox90617001">
          <controlPr autoLine="0" r:id="rId88">
            <anchor moveWithCells="1">
              <from>
                <xdr:col>3</xdr:col>
                <xdr:colOff>60960</xdr:colOff>
                <xdr:row>99</xdr:row>
                <xdr:rowOff>76200</xdr:rowOff>
              </from>
              <to>
                <xdr:col>5</xdr:col>
                <xdr:colOff>1584960</xdr:colOff>
                <xdr:row>99</xdr:row>
                <xdr:rowOff>304800</xdr:rowOff>
              </to>
            </anchor>
          </controlPr>
        </control>
      </mc:Choice>
      <mc:Fallback>
        <control shapeId="12368" r:id="rId87" name="CheckBox90617001"/>
      </mc:Fallback>
    </mc:AlternateContent>
    <mc:AlternateContent xmlns:mc="http://schemas.openxmlformats.org/markup-compatibility/2006">
      <mc:Choice Requires="x14">
        <control shapeId="12369" r:id="rId89" name="CheckBox62200100">
          <controlPr autoLine="0" r:id="rId90">
            <anchor moveWithCells="1">
              <from>
                <xdr:col>3</xdr:col>
                <xdr:colOff>60960</xdr:colOff>
                <xdr:row>50</xdr:row>
                <xdr:rowOff>76200</xdr:rowOff>
              </from>
              <to>
                <xdr:col>5</xdr:col>
                <xdr:colOff>1584960</xdr:colOff>
                <xdr:row>50</xdr:row>
                <xdr:rowOff>304800</xdr:rowOff>
              </to>
            </anchor>
          </controlPr>
        </control>
      </mc:Choice>
      <mc:Fallback>
        <control shapeId="12369" r:id="rId89" name="CheckBox62200100"/>
      </mc:Fallback>
    </mc:AlternateContent>
    <mc:AlternateContent xmlns:mc="http://schemas.openxmlformats.org/markup-compatibility/2006">
      <mc:Choice Requires="x14">
        <control shapeId="12370" r:id="rId91" name="CheckBox62100100">
          <controlPr autoLine="0" r:id="rId92">
            <anchor moveWithCells="1">
              <from>
                <xdr:col>3</xdr:col>
                <xdr:colOff>60960</xdr:colOff>
                <xdr:row>47</xdr:row>
                <xdr:rowOff>83820</xdr:rowOff>
              </from>
              <to>
                <xdr:col>5</xdr:col>
                <xdr:colOff>1584960</xdr:colOff>
                <xdr:row>47</xdr:row>
                <xdr:rowOff>312420</xdr:rowOff>
              </to>
            </anchor>
          </controlPr>
        </control>
      </mc:Choice>
      <mc:Fallback>
        <control shapeId="12370" r:id="rId91" name="CheckBox62100100"/>
      </mc:Fallback>
    </mc:AlternateContent>
    <mc:AlternateContent xmlns:mc="http://schemas.openxmlformats.org/markup-compatibility/2006">
      <mc:Choice Requires="x14">
        <control shapeId="12371" r:id="rId93" name="CheckBox63500100">
          <controlPr autoLine="0" r:id="rId94">
            <anchor moveWithCells="1">
              <from>
                <xdr:col>3</xdr:col>
                <xdr:colOff>60960</xdr:colOff>
                <xdr:row>53</xdr:row>
                <xdr:rowOff>76200</xdr:rowOff>
              </from>
              <to>
                <xdr:col>5</xdr:col>
                <xdr:colOff>1584960</xdr:colOff>
                <xdr:row>53</xdr:row>
                <xdr:rowOff>304800</xdr:rowOff>
              </to>
            </anchor>
          </controlPr>
        </control>
      </mc:Choice>
      <mc:Fallback>
        <control shapeId="12371" r:id="rId93" name="CheckBox63500100"/>
      </mc:Fallback>
    </mc:AlternateContent>
    <mc:AlternateContent xmlns:mc="http://schemas.openxmlformats.org/markup-compatibility/2006">
      <mc:Choice Requires="x14">
        <control shapeId="12372" r:id="rId95" name="CheckBox63200100">
          <controlPr autoLine="0" r:id="rId96">
            <anchor moveWithCells="1">
              <from>
                <xdr:col>3</xdr:col>
                <xdr:colOff>60960</xdr:colOff>
                <xdr:row>51</xdr:row>
                <xdr:rowOff>76200</xdr:rowOff>
              </from>
              <to>
                <xdr:col>5</xdr:col>
                <xdr:colOff>1584960</xdr:colOff>
                <xdr:row>51</xdr:row>
                <xdr:rowOff>304800</xdr:rowOff>
              </to>
            </anchor>
          </controlPr>
        </control>
      </mc:Choice>
      <mc:Fallback>
        <control shapeId="12372" r:id="rId95" name="CheckBox63200100"/>
      </mc:Fallback>
    </mc:AlternateContent>
    <mc:AlternateContent xmlns:mc="http://schemas.openxmlformats.org/markup-compatibility/2006">
      <mc:Choice Requires="x14">
        <control shapeId="12373" r:id="rId97" name="CheckBox65130100">
          <controlPr autoLine="0" r:id="rId98">
            <anchor moveWithCells="1">
              <from>
                <xdr:col>3</xdr:col>
                <xdr:colOff>60960</xdr:colOff>
                <xdr:row>56</xdr:row>
                <xdr:rowOff>76200</xdr:rowOff>
              </from>
              <to>
                <xdr:col>5</xdr:col>
                <xdr:colOff>1584960</xdr:colOff>
                <xdr:row>56</xdr:row>
                <xdr:rowOff>304800</xdr:rowOff>
              </to>
            </anchor>
          </controlPr>
        </control>
      </mc:Choice>
      <mc:Fallback>
        <control shapeId="12373" r:id="rId97" name="CheckBox65130100"/>
      </mc:Fallback>
    </mc:AlternateContent>
    <mc:AlternateContent xmlns:mc="http://schemas.openxmlformats.org/markup-compatibility/2006">
      <mc:Choice Requires="x14">
        <control shapeId="12374" r:id="rId99" name="CheckBox66100100">
          <controlPr autoLine="0" r:id="rId100">
            <anchor moveWithCells="1">
              <from>
                <xdr:col>3</xdr:col>
                <xdr:colOff>60960</xdr:colOff>
                <xdr:row>63</xdr:row>
                <xdr:rowOff>76200</xdr:rowOff>
              </from>
              <to>
                <xdr:col>5</xdr:col>
                <xdr:colOff>1584960</xdr:colOff>
                <xdr:row>63</xdr:row>
                <xdr:rowOff>304800</xdr:rowOff>
              </to>
            </anchor>
          </controlPr>
        </control>
      </mc:Choice>
      <mc:Fallback>
        <control shapeId="12374" r:id="rId99" name="CheckBox66100100"/>
      </mc:Fallback>
    </mc:AlternateContent>
    <mc:AlternateContent xmlns:mc="http://schemas.openxmlformats.org/markup-compatibility/2006">
      <mc:Choice Requires="x14">
        <control shapeId="12375" r:id="rId101" name="CheckBox66300100">
          <controlPr autoLine="0" r:id="rId102">
            <anchor moveWithCells="1">
              <from>
                <xdr:col>3</xdr:col>
                <xdr:colOff>60960</xdr:colOff>
                <xdr:row>66</xdr:row>
                <xdr:rowOff>76200</xdr:rowOff>
              </from>
              <to>
                <xdr:col>5</xdr:col>
                <xdr:colOff>1584960</xdr:colOff>
                <xdr:row>66</xdr:row>
                <xdr:rowOff>304800</xdr:rowOff>
              </to>
            </anchor>
          </controlPr>
        </control>
      </mc:Choice>
      <mc:Fallback>
        <control shapeId="12375" r:id="rId101" name="CheckBox66300100"/>
      </mc:Fallback>
    </mc:AlternateContent>
    <mc:AlternateContent xmlns:mc="http://schemas.openxmlformats.org/markup-compatibility/2006">
      <mc:Choice Requires="x14">
        <control shapeId="12376" r:id="rId103" name="CheckBox75100100">
          <controlPr autoLine="0" r:id="rId104">
            <anchor moveWithCells="1">
              <from>
                <xdr:col>3</xdr:col>
                <xdr:colOff>60960</xdr:colOff>
                <xdr:row>71</xdr:row>
                <xdr:rowOff>76200</xdr:rowOff>
              </from>
              <to>
                <xdr:col>5</xdr:col>
                <xdr:colOff>1584960</xdr:colOff>
                <xdr:row>71</xdr:row>
                <xdr:rowOff>304800</xdr:rowOff>
              </to>
            </anchor>
          </controlPr>
        </control>
      </mc:Choice>
      <mc:Fallback>
        <control shapeId="12376" r:id="rId103" name="CheckBox75100100"/>
      </mc:Fallback>
    </mc:AlternateContent>
    <mc:AlternateContent xmlns:mc="http://schemas.openxmlformats.org/markup-compatibility/2006">
      <mc:Choice Requires="x14">
        <control shapeId="12377" r:id="rId105" name="CheckBox24300100">
          <controlPr autoLine="0" r:id="rId106">
            <anchor moveWithCells="1">
              <from>
                <xdr:col>3</xdr:col>
                <xdr:colOff>60960</xdr:colOff>
                <xdr:row>68</xdr:row>
                <xdr:rowOff>76200</xdr:rowOff>
              </from>
              <to>
                <xdr:col>5</xdr:col>
                <xdr:colOff>1584960</xdr:colOff>
                <xdr:row>68</xdr:row>
                <xdr:rowOff>304800</xdr:rowOff>
              </to>
            </anchor>
          </controlPr>
        </control>
      </mc:Choice>
      <mc:Fallback>
        <control shapeId="12377" r:id="rId105" name="CheckBox24300100"/>
      </mc:Fallback>
    </mc:AlternateContent>
    <mc:AlternateContent xmlns:mc="http://schemas.openxmlformats.org/markup-compatibility/2006">
      <mc:Choice Requires="x14">
        <control shapeId="12378" r:id="rId107" name="CheckBox90820100">
          <controlPr autoLine="0" r:id="rId108">
            <anchor moveWithCells="1">
              <from>
                <xdr:col>3</xdr:col>
                <xdr:colOff>60960</xdr:colOff>
                <xdr:row>105</xdr:row>
                <xdr:rowOff>76200</xdr:rowOff>
              </from>
              <to>
                <xdr:col>5</xdr:col>
                <xdr:colOff>1584960</xdr:colOff>
                <xdr:row>105</xdr:row>
                <xdr:rowOff>304800</xdr:rowOff>
              </to>
            </anchor>
          </controlPr>
        </control>
      </mc:Choice>
      <mc:Fallback>
        <control shapeId="12378" r:id="rId107" name="CheckBox90820100"/>
      </mc:Fallback>
    </mc:AlternateContent>
    <mc:AlternateContent xmlns:mc="http://schemas.openxmlformats.org/markup-compatibility/2006">
      <mc:Choice Requires="x14">
        <control shapeId="12379" r:id="rId109" name="CheckBox59100100">
          <controlPr autoLine="0" r:id="rId110">
            <anchor moveWithCells="1">
              <from>
                <xdr:col>3</xdr:col>
                <xdr:colOff>60960</xdr:colOff>
                <xdr:row>39</xdr:row>
                <xdr:rowOff>76200</xdr:rowOff>
              </from>
              <to>
                <xdr:col>5</xdr:col>
                <xdr:colOff>1584960</xdr:colOff>
                <xdr:row>39</xdr:row>
                <xdr:rowOff>304800</xdr:rowOff>
              </to>
            </anchor>
          </controlPr>
        </control>
      </mc:Choice>
      <mc:Fallback>
        <control shapeId="12379" r:id="rId109" name="CheckBox59100100"/>
      </mc:Fallback>
    </mc:AlternateContent>
    <mc:AlternateContent xmlns:mc="http://schemas.openxmlformats.org/markup-compatibility/2006">
      <mc:Choice Requires="x14">
        <control shapeId="12380" r:id="rId111" name="CheckBox90591001">
          <controlPr autoLine="0" r:id="rId112">
            <anchor moveWithCells="1">
              <from>
                <xdr:col>3</xdr:col>
                <xdr:colOff>60960</xdr:colOff>
                <xdr:row>93</xdr:row>
                <xdr:rowOff>68580</xdr:rowOff>
              </from>
              <to>
                <xdr:col>5</xdr:col>
                <xdr:colOff>1584960</xdr:colOff>
                <xdr:row>93</xdr:row>
                <xdr:rowOff>297180</xdr:rowOff>
              </to>
            </anchor>
          </controlPr>
        </control>
      </mc:Choice>
      <mc:Fallback>
        <control shapeId="12380" r:id="rId111" name="CheckBox90591001"/>
      </mc:Fallback>
    </mc:AlternateContent>
    <mc:AlternateContent xmlns:mc="http://schemas.openxmlformats.org/markup-compatibility/2006">
      <mc:Choice Requires="x14">
        <control shapeId="12381" r:id="rId113" name="CommandButton90523004">
          <controlPr print="0" disabled="1" autoLine="0" r:id="rId5">
            <anchor moveWithCells="1">
              <from>
                <xdr:col>6</xdr:col>
                <xdr:colOff>0</xdr:colOff>
                <xdr:row>85</xdr:row>
                <xdr:rowOff>22860</xdr:rowOff>
              </from>
              <to>
                <xdr:col>8</xdr:col>
                <xdr:colOff>0</xdr:colOff>
                <xdr:row>85</xdr:row>
                <xdr:rowOff>327660</xdr:rowOff>
              </to>
            </anchor>
          </controlPr>
        </control>
      </mc:Choice>
      <mc:Fallback>
        <control shapeId="12381" r:id="rId113" name="CommandButton90523004"/>
      </mc:Fallback>
    </mc:AlternateContent>
    <mc:AlternateContent xmlns:mc="http://schemas.openxmlformats.org/markup-compatibility/2006">
      <mc:Choice Requires="x14">
        <control shapeId="12385" r:id="rId114" name="CommandButton53130100">
          <controlPr print="0" disabled="1" autoLine="0" r:id="rId5">
            <anchor moveWithCells="1">
              <from>
                <xdr:col>6</xdr:col>
                <xdr:colOff>0</xdr:colOff>
                <xdr:row>23</xdr:row>
                <xdr:rowOff>22860</xdr:rowOff>
              </from>
              <to>
                <xdr:col>8</xdr:col>
                <xdr:colOff>0</xdr:colOff>
                <xdr:row>23</xdr:row>
                <xdr:rowOff>327660</xdr:rowOff>
              </to>
            </anchor>
          </controlPr>
        </control>
      </mc:Choice>
      <mc:Fallback>
        <control shapeId="12385" r:id="rId114" name="CommandButton53130100"/>
      </mc:Fallback>
    </mc:AlternateContent>
    <mc:AlternateContent xmlns:mc="http://schemas.openxmlformats.org/markup-compatibility/2006">
      <mc:Choice Requires="x14">
        <control shapeId="12386" r:id="rId115" name="CommandButton53200100">
          <controlPr print="0" disabled="1" autoLine="0" r:id="rId5">
            <anchor moveWithCells="1">
              <from>
                <xdr:col>6</xdr:col>
                <xdr:colOff>0</xdr:colOff>
                <xdr:row>25</xdr:row>
                <xdr:rowOff>22860</xdr:rowOff>
              </from>
              <to>
                <xdr:col>8</xdr:col>
                <xdr:colOff>0</xdr:colOff>
                <xdr:row>25</xdr:row>
                <xdr:rowOff>327660</xdr:rowOff>
              </to>
            </anchor>
          </controlPr>
        </control>
      </mc:Choice>
      <mc:Fallback>
        <control shapeId="12386" r:id="rId115" name="CommandButton53200100"/>
      </mc:Fallback>
    </mc:AlternateContent>
    <mc:AlternateContent xmlns:mc="http://schemas.openxmlformats.org/markup-compatibility/2006">
      <mc:Choice Requires="x14">
        <control shapeId="12387" r:id="rId116" name="CommandButton53400100">
          <controlPr print="0" disabled="1" autoLine="0" r:id="rId5">
            <anchor moveWithCells="1">
              <from>
                <xdr:col>6</xdr:col>
                <xdr:colOff>0</xdr:colOff>
                <xdr:row>30</xdr:row>
                <xdr:rowOff>22860</xdr:rowOff>
              </from>
              <to>
                <xdr:col>8</xdr:col>
                <xdr:colOff>0</xdr:colOff>
                <xdr:row>30</xdr:row>
                <xdr:rowOff>327660</xdr:rowOff>
              </to>
            </anchor>
          </controlPr>
        </control>
      </mc:Choice>
      <mc:Fallback>
        <control shapeId="12387" r:id="rId116" name="CommandButton53400100"/>
      </mc:Fallback>
    </mc:AlternateContent>
    <mc:AlternateContent xmlns:mc="http://schemas.openxmlformats.org/markup-compatibility/2006">
      <mc:Choice Requires="x14">
        <control shapeId="12388" r:id="rId117" name="CommandButton55100100">
          <controlPr print="0" disabled="1" autoLine="0" r:id="rId5">
            <anchor moveWithCells="1">
              <from>
                <xdr:col>6</xdr:col>
                <xdr:colOff>0</xdr:colOff>
                <xdr:row>33</xdr:row>
                <xdr:rowOff>22860</xdr:rowOff>
              </from>
              <to>
                <xdr:col>8</xdr:col>
                <xdr:colOff>0</xdr:colOff>
                <xdr:row>33</xdr:row>
                <xdr:rowOff>327660</xdr:rowOff>
              </to>
            </anchor>
          </controlPr>
        </control>
      </mc:Choice>
      <mc:Fallback>
        <control shapeId="12388" r:id="rId117" name="CommandButton55100100"/>
      </mc:Fallback>
    </mc:AlternateContent>
    <mc:AlternateContent xmlns:mc="http://schemas.openxmlformats.org/markup-compatibility/2006">
      <mc:Choice Requires="x14">
        <control shapeId="12389" r:id="rId118" name="CommandButton55200100">
          <controlPr print="0" disabled="1" autoLine="0" r:id="rId5">
            <anchor moveWithCells="1">
              <from>
                <xdr:col>6</xdr:col>
                <xdr:colOff>0</xdr:colOff>
                <xdr:row>34</xdr:row>
                <xdr:rowOff>22860</xdr:rowOff>
              </from>
              <to>
                <xdr:col>8</xdr:col>
                <xdr:colOff>0</xdr:colOff>
                <xdr:row>34</xdr:row>
                <xdr:rowOff>327660</xdr:rowOff>
              </to>
            </anchor>
          </controlPr>
        </control>
      </mc:Choice>
      <mc:Fallback>
        <control shapeId="12389" r:id="rId118" name="CommandButton55200100"/>
      </mc:Fallback>
    </mc:AlternateContent>
    <mc:AlternateContent xmlns:mc="http://schemas.openxmlformats.org/markup-compatibility/2006">
      <mc:Choice Requires="x14">
        <control shapeId="12390" r:id="rId119" name="CommandButton61100000">
          <controlPr print="0" disabled="1" autoLine="0" r:id="rId5">
            <anchor moveWithCells="1">
              <from>
                <xdr:col>6</xdr:col>
                <xdr:colOff>0</xdr:colOff>
                <xdr:row>40</xdr:row>
                <xdr:rowOff>22860</xdr:rowOff>
              </from>
              <to>
                <xdr:col>8</xdr:col>
                <xdr:colOff>0</xdr:colOff>
                <xdr:row>40</xdr:row>
                <xdr:rowOff>327660</xdr:rowOff>
              </to>
            </anchor>
          </controlPr>
        </control>
      </mc:Choice>
      <mc:Fallback>
        <control shapeId="12390" r:id="rId119" name="CommandButton61100000"/>
      </mc:Fallback>
    </mc:AlternateContent>
    <mc:AlternateContent xmlns:mc="http://schemas.openxmlformats.org/markup-compatibility/2006">
      <mc:Choice Requires="x14">
        <control shapeId="12391" r:id="rId120" name="CommandButton61100200">
          <controlPr print="0" disabled="1" autoLine="0" r:id="rId5">
            <anchor moveWithCells="1">
              <from>
                <xdr:col>6</xdr:col>
                <xdr:colOff>0</xdr:colOff>
                <xdr:row>41</xdr:row>
                <xdr:rowOff>22860</xdr:rowOff>
              </from>
              <to>
                <xdr:col>8</xdr:col>
                <xdr:colOff>0</xdr:colOff>
                <xdr:row>41</xdr:row>
                <xdr:rowOff>327660</xdr:rowOff>
              </to>
            </anchor>
          </controlPr>
        </control>
      </mc:Choice>
      <mc:Fallback>
        <control shapeId="12391" r:id="rId120" name="CommandButton61100200"/>
      </mc:Fallback>
    </mc:AlternateContent>
    <mc:AlternateContent xmlns:mc="http://schemas.openxmlformats.org/markup-compatibility/2006">
      <mc:Choice Requires="x14">
        <control shapeId="12392" r:id="rId121" name="CommandButton61500300">
          <controlPr print="0" disabled="1" autoLine="0" r:id="rId5">
            <anchor moveWithCells="1">
              <from>
                <xdr:col>6</xdr:col>
                <xdr:colOff>0</xdr:colOff>
                <xdr:row>45</xdr:row>
                <xdr:rowOff>30480</xdr:rowOff>
              </from>
              <to>
                <xdr:col>8</xdr:col>
                <xdr:colOff>0</xdr:colOff>
                <xdr:row>45</xdr:row>
                <xdr:rowOff>335280</xdr:rowOff>
              </to>
            </anchor>
          </controlPr>
        </control>
      </mc:Choice>
      <mc:Fallback>
        <control shapeId="12392" r:id="rId121" name="CommandButton61500300"/>
      </mc:Fallback>
    </mc:AlternateContent>
    <mc:AlternateContent xmlns:mc="http://schemas.openxmlformats.org/markup-compatibility/2006">
      <mc:Choice Requires="x14">
        <control shapeId="12393" r:id="rId122" name="CommandButton90615003">
          <controlPr print="0" disabled="1" autoLine="0" r:id="rId5">
            <anchor moveWithCells="1">
              <from>
                <xdr:col>6</xdr:col>
                <xdr:colOff>0</xdr:colOff>
                <xdr:row>97</xdr:row>
                <xdr:rowOff>22860</xdr:rowOff>
              </from>
              <to>
                <xdr:col>8</xdr:col>
                <xdr:colOff>0</xdr:colOff>
                <xdr:row>97</xdr:row>
                <xdr:rowOff>327660</xdr:rowOff>
              </to>
            </anchor>
          </controlPr>
        </control>
      </mc:Choice>
      <mc:Fallback>
        <control shapeId="12393" r:id="rId122" name="CommandButton90615003"/>
      </mc:Fallback>
    </mc:AlternateContent>
    <mc:AlternateContent xmlns:mc="http://schemas.openxmlformats.org/markup-compatibility/2006">
      <mc:Choice Requires="x14">
        <control shapeId="12394" r:id="rId123" name="CommandButton61700100">
          <controlPr print="0" disabled="1" autoLine="0" r:id="rId5">
            <anchor moveWithCells="1">
              <from>
                <xdr:col>6</xdr:col>
                <xdr:colOff>0</xdr:colOff>
                <xdr:row>49</xdr:row>
                <xdr:rowOff>22860</xdr:rowOff>
              </from>
              <to>
                <xdr:col>8</xdr:col>
                <xdr:colOff>0</xdr:colOff>
                <xdr:row>49</xdr:row>
                <xdr:rowOff>327660</xdr:rowOff>
              </to>
            </anchor>
          </controlPr>
        </control>
      </mc:Choice>
      <mc:Fallback>
        <control shapeId="12394" r:id="rId123" name="CommandButton61700100"/>
      </mc:Fallback>
    </mc:AlternateContent>
    <mc:AlternateContent xmlns:mc="http://schemas.openxmlformats.org/markup-compatibility/2006">
      <mc:Choice Requires="x14">
        <control shapeId="12395" r:id="rId124" name="CommandButton90617001">
          <controlPr print="0" disabled="1" autoLine="0" r:id="rId5">
            <anchor moveWithCells="1">
              <from>
                <xdr:col>6</xdr:col>
                <xdr:colOff>0</xdr:colOff>
                <xdr:row>99</xdr:row>
                <xdr:rowOff>22860</xdr:rowOff>
              </from>
              <to>
                <xdr:col>8</xdr:col>
                <xdr:colOff>0</xdr:colOff>
                <xdr:row>99</xdr:row>
                <xdr:rowOff>327660</xdr:rowOff>
              </to>
            </anchor>
          </controlPr>
        </control>
      </mc:Choice>
      <mc:Fallback>
        <control shapeId="12395" r:id="rId124" name="CommandButton90617001"/>
      </mc:Fallback>
    </mc:AlternateContent>
    <mc:AlternateContent xmlns:mc="http://schemas.openxmlformats.org/markup-compatibility/2006">
      <mc:Choice Requires="x14">
        <control shapeId="12396" r:id="rId125" name="CommandButton62200100">
          <controlPr print="0" disabled="1" autoLine="0" r:id="rId5">
            <anchor moveWithCells="1">
              <from>
                <xdr:col>6</xdr:col>
                <xdr:colOff>0</xdr:colOff>
                <xdr:row>50</xdr:row>
                <xdr:rowOff>22860</xdr:rowOff>
              </from>
              <to>
                <xdr:col>8</xdr:col>
                <xdr:colOff>0</xdr:colOff>
                <xdr:row>50</xdr:row>
                <xdr:rowOff>327660</xdr:rowOff>
              </to>
            </anchor>
          </controlPr>
        </control>
      </mc:Choice>
      <mc:Fallback>
        <control shapeId="12396" r:id="rId125" name="CommandButton62200100"/>
      </mc:Fallback>
    </mc:AlternateContent>
    <mc:AlternateContent xmlns:mc="http://schemas.openxmlformats.org/markup-compatibility/2006">
      <mc:Choice Requires="x14">
        <control shapeId="12398" r:id="rId126" name="CommandButton62100100">
          <controlPr print="0" disabled="1" autoLine="0" r:id="rId5">
            <anchor moveWithCells="1">
              <from>
                <xdr:col>6</xdr:col>
                <xdr:colOff>0</xdr:colOff>
                <xdr:row>47</xdr:row>
                <xdr:rowOff>30480</xdr:rowOff>
              </from>
              <to>
                <xdr:col>8</xdr:col>
                <xdr:colOff>0</xdr:colOff>
                <xdr:row>47</xdr:row>
                <xdr:rowOff>335280</xdr:rowOff>
              </to>
            </anchor>
          </controlPr>
        </control>
      </mc:Choice>
      <mc:Fallback>
        <control shapeId="12398" r:id="rId126" name="CommandButton62100100"/>
      </mc:Fallback>
    </mc:AlternateContent>
    <mc:AlternateContent xmlns:mc="http://schemas.openxmlformats.org/markup-compatibility/2006">
      <mc:Choice Requires="x14">
        <control shapeId="12399" r:id="rId127" name="CommandButton63500100">
          <controlPr print="0" disabled="1" autoLine="0" r:id="rId5">
            <anchor moveWithCells="1">
              <from>
                <xdr:col>6</xdr:col>
                <xdr:colOff>0</xdr:colOff>
                <xdr:row>53</xdr:row>
                <xdr:rowOff>22860</xdr:rowOff>
              </from>
              <to>
                <xdr:col>8</xdr:col>
                <xdr:colOff>0</xdr:colOff>
                <xdr:row>53</xdr:row>
                <xdr:rowOff>327660</xdr:rowOff>
              </to>
            </anchor>
          </controlPr>
        </control>
      </mc:Choice>
      <mc:Fallback>
        <control shapeId="12399" r:id="rId127" name="CommandButton63500100"/>
      </mc:Fallback>
    </mc:AlternateContent>
    <mc:AlternateContent xmlns:mc="http://schemas.openxmlformats.org/markup-compatibility/2006">
      <mc:Choice Requires="x14">
        <control shapeId="12400" r:id="rId128" name="CommandButton63200100">
          <controlPr print="0" disabled="1" autoLine="0" r:id="rId5">
            <anchor moveWithCells="1">
              <from>
                <xdr:col>6</xdr:col>
                <xdr:colOff>0</xdr:colOff>
                <xdr:row>51</xdr:row>
                <xdr:rowOff>22860</xdr:rowOff>
              </from>
              <to>
                <xdr:col>8</xdr:col>
                <xdr:colOff>0</xdr:colOff>
                <xdr:row>51</xdr:row>
                <xdr:rowOff>327660</xdr:rowOff>
              </to>
            </anchor>
          </controlPr>
        </control>
      </mc:Choice>
      <mc:Fallback>
        <control shapeId="12400" r:id="rId128" name="CommandButton63200100"/>
      </mc:Fallback>
    </mc:AlternateContent>
    <mc:AlternateContent xmlns:mc="http://schemas.openxmlformats.org/markup-compatibility/2006">
      <mc:Choice Requires="x14">
        <control shapeId="12402" r:id="rId129" name="CommandButton65130100">
          <controlPr print="0" disabled="1" autoLine="0" r:id="rId5">
            <anchor moveWithCells="1">
              <from>
                <xdr:col>6</xdr:col>
                <xdr:colOff>0</xdr:colOff>
                <xdr:row>56</xdr:row>
                <xdr:rowOff>22860</xdr:rowOff>
              </from>
              <to>
                <xdr:col>8</xdr:col>
                <xdr:colOff>0</xdr:colOff>
                <xdr:row>56</xdr:row>
                <xdr:rowOff>327660</xdr:rowOff>
              </to>
            </anchor>
          </controlPr>
        </control>
      </mc:Choice>
      <mc:Fallback>
        <control shapeId="12402" r:id="rId129" name="CommandButton65130100"/>
      </mc:Fallback>
    </mc:AlternateContent>
    <mc:AlternateContent xmlns:mc="http://schemas.openxmlformats.org/markup-compatibility/2006">
      <mc:Choice Requires="x14">
        <control shapeId="12403" r:id="rId130" name="CommandButton66100100">
          <controlPr print="0" disabled="1" autoLine="0" r:id="rId5">
            <anchor moveWithCells="1">
              <from>
                <xdr:col>6</xdr:col>
                <xdr:colOff>0</xdr:colOff>
                <xdr:row>63</xdr:row>
                <xdr:rowOff>22860</xdr:rowOff>
              </from>
              <to>
                <xdr:col>8</xdr:col>
                <xdr:colOff>0</xdr:colOff>
                <xdr:row>63</xdr:row>
                <xdr:rowOff>327660</xdr:rowOff>
              </to>
            </anchor>
          </controlPr>
        </control>
      </mc:Choice>
      <mc:Fallback>
        <control shapeId="12403" r:id="rId130" name="CommandButton66100100"/>
      </mc:Fallback>
    </mc:AlternateContent>
    <mc:AlternateContent xmlns:mc="http://schemas.openxmlformats.org/markup-compatibility/2006">
      <mc:Choice Requires="x14">
        <control shapeId="12404" r:id="rId131" name="CommandButton66300100">
          <controlPr print="0" disabled="1" autoLine="0" r:id="rId5">
            <anchor moveWithCells="1">
              <from>
                <xdr:col>6</xdr:col>
                <xdr:colOff>0</xdr:colOff>
                <xdr:row>66</xdr:row>
                <xdr:rowOff>22860</xdr:rowOff>
              </from>
              <to>
                <xdr:col>8</xdr:col>
                <xdr:colOff>0</xdr:colOff>
                <xdr:row>66</xdr:row>
                <xdr:rowOff>327660</xdr:rowOff>
              </to>
            </anchor>
          </controlPr>
        </control>
      </mc:Choice>
      <mc:Fallback>
        <control shapeId="12404" r:id="rId131" name="CommandButton66300100"/>
      </mc:Fallback>
    </mc:AlternateContent>
    <mc:AlternateContent xmlns:mc="http://schemas.openxmlformats.org/markup-compatibility/2006">
      <mc:Choice Requires="x14">
        <control shapeId="12405" r:id="rId132" name="CommandButton75100100">
          <controlPr print="0" disabled="1" autoLine="0" r:id="rId5">
            <anchor moveWithCells="1">
              <from>
                <xdr:col>6</xdr:col>
                <xdr:colOff>0</xdr:colOff>
                <xdr:row>71</xdr:row>
                <xdr:rowOff>22860</xdr:rowOff>
              </from>
              <to>
                <xdr:col>8</xdr:col>
                <xdr:colOff>0</xdr:colOff>
                <xdr:row>71</xdr:row>
                <xdr:rowOff>327660</xdr:rowOff>
              </to>
            </anchor>
          </controlPr>
        </control>
      </mc:Choice>
      <mc:Fallback>
        <control shapeId="12405" r:id="rId132" name="CommandButton75100100"/>
      </mc:Fallback>
    </mc:AlternateContent>
    <mc:AlternateContent xmlns:mc="http://schemas.openxmlformats.org/markup-compatibility/2006">
      <mc:Choice Requires="x14">
        <control shapeId="12406" r:id="rId133" name="CommandButton24300100">
          <controlPr print="0" disabled="1" autoLine="0" r:id="rId5">
            <anchor moveWithCells="1">
              <from>
                <xdr:col>6</xdr:col>
                <xdr:colOff>0</xdr:colOff>
                <xdr:row>68</xdr:row>
                <xdr:rowOff>22860</xdr:rowOff>
              </from>
              <to>
                <xdr:col>8</xdr:col>
                <xdr:colOff>0</xdr:colOff>
                <xdr:row>68</xdr:row>
                <xdr:rowOff>327660</xdr:rowOff>
              </to>
            </anchor>
          </controlPr>
        </control>
      </mc:Choice>
      <mc:Fallback>
        <control shapeId="12406" r:id="rId133" name="CommandButton24300100"/>
      </mc:Fallback>
    </mc:AlternateContent>
    <mc:AlternateContent xmlns:mc="http://schemas.openxmlformats.org/markup-compatibility/2006">
      <mc:Choice Requires="x14">
        <control shapeId="12407" r:id="rId134" name="CommandButton90820100">
          <controlPr print="0" disabled="1" autoLine="0" r:id="rId5">
            <anchor moveWithCells="1">
              <from>
                <xdr:col>6</xdr:col>
                <xdr:colOff>0</xdr:colOff>
                <xdr:row>105</xdr:row>
                <xdr:rowOff>22860</xdr:rowOff>
              </from>
              <to>
                <xdr:col>8</xdr:col>
                <xdr:colOff>0</xdr:colOff>
                <xdr:row>105</xdr:row>
                <xdr:rowOff>327660</xdr:rowOff>
              </to>
            </anchor>
          </controlPr>
        </control>
      </mc:Choice>
      <mc:Fallback>
        <control shapeId="12407" r:id="rId134" name="CommandButton90820100"/>
      </mc:Fallback>
    </mc:AlternateContent>
    <mc:AlternateContent xmlns:mc="http://schemas.openxmlformats.org/markup-compatibility/2006">
      <mc:Choice Requires="x14">
        <control shapeId="12408" r:id="rId135" name="CommandButton59100100">
          <controlPr print="0" disabled="1" autoLine="0" r:id="rId5">
            <anchor moveWithCells="1">
              <from>
                <xdr:col>6</xdr:col>
                <xdr:colOff>0</xdr:colOff>
                <xdr:row>39</xdr:row>
                <xdr:rowOff>22860</xdr:rowOff>
              </from>
              <to>
                <xdr:col>8</xdr:col>
                <xdr:colOff>0</xdr:colOff>
                <xdr:row>39</xdr:row>
                <xdr:rowOff>327660</xdr:rowOff>
              </to>
            </anchor>
          </controlPr>
        </control>
      </mc:Choice>
      <mc:Fallback>
        <control shapeId="12408" r:id="rId135" name="CommandButton59100100"/>
      </mc:Fallback>
    </mc:AlternateContent>
    <mc:AlternateContent xmlns:mc="http://schemas.openxmlformats.org/markup-compatibility/2006">
      <mc:Choice Requires="x14">
        <control shapeId="12409" r:id="rId136" name="CommandButton90591001">
          <controlPr print="0" disabled="1" autoLine="0" r:id="rId5">
            <anchor moveWithCells="1">
              <from>
                <xdr:col>6</xdr:col>
                <xdr:colOff>0</xdr:colOff>
                <xdr:row>93</xdr:row>
                <xdr:rowOff>22860</xdr:rowOff>
              </from>
              <to>
                <xdr:col>8</xdr:col>
                <xdr:colOff>0</xdr:colOff>
                <xdr:row>93</xdr:row>
                <xdr:rowOff>327660</xdr:rowOff>
              </to>
            </anchor>
          </controlPr>
        </control>
      </mc:Choice>
      <mc:Fallback>
        <control shapeId="12409" r:id="rId136" name="CommandButton90591001"/>
      </mc:Fallback>
    </mc:AlternateContent>
    <mc:AlternateContent xmlns:mc="http://schemas.openxmlformats.org/markup-compatibility/2006">
      <mc:Choice Requires="x14">
        <control shapeId="12410" r:id="rId137" name="CheckBox53140100">
          <controlPr autoLine="0" r:id="rId138">
            <anchor moveWithCells="1">
              <from>
                <xdr:col>3</xdr:col>
                <xdr:colOff>60960</xdr:colOff>
                <xdr:row>24</xdr:row>
                <xdr:rowOff>76200</xdr:rowOff>
              </from>
              <to>
                <xdr:col>5</xdr:col>
                <xdr:colOff>1584960</xdr:colOff>
                <xdr:row>24</xdr:row>
                <xdr:rowOff>304800</xdr:rowOff>
              </to>
            </anchor>
          </controlPr>
        </control>
      </mc:Choice>
      <mc:Fallback>
        <control shapeId="12410" r:id="rId137" name="CheckBox53140100"/>
      </mc:Fallback>
    </mc:AlternateContent>
    <mc:AlternateContent xmlns:mc="http://schemas.openxmlformats.org/markup-compatibility/2006">
      <mc:Choice Requires="x14">
        <control shapeId="12411" r:id="rId139" name="CheckBox90531401">
          <controlPr autoLine="0" r:id="rId140">
            <anchor moveWithCells="1">
              <from>
                <xdr:col>3</xdr:col>
                <xdr:colOff>60960</xdr:colOff>
                <xdr:row>89</xdr:row>
                <xdr:rowOff>76200</xdr:rowOff>
              </from>
              <to>
                <xdr:col>5</xdr:col>
                <xdr:colOff>1584960</xdr:colOff>
                <xdr:row>89</xdr:row>
                <xdr:rowOff>304800</xdr:rowOff>
              </to>
            </anchor>
          </controlPr>
        </control>
      </mc:Choice>
      <mc:Fallback>
        <control shapeId="12411" r:id="rId139" name="CheckBox90531401"/>
      </mc:Fallback>
    </mc:AlternateContent>
    <mc:AlternateContent xmlns:mc="http://schemas.openxmlformats.org/markup-compatibility/2006">
      <mc:Choice Requires="x14">
        <control shapeId="12412" r:id="rId141" name="CheckBox51200200">
          <controlPr autoLine="0" r:id="rId142">
            <anchor moveWithCells="1">
              <from>
                <xdr:col>3</xdr:col>
                <xdr:colOff>60960</xdr:colOff>
                <xdr:row>12</xdr:row>
                <xdr:rowOff>76200</xdr:rowOff>
              </from>
              <to>
                <xdr:col>5</xdr:col>
                <xdr:colOff>1584960</xdr:colOff>
                <xdr:row>12</xdr:row>
                <xdr:rowOff>304800</xdr:rowOff>
              </to>
            </anchor>
          </controlPr>
        </control>
      </mc:Choice>
      <mc:Fallback>
        <control shapeId="12412" r:id="rId141" name="CheckBox51200200"/>
      </mc:Fallback>
    </mc:AlternateContent>
    <mc:AlternateContent xmlns:mc="http://schemas.openxmlformats.org/markup-compatibility/2006">
      <mc:Choice Requires="x14">
        <control shapeId="12413" r:id="rId143" name="CheckBox51200300">
          <controlPr autoLine="0" r:id="rId144">
            <anchor moveWithCells="1">
              <from>
                <xdr:col>3</xdr:col>
                <xdr:colOff>60960</xdr:colOff>
                <xdr:row>13</xdr:row>
                <xdr:rowOff>76200</xdr:rowOff>
              </from>
              <to>
                <xdr:col>5</xdr:col>
                <xdr:colOff>1584960</xdr:colOff>
                <xdr:row>13</xdr:row>
                <xdr:rowOff>304800</xdr:rowOff>
              </to>
            </anchor>
          </controlPr>
        </control>
      </mc:Choice>
      <mc:Fallback>
        <control shapeId="12413" r:id="rId143" name="CheckBox51200300"/>
      </mc:Fallback>
    </mc:AlternateContent>
    <mc:AlternateContent xmlns:mc="http://schemas.openxmlformats.org/markup-compatibility/2006">
      <mc:Choice Requires="x14">
        <control shapeId="12414" r:id="rId145" name="CheckBox53340100">
          <controlPr autoLine="0" r:id="rId146">
            <anchor moveWithCells="1">
              <from>
                <xdr:col>3</xdr:col>
                <xdr:colOff>60960</xdr:colOff>
                <xdr:row>28</xdr:row>
                <xdr:rowOff>76200</xdr:rowOff>
              </from>
              <to>
                <xdr:col>5</xdr:col>
                <xdr:colOff>1584960</xdr:colOff>
                <xdr:row>28</xdr:row>
                <xdr:rowOff>304800</xdr:rowOff>
              </to>
            </anchor>
          </controlPr>
        </control>
      </mc:Choice>
      <mc:Fallback>
        <control shapeId="12414" r:id="rId145" name="CheckBox53340100"/>
      </mc:Fallback>
    </mc:AlternateContent>
    <mc:AlternateContent xmlns:mc="http://schemas.openxmlformats.org/markup-compatibility/2006">
      <mc:Choice Requires="x14">
        <control shapeId="12416" r:id="rId147" name="CheckBox53300100">
          <controlPr autoLine="0" r:id="rId148">
            <anchor moveWithCells="1">
              <from>
                <xdr:col>3</xdr:col>
                <xdr:colOff>60960</xdr:colOff>
                <xdr:row>26</xdr:row>
                <xdr:rowOff>76200</xdr:rowOff>
              </from>
              <to>
                <xdr:col>5</xdr:col>
                <xdr:colOff>1584960</xdr:colOff>
                <xdr:row>26</xdr:row>
                <xdr:rowOff>304800</xdr:rowOff>
              </to>
            </anchor>
          </controlPr>
        </control>
      </mc:Choice>
      <mc:Fallback>
        <control shapeId="12416" r:id="rId147" name="CheckBox53300100"/>
      </mc:Fallback>
    </mc:AlternateContent>
    <mc:AlternateContent xmlns:mc="http://schemas.openxmlformats.org/markup-compatibility/2006">
      <mc:Choice Requires="x14">
        <control shapeId="12417" r:id="rId149" name="CheckBox90533001">
          <controlPr autoLine="0" r:id="rId150">
            <anchor moveWithCells="1">
              <from>
                <xdr:col>3</xdr:col>
                <xdr:colOff>60960</xdr:colOff>
                <xdr:row>90</xdr:row>
                <xdr:rowOff>76200</xdr:rowOff>
              </from>
              <to>
                <xdr:col>5</xdr:col>
                <xdr:colOff>1584960</xdr:colOff>
                <xdr:row>90</xdr:row>
                <xdr:rowOff>304800</xdr:rowOff>
              </to>
            </anchor>
          </controlPr>
        </control>
      </mc:Choice>
      <mc:Fallback>
        <control shapeId="12417" r:id="rId149" name="CheckBox90533001"/>
      </mc:Fallback>
    </mc:AlternateContent>
    <mc:AlternateContent xmlns:mc="http://schemas.openxmlformats.org/markup-compatibility/2006">
      <mc:Choice Requires="x14">
        <control shapeId="12418" r:id="rId151" name="CheckBox53120200">
          <controlPr autoLine="0" r:id="rId152">
            <anchor moveWithCells="1">
              <from>
                <xdr:col>3</xdr:col>
                <xdr:colOff>60960</xdr:colOff>
                <xdr:row>22</xdr:row>
                <xdr:rowOff>76200</xdr:rowOff>
              </from>
              <to>
                <xdr:col>5</xdr:col>
                <xdr:colOff>1584960</xdr:colOff>
                <xdr:row>22</xdr:row>
                <xdr:rowOff>304800</xdr:rowOff>
              </to>
            </anchor>
          </controlPr>
        </control>
      </mc:Choice>
      <mc:Fallback>
        <control shapeId="12418" r:id="rId151" name="CheckBox53120200"/>
      </mc:Fallback>
    </mc:AlternateContent>
    <mc:AlternateContent xmlns:mc="http://schemas.openxmlformats.org/markup-compatibility/2006">
      <mc:Choice Requires="x14">
        <control shapeId="12419" r:id="rId153" name="CheckBox90531200">
          <controlPr autoLine="0" r:id="rId154">
            <anchor moveWithCells="1">
              <from>
                <xdr:col>3</xdr:col>
                <xdr:colOff>60960</xdr:colOff>
                <xdr:row>88</xdr:row>
                <xdr:rowOff>76200</xdr:rowOff>
              </from>
              <to>
                <xdr:col>5</xdr:col>
                <xdr:colOff>1584960</xdr:colOff>
                <xdr:row>88</xdr:row>
                <xdr:rowOff>304800</xdr:rowOff>
              </to>
            </anchor>
          </controlPr>
        </control>
      </mc:Choice>
      <mc:Fallback>
        <control shapeId="12419" r:id="rId153" name="CheckBox90531200"/>
      </mc:Fallback>
    </mc:AlternateContent>
    <mc:AlternateContent xmlns:mc="http://schemas.openxmlformats.org/markup-compatibility/2006">
      <mc:Choice Requires="x14">
        <control shapeId="12421" r:id="rId155" name="CheckBox65130200">
          <controlPr autoLine="0" r:id="rId156">
            <anchor moveWithCells="1">
              <from>
                <xdr:col>3</xdr:col>
                <xdr:colOff>60960</xdr:colOff>
                <xdr:row>57</xdr:row>
                <xdr:rowOff>76200</xdr:rowOff>
              </from>
              <to>
                <xdr:col>5</xdr:col>
                <xdr:colOff>1584960</xdr:colOff>
                <xdr:row>57</xdr:row>
                <xdr:rowOff>304800</xdr:rowOff>
              </to>
            </anchor>
          </controlPr>
        </control>
      </mc:Choice>
      <mc:Fallback>
        <control shapeId="12421" r:id="rId155" name="CheckBox65130200"/>
      </mc:Fallback>
    </mc:AlternateContent>
    <mc:AlternateContent xmlns:mc="http://schemas.openxmlformats.org/markup-compatibility/2006">
      <mc:Choice Requires="x14">
        <control shapeId="12422" r:id="rId157" name="CheckBox65130300">
          <controlPr autoLine="0" r:id="rId158">
            <anchor moveWithCells="1">
              <from>
                <xdr:col>3</xdr:col>
                <xdr:colOff>60960</xdr:colOff>
                <xdr:row>58</xdr:row>
                <xdr:rowOff>76200</xdr:rowOff>
              </from>
              <to>
                <xdr:col>5</xdr:col>
                <xdr:colOff>1584960</xdr:colOff>
                <xdr:row>58</xdr:row>
                <xdr:rowOff>304800</xdr:rowOff>
              </to>
            </anchor>
          </controlPr>
        </control>
      </mc:Choice>
      <mc:Fallback>
        <control shapeId="12422" r:id="rId157" name="CheckBox65130300"/>
      </mc:Fallback>
    </mc:AlternateContent>
    <mc:AlternateContent xmlns:mc="http://schemas.openxmlformats.org/markup-compatibility/2006">
      <mc:Choice Requires="x14">
        <control shapeId="12424" r:id="rId159" name="CheckBox65130301">
          <controlPr autoLine="0" r:id="rId160">
            <anchor moveWithCells="1">
              <from>
                <xdr:col>3</xdr:col>
                <xdr:colOff>60960</xdr:colOff>
                <xdr:row>59</xdr:row>
                <xdr:rowOff>76200</xdr:rowOff>
              </from>
              <to>
                <xdr:col>5</xdr:col>
                <xdr:colOff>1584960</xdr:colOff>
                <xdr:row>59</xdr:row>
                <xdr:rowOff>304800</xdr:rowOff>
              </to>
            </anchor>
          </controlPr>
        </control>
      </mc:Choice>
      <mc:Fallback>
        <control shapeId="12424" r:id="rId159" name="CheckBox65130301"/>
      </mc:Fallback>
    </mc:AlternateContent>
    <mc:AlternateContent xmlns:mc="http://schemas.openxmlformats.org/markup-compatibility/2006">
      <mc:Choice Requires="x14">
        <control shapeId="12426" r:id="rId161" name="CheckBox65112001">
          <controlPr autoLine="0" r:id="rId162">
            <anchor moveWithCells="1">
              <from>
                <xdr:col>3</xdr:col>
                <xdr:colOff>60960</xdr:colOff>
                <xdr:row>55</xdr:row>
                <xdr:rowOff>76200</xdr:rowOff>
              </from>
              <to>
                <xdr:col>5</xdr:col>
                <xdr:colOff>1584960</xdr:colOff>
                <xdr:row>55</xdr:row>
                <xdr:rowOff>304800</xdr:rowOff>
              </to>
            </anchor>
          </controlPr>
        </control>
      </mc:Choice>
      <mc:Fallback>
        <control shapeId="12426" r:id="rId161" name="CheckBox65112001"/>
      </mc:Fallback>
    </mc:AlternateContent>
    <mc:AlternateContent xmlns:mc="http://schemas.openxmlformats.org/markup-compatibility/2006">
      <mc:Choice Requires="x14">
        <control shapeId="12427" r:id="rId163" name="CheckBox65300100">
          <controlPr autoLine="0" r:id="rId164">
            <anchor moveWithCells="1">
              <from>
                <xdr:col>3</xdr:col>
                <xdr:colOff>60960</xdr:colOff>
                <xdr:row>61</xdr:row>
                <xdr:rowOff>76200</xdr:rowOff>
              </from>
              <to>
                <xdr:col>5</xdr:col>
                <xdr:colOff>1584960</xdr:colOff>
                <xdr:row>61</xdr:row>
                <xdr:rowOff>304800</xdr:rowOff>
              </to>
            </anchor>
          </controlPr>
        </control>
      </mc:Choice>
      <mc:Fallback>
        <control shapeId="12427" r:id="rId163" name="CheckBox65300100"/>
      </mc:Fallback>
    </mc:AlternateContent>
    <mc:AlternateContent xmlns:mc="http://schemas.openxmlformats.org/markup-compatibility/2006">
      <mc:Choice Requires="x14">
        <control shapeId="12428" r:id="rId165" name="CheckBox90652201">
          <controlPr autoLine="0" r:id="rId166">
            <anchor moveWithCells="1">
              <from>
                <xdr:col>3</xdr:col>
                <xdr:colOff>60960</xdr:colOff>
                <xdr:row>103</xdr:row>
                <xdr:rowOff>76200</xdr:rowOff>
              </from>
              <to>
                <xdr:col>5</xdr:col>
                <xdr:colOff>1584960</xdr:colOff>
                <xdr:row>103</xdr:row>
                <xdr:rowOff>304800</xdr:rowOff>
              </to>
            </anchor>
          </controlPr>
        </control>
      </mc:Choice>
      <mc:Fallback>
        <control shapeId="12428" r:id="rId165" name="CheckBox90652201"/>
      </mc:Fallback>
    </mc:AlternateContent>
    <mc:AlternateContent xmlns:mc="http://schemas.openxmlformats.org/markup-compatibility/2006">
      <mc:Choice Requires="x14">
        <control shapeId="12429" r:id="rId167" name="CheckBox66360100">
          <controlPr autoLine="0" r:id="rId168">
            <anchor moveWithCells="1">
              <from>
                <xdr:col>3</xdr:col>
                <xdr:colOff>60960</xdr:colOff>
                <xdr:row>67</xdr:row>
                <xdr:rowOff>76200</xdr:rowOff>
              </from>
              <to>
                <xdr:col>5</xdr:col>
                <xdr:colOff>1584960</xdr:colOff>
                <xdr:row>67</xdr:row>
                <xdr:rowOff>304800</xdr:rowOff>
              </to>
            </anchor>
          </controlPr>
        </control>
      </mc:Choice>
      <mc:Fallback>
        <control shapeId="12429" r:id="rId167" name="CheckBox66360100"/>
      </mc:Fallback>
    </mc:AlternateContent>
    <mc:AlternateContent xmlns:mc="http://schemas.openxmlformats.org/markup-compatibility/2006">
      <mc:Choice Requires="x14">
        <control shapeId="12430" r:id="rId169" name="CheckBox90663601">
          <controlPr autoLine="0" r:id="rId170">
            <anchor moveWithCells="1">
              <from>
                <xdr:col>3</xdr:col>
                <xdr:colOff>60960</xdr:colOff>
                <xdr:row>104</xdr:row>
                <xdr:rowOff>76200</xdr:rowOff>
              </from>
              <to>
                <xdr:col>5</xdr:col>
                <xdr:colOff>1584960</xdr:colOff>
                <xdr:row>104</xdr:row>
                <xdr:rowOff>304800</xdr:rowOff>
              </to>
            </anchor>
          </controlPr>
        </control>
      </mc:Choice>
      <mc:Fallback>
        <control shapeId="12430" r:id="rId169" name="CheckBox90663601"/>
      </mc:Fallback>
    </mc:AlternateContent>
    <mc:AlternateContent xmlns:mc="http://schemas.openxmlformats.org/markup-compatibility/2006">
      <mc:Choice Requires="x14">
        <control shapeId="12431" r:id="rId171" name="CheckBox90643001">
          <controlPr autoLine="0" r:id="rId172">
            <anchor moveWithCells="1">
              <from>
                <xdr:col>3</xdr:col>
                <xdr:colOff>60960</xdr:colOff>
                <xdr:row>102</xdr:row>
                <xdr:rowOff>76200</xdr:rowOff>
              </from>
              <to>
                <xdr:col>5</xdr:col>
                <xdr:colOff>1584960</xdr:colOff>
                <xdr:row>102</xdr:row>
                <xdr:rowOff>304800</xdr:rowOff>
              </to>
            </anchor>
          </controlPr>
        </control>
      </mc:Choice>
      <mc:Fallback>
        <control shapeId="12431" r:id="rId171" name="CheckBox90643001"/>
      </mc:Fallback>
    </mc:AlternateContent>
    <mc:AlternateContent xmlns:mc="http://schemas.openxmlformats.org/markup-compatibility/2006">
      <mc:Choice Requires="x14">
        <control shapeId="12432" r:id="rId173" name="CheckBox75130100">
          <controlPr autoLine="0" r:id="rId174">
            <anchor moveWithCells="1">
              <from>
                <xdr:col>3</xdr:col>
                <xdr:colOff>60960</xdr:colOff>
                <xdr:row>72</xdr:row>
                <xdr:rowOff>76200</xdr:rowOff>
              </from>
              <to>
                <xdr:col>5</xdr:col>
                <xdr:colOff>1584960</xdr:colOff>
                <xdr:row>72</xdr:row>
                <xdr:rowOff>304800</xdr:rowOff>
              </to>
            </anchor>
          </controlPr>
        </control>
      </mc:Choice>
      <mc:Fallback>
        <control shapeId="12432" r:id="rId173" name="CheckBox75130100"/>
      </mc:Fallback>
    </mc:AlternateContent>
    <mc:AlternateContent xmlns:mc="http://schemas.openxmlformats.org/markup-compatibility/2006">
      <mc:Choice Requires="x14">
        <control shapeId="12433" r:id="rId175" name="CheckBox90420100">
          <controlPr autoLine="0" r:id="rId176">
            <anchor moveWithCells="1">
              <from>
                <xdr:col>3</xdr:col>
                <xdr:colOff>60960</xdr:colOff>
                <xdr:row>76</xdr:row>
                <xdr:rowOff>76200</xdr:rowOff>
              </from>
              <to>
                <xdr:col>5</xdr:col>
                <xdr:colOff>1584960</xdr:colOff>
                <xdr:row>76</xdr:row>
                <xdr:rowOff>304800</xdr:rowOff>
              </to>
            </anchor>
          </controlPr>
        </control>
      </mc:Choice>
      <mc:Fallback>
        <control shapeId="12433" r:id="rId175" name="CheckBox90420100"/>
      </mc:Fallback>
    </mc:AlternateContent>
    <mc:AlternateContent xmlns:mc="http://schemas.openxmlformats.org/markup-compatibility/2006">
      <mc:Choice Requires="x14">
        <control shapeId="12434" r:id="rId177" name="CheckBox38100100">
          <controlPr autoLine="0" r:id="rId178">
            <anchor moveWithCells="1">
              <from>
                <xdr:col>3</xdr:col>
                <xdr:colOff>60960</xdr:colOff>
                <xdr:row>6</xdr:row>
                <xdr:rowOff>76200</xdr:rowOff>
              </from>
              <to>
                <xdr:col>5</xdr:col>
                <xdr:colOff>1584960</xdr:colOff>
                <xdr:row>6</xdr:row>
                <xdr:rowOff>304800</xdr:rowOff>
              </to>
            </anchor>
          </controlPr>
        </control>
      </mc:Choice>
      <mc:Fallback>
        <control shapeId="12434" r:id="rId177" name="CheckBox38100100"/>
      </mc:Fallback>
    </mc:AlternateContent>
    <mc:AlternateContent xmlns:mc="http://schemas.openxmlformats.org/markup-compatibility/2006">
      <mc:Choice Requires="x14">
        <control shapeId="12435" r:id="rId179" name="CheckBox90501002">
          <controlPr autoLine="0" r:id="rId180">
            <anchor moveWithCells="1">
              <from>
                <xdr:col>3</xdr:col>
                <xdr:colOff>60960</xdr:colOff>
                <xdr:row>79</xdr:row>
                <xdr:rowOff>68580</xdr:rowOff>
              </from>
              <to>
                <xdr:col>5</xdr:col>
                <xdr:colOff>1584960</xdr:colOff>
                <xdr:row>79</xdr:row>
                <xdr:rowOff>297180</xdr:rowOff>
              </to>
            </anchor>
          </controlPr>
        </control>
      </mc:Choice>
      <mc:Fallback>
        <control shapeId="12435" r:id="rId179" name="CheckBox90501002"/>
      </mc:Fallback>
    </mc:AlternateContent>
    <mc:AlternateContent xmlns:mc="http://schemas.openxmlformats.org/markup-compatibility/2006">
      <mc:Choice Requires="x14">
        <control shapeId="12436" r:id="rId181" name="CheckBox90501003">
          <controlPr autoLine="0" r:id="rId182">
            <anchor moveWithCells="1">
              <from>
                <xdr:col>3</xdr:col>
                <xdr:colOff>60960</xdr:colOff>
                <xdr:row>80</xdr:row>
                <xdr:rowOff>68580</xdr:rowOff>
              </from>
              <to>
                <xdr:col>5</xdr:col>
                <xdr:colOff>1584960</xdr:colOff>
                <xdr:row>80</xdr:row>
                <xdr:rowOff>297180</xdr:rowOff>
              </to>
            </anchor>
          </controlPr>
        </control>
      </mc:Choice>
      <mc:Fallback>
        <control shapeId="12436" r:id="rId181" name="CheckBox90501003"/>
      </mc:Fallback>
    </mc:AlternateContent>
    <mc:AlternateContent xmlns:mc="http://schemas.openxmlformats.org/markup-compatibility/2006">
      <mc:Choice Requires="x14">
        <control shapeId="12437" r:id="rId183" name="CommandButton53140100">
          <controlPr print="0" disabled="1" autoLine="0" r:id="rId5">
            <anchor moveWithCells="1">
              <from>
                <xdr:col>6</xdr:col>
                <xdr:colOff>0</xdr:colOff>
                <xdr:row>24</xdr:row>
                <xdr:rowOff>22860</xdr:rowOff>
              </from>
              <to>
                <xdr:col>8</xdr:col>
                <xdr:colOff>0</xdr:colOff>
                <xdr:row>24</xdr:row>
                <xdr:rowOff>327660</xdr:rowOff>
              </to>
            </anchor>
          </controlPr>
        </control>
      </mc:Choice>
      <mc:Fallback>
        <control shapeId="12437" r:id="rId183" name="CommandButton53140100"/>
      </mc:Fallback>
    </mc:AlternateContent>
    <mc:AlternateContent xmlns:mc="http://schemas.openxmlformats.org/markup-compatibility/2006">
      <mc:Choice Requires="x14">
        <control shapeId="12438" r:id="rId184" name="CommandButton90531401">
          <controlPr print="0" disabled="1" autoLine="0" r:id="rId5">
            <anchor moveWithCells="1">
              <from>
                <xdr:col>6</xdr:col>
                <xdr:colOff>0</xdr:colOff>
                <xdr:row>89</xdr:row>
                <xdr:rowOff>22860</xdr:rowOff>
              </from>
              <to>
                <xdr:col>8</xdr:col>
                <xdr:colOff>0</xdr:colOff>
                <xdr:row>89</xdr:row>
                <xdr:rowOff>327660</xdr:rowOff>
              </to>
            </anchor>
          </controlPr>
        </control>
      </mc:Choice>
      <mc:Fallback>
        <control shapeId="12438" r:id="rId184" name="CommandButton90531401"/>
      </mc:Fallback>
    </mc:AlternateContent>
    <mc:AlternateContent xmlns:mc="http://schemas.openxmlformats.org/markup-compatibility/2006">
      <mc:Choice Requires="x14">
        <control shapeId="12439" r:id="rId185" name="CommandButton51200200">
          <controlPr print="0" disabled="1" autoLine="0" r:id="rId5">
            <anchor moveWithCells="1">
              <from>
                <xdr:col>6</xdr:col>
                <xdr:colOff>0</xdr:colOff>
                <xdr:row>12</xdr:row>
                <xdr:rowOff>22860</xdr:rowOff>
              </from>
              <to>
                <xdr:col>8</xdr:col>
                <xdr:colOff>0</xdr:colOff>
                <xdr:row>12</xdr:row>
                <xdr:rowOff>327660</xdr:rowOff>
              </to>
            </anchor>
          </controlPr>
        </control>
      </mc:Choice>
      <mc:Fallback>
        <control shapeId="12439" r:id="rId185" name="CommandButton51200200"/>
      </mc:Fallback>
    </mc:AlternateContent>
    <mc:AlternateContent xmlns:mc="http://schemas.openxmlformats.org/markup-compatibility/2006">
      <mc:Choice Requires="x14">
        <control shapeId="12440" r:id="rId186" name="CommandButton51200300">
          <controlPr print="0" disabled="1" autoLine="0" r:id="rId5">
            <anchor moveWithCells="1">
              <from>
                <xdr:col>6</xdr:col>
                <xdr:colOff>0</xdr:colOff>
                <xdr:row>13</xdr:row>
                <xdr:rowOff>22860</xdr:rowOff>
              </from>
              <to>
                <xdr:col>8</xdr:col>
                <xdr:colOff>0</xdr:colOff>
                <xdr:row>13</xdr:row>
                <xdr:rowOff>327660</xdr:rowOff>
              </to>
            </anchor>
          </controlPr>
        </control>
      </mc:Choice>
      <mc:Fallback>
        <control shapeId="12440" r:id="rId186" name="CommandButton51200300"/>
      </mc:Fallback>
    </mc:AlternateContent>
    <mc:AlternateContent xmlns:mc="http://schemas.openxmlformats.org/markup-compatibility/2006">
      <mc:Choice Requires="x14">
        <control shapeId="12441" r:id="rId187" name="CommandButton53340100">
          <controlPr print="0" disabled="1" autoLine="0" r:id="rId5">
            <anchor moveWithCells="1">
              <from>
                <xdr:col>6</xdr:col>
                <xdr:colOff>0</xdr:colOff>
                <xdr:row>28</xdr:row>
                <xdr:rowOff>22860</xdr:rowOff>
              </from>
              <to>
                <xdr:col>8</xdr:col>
                <xdr:colOff>0</xdr:colOff>
                <xdr:row>28</xdr:row>
                <xdr:rowOff>327660</xdr:rowOff>
              </to>
            </anchor>
          </controlPr>
        </control>
      </mc:Choice>
      <mc:Fallback>
        <control shapeId="12441" r:id="rId187" name="CommandButton53340100"/>
      </mc:Fallback>
    </mc:AlternateContent>
    <mc:AlternateContent xmlns:mc="http://schemas.openxmlformats.org/markup-compatibility/2006">
      <mc:Choice Requires="x14">
        <control shapeId="12443" r:id="rId188" name="CommandButton53300100">
          <controlPr print="0" disabled="1" autoLine="0" r:id="rId5">
            <anchor moveWithCells="1">
              <from>
                <xdr:col>6</xdr:col>
                <xdr:colOff>0</xdr:colOff>
                <xdr:row>26</xdr:row>
                <xdr:rowOff>22860</xdr:rowOff>
              </from>
              <to>
                <xdr:col>8</xdr:col>
                <xdr:colOff>0</xdr:colOff>
                <xdr:row>26</xdr:row>
                <xdr:rowOff>327660</xdr:rowOff>
              </to>
            </anchor>
          </controlPr>
        </control>
      </mc:Choice>
      <mc:Fallback>
        <control shapeId="12443" r:id="rId188" name="CommandButton53300100"/>
      </mc:Fallback>
    </mc:AlternateContent>
    <mc:AlternateContent xmlns:mc="http://schemas.openxmlformats.org/markup-compatibility/2006">
      <mc:Choice Requires="x14">
        <control shapeId="12445" r:id="rId189" name="CommandButton90533001">
          <controlPr print="0" disabled="1" autoLine="0" r:id="rId5">
            <anchor moveWithCells="1">
              <from>
                <xdr:col>6</xdr:col>
                <xdr:colOff>0</xdr:colOff>
                <xdr:row>90</xdr:row>
                <xdr:rowOff>22860</xdr:rowOff>
              </from>
              <to>
                <xdr:col>8</xdr:col>
                <xdr:colOff>0</xdr:colOff>
                <xdr:row>90</xdr:row>
                <xdr:rowOff>327660</xdr:rowOff>
              </to>
            </anchor>
          </controlPr>
        </control>
      </mc:Choice>
      <mc:Fallback>
        <control shapeId="12445" r:id="rId189" name="CommandButton90533001"/>
      </mc:Fallback>
    </mc:AlternateContent>
    <mc:AlternateContent xmlns:mc="http://schemas.openxmlformats.org/markup-compatibility/2006">
      <mc:Choice Requires="x14">
        <control shapeId="12446" r:id="rId190" name="CommandButton53120200">
          <controlPr print="0" disabled="1" autoLine="0" r:id="rId5">
            <anchor moveWithCells="1">
              <from>
                <xdr:col>6</xdr:col>
                <xdr:colOff>0</xdr:colOff>
                <xdr:row>22</xdr:row>
                <xdr:rowOff>22860</xdr:rowOff>
              </from>
              <to>
                <xdr:col>8</xdr:col>
                <xdr:colOff>0</xdr:colOff>
                <xdr:row>22</xdr:row>
                <xdr:rowOff>327660</xdr:rowOff>
              </to>
            </anchor>
          </controlPr>
        </control>
      </mc:Choice>
      <mc:Fallback>
        <control shapeId="12446" r:id="rId190" name="CommandButton53120200"/>
      </mc:Fallback>
    </mc:AlternateContent>
    <mc:AlternateContent xmlns:mc="http://schemas.openxmlformats.org/markup-compatibility/2006">
      <mc:Choice Requires="x14">
        <control shapeId="12447" r:id="rId191" name="CommandButton90531200">
          <controlPr print="0" disabled="1" autoLine="0" r:id="rId5">
            <anchor moveWithCells="1">
              <from>
                <xdr:col>6</xdr:col>
                <xdr:colOff>0</xdr:colOff>
                <xdr:row>88</xdr:row>
                <xdr:rowOff>22860</xdr:rowOff>
              </from>
              <to>
                <xdr:col>8</xdr:col>
                <xdr:colOff>0</xdr:colOff>
                <xdr:row>88</xdr:row>
                <xdr:rowOff>327660</xdr:rowOff>
              </to>
            </anchor>
          </controlPr>
        </control>
      </mc:Choice>
      <mc:Fallback>
        <control shapeId="12447" r:id="rId191" name="CommandButton90531200"/>
      </mc:Fallback>
    </mc:AlternateContent>
    <mc:AlternateContent xmlns:mc="http://schemas.openxmlformats.org/markup-compatibility/2006">
      <mc:Choice Requires="x14">
        <control shapeId="12449" r:id="rId192" name="CommandButton65130200">
          <controlPr print="0" disabled="1" autoLine="0" r:id="rId5">
            <anchor moveWithCells="1">
              <from>
                <xdr:col>6</xdr:col>
                <xdr:colOff>0</xdr:colOff>
                <xdr:row>57</xdr:row>
                <xdr:rowOff>22860</xdr:rowOff>
              </from>
              <to>
                <xdr:col>8</xdr:col>
                <xdr:colOff>0</xdr:colOff>
                <xdr:row>57</xdr:row>
                <xdr:rowOff>327660</xdr:rowOff>
              </to>
            </anchor>
          </controlPr>
        </control>
      </mc:Choice>
      <mc:Fallback>
        <control shapeId="12449" r:id="rId192" name="CommandButton65130200"/>
      </mc:Fallback>
    </mc:AlternateContent>
    <mc:AlternateContent xmlns:mc="http://schemas.openxmlformats.org/markup-compatibility/2006">
      <mc:Choice Requires="x14">
        <control shapeId="12450" r:id="rId193" name="CommandButton65130300">
          <controlPr print="0" disabled="1" autoLine="0" r:id="rId5">
            <anchor moveWithCells="1">
              <from>
                <xdr:col>6</xdr:col>
                <xdr:colOff>0</xdr:colOff>
                <xdr:row>58</xdr:row>
                <xdr:rowOff>22860</xdr:rowOff>
              </from>
              <to>
                <xdr:col>8</xdr:col>
                <xdr:colOff>0</xdr:colOff>
                <xdr:row>58</xdr:row>
                <xdr:rowOff>327660</xdr:rowOff>
              </to>
            </anchor>
          </controlPr>
        </control>
      </mc:Choice>
      <mc:Fallback>
        <control shapeId="12450" r:id="rId193" name="CommandButton65130300"/>
      </mc:Fallback>
    </mc:AlternateContent>
    <mc:AlternateContent xmlns:mc="http://schemas.openxmlformats.org/markup-compatibility/2006">
      <mc:Choice Requires="x14">
        <control shapeId="12451" r:id="rId194" name="CommandButton65130301">
          <controlPr print="0" disabled="1" autoLine="0" r:id="rId5">
            <anchor moveWithCells="1">
              <from>
                <xdr:col>6</xdr:col>
                <xdr:colOff>0</xdr:colOff>
                <xdr:row>59</xdr:row>
                <xdr:rowOff>22860</xdr:rowOff>
              </from>
              <to>
                <xdr:col>8</xdr:col>
                <xdr:colOff>0</xdr:colOff>
                <xdr:row>59</xdr:row>
                <xdr:rowOff>327660</xdr:rowOff>
              </to>
            </anchor>
          </controlPr>
        </control>
      </mc:Choice>
      <mc:Fallback>
        <control shapeId="12451" r:id="rId194" name="CommandButton65130301"/>
      </mc:Fallback>
    </mc:AlternateContent>
    <mc:AlternateContent xmlns:mc="http://schemas.openxmlformats.org/markup-compatibility/2006">
      <mc:Choice Requires="x14">
        <control shapeId="12453" r:id="rId195" name="CommandButton65112001">
          <controlPr print="0" disabled="1" autoLine="0" r:id="rId5">
            <anchor moveWithCells="1">
              <from>
                <xdr:col>6</xdr:col>
                <xdr:colOff>0</xdr:colOff>
                <xdr:row>55</xdr:row>
                <xdr:rowOff>22860</xdr:rowOff>
              </from>
              <to>
                <xdr:col>8</xdr:col>
                <xdr:colOff>0</xdr:colOff>
                <xdr:row>55</xdr:row>
                <xdr:rowOff>327660</xdr:rowOff>
              </to>
            </anchor>
          </controlPr>
        </control>
      </mc:Choice>
      <mc:Fallback>
        <control shapeId="12453" r:id="rId195" name="CommandButton65112001"/>
      </mc:Fallback>
    </mc:AlternateContent>
    <mc:AlternateContent xmlns:mc="http://schemas.openxmlformats.org/markup-compatibility/2006">
      <mc:Choice Requires="x14">
        <control shapeId="12454" r:id="rId196" name="CommandButton65300100">
          <controlPr print="0" disabled="1" autoLine="0" r:id="rId5">
            <anchor moveWithCells="1">
              <from>
                <xdr:col>6</xdr:col>
                <xdr:colOff>0</xdr:colOff>
                <xdr:row>61</xdr:row>
                <xdr:rowOff>22860</xdr:rowOff>
              </from>
              <to>
                <xdr:col>8</xdr:col>
                <xdr:colOff>0</xdr:colOff>
                <xdr:row>61</xdr:row>
                <xdr:rowOff>327660</xdr:rowOff>
              </to>
            </anchor>
          </controlPr>
        </control>
      </mc:Choice>
      <mc:Fallback>
        <control shapeId="12454" r:id="rId196" name="CommandButton65300100"/>
      </mc:Fallback>
    </mc:AlternateContent>
    <mc:AlternateContent xmlns:mc="http://schemas.openxmlformats.org/markup-compatibility/2006">
      <mc:Choice Requires="x14">
        <control shapeId="12455" r:id="rId197" name="CommandButton90652201">
          <controlPr print="0" disabled="1" autoLine="0" r:id="rId5">
            <anchor moveWithCells="1">
              <from>
                <xdr:col>6</xdr:col>
                <xdr:colOff>0</xdr:colOff>
                <xdr:row>103</xdr:row>
                <xdr:rowOff>22860</xdr:rowOff>
              </from>
              <to>
                <xdr:col>8</xdr:col>
                <xdr:colOff>0</xdr:colOff>
                <xdr:row>103</xdr:row>
                <xdr:rowOff>327660</xdr:rowOff>
              </to>
            </anchor>
          </controlPr>
        </control>
      </mc:Choice>
      <mc:Fallback>
        <control shapeId="12455" r:id="rId197" name="CommandButton90652201"/>
      </mc:Fallback>
    </mc:AlternateContent>
    <mc:AlternateContent xmlns:mc="http://schemas.openxmlformats.org/markup-compatibility/2006">
      <mc:Choice Requires="x14">
        <control shapeId="12456" r:id="rId198" name="CommandButton66360100">
          <controlPr print="0" disabled="1" autoLine="0" r:id="rId5">
            <anchor moveWithCells="1">
              <from>
                <xdr:col>6</xdr:col>
                <xdr:colOff>0</xdr:colOff>
                <xdr:row>67</xdr:row>
                <xdr:rowOff>22860</xdr:rowOff>
              </from>
              <to>
                <xdr:col>8</xdr:col>
                <xdr:colOff>0</xdr:colOff>
                <xdr:row>67</xdr:row>
                <xdr:rowOff>327660</xdr:rowOff>
              </to>
            </anchor>
          </controlPr>
        </control>
      </mc:Choice>
      <mc:Fallback>
        <control shapeId="12456" r:id="rId198" name="CommandButton66360100"/>
      </mc:Fallback>
    </mc:AlternateContent>
    <mc:AlternateContent xmlns:mc="http://schemas.openxmlformats.org/markup-compatibility/2006">
      <mc:Choice Requires="x14">
        <control shapeId="12457" r:id="rId199" name="CommandButton90663601">
          <controlPr print="0" disabled="1" autoLine="0" r:id="rId5">
            <anchor moveWithCells="1">
              <from>
                <xdr:col>6</xdr:col>
                <xdr:colOff>0</xdr:colOff>
                <xdr:row>104</xdr:row>
                <xdr:rowOff>22860</xdr:rowOff>
              </from>
              <to>
                <xdr:col>8</xdr:col>
                <xdr:colOff>0</xdr:colOff>
                <xdr:row>104</xdr:row>
                <xdr:rowOff>327660</xdr:rowOff>
              </to>
            </anchor>
          </controlPr>
        </control>
      </mc:Choice>
      <mc:Fallback>
        <control shapeId="12457" r:id="rId199" name="CommandButton90663601"/>
      </mc:Fallback>
    </mc:AlternateContent>
    <mc:AlternateContent xmlns:mc="http://schemas.openxmlformats.org/markup-compatibility/2006">
      <mc:Choice Requires="x14">
        <control shapeId="12458" r:id="rId200" name="CommandButton90643001">
          <controlPr print="0" disabled="1" autoLine="0" r:id="rId5">
            <anchor moveWithCells="1">
              <from>
                <xdr:col>6</xdr:col>
                <xdr:colOff>0</xdr:colOff>
                <xdr:row>102</xdr:row>
                <xdr:rowOff>22860</xdr:rowOff>
              </from>
              <to>
                <xdr:col>8</xdr:col>
                <xdr:colOff>0</xdr:colOff>
                <xdr:row>102</xdr:row>
                <xdr:rowOff>327660</xdr:rowOff>
              </to>
            </anchor>
          </controlPr>
        </control>
      </mc:Choice>
      <mc:Fallback>
        <control shapeId="12458" r:id="rId200" name="CommandButton90643001"/>
      </mc:Fallback>
    </mc:AlternateContent>
    <mc:AlternateContent xmlns:mc="http://schemas.openxmlformats.org/markup-compatibility/2006">
      <mc:Choice Requires="x14">
        <control shapeId="12459" r:id="rId201" name="CommandButton75130100">
          <controlPr print="0" disabled="1" autoLine="0" r:id="rId5">
            <anchor moveWithCells="1">
              <from>
                <xdr:col>6</xdr:col>
                <xdr:colOff>0</xdr:colOff>
                <xdr:row>72</xdr:row>
                <xdr:rowOff>22860</xdr:rowOff>
              </from>
              <to>
                <xdr:col>8</xdr:col>
                <xdr:colOff>0</xdr:colOff>
                <xdr:row>72</xdr:row>
                <xdr:rowOff>327660</xdr:rowOff>
              </to>
            </anchor>
          </controlPr>
        </control>
      </mc:Choice>
      <mc:Fallback>
        <control shapeId="12459" r:id="rId201" name="CommandButton75130100"/>
      </mc:Fallback>
    </mc:AlternateContent>
    <mc:AlternateContent xmlns:mc="http://schemas.openxmlformats.org/markup-compatibility/2006">
      <mc:Choice Requires="x14">
        <control shapeId="12460" r:id="rId202" name="CommandButton90420100">
          <controlPr print="0" disabled="1" autoLine="0" r:id="rId5">
            <anchor moveWithCells="1">
              <from>
                <xdr:col>6</xdr:col>
                <xdr:colOff>0</xdr:colOff>
                <xdr:row>76</xdr:row>
                <xdr:rowOff>22860</xdr:rowOff>
              </from>
              <to>
                <xdr:col>8</xdr:col>
                <xdr:colOff>0</xdr:colOff>
                <xdr:row>76</xdr:row>
                <xdr:rowOff>327660</xdr:rowOff>
              </to>
            </anchor>
          </controlPr>
        </control>
      </mc:Choice>
      <mc:Fallback>
        <control shapeId="12460" r:id="rId202" name="CommandButton90420100"/>
      </mc:Fallback>
    </mc:AlternateContent>
    <mc:AlternateContent xmlns:mc="http://schemas.openxmlformats.org/markup-compatibility/2006">
      <mc:Choice Requires="x14">
        <control shapeId="12461" r:id="rId203" name="CommandButton38100100">
          <controlPr print="0" disabled="1" autoLine="0" r:id="rId5">
            <anchor moveWithCells="1">
              <from>
                <xdr:col>6</xdr:col>
                <xdr:colOff>0</xdr:colOff>
                <xdr:row>6</xdr:row>
                <xdr:rowOff>22860</xdr:rowOff>
              </from>
              <to>
                <xdr:col>8</xdr:col>
                <xdr:colOff>0</xdr:colOff>
                <xdr:row>6</xdr:row>
                <xdr:rowOff>327660</xdr:rowOff>
              </to>
            </anchor>
          </controlPr>
        </control>
      </mc:Choice>
      <mc:Fallback>
        <control shapeId="12461" r:id="rId203" name="CommandButton38100100"/>
      </mc:Fallback>
    </mc:AlternateContent>
    <mc:AlternateContent xmlns:mc="http://schemas.openxmlformats.org/markup-compatibility/2006">
      <mc:Choice Requires="x14">
        <control shapeId="12462" r:id="rId204" name="CommandButton90501002">
          <controlPr print="0" disabled="1" autoLine="0" r:id="rId5">
            <anchor moveWithCells="1">
              <from>
                <xdr:col>6</xdr:col>
                <xdr:colOff>0</xdr:colOff>
                <xdr:row>79</xdr:row>
                <xdr:rowOff>22860</xdr:rowOff>
              </from>
              <to>
                <xdr:col>8</xdr:col>
                <xdr:colOff>0</xdr:colOff>
                <xdr:row>79</xdr:row>
                <xdr:rowOff>327660</xdr:rowOff>
              </to>
            </anchor>
          </controlPr>
        </control>
      </mc:Choice>
      <mc:Fallback>
        <control shapeId="12462" r:id="rId204" name="CommandButton90501002"/>
      </mc:Fallback>
    </mc:AlternateContent>
    <mc:AlternateContent xmlns:mc="http://schemas.openxmlformats.org/markup-compatibility/2006">
      <mc:Choice Requires="x14">
        <control shapeId="12463" r:id="rId205" name="CommandButton90501003">
          <controlPr print="0" disabled="1" autoLine="0" r:id="rId5">
            <anchor moveWithCells="1">
              <from>
                <xdr:col>6</xdr:col>
                <xdr:colOff>0</xdr:colOff>
                <xdr:row>80</xdr:row>
                <xdr:rowOff>22860</xdr:rowOff>
              </from>
              <to>
                <xdr:col>8</xdr:col>
                <xdr:colOff>0</xdr:colOff>
                <xdr:row>80</xdr:row>
                <xdr:rowOff>327660</xdr:rowOff>
              </to>
            </anchor>
          </controlPr>
        </control>
      </mc:Choice>
      <mc:Fallback>
        <control shapeId="12463" r:id="rId205" name="CommandButton90501003"/>
      </mc:Fallback>
    </mc:AlternateContent>
    <mc:AlternateContent xmlns:mc="http://schemas.openxmlformats.org/markup-compatibility/2006">
      <mc:Choice Requires="x14">
        <control shapeId="12485" r:id="rId206" name="CheckBox53400200">
          <controlPr autoLine="0" r:id="rId207">
            <anchor moveWithCells="1">
              <from>
                <xdr:col>3</xdr:col>
                <xdr:colOff>60960</xdr:colOff>
                <xdr:row>31</xdr:row>
                <xdr:rowOff>76200</xdr:rowOff>
              </from>
              <to>
                <xdr:col>5</xdr:col>
                <xdr:colOff>1584960</xdr:colOff>
                <xdr:row>31</xdr:row>
                <xdr:rowOff>304800</xdr:rowOff>
              </to>
            </anchor>
          </controlPr>
        </control>
      </mc:Choice>
      <mc:Fallback>
        <control shapeId="12485" r:id="rId206" name="CheckBox53400200"/>
      </mc:Fallback>
    </mc:AlternateContent>
    <mc:AlternateContent xmlns:mc="http://schemas.openxmlformats.org/markup-compatibility/2006">
      <mc:Choice Requires="x14">
        <control shapeId="12486" r:id="rId208" name="CommandButton53400200">
          <controlPr print="0" disabled="1" autoLine="0" r:id="rId5">
            <anchor moveWithCells="1">
              <from>
                <xdr:col>6</xdr:col>
                <xdr:colOff>0</xdr:colOff>
                <xdr:row>31</xdr:row>
                <xdr:rowOff>22860</xdr:rowOff>
              </from>
              <to>
                <xdr:col>8</xdr:col>
                <xdr:colOff>0</xdr:colOff>
                <xdr:row>31</xdr:row>
                <xdr:rowOff>327660</xdr:rowOff>
              </to>
            </anchor>
          </controlPr>
        </control>
      </mc:Choice>
      <mc:Fallback>
        <control shapeId="12486" r:id="rId208" name="CommandButton53400200"/>
      </mc:Fallback>
    </mc:AlternateContent>
    <mc:AlternateContent xmlns:mc="http://schemas.openxmlformats.org/markup-compatibility/2006">
      <mc:Choice Requires="x14">
        <control shapeId="12488" r:id="rId209" name="CheckBox65350100">
          <controlPr autoLine="0" r:id="rId210">
            <anchor moveWithCells="1">
              <from>
                <xdr:col>3</xdr:col>
                <xdr:colOff>60960</xdr:colOff>
                <xdr:row>62</xdr:row>
                <xdr:rowOff>76200</xdr:rowOff>
              </from>
              <to>
                <xdr:col>5</xdr:col>
                <xdr:colOff>1584960</xdr:colOff>
                <xdr:row>62</xdr:row>
                <xdr:rowOff>304800</xdr:rowOff>
              </to>
            </anchor>
          </controlPr>
        </control>
      </mc:Choice>
      <mc:Fallback>
        <control shapeId="12488" r:id="rId209" name="CheckBox65350100"/>
      </mc:Fallback>
    </mc:AlternateContent>
    <mc:AlternateContent xmlns:mc="http://schemas.openxmlformats.org/markup-compatibility/2006">
      <mc:Choice Requires="x14">
        <control shapeId="12489" r:id="rId211" name="CommandButton65350100">
          <controlPr print="0" disabled="1" autoLine="0" r:id="rId5">
            <anchor moveWithCells="1">
              <from>
                <xdr:col>6</xdr:col>
                <xdr:colOff>0</xdr:colOff>
                <xdr:row>62</xdr:row>
                <xdr:rowOff>22860</xdr:rowOff>
              </from>
              <to>
                <xdr:col>8</xdr:col>
                <xdr:colOff>0</xdr:colOff>
                <xdr:row>62</xdr:row>
                <xdr:rowOff>327660</xdr:rowOff>
              </to>
            </anchor>
          </controlPr>
        </control>
      </mc:Choice>
      <mc:Fallback>
        <control shapeId="12489" r:id="rId211" name="CommandButton65350100"/>
      </mc:Fallback>
    </mc:AlternateContent>
    <mc:AlternateContent xmlns:mc="http://schemas.openxmlformats.org/markup-compatibility/2006">
      <mc:Choice Requires="x14">
        <control shapeId="12490" r:id="rId212" name="CheckBox90600101">
          <controlPr autoLine="0" r:id="rId213">
            <anchor moveWithCells="1">
              <from>
                <xdr:col>3</xdr:col>
                <xdr:colOff>60960</xdr:colOff>
                <xdr:row>94</xdr:row>
                <xdr:rowOff>76200</xdr:rowOff>
              </from>
              <to>
                <xdr:col>5</xdr:col>
                <xdr:colOff>1584960</xdr:colOff>
                <xdr:row>94</xdr:row>
                <xdr:rowOff>304800</xdr:rowOff>
              </to>
            </anchor>
          </controlPr>
        </control>
      </mc:Choice>
      <mc:Fallback>
        <control shapeId="12490" r:id="rId212" name="CheckBox90600101"/>
      </mc:Fallback>
    </mc:AlternateContent>
    <mc:AlternateContent xmlns:mc="http://schemas.openxmlformats.org/markup-compatibility/2006">
      <mc:Choice Requires="x14">
        <control shapeId="12492" r:id="rId214" name="CommandButton90600101">
          <controlPr print="0" disabled="1" autoLine="0" r:id="rId5">
            <anchor moveWithCells="1">
              <from>
                <xdr:col>6</xdr:col>
                <xdr:colOff>0</xdr:colOff>
                <xdr:row>94</xdr:row>
                <xdr:rowOff>22860</xdr:rowOff>
              </from>
              <to>
                <xdr:col>8</xdr:col>
                <xdr:colOff>0</xdr:colOff>
                <xdr:row>94</xdr:row>
                <xdr:rowOff>327660</xdr:rowOff>
              </to>
            </anchor>
          </controlPr>
        </control>
      </mc:Choice>
      <mc:Fallback>
        <control shapeId="12492" r:id="rId214" name="CommandButton90600101"/>
      </mc:Fallback>
    </mc:AlternateContent>
    <mc:AlternateContent xmlns:mc="http://schemas.openxmlformats.org/markup-compatibility/2006">
      <mc:Choice Requires="x14">
        <control shapeId="12493" r:id="rId215" name="CheckBox90381001">
          <controlPr autoLine="0" r:id="rId216">
            <anchor moveWithCells="1">
              <from>
                <xdr:col>3</xdr:col>
                <xdr:colOff>60960</xdr:colOff>
                <xdr:row>73</xdr:row>
                <xdr:rowOff>76200</xdr:rowOff>
              </from>
              <to>
                <xdr:col>5</xdr:col>
                <xdr:colOff>1584960</xdr:colOff>
                <xdr:row>73</xdr:row>
                <xdr:rowOff>304800</xdr:rowOff>
              </to>
            </anchor>
          </controlPr>
        </control>
      </mc:Choice>
      <mc:Fallback>
        <control shapeId="12493" r:id="rId215" name="CheckBox90381001"/>
      </mc:Fallback>
    </mc:AlternateContent>
    <mc:AlternateContent xmlns:mc="http://schemas.openxmlformats.org/markup-compatibility/2006">
      <mc:Choice Requires="x14">
        <control shapeId="12495" r:id="rId217" name="CommandButton90381001">
          <controlPr print="0" disabled="1" autoLine="0" r:id="rId5">
            <anchor moveWithCells="1">
              <from>
                <xdr:col>6</xdr:col>
                <xdr:colOff>0</xdr:colOff>
                <xdr:row>73</xdr:row>
                <xdr:rowOff>22860</xdr:rowOff>
              </from>
              <to>
                <xdr:col>8</xdr:col>
                <xdr:colOff>0</xdr:colOff>
                <xdr:row>73</xdr:row>
                <xdr:rowOff>327660</xdr:rowOff>
              </to>
            </anchor>
          </controlPr>
        </control>
      </mc:Choice>
      <mc:Fallback>
        <control shapeId="12495" r:id="rId217" name="CommandButton90381001"/>
      </mc:Fallback>
    </mc:AlternateContent>
    <mc:AlternateContent xmlns:mc="http://schemas.openxmlformats.org/markup-compatibility/2006">
      <mc:Choice Requires="x14">
        <control shapeId="12499" r:id="rId218" name="CheckBox90820101">
          <controlPr autoLine="0" r:id="rId219">
            <anchor moveWithCells="1">
              <from>
                <xdr:col>3</xdr:col>
                <xdr:colOff>60960</xdr:colOff>
                <xdr:row>106</xdr:row>
                <xdr:rowOff>68580</xdr:rowOff>
              </from>
              <to>
                <xdr:col>5</xdr:col>
                <xdr:colOff>1584960</xdr:colOff>
                <xdr:row>106</xdr:row>
                <xdr:rowOff>297180</xdr:rowOff>
              </to>
            </anchor>
          </controlPr>
        </control>
      </mc:Choice>
      <mc:Fallback>
        <control shapeId="12499" r:id="rId218" name="CheckBox90820101"/>
      </mc:Fallback>
    </mc:AlternateContent>
    <mc:AlternateContent xmlns:mc="http://schemas.openxmlformats.org/markup-compatibility/2006">
      <mc:Choice Requires="x14">
        <control shapeId="12501" r:id="rId220" name="CommandButton90820101">
          <controlPr print="0" disabled="1" autoLine="0" r:id="rId5">
            <anchor moveWithCells="1">
              <from>
                <xdr:col>6</xdr:col>
                <xdr:colOff>0</xdr:colOff>
                <xdr:row>106</xdr:row>
                <xdr:rowOff>22860</xdr:rowOff>
              </from>
              <to>
                <xdr:col>8</xdr:col>
                <xdr:colOff>0</xdr:colOff>
                <xdr:row>106</xdr:row>
                <xdr:rowOff>327660</xdr:rowOff>
              </to>
            </anchor>
          </controlPr>
        </control>
      </mc:Choice>
      <mc:Fallback>
        <control shapeId="12501" r:id="rId220" name="CommandButton90820101"/>
      </mc:Fallback>
    </mc:AlternateContent>
    <mc:AlternateContent xmlns:mc="http://schemas.openxmlformats.org/markup-compatibility/2006">
      <mc:Choice Requires="x14">
        <control shapeId="12502" r:id="rId221" name="CheckBox53100100">
          <controlPr autoLine="0" r:id="rId222">
            <anchor moveWithCells="1">
              <from>
                <xdr:col>3</xdr:col>
                <xdr:colOff>60960</xdr:colOff>
                <xdr:row>21</xdr:row>
                <xdr:rowOff>76200</xdr:rowOff>
              </from>
              <to>
                <xdr:col>5</xdr:col>
                <xdr:colOff>1584960</xdr:colOff>
                <xdr:row>21</xdr:row>
                <xdr:rowOff>304800</xdr:rowOff>
              </to>
            </anchor>
          </controlPr>
        </control>
      </mc:Choice>
      <mc:Fallback>
        <control shapeId="12502" r:id="rId221" name="CheckBox53100100"/>
      </mc:Fallback>
    </mc:AlternateContent>
    <mc:AlternateContent xmlns:mc="http://schemas.openxmlformats.org/markup-compatibility/2006">
      <mc:Choice Requires="x14">
        <control shapeId="12504" r:id="rId223" name="CommandButton53100100">
          <controlPr print="0" disabled="1" autoLine="0" r:id="rId5">
            <anchor moveWithCells="1">
              <from>
                <xdr:col>6</xdr:col>
                <xdr:colOff>0</xdr:colOff>
                <xdr:row>21</xdr:row>
                <xdr:rowOff>22860</xdr:rowOff>
              </from>
              <to>
                <xdr:col>8</xdr:col>
                <xdr:colOff>0</xdr:colOff>
                <xdr:row>21</xdr:row>
                <xdr:rowOff>327660</xdr:rowOff>
              </to>
            </anchor>
          </controlPr>
        </control>
      </mc:Choice>
      <mc:Fallback>
        <control shapeId="12504" r:id="rId223" name="CommandButton53100100"/>
      </mc:Fallback>
    </mc:AlternateContent>
    <mc:AlternateContent xmlns:mc="http://schemas.openxmlformats.org/markup-compatibility/2006">
      <mc:Choice Requires="x14">
        <control shapeId="12506" r:id="rId224" name="CheckBox54100000">
          <controlPr autoLine="0" r:id="rId225">
            <anchor moveWithCells="1">
              <from>
                <xdr:col>3</xdr:col>
                <xdr:colOff>60960</xdr:colOff>
                <xdr:row>32</xdr:row>
                <xdr:rowOff>76200</xdr:rowOff>
              </from>
              <to>
                <xdr:col>5</xdr:col>
                <xdr:colOff>1584960</xdr:colOff>
                <xdr:row>32</xdr:row>
                <xdr:rowOff>304800</xdr:rowOff>
              </to>
            </anchor>
          </controlPr>
        </control>
      </mc:Choice>
      <mc:Fallback>
        <control shapeId="12506" r:id="rId224" name="CheckBox54100000"/>
      </mc:Fallback>
    </mc:AlternateContent>
    <mc:AlternateContent xmlns:mc="http://schemas.openxmlformats.org/markup-compatibility/2006">
      <mc:Choice Requires="x14">
        <control shapeId="12507" r:id="rId226" name="CommandButton54100000">
          <controlPr print="0" disabled="1" autoLine="0" r:id="rId5">
            <anchor moveWithCells="1">
              <from>
                <xdr:col>6</xdr:col>
                <xdr:colOff>0</xdr:colOff>
                <xdr:row>32</xdr:row>
                <xdr:rowOff>22860</xdr:rowOff>
              </from>
              <to>
                <xdr:col>8</xdr:col>
                <xdr:colOff>0</xdr:colOff>
                <xdr:row>32</xdr:row>
                <xdr:rowOff>327660</xdr:rowOff>
              </to>
            </anchor>
          </controlPr>
        </control>
      </mc:Choice>
      <mc:Fallback>
        <control shapeId="12507" r:id="rId226" name="CommandButton54100000"/>
      </mc:Fallback>
    </mc:AlternateContent>
    <mc:AlternateContent xmlns:mc="http://schemas.openxmlformats.org/markup-compatibility/2006">
      <mc:Choice Requires="x14">
        <control shapeId="12508" r:id="rId227" name="CheckBox57710100">
          <controlPr autoLine="0" r:id="rId228">
            <anchor moveWithCells="1">
              <from>
                <xdr:col>3</xdr:col>
                <xdr:colOff>60960</xdr:colOff>
                <xdr:row>37</xdr:row>
                <xdr:rowOff>76200</xdr:rowOff>
              </from>
              <to>
                <xdr:col>5</xdr:col>
                <xdr:colOff>1584960</xdr:colOff>
                <xdr:row>37</xdr:row>
                <xdr:rowOff>304800</xdr:rowOff>
              </to>
            </anchor>
          </controlPr>
        </control>
      </mc:Choice>
      <mc:Fallback>
        <control shapeId="12508" r:id="rId227" name="CheckBox57710100"/>
      </mc:Fallback>
    </mc:AlternateContent>
    <mc:AlternateContent xmlns:mc="http://schemas.openxmlformats.org/markup-compatibility/2006">
      <mc:Choice Requires="x14">
        <control shapeId="12510" r:id="rId229" name="CommandButton57710100">
          <controlPr print="0" disabled="1" autoLine="0" r:id="rId5">
            <anchor moveWithCells="1">
              <from>
                <xdr:col>6</xdr:col>
                <xdr:colOff>0</xdr:colOff>
                <xdr:row>37</xdr:row>
                <xdr:rowOff>22860</xdr:rowOff>
              </from>
              <to>
                <xdr:col>8</xdr:col>
                <xdr:colOff>0</xdr:colOff>
                <xdr:row>37</xdr:row>
                <xdr:rowOff>327660</xdr:rowOff>
              </to>
            </anchor>
          </controlPr>
        </control>
      </mc:Choice>
      <mc:Fallback>
        <control shapeId="12510" r:id="rId229" name="CommandButton57710100"/>
      </mc:Fallback>
    </mc:AlternateContent>
    <mc:AlternateContent xmlns:mc="http://schemas.openxmlformats.org/markup-compatibility/2006">
      <mc:Choice Requires="x14">
        <control shapeId="12511" r:id="rId230" name="CheckBox61500100">
          <controlPr autoLine="0" r:id="rId231">
            <anchor moveWithCells="1">
              <from>
                <xdr:col>3</xdr:col>
                <xdr:colOff>68580</xdr:colOff>
                <xdr:row>42</xdr:row>
                <xdr:rowOff>83820</xdr:rowOff>
              </from>
              <to>
                <xdr:col>5</xdr:col>
                <xdr:colOff>1592580</xdr:colOff>
                <xdr:row>42</xdr:row>
                <xdr:rowOff>312420</xdr:rowOff>
              </to>
            </anchor>
          </controlPr>
        </control>
      </mc:Choice>
      <mc:Fallback>
        <control shapeId="12511" r:id="rId230" name="CheckBox61500100"/>
      </mc:Fallback>
    </mc:AlternateContent>
    <mc:AlternateContent xmlns:mc="http://schemas.openxmlformats.org/markup-compatibility/2006">
      <mc:Choice Requires="x14">
        <control shapeId="12513" r:id="rId232" name="CommandButton61500100">
          <controlPr print="0" disabled="1" autoLine="0" r:id="rId233">
            <anchor moveWithCells="1">
              <from>
                <xdr:col>6</xdr:col>
                <xdr:colOff>7620</xdr:colOff>
                <xdr:row>42</xdr:row>
                <xdr:rowOff>30480</xdr:rowOff>
              </from>
              <to>
                <xdr:col>8</xdr:col>
                <xdr:colOff>0</xdr:colOff>
                <xdr:row>42</xdr:row>
                <xdr:rowOff>335280</xdr:rowOff>
              </to>
            </anchor>
          </controlPr>
        </control>
      </mc:Choice>
      <mc:Fallback>
        <control shapeId="12513" r:id="rId232" name="CommandButton61500100"/>
      </mc:Fallback>
    </mc:AlternateContent>
    <mc:AlternateContent xmlns:mc="http://schemas.openxmlformats.org/markup-compatibility/2006">
      <mc:Choice Requires="x14">
        <control shapeId="12515" r:id="rId234" name="CheckBox61500200">
          <controlPr disabled="1" autoLine="0" r:id="rId235">
            <anchor moveWithCells="1">
              <from>
                <xdr:col>3</xdr:col>
                <xdr:colOff>60960</xdr:colOff>
                <xdr:row>48</xdr:row>
                <xdr:rowOff>76200</xdr:rowOff>
              </from>
              <to>
                <xdr:col>5</xdr:col>
                <xdr:colOff>1584960</xdr:colOff>
                <xdr:row>48</xdr:row>
                <xdr:rowOff>304800</xdr:rowOff>
              </to>
            </anchor>
          </controlPr>
        </control>
      </mc:Choice>
      <mc:Fallback>
        <control shapeId="12515" r:id="rId234" name="CheckBox61500200"/>
      </mc:Fallback>
    </mc:AlternateContent>
    <mc:AlternateContent xmlns:mc="http://schemas.openxmlformats.org/markup-compatibility/2006">
      <mc:Choice Requires="x14">
        <control shapeId="12517" r:id="rId236" name="CommandButton61500200">
          <controlPr print="0" disabled="1" autoLine="0" r:id="rId5">
            <anchor moveWithCells="1">
              <from>
                <xdr:col>6</xdr:col>
                <xdr:colOff>0</xdr:colOff>
                <xdr:row>48</xdr:row>
                <xdr:rowOff>22860</xdr:rowOff>
              </from>
              <to>
                <xdr:col>8</xdr:col>
                <xdr:colOff>0</xdr:colOff>
                <xdr:row>48</xdr:row>
                <xdr:rowOff>327660</xdr:rowOff>
              </to>
            </anchor>
          </controlPr>
        </control>
      </mc:Choice>
      <mc:Fallback>
        <control shapeId="12517" r:id="rId236" name="CommandButton61500200"/>
      </mc:Fallback>
    </mc:AlternateContent>
    <mc:AlternateContent xmlns:mc="http://schemas.openxmlformats.org/markup-compatibility/2006">
      <mc:Choice Requires="x14">
        <control shapeId="12518" r:id="rId237" name="CheckBox90620100">
          <controlPr autoLine="0" r:id="rId238">
            <anchor moveWithCells="1">
              <from>
                <xdr:col>3</xdr:col>
                <xdr:colOff>60960</xdr:colOff>
                <xdr:row>70</xdr:row>
                <xdr:rowOff>76200</xdr:rowOff>
              </from>
              <to>
                <xdr:col>5</xdr:col>
                <xdr:colOff>1584960</xdr:colOff>
                <xdr:row>70</xdr:row>
                <xdr:rowOff>304800</xdr:rowOff>
              </to>
            </anchor>
          </controlPr>
        </control>
      </mc:Choice>
      <mc:Fallback>
        <control shapeId="12518" r:id="rId237" name="CheckBox90620100"/>
      </mc:Fallback>
    </mc:AlternateContent>
    <mc:AlternateContent xmlns:mc="http://schemas.openxmlformats.org/markup-compatibility/2006">
      <mc:Choice Requires="x14">
        <control shapeId="12520" r:id="rId239" name="CommandButton90620100">
          <controlPr print="0" disabled="1" autoLine="0" r:id="rId5">
            <anchor moveWithCells="1">
              <from>
                <xdr:col>6</xdr:col>
                <xdr:colOff>0</xdr:colOff>
                <xdr:row>70</xdr:row>
                <xdr:rowOff>22860</xdr:rowOff>
              </from>
              <to>
                <xdr:col>8</xdr:col>
                <xdr:colOff>0</xdr:colOff>
                <xdr:row>70</xdr:row>
                <xdr:rowOff>327660</xdr:rowOff>
              </to>
            </anchor>
          </controlPr>
        </control>
      </mc:Choice>
      <mc:Fallback>
        <control shapeId="12520" r:id="rId239" name="CommandButton90620100"/>
      </mc:Fallback>
    </mc:AlternateContent>
    <mc:AlternateContent xmlns:mc="http://schemas.openxmlformats.org/markup-compatibility/2006">
      <mc:Choice Requires="x14">
        <control shapeId="12521" r:id="rId240" name="CheckBox61200100">
          <controlPr autoLine="0" r:id="rId241">
            <anchor moveWithCells="1">
              <from>
                <xdr:col>3</xdr:col>
                <xdr:colOff>60960</xdr:colOff>
                <xdr:row>46</xdr:row>
                <xdr:rowOff>83820</xdr:rowOff>
              </from>
              <to>
                <xdr:col>5</xdr:col>
                <xdr:colOff>1584960</xdr:colOff>
                <xdr:row>46</xdr:row>
                <xdr:rowOff>312420</xdr:rowOff>
              </to>
            </anchor>
          </controlPr>
        </control>
      </mc:Choice>
      <mc:Fallback>
        <control shapeId="12521" r:id="rId240" name="CheckBox61200100"/>
      </mc:Fallback>
    </mc:AlternateContent>
    <mc:AlternateContent xmlns:mc="http://schemas.openxmlformats.org/markup-compatibility/2006">
      <mc:Choice Requires="x14">
        <control shapeId="12523" r:id="rId242" name="CommandButton61200100">
          <controlPr print="0" disabled="1" autoLine="0" r:id="rId5">
            <anchor moveWithCells="1">
              <from>
                <xdr:col>6</xdr:col>
                <xdr:colOff>0</xdr:colOff>
                <xdr:row>46</xdr:row>
                <xdr:rowOff>30480</xdr:rowOff>
              </from>
              <to>
                <xdr:col>8</xdr:col>
                <xdr:colOff>0</xdr:colOff>
                <xdr:row>46</xdr:row>
                <xdr:rowOff>335280</xdr:rowOff>
              </to>
            </anchor>
          </controlPr>
        </control>
      </mc:Choice>
      <mc:Fallback>
        <control shapeId="12523" r:id="rId242" name="CommandButton61200100"/>
      </mc:Fallback>
    </mc:AlternateContent>
    <mc:AlternateContent xmlns:mc="http://schemas.openxmlformats.org/markup-compatibility/2006">
      <mc:Choice Requires="x14">
        <control shapeId="12525" r:id="rId243" name="CheckBox90612001">
          <controlPr autoLine="0" r:id="rId244">
            <anchor moveWithCells="1">
              <from>
                <xdr:col>3</xdr:col>
                <xdr:colOff>60960</xdr:colOff>
                <xdr:row>98</xdr:row>
                <xdr:rowOff>76200</xdr:rowOff>
              </from>
              <to>
                <xdr:col>5</xdr:col>
                <xdr:colOff>1584960</xdr:colOff>
                <xdr:row>98</xdr:row>
                <xdr:rowOff>304800</xdr:rowOff>
              </to>
            </anchor>
          </controlPr>
        </control>
      </mc:Choice>
      <mc:Fallback>
        <control shapeId="12525" r:id="rId243" name="CheckBox90612001"/>
      </mc:Fallback>
    </mc:AlternateContent>
    <mc:AlternateContent xmlns:mc="http://schemas.openxmlformats.org/markup-compatibility/2006">
      <mc:Choice Requires="x14">
        <control shapeId="12527" r:id="rId245" name="CommandButton90612001">
          <controlPr print="0" disabled="1" autoLine="0" r:id="rId5">
            <anchor moveWithCells="1">
              <from>
                <xdr:col>6</xdr:col>
                <xdr:colOff>0</xdr:colOff>
                <xdr:row>98</xdr:row>
                <xdr:rowOff>22860</xdr:rowOff>
              </from>
              <to>
                <xdr:col>8</xdr:col>
                <xdr:colOff>0</xdr:colOff>
                <xdr:row>98</xdr:row>
                <xdr:rowOff>327660</xdr:rowOff>
              </to>
            </anchor>
          </controlPr>
        </control>
      </mc:Choice>
      <mc:Fallback>
        <control shapeId="12527" r:id="rId245" name="CommandButton90612001"/>
      </mc:Fallback>
    </mc:AlternateContent>
    <mc:AlternateContent xmlns:mc="http://schemas.openxmlformats.org/markup-compatibility/2006">
      <mc:Choice Requires="x14">
        <control shapeId="12528" r:id="rId246" name="CheckBox63300100">
          <controlPr disabled="1" autoLine="0" r:id="rId247">
            <anchor moveWithCells="1">
              <from>
                <xdr:col>3</xdr:col>
                <xdr:colOff>60960</xdr:colOff>
                <xdr:row>52</xdr:row>
                <xdr:rowOff>76200</xdr:rowOff>
              </from>
              <to>
                <xdr:col>5</xdr:col>
                <xdr:colOff>1584960</xdr:colOff>
                <xdr:row>52</xdr:row>
                <xdr:rowOff>304800</xdr:rowOff>
              </to>
            </anchor>
          </controlPr>
        </control>
      </mc:Choice>
      <mc:Fallback>
        <control shapeId="12528" r:id="rId246" name="CheckBox63300100"/>
      </mc:Fallback>
    </mc:AlternateContent>
    <mc:AlternateContent xmlns:mc="http://schemas.openxmlformats.org/markup-compatibility/2006">
      <mc:Choice Requires="x14">
        <control shapeId="12530" r:id="rId248" name="CommandButton63300100">
          <controlPr print="0" disabled="1" autoLine="0" r:id="rId5">
            <anchor moveWithCells="1">
              <from>
                <xdr:col>6</xdr:col>
                <xdr:colOff>0</xdr:colOff>
                <xdr:row>52</xdr:row>
                <xdr:rowOff>22860</xdr:rowOff>
              </from>
              <to>
                <xdr:col>8</xdr:col>
                <xdr:colOff>0</xdr:colOff>
                <xdr:row>52</xdr:row>
                <xdr:rowOff>327660</xdr:rowOff>
              </to>
            </anchor>
          </controlPr>
        </control>
      </mc:Choice>
      <mc:Fallback>
        <control shapeId="12530" r:id="rId248" name="CommandButton63300100"/>
      </mc:Fallback>
    </mc:AlternateContent>
    <mc:AlternateContent xmlns:mc="http://schemas.openxmlformats.org/markup-compatibility/2006">
      <mc:Choice Requires="x14">
        <control shapeId="12531" r:id="rId249" name="CheckBox90630106">
          <controlPr autoLine="0" r:id="rId250">
            <anchor moveWithCells="1">
              <from>
                <xdr:col>3</xdr:col>
                <xdr:colOff>60960</xdr:colOff>
                <xdr:row>101</xdr:row>
                <xdr:rowOff>68580</xdr:rowOff>
              </from>
              <to>
                <xdr:col>5</xdr:col>
                <xdr:colOff>1584960</xdr:colOff>
                <xdr:row>101</xdr:row>
                <xdr:rowOff>297180</xdr:rowOff>
              </to>
            </anchor>
          </controlPr>
        </control>
      </mc:Choice>
      <mc:Fallback>
        <control shapeId="12531" r:id="rId249" name="CheckBox90630106"/>
      </mc:Fallback>
    </mc:AlternateContent>
    <mc:AlternateContent xmlns:mc="http://schemas.openxmlformats.org/markup-compatibility/2006">
      <mc:Choice Requires="x14">
        <control shapeId="12532" r:id="rId251" name="CommandButton90630106">
          <controlPr print="0" disabled="1" autoLine="0" r:id="rId5">
            <anchor moveWithCells="1">
              <from>
                <xdr:col>6</xdr:col>
                <xdr:colOff>0</xdr:colOff>
                <xdr:row>101</xdr:row>
                <xdr:rowOff>22860</xdr:rowOff>
              </from>
              <to>
                <xdr:col>8</xdr:col>
                <xdr:colOff>0</xdr:colOff>
                <xdr:row>101</xdr:row>
                <xdr:rowOff>327660</xdr:rowOff>
              </to>
            </anchor>
          </controlPr>
        </control>
      </mc:Choice>
      <mc:Fallback>
        <control shapeId="12532" r:id="rId251" name="CommandButton90630106"/>
      </mc:Fallback>
    </mc:AlternateContent>
    <mc:AlternateContent xmlns:mc="http://schemas.openxmlformats.org/markup-compatibility/2006">
      <mc:Choice Requires="x14">
        <control shapeId="12534" r:id="rId252" name="CheckBox65110100">
          <controlPr autoLine="0" r:id="rId253">
            <anchor moveWithCells="1">
              <from>
                <xdr:col>3</xdr:col>
                <xdr:colOff>60960</xdr:colOff>
                <xdr:row>54</xdr:row>
                <xdr:rowOff>76200</xdr:rowOff>
              </from>
              <to>
                <xdr:col>5</xdr:col>
                <xdr:colOff>1584960</xdr:colOff>
                <xdr:row>54</xdr:row>
                <xdr:rowOff>304800</xdr:rowOff>
              </to>
            </anchor>
          </controlPr>
        </control>
      </mc:Choice>
      <mc:Fallback>
        <control shapeId="12534" r:id="rId252" name="CheckBox65110100"/>
      </mc:Fallback>
    </mc:AlternateContent>
    <mc:AlternateContent xmlns:mc="http://schemas.openxmlformats.org/markup-compatibility/2006">
      <mc:Choice Requires="x14">
        <control shapeId="12536" r:id="rId254" name="CommandButton65110100">
          <controlPr print="0" disabled="1" autoLine="0" r:id="rId5">
            <anchor moveWithCells="1">
              <from>
                <xdr:col>6</xdr:col>
                <xdr:colOff>0</xdr:colOff>
                <xdr:row>54</xdr:row>
                <xdr:rowOff>22860</xdr:rowOff>
              </from>
              <to>
                <xdr:col>8</xdr:col>
                <xdr:colOff>0</xdr:colOff>
                <xdr:row>54</xdr:row>
                <xdr:rowOff>327660</xdr:rowOff>
              </to>
            </anchor>
          </controlPr>
        </control>
      </mc:Choice>
      <mc:Fallback>
        <control shapeId="12536" r:id="rId254" name="CommandButton65110100"/>
      </mc:Fallback>
    </mc:AlternateContent>
    <mc:AlternateContent xmlns:mc="http://schemas.openxmlformats.org/markup-compatibility/2006">
      <mc:Choice Requires="x14">
        <control shapeId="12537" r:id="rId255" name="CheckBox65210100">
          <controlPr autoLine="0" r:id="rId256">
            <anchor moveWithCells="1">
              <from>
                <xdr:col>3</xdr:col>
                <xdr:colOff>60960</xdr:colOff>
                <xdr:row>64</xdr:row>
                <xdr:rowOff>76200</xdr:rowOff>
              </from>
              <to>
                <xdr:col>5</xdr:col>
                <xdr:colOff>1584960</xdr:colOff>
                <xdr:row>64</xdr:row>
                <xdr:rowOff>304800</xdr:rowOff>
              </to>
            </anchor>
          </controlPr>
        </control>
      </mc:Choice>
      <mc:Fallback>
        <control shapeId="12537" r:id="rId255" name="CheckBox65210100"/>
      </mc:Fallback>
    </mc:AlternateContent>
    <mc:AlternateContent xmlns:mc="http://schemas.openxmlformats.org/markup-compatibility/2006">
      <mc:Choice Requires="x14">
        <control shapeId="12538" r:id="rId257" name="CommandButton65210100">
          <controlPr print="0" disabled="1" autoLine="0" r:id="rId5">
            <anchor moveWithCells="1">
              <from>
                <xdr:col>6</xdr:col>
                <xdr:colOff>0</xdr:colOff>
                <xdr:row>64</xdr:row>
                <xdr:rowOff>22860</xdr:rowOff>
              </from>
              <to>
                <xdr:col>8</xdr:col>
                <xdr:colOff>0</xdr:colOff>
                <xdr:row>64</xdr:row>
                <xdr:rowOff>327660</xdr:rowOff>
              </to>
            </anchor>
          </controlPr>
        </control>
      </mc:Choice>
      <mc:Fallback>
        <control shapeId="12538" r:id="rId257" name="CommandButton65210100"/>
      </mc:Fallback>
    </mc:AlternateContent>
    <mc:AlternateContent xmlns:mc="http://schemas.openxmlformats.org/markup-compatibility/2006">
      <mc:Choice Requires="x14">
        <control shapeId="12541" r:id="rId258" name="CheckBox65220100">
          <controlPr autoLine="0" r:id="rId259">
            <anchor moveWithCells="1">
              <from>
                <xdr:col>3</xdr:col>
                <xdr:colOff>60960</xdr:colOff>
                <xdr:row>65</xdr:row>
                <xdr:rowOff>76200</xdr:rowOff>
              </from>
              <to>
                <xdr:col>5</xdr:col>
                <xdr:colOff>1584960</xdr:colOff>
                <xdr:row>65</xdr:row>
                <xdr:rowOff>304800</xdr:rowOff>
              </to>
            </anchor>
          </controlPr>
        </control>
      </mc:Choice>
      <mc:Fallback>
        <control shapeId="12541" r:id="rId258" name="CheckBox65220100"/>
      </mc:Fallback>
    </mc:AlternateContent>
    <mc:AlternateContent xmlns:mc="http://schemas.openxmlformats.org/markup-compatibility/2006">
      <mc:Choice Requires="x14">
        <control shapeId="12542" r:id="rId260" name="CommandButton65220100">
          <controlPr print="0" disabled="1" autoLine="0" r:id="rId5">
            <anchor moveWithCells="1">
              <from>
                <xdr:col>6</xdr:col>
                <xdr:colOff>0</xdr:colOff>
                <xdr:row>65</xdr:row>
                <xdr:rowOff>22860</xdr:rowOff>
              </from>
              <to>
                <xdr:col>8</xdr:col>
                <xdr:colOff>0</xdr:colOff>
                <xdr:row>65</xdr:row>
                <xdr:rowOff>327660</xdr:rowOff>
              </to>
            </anchor>
          </controlPr>
        </control>
      </mc:Choice>
      <mc:Fallback>
        <control shapeId="12542" r:id="rId260" name="CommandButton65220100"/>
      </mc:Fallback>
    </mc:AlternateContent>
    <mc:AlternateContent xmlns:mc="http://schemas.openxmlformats.org/markup-compatibility/2006">
      <mc:Choice Requires="x14">
        <control shapeId="12543" r:id="rId261" name="CheckBox90501001">
          <controlPr disabled="1" autoLine="0" r:id="rId262">
            <anchor moveWithCells="1">
              <from>
                <xdr:col>3</xdr:col>
                <xdr:colOff>60960</xdr:colOff>
                <xdr:row>78</xdr:row>
                <xdr:rowOff>68580</xdr:rowOff>
              </from>
              <to>
                <xdr:col>5</xdr:col>
                <xdr:colOff>1584960</xdr:colOff>
                <xdr:row>78</xdr:row>
                <xdr:rowOff>297180</xdr:rowOff>
              </to>
            </anchor>
          </controlPr>
        </control>
      </mc:Choice>
      <mc:Fallback>
        <control shapeId="12543" r:id="rId261" name="CheckBox90501001"/>
      </mc:Fallback>
    </mc:AlternateContent>
    <mc:AlternateContent xmlns:mc="http://schemas.openxmlformats.org/markup-compatibility/2006">
      <mc:Choice Requires="x14">
        <control shapeId="12545" r:id="rId263" name="CommandButton90501001">
          <controlPr print="0" disabled="1" autoLine="0" r:id="rId5">
            <anchor moveWithCells="1">
              <from>
                <xdr:col>6</xdr:col>
                <xdr:colOff>0</xdr:colOff>
                <xdr:row>78</xdr:row>
                <xdr:rowOff>22860</xdr:rowOff>
              </from>
              <to>
                <xdr:col>8</xdr:col>
                <xdr:colOff>0</xdr:colOff>
                <xdr:row>78</xdr:row>
                <xdr:rowOff>327660</xdr:rowOff>
              </to>
            </anchor>
          </controlPr>
        </control>
      </mc:Choice>
      <mc:Fallback>
        <control shapeId="12545" r:id="rId263" name="CommandButton90501001"/>
      </mc:Fallback>
    </mc:AlternateContent>
    <mc:AlternateContent xmlns:mc="http://schemas.openxmlformats.org/markup-compatibility/2006">
      <mc:Choice Requires="x14">
        <control shapeId="12546" r:id="rId264" name="CheckBox55200200">
          <controlPr autoLine="0" r:id="rId265">
            <anchor moveWithCells="1">
              <from>
                <xdr:col>3</xdr:col>
                <xdr:colOff>60960</xdr:colOff>
                <xdr:row>35</xdr:row>
                <xdr:rowOff>76200</xdr:rowOff>
              </from>
              <to>
                <xdr:col>5</xdr:col>
                <xdr:colOff>1584960</xdr:colOff>
                <xdr:row>35</xdr:row>
                <xdr:rowOff>304800</xdr:rowOff>
              </to>
            </anchor>
          </controlPr>
        </control>
      </mc:Choice>
      <mc:Fallback>
        <control shapeId="12546" r:id="rId264" name="CheckBox55200200"/>
      </mc:Fallback>
    </mc:AlternateContent>
    <mc:AlternateContent xmlns:mc="http://schemas.openxmlformats.org/markup-compatibility/2006">
      <mc:Choice Requires="x14">
        <control shapeId="12547" r:id="rId266" name="CommandButton55200200">
          <controlPr print="0" disabled="1" autoLine="0" r:id="rId5">
            <anchor moveWithCells="1">
              <from>
                <xdr:col>6</xdr:col>
                <xdr:colOff>0</xdr:colOff>
                <xdr:row>35</xdr:row>
                <xdr:rowOff>22860</xdr:rowOff>
              </from>
              <to>
                <xdr:col>8</xdr:col>
                <xdr:colOff>0</xdr:colOff>
                <xdr:row>35</xdr:row>
                <xdr:rowOff>327660</xdr:rowOff>
              </to>
            </anchor>
          </controlPr>
        </control>
      </mc:Choice>
      <mc:Fallback>
        <control shapeId="12547" r:id="rId266" name="CommandButton55200200"/>
      </mc:Fallback>
    </mc:AlternateContent>
    <mc:AlternateContent xmlns:mc="http://schemas.openxmlformats.org/markup-compatibility/2006">
      <mc:Choice Requires="x14">
        <control shapeId="12664" r:id="rId267" name="CheckBox53100000">
          <controlPr autoLine="0" r:id="rId268">
            <anchor moveWithCells="1">
              <from>
                <xdr:col>3</xdr:col>
                <xdr:colOff>60960</xdr:colOff>
                <xdr:row>20</xdr:row>
                <xdr:rowOff>76200</xdr:rowOff>
              </from>
              <to>
                <xdr:col>5</xdr:col>
                <xdr:colOff>1584960</xdr:colOff>
                <xdr:row>20</xdr:row>
                <xdr:rowOff>304800</xdr:rowOff>
              </to>
            </anchor>
          </controlPr>
        </control>
      </mc:Choice>
      <mc:Fallback>
        <control shapeId="12664" r:id="rId267" name="CheckBox53100000"/>
      </mc:Fallback>
    </mc:AlternateContent>
    <mc:AlternateContent xmlns:mc="http://schemas.openxmlformats.org/markup-compatibility/2006">
      <mc:Choice Requires="x14">
        <control shapeId="12665" r:id="rId269" name="CommandButton53100000">
          <controlPr print="0" disabled="1" autoLine="0" r:id="rId5">
            <anchor moveWithCells="1">
              <from>
                <xdr:col>6</xdr:col>
                <xdr:colOff>0</xdr:colOff>
                <xdr:row>20</xdr:row>
                <xdr:rowOff>22860</xdr:rowOff>
              </from>
              <to>
                <xdr:col>8</xdr:col>
                <xdr:colOff>0</xdr:colOff>
                <xdr:row>20</xdr:row>
                <xdr:rowOff>327660</xdr:rowOff>
              </to>
            </anchor>
          </controlPr>
        </control>
      </mc:Choice>
      <mc:Fallback>
        <control shapeId="12665" r:id="rId269" name="CommandButton53100000"/>
      </mc:Fallback>
    </mc:AlternateContent>
    <mc:AlternateContent xmlns:mc="http://schemas.openxmlformats.org/markup-compatibility/2006">
      <mc:Choice Requires="x14">
        <control shapeId="12666" r:id="rId270" name="CheckBox61140100">
          <controlPr autoLine="0" r:id="rId271">
            <anchor moveWithCells="1">
              <from>
                <xdr:col>3</xdr:col>
                <xdr:colOff>60960</xdr:colOff>
                <xdr:row>44</xdr:row>
                <xdr:rowOff>83820</xdr:rowOff>
              </from>
              <to>
                <xdr:col>5</xdr:col>
                <xdr:colOff>1584960</xdr:colOff>
                <xdr:row>44</xdr:row>
                <xdr:rowOff>312420</xdr:rowOff>
              </to>
            </anchor>
          </controlPr>
        </control>
      </mc:Choice>
      <mc:Fallback>
        <control shapeId="12666" r:id="rId270" name="CheckBox61140100"/>
      </mc:Fallback>
    </mc:AlternateContent>
    <mc:AlternateContent xmlns:mc="http://schemas.openxmlformats.org/markup-compatibility/2006">
      <mc:Choice Requires="x14">
        <control shapeId="12667" r:id="rId272" name="CommandButton61140100">
          <controlPr print="0" disabled="1" autoLine="0" r:id="rId5">
            <anchor moveWithCells="1">
              <from>
                <xdr:col>6</xdr:col>
                <xdr:colOff>0</xdr:colOff>
                <xdr:row>44</xdr:row>
                <xdr:rowOff>30480</xdr:rowOff>
              </from>
              <to>
                <xdr:col>8</xdr:col>
                <xdr:colOff>0</xdr:colOff>
                <xdr:row>44</xdr:row>
                <xdr:rowOff>335280</xdr:rowOff>
              </to>
            </anchor>
          </controlPr>
        </control>
      </mc:Choice>
      <mc:Fallback>
        <control shapeId="12667" r:id="rId272" name="CommandButton61140100"/>
      </mc:Fallback>
    </mc:AlternateContent>
    <mc:AlternateContent xmlns:mc="http://schemas.openxmlformats.org/markup-compatibility/2006">
      <mc:Choice Requires="x14">
        <control shapeId="12669" r:id="rId273" name="CheckBox56100000">
          <controlPr autoLine="0" r:id="rId274">
            <anchor moveWithCells="1">
              <from>
                <xdr:col>3</xdr:col>
                <xdr:colOff>60960</xdr:colOff>
                <xdr:row>36</xdr:row>
                <xdr:rowOff>76200</xdr:rowOff>
              </from>
              <to>
                <xdr:col>5</xdr:col>
                <xdr:colOff>1584960</xdr:colOff>
                <xdr:row>36</xdr:row>
                <xdr:rowOff>304800</xdr:rowOff>
              </to>
            </anchor>
          </controlPr>
        </control>
      </mc:Choice>
      <mc:Fallback>
        <control shapeId="12669" r:id="rId273" name="CheckBox56100000"/>
      </mc:Fallback>
    </mc:AlternateContent>
    <mc:AlternateContent xmlns:mc="http://schemas.openxmlformats.org/markup-compatibility/2006">
      <mc:Choice Requires="x14">
        <control shapeId="12670" r:id="rId275" name="CommandButton56100000">
          <controlPr print="0" disabled="1" autoLine="0" r:id="rId5">
            <anchor moveWithCells="1">
              <from>
                <xdr:col>6</xdr:col>
                <xdr:colOff>0</xdr:colOff>
                <xdr:row>36</xdr:row>
                <xdr:rowOff>22860</xdr:rowOff>
              </from>
              <to>
                <xdr:col>8</xdr:col>
                <xdr:colOff>0</xdr:colOff>
                <xdr:row>36</xdr:row>
                <xdr:rowOff>327660</xdr:rowOff>
              </to>
            </anchor>
          </controlPr>
        </control>
      </mc:Choice>
      <mc:Fallback>
        <control shapeId="12670" r:id="rId275" name="CommandButton56100000"/>
      </mc:Fallback>
    </mc:AlternateContent>
    <mc:AlternateContent xmlns:mc="http://schemas.openxmlformats.org/markup-compatibility/2006">
      <mc:Choice Requires="x14">
        <control shapeId="12671" r:id="rId276" name="CheckBox61100100">
          <controlPr autoLine="0" r:id="rId277">
            <anchor moveWithCells="1">
              <from>
                <xdr:col>3</xdr:col>
                <xdr:colOff>60960</xdr:colOff>
                <xdr:row>43</xdr:row>
                <xdr:rowOff>83820</xdr:rowOff>
              </from>
              <to>
                <xdr:col>5</xdr:col>
                <xdr:colOff>1584960</xdr:colOff>
                <xdr:row>43</xdr:row>
                <xdr:rowOff>312420</xdr:rowOff>
              </to>
            </anchor>
          </controlPr>
        </control>
      </mc:Choice>
      <mc:Fallback>
        <control shapeId="12671" r:id="rId276" name="CheckBox61100100"/>
      </mc:Fallback>
    </mc:AlternateContent>
    <mc:AlternateContent xmlns:mc="http://schemas.openxmlformats.org/markup-compatibility/2006">
      <mc:Choice Requires="x14">
        <control shapeId="12672" r:id="rId278" name="CommandButton61100100">
          <controlPr print="0" disabled="1" autoLine="0" r:id="rId5">
            <anchor moveWithCells="1">
              <from>
                <xdr:col>6</xdr:col>
                <xdr:colOff>0</xdr:colOff>
                <xdr:row>43</xdr:row>
                <xdr:rowOff>30480</xdr:rowOff>
              </from>
              <to>
                <xdr:col>8</xdr:col>
                <xdr:colOff>0</xdr:colOff>
                <xdr:row>43</xdr:row>
                <xdr:rowOff>335280</xdr:rowOff>
              </to>
            </anchor>
          </controlPr>
        </control>
      </mc:Choice>
      <mc:Fallback>
        <control shapeId="12672" r:id="rId278" name="CommandButton61100100"/>
      </mc:Fallback>
    </mc:AlternateContent>
    <mc:AlternateContent xmlns:mc="http://schemas.openxmlformats.org/markup-compatibility/2006">
      <mc:Choice Requires="x14">
        <control shapeId="12673" r:id="rId279" name="CheckBox90523002">
          <controlPr autoLine="0" r:id="rId280">
            <anchor moveWithCells="1">
              <from>
                <xdr:col>3</xdr:col>
                <xdr:colOff>60960</xdr:colOff>
                <xdr:row>83</xdr:row>
                <xdr:rowOff>76200</xdr:rowOff>
              </from>
              <to>
                <xdr:col>5</xdr:col>
                <xdr:colOff>1584960</xdr:colOff>
                <xdr:row>83</xdr:row>
                <xdr:rowOff>304800</xdr:rowOff>
              </to>
            </anchor>
          </controlPr>
        </control>
      </mc:Choice>
      <mc:Fallback>
        <control shapeId="12673" r:id="rId279" name="CheckBox90523002"/>
      </mc:Fallback>
    </mc:AlternateContent>
    <mc:AlternateContent xmlns:mc="http://schemas.openxmlformats.org/markup-compatibility/2006">
      <mc:Choice Requires="x14">
        <control shapeId="12674" r:id="rId281" name="CommandButton90523002">
          <controlPr print="0" disabled="1" autoLine="0" r:id="rId5">
            <anchor moveWithCells="1">
              <from>
                <xdr:col>6</xdr:col>
                <xdr:colOff>0</xdr:colOff>
                <xdr:row>83</xdr:row>
                <xdr:rowOff>22860</xdr:rowOff>
              </from>
              <to>
                <xdr:col>8</xdr:col>
                <xdr:colOff>0</xdr:colOff>
                <xdr:row>83</xdr:row>
                <xdr:rowOff>327660</xdr:rowOff>
              </to>
            </anchor>
          </controlPr>
        </control>
      </mc:Choice>
      <mc:Fallback>
        <control shapeId="12674" r:id="rId281" name="CommandButton90523002"/>
      </mc:Fallback>
    </mc:AlternateContent>
    <mc:AlternateContent xmlns:mc="http://schemas.openxmlformats.org/markup-compatibility/2006">
      <mc:Choice Requires="x14">
        <control shapeId="12675" r:id="rId282" name="CheckBox90523003">
          <controlPr autoLine="0" r:id="rId283">
            <anchor moveWithCells="1">
              <from>
                <xdr:col>3</xdr:col>
                <xdr:colOff>60960</xdr:colOff>
                <xdr:row>84</xdr:row>
                <xdr:rowOff>76200</xdr:rowOff>
              </from>
              <to>
                <xdr:col>5</xdr:col>
                <xdr:colOff>1584960</xdr:colOff>
                <xdr:row>84</xdr:row>
                <xdr:rowOff>304800</xdr:rowOff>
              </to>
            </anchor>
          </controlPr>
        </control>
      </mc:Choice>
      <mc:Fallback>
        <control shapeId="12675" r:id="rId282" name="CheckBox90523003"/>
      </mc:Fallback>
    </mc:AlternateContent>
    <mc:AlternateContent xmlns:mc="http://schemas.openxmlformats.org/markup-compatibility/2006">
      <mc:Choice Requires="x14">
        <control shapeId="12676" r:id="rId284" name="CommandButton90523003">
          <controlPr print="0" disabled="1" autoLine="0" r:id="rId5">
            <anchor moveWithCells="1">
              <from>
                <xdr:col>6</xdr:col>
                <xdr:colOff>0</xdr:colOff>
                <xdr:row>84</xdr:row>
                <xdr:rowOff>22860</xdr:rowOff>
              </from>
              <to>
                <xdr:col>8</xdr:col>
                <xdr:colOff>0</xdr:colOff>
                <xdr:row>84</xdr:row>
                <xdr:rowOff>327660</xdr:rowOff>
              </to>
            </anchor>
          </controlPr>
        </control>
      </mc:Choice>
      <mc:Fallback>
        <control shapeId="12676" r:id="rId284" name="CommandButton90523003"/>
      </mc:Fallback>
    </mc:AlternateContent>
    <mc:AlternateContent xmlns:mc="http://schemas.openxmlformats.org/markup-compatibility/2006">
      <mc:Choice Requires="x14">
        <control shapeId="12677" r:id="rId285" name="CheckBox90531000">
          <controlPr autoLine="0" r:id="rId286">
            <anchor moveWithCells="1">
              <from>
                <xdr:col>3</xdr:col>
                <xdr:colOff>60960</xdr:colOff>
                <xdr:row>87</xdr:row>
                <xdr:rowOff>76200</xdr:rowOff>
              </from>
              <to>
                <xdr:col>5</xdr:col>
                <xdr:colOff>1584960</xdr:colOff>
                <xdr:row>87</xdr:row>
                <xdr:rowOff>304800</xdr:rowOff>
              </to>
            </anchor>
          </controlPr>
        </control>
      </mc:Choice>
      <mc:Fallback>
        <control shapeId="12677" r:id="rId285" name="CheckBox90531000"/>
      </mc:Fallback>
    </mc:AlternateContent>
    <mc:AlternateContent xmlns:mc="http://schemas.openxmlformats.org/markup-compatibility/2006">
      <mc:Choice Requires="x14">
        <control shapeId="12678" r:id="rId287" name="CommandButton90531000">
          <controlPr print="0" disabled="1" autoLine="0" r:id="rId5">
            <anchor moveWithCells="1">
              <from>
                <xdr:col>6</xdr:col>
                <xdr:colOff>0</xdr:colOff>
                <xdr:row>87</xdr:row>
                <xdr:rowOff>22860</xdr:rowOff>
              </from>
              <to>
                <xdr:col>8</xdr:col>
                <xdr:colOff>0</xdr:colOff>
                <xdr:row>87</xdr:row>
                <xdr:rowOff>327660</xdr:rowOff>
              </to>
            </anchor>
          </controlPr>
        </control>
      </mc:Choice>
      <mc:Fallback>
        <control shapeId="12678" r:id="rId287" name="CommandButton90531000"/>
      </mc:Fallback>
    </mc:AlternateContent>
    <mc:AlternateContent xmlns:mc="http://schemas.openxmlformats.org/markup-compatibility/2006">
      <mc:Choice Requires="x14">
        <control shapeId="12679" r:id="rId288" name="CheckBox90541000">
          <controlPr autoLine="0" r:id="rId289">
            <anchor moveWithCells="1">
              <from>
                <xdr:col>3</xdr:col>
                <xdr:colOff>60960</xdr:colOff>
                <xdr:row>91</xdr:row>
                <xdr:rowOff>76200</xdr:rowOff>
              </from>
              <to>
                <xdr:col>5</xdr:col>
                <xdr:colOff>1584960</xdr:colOff>
                <xdr:row>91</xdr:row>
                <xdr:rowOff>304800</xdr:rowOff>
              </to>
            </anchor>
          </controlPr>
        </control>
      </mc:Choice>
      <mc:Fallback>
        <control shapeId="12679" r:id="rId288" name="CheckBox90541000"/>
      </mc:Fallback>
    </mc:AlternateContent>
    <mc:AlternateContent xmlns:mc="http://schemas.openxmlformats.org/markup-compatibility/2006">
      <mc:Choice Requires="x14">
        <control shapeId="12680" r:id="rId290" name="CommandButton90541000">
          <controlPr print="0" disabled="1" autoLine="0" r:id="rId5">
            <anchor moveWithCells="1">
              <from>
                <xdr:col>6</xdr:col>
                <xdr:colOff>0</xdr:colOff>
                <xdr:row>91</xdr:row>
                <xdr:rowOff>22860</xdr:rowOff>
              </from>
              <to>
                <xdr:col>8</xdr:col>
                <xdr:colOff>0</xdr:colOff>
                <xdr:row>91</xdr:row>
                <xdr:rowOff>327660</xdr:rowOff>
              </to>
            </anchor>
          </controlPr>
        </control>
      </mc:Choice>
      <mc:Fallback>
        <control shapeId="12680" r:id="rId290" name="CommandButton90541000"/>
      </mc:Fallback>
    </mc:AlternateContent>
    <mc:AlternateContent xmlns:mc="http://schemas.openxmlformats.org/markup-compatibility/2006">
      <mc:Choice Requires="x14">
        <control shapeId="12681" r:id="rId291" name="CheckBox90561000">
          <controlPr autoLine="0" r:id="rId292">
            <anchor moveWithCells="1">
              <from>
                <xdr:col>3</xdr:col>
                <xdr:colOff>60960</xdr:colOff>
                <xdr:row>92</xdr:row>
                <xdr:rowOff>76200</xdr:rowOff>
              </from>
              <to>
                <xdr:col>5</xdr:col>
                <xdr:colOff>1584960</xdr:colOff>
                <xdr:row>92</xdr:row>
                <xdr:rowOff>304800</xdr:rowOff>
              </to>
            </anchor>
          </controlPr>
        </control>
      </mc:Choice>
      <mc:Fallback>
        <control shapeId="12681" r:id="rId291" name="CheckBox90561000"/>
      </mc:Fallback>
    </mc:AlternateContent>
    <mc:AlternateContent xmlns:mc="http://schemas.openxmlformats.org/markup-compatibility/2006">
      <mc:Choice Requires="x14">
        <control shapeId="12682" r:id="rId293" name="CommandButton90561000">
          <controlPr print="0" disabled="1" autoLine="0" r:id="rId5">
            <anchor moveWithCells="1">
              <from>
                <xdr:col>6</xdr:col>
                <xdr:colOff>0</xdr:colOff>
                <xdr:row>92</xdr:row>
                <xdr:rowOff>22860</xdr:rowOff>
              </from>
              <to>
                <xdr:col>8</xdr:col>
                <xdr:colOff>0</xdr:colOff>
                <xdr:row>92</xdr:row>
                <xdr:rowOff>327660</xdr:rowOff>
              </to>
            </anchor>
          </controlPr>
        </control>
      </mc:Choice>
      <mc:Fallback>
        <control shapeId="12682" r:id="rId293" name="CommandButton90561000"/>
      </mc:Fallback>
    </mc:AlternateContent>
    <mc:AlternateContent xmlns:mc="http://schemas.openxmlformats.org/markup-compatibility/2006">
      <mc:Choice Requires="x14">
        <control shapeId="12683" r:id="rId294" name="CheckBox90611000">
          <controlPr autoLine="0" r:id="rId295">
            <anchor moveWithCells="1">
              <from>
                <xdr:col>3</xdr:col>
                <xdr:colOff>60960</xdr:colOff>
                <xdr:row>95</xdr:row>
                <xdr:rowOff>76200</xdr:rowOff>
              </from>
              <to>
                <xdr:col>5</xdr:col>
                <xdr:colOff>1584960</xdr:colOff>
                <xdr:row>95</xdr:row>
                <xdr:rowOff>304800</xdr:rowOff>
              </to>
            </anchor>
          </controlPr>
        </control>
      </mc:Choice>
      <mc:Fallback>
        <control shapeId="12683" r:id="rId294" name="CheckBox90611000"/>
      </mc:Fallback>
    </mc:AlternateContent>
    <mc:AlternateContent xmlns:mc="http://schemas.openxmlformats.org/markup-compatibility/2006">
      <mc:Choice Requires="x14">
        <control shapeId="12684" r:id="rId296" name="CommandButton90611000">
          <controlPr print="0" disabled="1" autoLine="0" r:id="rId5">
            <anchor moveWithCells="1">
              <from>
                <xdr:col>6</xdr:col>
                <xdr:colOff>0</xdr:colOff>
                <xdr:row>95</xdr:row>
                <xdr:rowOff>22860</xdr:rowOff>
              </from>
              <to>
                <xdr:col>8</xdr:col>
                <xdr:colOff>0</xdr:colOff>
                <xdr:row>95</xdr:row>
                <xdr:rowOff>327660</xdr:rowOff>
              </to>
            </anchor>
          </controlPr>
        </control>
      </mc:Choice>
      <mc:Fallback>
        <control shapeId="12684" r:id="rId296" name="CommandButton90611000"/>
      </mc:Fallback>
    </mc:AlternateContent>
    <mc:AlternateContent xmlns:mc="http://schemas.openxmlformats.org/markup-compatibility/2006">
      <mc:Choice Requires="x14">
        <control shapeId="4" r:id="rId297" name="CheckBox90650101">
          <controlPr autoLine="0" r:id="rId298">
            <anchor moveWithCells="1">
              <from>
                <xdr:col>3</xdr:col>
                <xdr:colOff>60960</xdr:colOff>
                <xdr:row>96</xdr:row>
                <xdr:rowOff>76200</xdr:rowOff>
              </from>
              <to>
                <xdr:col>5</xdr:col>
                <xdr:colOff>1584960</xdr:colOff>
                <xdr:row>96</xdr:row>
                <xdr:rowOff>304800</xdr:rowOff>
              </to>
            </anchor>
          </controlPr>
        </control>
      </mc:Choice>
      <mc:Fallback>
        <control shapeId="12688" r:id="rId297" name="CheckBox90650101"/>
      </mc:Fallback>
    </mc:AlternateContent>
    <mc:AlternateContent xmlns:mc="http://schemas.openxmlformats.org/markup-compatibility/2006">
      <mc:Choice Requires="x14">
        <control shapeId="5" r:id="rId299" name="CommandButton90650101">
          <controlPr print="0" disabled="1" autoLine="0" r:id="rId5">
            <anchor moveWithCells="1">
              <from>
                <xdr:col>6</xdr:col>
                <xdr:colOff>0</xdr:colOff>
                <xdr:row>96</xdr:row>
                <xdr:rowOff>22860</xdr:rowOff>
              </from>
              <to>
                <xdr:col>8</xdr:col>
                <xdr:colOff>0</xdr:colOff>
                <xdr:row>96</xdr:row>
                <xdr:rowOff>327660</xdr:rowOff>
              </to>
            </anchor>
          </controlPr>
        </control>
      </mc:Choice>
      <mc:Fallback>
        <control shapeId="12689" r:id="rId299" name="CommandButton90650101"/>
      </mc:Fallback>
    </mc:AlternateContent>
    <mc:AlternateContent xmlns:mc="http://schemas.openxmlformats.org/markup-compatibility/2006">
      <mc:Choice Requires="x14">
        <control shapeId="8" r:id="rId300" name="CheckBox72220100">
          <controlPr autoLine="0" r:id="rId301">
            <anchor moveWithCells="1">
              <from>
                <xdr:col>3</xdr:col>
                <xdr:colOff>60960</xdr:colOff>
                <xdr:row>69</xdr:row>
                <xdr:rowOff>76200</xdr:rowOff>
              </from>
              <to>
                <xdr:col>5</xdr:col>
                <xdr:colOff>1584960</xdr:colOff>
                <xdr:row>69</xdr:row>
                <xdr:rowOff>304800</xdr:rowOff>
              </to>
            </anchor>
          </controlPr>
        </control>
      </mc:Choice>
      <mc:Fallback>
        <control shapeId="12693" r:id="rId300" name="CheckBox72220100"/>
      </mc:Fallback>
    </mc:AlternateContent>
    <mc:AlternateContent xmlns:mc="http://schemas.openxmlformats.org/markup-compatibility/2006">
      <mc:Choice Requires="x14">
        <control shapeId="9" r:id="rId302" name="CommandButton72220100">
          <controlPr print="0" disabled="1" autoLine="0" r:id="rId5">
            <anchor moveWithCells="1">
              <from>
                <xdr:col>6</xdr:col>
                <xdr:colOff>0</xdr:colOff>
                <xdr:row>69</xdr:row>
                <xdr:rowOff>22860</xdr:rowOff>
              </from>
              <to>
                <xdr:col>8</xdr:col>
                <xdr:colOff>0</xdr:colOff>
                <xdr:row>69</xdr:row>
                <xdr:rowOff>327660</xdr:rowOff>
              </to>
            </anchor>
          </controlPr>
        </control>
      </mc:Choice>
      <mc:Fallback>
        <control shapeId="12695" r:id="rId302" name="CommandButton72220100"/>
      </mc:Fallback>
    </mc:AlternateContent>
    <mc:AlternateContent xmlns:mc="http://schemas.openxmlformats.org/markup-compatibility/2006">
      <mc:Choice Requires="x14">
        <control shapeId="10" r:id="rId303" name="CheckBox22100000">
          <controlPr autoLine="0" r:id="rId304">
            <anchor moveWithCells="1">
              <from>
                <xdr:col>3</xdr:col>
                <xdr:colOff>60960</xdr:colOff>
                <xdr:row>4</xdr:row>
                <xdr:rowOff>76200</xdr:rowOff>
              </from>
              <to>
                <xdr:col>5</xdr:col>
                <xdr:colOff>1584960</xdr:colOff>
                <xdr:row>4</xdr:row>
                <xdr:rowOff>304800</xdr:rowOff>
              </to>
            </anchor>
          </controlPr>
        </control>
      </mc:Choice>
      <mc:Fallback>
        <control shapeId="12701" r:id="rId303" name="CheckBox22100000"/>
      </mc:Fallback>
    </mc:AlternateContent>
    <mc:AlternateContent xmlns:mc="http://schemas.openxmlformats.org/markup-compatibility/2006">
      <mc:Choice Requires="x14">
        <control shapeId="11" r:id="rId305" name="CommandButton22100000">
          <controlPr print="0" disabled="1" autoLine="0" r:id="rId5">
            <anchor moveWithCells="1">
              <from>
                <xdr:col>6</xdr:col>
                <xdr:colOff>0</xdr:colOff>
                <xdr:row>4</xdr:row>
                <xdr:rowOff>22860</xdr:rowOff>
              </from>
              <to>
                <xdr:col>8</xdr:col>
                <xdr:colOff>0</xdr:colOff>
                <xdr:row>4</xdr:row>
                <xdr:rowOff>327660</xdr:rowOff>
              </to>
            </anchor>
          </controlPr>
        </control>
      </mc:Choice>
      <mc:Fallback>
        <control shapeId="12703" r:id="rId305" name="CommandButton22100000"/>
      </mc:Fallback>
    </mc:AlternateContent>
    <mc:AlternateContent xmlns:mc="http://schemas.openxmlformats.org/markup-compatibility/2006">
      <mc:Choice Requires="x14">
        <control shapeId="12712" r:id="rId306" name="CheckBox65130400">
          <controlPr autoLine="0" r:id="rId307">
            <anchor moveWithCells="1">
              <from>
                <xdr:col>3</xdr:col>
                <xdr:colOff>60960</xdr:colOff>
                <xdr:row>60</xdr:row>
                <xdr:rowOff>76200</xdr:rowOff>
              </from>
              <to>
                <xdr:col>5</xdr:col>
                <xdr:colOff>1584960</xdr:colOff>
                <xdr:row>60</xdr:row>
                <xdr:rowOff>304800</xdr:rowOff>
              </to>
            </anchor>
          </controlPr>
        </control>
      </mc:Choice>
      <mc:Fallback>
        <control shapeId="12712" r:id="rId306" name="CheckBox65130400"/>
      </mc:Fallback>
    </mc:AlternateContent>
    <mc:AlternateContent xmlns:mc="http://schemas.openxmlformats.org/markup-compatibility/2006">
      <mc:Choice Requires="x14">
        <control shapeId="12714" r:id="rId308" name="CommandButton65130400">
          <controlPr print="0" disabled="1" autoLine="0" r:id="rId5">
            <anchor moveWithCells="1">
              <from>
                <xdr:col>6</xdr:col>
                <xdr:colOff>0</xdr:colOff>
                <xdr:row>60</xdr:row>
                <xdr:rowOff>22860</xdr:rowOff>
              </from>
              <to>
                <xdr:col>8</xdr:col>
                <xdr:colOff>0</xdr:colOff>
                <xdr:row>60</xdr:row>
                <xdr:rowOff>327660</xdr:rowOff>
              </to>
            </anchor>
          </controlPr>
        </control>
      </mc:Choice>
      <mc:Fallback>
        <control shapeId="12714" r:id="rId308" name="CommandButton65130400"/>
      </mc:Fallback>
    </mc:AlternateContent>
    <mc:AlternateContent xmlns:mc="http://schemas.openxmlformats.org/markup-compatibility/2006">
      <mc:Choice Requires="x14">
        <control shapeId="14" r:id="rId309" name="CheckBox90430100">
          <controlPr autoLine="0" r:id="rId310">
            <anchor moveWithCells="1">
              <from>
                <xdr:col>3</xdr:col>
                <xdr:colOff>60960</xdr:colOff>
                <xdr:row>77</xdr:row>
                <xdr:rowOff>68580</xdr:rowOff>
              </from>
              <to>
                <xdr:col>5</xdr:col>
                <xdr:colOff>1584960</xdr:colOff>
                <xdr:row>77</xdr:row>
                <xdr:rowOff>297180</xdr:rowOff>
              </to>
            </anchor>
          </controlPr>
        </control>
      </mc:Choice>
      <mc:Fallback>
        <control shapeId="12715" r:id="rId309" name="CheckBox90430100"/>
      </mc:Fallback>
    </mc:AlternateContent>
    <mc:AlternateContent xmlns:mc="http://schemas.openxmlformats.org/markup-compatibility/2006">
      <mc:Choice Requires="x14">
        <control shapeId="12716" r:id="rId311" name="CommandButton90430100">
          <controlPr print="0" disabled="1" autoLine="0" r:id="rId5">
            <anchor moveWithCells="1">
              <from>
                <xdr:col>6</xdr:col>
                <xdr:colOff>0</xdr:colOff>
                <xdr:row>77</xdr:row>
                <xdr:rowOff>22860</xdr:rowOff>
              </from>
              <to>
                <xdr:col>8</xdr:col>
                <xdr:colOff>0</xdr:colOff>
                <xdr:row>77</xdr:row>
                <xdr:rowOff>327660</xdr:rowOff>
              </to>
            </anchor>
          </controlPr>
        </control>
      </mc:Choice>
      <mc:Fallback>
        <control shapeId="12716" r:id="rId311" name="CommandButton90430100"/>
      </mc:Fallback>
    </mc:AlternateContent>
    <mc:AlternateContent xmlns:mc="http://schemas.openxmlformats.org/markup-compatibility/2006">
      <mc:Choice Requires="x14">
        <control shapeId="12719" r:id="rId312" name="CheckBox90400100">
          <controlPr autoLine="0" r:id="rId313">
            <anchor moveWithCells="1">
              <from>
                <xdr:col>3</xdr:col>
                <xdr:colOff>60960</xdr:colOff>
                <xdr:row>74</xdr:row>
                <xdr:rowOff>76200</xdr:rowOff>
              </from>
              <to>
                <xdr:col>5</xdr:col>
                <xdr:colOff>1584960</xdr:colOff>
                <xdr:row>74</xdr:row>
                <xdr:rowOff>304800</xdr:rowOff>
              </to>
            </anchor>
          </controlPr>
        </control>
      </mc:Choice>
      <mc:Fallback>
        <control shapeId="12719" r:id="rId312" name="CheckBox90400100"/>
      </mc:Fallback>
    </mc:AlternateContent>
    <mc:AlternateContent xmlns:mc="http://schemas.openxmlformats.org/markup-compatibility/2006">
      <mc:Choice Requires="x14">
        <control shapeId="12720" r:id="rId314" name="CommandButton90400100">
          <controlPr print="0" disabled="1" autoLine="0" r:id="rId5">
            <anchor moveWithCells="1">
              <from>
                <xdr:col>6</xdr:col>
                <xdr:colOff>0</xdr:colOff>
                <xdr:row>74</xdr:row>
                <xdr:rowOff>22860</xdr:rowOff>
              </from>
              <to>
                <xdr:col>8</xdr:col>
                <xdr:colOff>0</xdr:colOff>
                <xdr:row>74</xdr:row>
                <xdr:rowOff>327660</xdr:rowOff>
              </to>
            </anchor>
          </controlPr>
        </control>
      </mc:Choice>
      <mc:Fallback>
        <control shapeId="12720" r:id="rId314" name="CommandButton90400100"/>
      </mc:Fallback>
    </mc:AlternateContent>
    <mc:AlternateContent xmlns:mc="http://schemas.openxmlformats.org/markup-compatibility/2006">
      <mc:Choice Requires="x14">
        <control shapeId="12721" r:id="rId315" name="CheckBox58200100">
          <controlPr autoLine="0" r:id="rId316">
            <anchor moveWithCells="1">
              <from>
                <xdr:col>3</xdr:col>
                <xdr:colOff>60960</xdr:colOff>
                <xdr:row>38</xdr:row>
                <xdr:rowOff>76200</xdr:rowOff>
              </from>
              <to>
                <xdr:col>5</xdr:col>
                <xdr:colOff>1584960</xdr:colOff>
                <xdr:row>38</xdr:row>
                <xdr:rowOff>304800</xdr:rowOff>
              </to>
            </anchor>
          </controlPr>
        </control>
      </mc:Choice>
      <mc:Fallback>
        <control shapeId="12721" r:id="rId315" name="CheckBox58200100"/>
      </mc:Fallback>
    </mc:AlternateContent>
    <mc:AlternateContent xmlns:mc="http://schemas.openxmlformats.org/markup-compatibility/2006">
      <mc:Choice Requires="x14">
        <control shapeId="12722" r:id="rId317" name="CommandButton58200100">
          <controlPr print="0" disabled="1" autoLine="0" r:id="rId5">
            <anchor moveWithCells="1">
              <from>
                <xdr:col>6</xdr:col>
                <xdr:colOff>0</xdr:colOff>
                <xdr:row>38</xdr:row>
                <xdr:rowOff>22860</xdr:rowOff>
              </from>
              <to>
                <xdr:col>8</xdr:col>
                <xdr:colOff>0</xdr:colOff>
                <xdr:row>38</xdr:row>
                <xdr:rowOff>327660</xdr:rowOff>
              </to>
            </anchor>
          </controlPr>
        </control>
      </mc:Choice>
      <mc:Fallback>
        <control shapeId="12722" r:id="rId317" name="CommandButton58200100"/>
      </mc:Fallback>
    </mc:AlternateContent>
  </control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wsh56100000">
    <tabColor indexed="55"/>
    <pageSetUpPr fitToPage="1"/>
  </sheetPr>
  <dimension ref="A1:K61"/>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767</v>
      </c>
    </row>
    <row r="2" spans="1:11" x14ac:dyDescent="0.25">
      <c r="B2" s="17" t="s">
        <v>1596</v>
      </c>
      <c r="C2" s="15"/>
      <c r="D2" s="15" t="s">
        <v>769</v>
      </c>
      <c r="E2" s="15"/>
      <c r="F2" s="19"/>
      <c r="G2" s="20"/>
      <c r="H2" s="20"/>
    </row>
    <row r="3" spans="1:11" ht="6.75" customHeight="1" x14ac:dyDescent="0.25">
      <c r="F3" s="21"/>
      <c r="J3" s="18"/>
    </row>
    <row r="4" spans="1:11" ht="23.25" customHeight="1" x14ac:dyDescent="0.25">
      <c r="B4" s="11" t="s">
        <v>436</v>
      </c>
      <c r="C4" s="13"/>
      <c r="D4" s="884" t="s">
        <v>768</v>
      </c>
      <c r="E4" s="884"/>
      <c r="F4" s="39"/>
      <c r="J4" s="21"/>
    </row>
    <row r="5" spans="1:11" ht="23.25" customHeight="1" x14ac:dyDescent="0.25">
      <c r="B5" s="12" t="s">
        <v>413</v>
      </c>
      <c r="C5" s="11"/>
      <c r="D5" s="883" t="s">
        <v>64</v>
      </c>
      <c r="E5" s="883"/>
      <c r="F5"/>
      <c r="J5" s="21"/>
    </row>
    <row r="6" spans="1:11" ht="5.0999999999999996" customHeight="1" x14ac:dyDescent="0.25">
      <c r="C6" s="22"/>
      <c r="D6" s="20"/>
      <c r="E6" s="16"/>
      <c r="F6" s="23"/>
      <c r="J6" s="21"/>
    </row>
    <row r="7" spans="1:11" x14ac:dyDescent="0.25">
      <c r="B7" s="24" t="s">
        <v>0</v>
      </c>
      <c r="C7" s="25"/>
      <c r="J7" s="18"/>
    </row>
    <row r="8" spans="1:11" ht="5.0999999999999996" customHeight="1" x14ac:dyDescent="0.25">
      <c r="B8" s="16"/>
      <c r="C8" s="25"/>
      <c r="J8" s="18"/>
    </row>
    <row r="9" spans="1:11" x14ac:dyDescent="0.25">
      <c r="B9" s="17" t="s">
        <v>385</v>
      </c>
      <c r="C9" s="25"/>
      <c r="D9" s="526" t="str">
        <f>IF(ISBLANK(Voorblad!C$16),"",(Voorblad!C$16))</f>
        <v>14B03</v>
      </c>
      <c r="E9" s="28"/>
      <c r="J9" s="18"/>
    </row>
    <row r="10" spans="1:11" ht="3.9" customHeight="1" x14ac:dyDescent="0.25">
      <c r="C10" s="25"/>
      <c r="D10" s="29"/>
      <c r="E10" s="33"/>
      <c r="J10" s="21"/>
    </row>
    <row r="11" spans="1:11" x14ac:dyDescent="0.25">
      <c r="B11" s="17" t="s">
        <v>386</v>
      </c>
      <c r="C11" s="25"/>
      <c r="D11" s="526" t="str">
        <f>IF(ISBLANK(Voorblad!C$17),"",(Voorblad!C$17))</f>
        <v>R007</v>
      </c>
      <c r="E11" s="33"/>
      <c r="J11" s="18"/>
    </row>
    <row r="12" spans="1:11" ht="3.9" customHeight="1" x14ac:dyDescent="0.25">
      <c r="C12" s="25"/>
      <c r="E12" s="33"/>
      <c r="J12" s="21"/>
    </row>
    <row r="13" spans="1:11" x14ac:dyDescent="0.25">
      <c r="A13"/>
      <c r="B13" s="17" t="s">
        <v>1</v>
      </c>
      <c r="C13" s="73" t="s">
        <v>629</v>
      </c>
      <c r="D13" s="524"/>
      <c r="E13" s="33"/>
      <c r="J13" s="18"/>
      <c r="K13"/>
    </row>
    <row r="14" spans="1:11" hidden="1" x14ac:dyDescent="0.25">
      <c r="A14"/>
      <c r="C14" s="17"/>
      <c r="D14" s="17" t="s">
        <v>34</v>
      </c>
      <c r="E14" s="33"/>
      <c r="J14" s="18"/>
      <c r="K14"/>
    </row>
    <row r="15" spans="1:11" hidden="1" x14ac:dyDescent="0.25">
      <c r="A15"/>
      <c r="C15" s="17"/>
      <c r="D15" s="17" t="s">
        <v>29</v>
      </c>
      <c r="E15" s="33"/>
      <c r="J15" s="18"/>
      <c r="K15"/>
    </row>
    <row r="16" spans="1:11" hidden="1" x14ac:dyDescent="0.25">
      <c r="A16"/>
      <c r="C16" s="17"/>
      <c r="D16" s="17" t="s">
        <v>33</v>
      </c>
      <c r="E16" s="33"/>
      <c r="J16" s="18"/>
      <c r="K16"/>
    </row>
    <row r="17" spans="1:11" hidden="1" x14ac:dyDescent="0.25">
      <c r="A17"/>
      <c r="C17" s="17"/>
      <c r="D17" s="17" t="s">
        <v>38</v>
      </c>
      <c r="E17" s="33"/>
      <c r="J17" s="18"/>
      <c r="K17"/>
    </row>
    <row r="18" spans="1:11" hidden="1" x14ac:dyDescent="0.25">
      <c r="A18"/>
      <c r="C18" s="17"/>
      <c r="D18" s="17" t="s">
        <v>39</v>
      </c>
      <c r="E18" s="33"/>
      <c r="J18" s="18"/>
      <c r="K18"/>
    </row>
    <row r="19" spans="1:11" hidden="1" x14ac:dyDescent="0.25">
      <c r="A19"/>
      <c r="C19" s="17"/>
      <c r="D19" s="17" t="s">
        <v>40</v>
      </c>
      <c r="E19" s="33"/>
      <c r="J19" s="18"/>
      <c r="K19"/>
    </row>
    <row r="20" spans="1:11" hidden="1" x14ac:dyDescent="0.25">
      <c r="A20"/>
      <c r="C20" s="17"/>
      <c r="D20" s="17" t="s">
        <v>41</v>
      </c>
      <c r="E20" s="33"/>
      <c r="J20" s="18"/>
      <c r="K20"/>
    </row>
    <row r="21" spans="1:11" hidden="1" x14ac:dyDescent="0.25">
      <c r="A21"/>
      <c r="C21" s="17"/>
      <c r="D21" s="17" t="s">
        <v>42</v>
      </c>
      <c r="E21" s="33"/>
      <c r="J21" s="18"/>
      <c r="K21"/>
    </row>
    <row r="22" spans="1:11" hidden="1" x14ac:dyDescent="0.25">
      <c r="A22"/>
      <c r="C22" s="17"/>
      <c r="D22" s="17" t="s">
        <v>43</v>
      </c>
      <c r="E22" s="33"/>
      <c r="J22" s="18"/>
      <c r="K22"/>
    </row>
    <row r="23" spans="1:11" hidden="1" x14ac:dyDescent="0.25">
      <c r="A23"/>
      <c r="C23" s="17"/>
      <c r="D23" s="17" t="s">
        <v>44</v>
      </c>
      <c r="E23" s="33"/>
      <c r="J23" s="18"/>
      <c r="K23"/>
    </row>
    <row r="24" spans="1:11" hidden="1" x14ac:dyDescent="0.25">
      <c r="A24"/>
      <c r="C24" s="17"/>
      <c r="D24" s="17" t="s">
        <v>570</v>
      </c>
      <c r="E24" s="33"/>
      <c r="J24" s="18"/>
      <c r="K24"/>
    </row>
    <row r="25" spans="1:11" hidden="1" x14ac:dyDescent="0.25">
      <c r="A25"/>
      <c r="C25" s="17"/>
      <c r="D25" s="17" t="s">
        <v>36</v>
      </c>
      <c r="E25" s="33"/>
      <c r="J25" s="18"/>
      <c r="K25"/>
    </row>
    <row r="26" spans="1:11" hidden="1" x14ac:dyDescent="0.25">
      <c r="A26"/>
      <c r="C26" s="17"/>
      <c r="D26" s="17" t="s">
        <v>259</v>
      </c>
      <c r="E26" s="33"/>
      <c r="J26" s="18"/>
      <c r="K26"/>
    </row>
    <row r="27" spans="1:11" hidden="1" x14ac:dyDescent="0.25">
      <c r="A27"/>
      <c r="C27" s="17"/>
      <c r="D27" s="17" t="s">
        <v>365</v>
      </c>
      <c r="E27" s="33"/>
      <c r="J27" s="18"/>
      <c r="K27"/>
    </row>
    <row r="28" spans="1:11" hidden="1" x14ac:dyDescent="0.25">
      <c r="A28"/>
      <c r="C28" s="17"/>
      <c r="D28" s="17" t="s">
        <v>45</v>
      </c>
      <c r="E28" s="33"/>
      <c r="J28" s="18"/>
      <c r="K28"/>
    </row>
    <row r="29" spans="1:11" hidden="1" x14ac:dyDescent="0.25">
      <c r="A29"/>
      <c r="C29" s="17"/>
      <c r="D29" s="17" t="s">
        <v>46</v>
      </c>
      <c r="E29" s="33"/>
      <c r="J29" s="18"/>
      <c r="K29"/>
    </row>
    <row r="30" spans="1:11" hidden="1" x14ac:dyDescent="0.25">
      <c r="A30"/>
      <c r="C30" s="17"/>
      <c r="D30" s="17" t="s">
        <v>47</v>
      </c>
      <c r="E30" s="33"/>
      <c r="J30" s="18"/>
      <c r="K30"/>
    </row>
    <row r="31" spans="1:11" hidden="1" x14ac:dyDescent="0.25">
      <c r="A31"/>
      <c r="C31" s="17"/>
      <c r="D31" s="17" t="s">
        <v>48</v>
      </c>
      <c r="E31" s="33"/>
      <c r="J31" s="18"/>
      <c r="K31"/>
    </row>
    <row r="32" spans="1:11" hidden="1" x14ac:dyDescent="0.25">
      <c r="A32"/>
      <c r="C32" s="17"/>
      <c r="D32" s="17" t="s">
        <v>49</v>
      </c>
      <c r="E32" s="33"/>
      <c r="J32" s="18"/>
      <c r="K32"/>
    </row>
    <row r="33" spans="1:11" hidden="1" x14ac:dyDescent="0.25">
      <c r="A33"/>
      <c r="C33" s="17"/>
      <c r="D33" s="17" t="s">
        <v>50</v>
      </c>
      <c r="E33" s="33"/>
      <c r="J33" s="18"/>
      <c r="K33"/>
    </row>
    <row r="34" spans="1:11" hidden="1" x14ac:dyDescent="0.25">
      <c r="A34"/>
      <c r="C34" s="17"/>
      <c r="D34" s="17" t="s">
        <v>757</v>
      </c>
      <c r="E34" s="33"/>
      <c r="J34" s="18"/>
      <c r="K34"/>
    </row>
    <row r="35" spans="1:11" hidden="1" x14ac:dyDescent="0.25">
      <c r="A35"/>
      <c r="C35" s="17"/>
      <c r="D35" s="17" t="s">
        <v>35</v>
      </c>
      <c r="E35" s="33"/>
      <c r="J35" s="18"/>
      <c r="K35"/>
    </row>
    <row r="36" spans="1:11" hidden="1" x14ac:dyDescent="0.25">
      <c r="A36"/>
      <c r="C36" s="17"/>
      <c r="D36" s="17" t="s">
        <v>51</v>
      </c>
      <c r="E36" s="33"/>
      <c r="J36" s="18"/>
      <c r="K36"/>
    </row>
    <row r="37" spans="1:11" hidden="1" x14ac:dyDescent="0.25">
      <c r="A37"/>
      <c r="C37" s="17"/>
      <c r="D37" s="17" t="s">
        <v>52</v>
      </c>
      <c r="E37" s="33"/>
      <c r="J37" s="18"/>
      <c r="K37"/>
    </row>
    <row r="38" spans="1:11" hidden="1" x14ac:dyDescent="0.25">
      <c r="A38"/>
      <c r="C38" s="17"/>
      <c r="D38" s="17" t="s">
        <v>37</v>
      </c>
      <c r="E38" s="33"/>
      <c r="J38" s="18"/>
      <c r="K38"/>
    </row>
    <row r="39" spans="1:11" hidden="1" x14ac:dyDescent="0.25">
      <c r="A39"/>
      <c r="C39" s="17"/>
      <c r="D39" s="17" t="s">
        <v>53</v>
      </c>
      <c r="E39" s="33"/>
      <c r="J39" s="18"/>
      <c r="K39"/>
    </row>
    <row r="40" spans="1:11" ht="3.9" customHeight="1" x14ac:dyDescent="0.25">
      <c r="A40"/>
      <c r="C40" s="25"/>
      <c r="E40" s="33"/>
      <c r="J40" s="21"/>
      <c r="K40"/>
    </row>
    <row r="41" spans="1:11" x14ac:dyDescent="0.25">
      <c r="B41" s="17" t="s">
        <v>387</v>
      </c>
      <c r="C41" s="25"/>
      <c r="D41" s="524"/>
      <c r="E41" s="33" t="s">
        <v>758</v>
      </c>
      <c r="J41" s="18"/>
    </row>
    <row r="42" spans="1:11" ht="5.0999999999999996" customHeight="1" x14ac:dyDescent="0.25">
      <c r="C42" s="25"/>
      <c r="E42" s="33"/>
      <c r="J42" s="21"/>
    </row>
    <row r="43" spans="1:11" x14ac:dyDescent="0.25">
      <c r="B43" s="24" t="s">
        <v>384</v>
      </c>
      <c r="C43" s="25"/>
      <c r="E43" s="33"/>
      <c r="J43" s="21"/>
    </row>
    <row r="44" spans="1:11" ht="5.0999999999999996" customHeight="1" x14ac:dyDescent="0.25">
      <c r="B44" s="16"/>
      <c r="C44" s="25"/>
      <c r="E44" s="33"/>
      <c r="J44" s="21"/>
    </row>
    <row r="45" spans="1:11" x14ac:dyDescent="0.25">
      <c r="B45" s="17" t="s">
        <v>928</v>
      </c>
      <c r="C45" s="25"/>
      <c r="D45" s="407" t="s">
        <v>980</v>
      </c>
      <c r="E45" s="403" t="s">
        <v>982</v>
      </c>
      <c r="J45" s="18"/>
    </row>
    <row r="46" spans="1:11" ht="3.9" customHeight="1" x14ac:dyDescent="0.25">
      <c r="C46" s="25"/>
      <c r="E46" s="33"/>
      <c r="J46" s="18"/>
    </row>
    <row r="47" spans="1:11" x14ac:dyDescent="0.25">
      <c r="B47" s="17" t="s">
        <v>389</v>
      </c>
      <c r="C47" s="25"/>
      <c r="D47" s="30" t="s">
        <v>237</v>
      </c>
      <c r="E47" s="34"/>
      <c r="J47" s="18"/>
    </row>
    <row r="48" spans="1:11" ht="3.9" customHeight="1" x14ac:dyDescent="0.25">
      <c r="C48" s="25"/>
      <c r="E48" s="34"/>
      <c r="J48" s="18"/>
    </row>
    <row r="49" spans="2:10" x14ac:dyDescent="0.25">
      <c r="B49" s="17" t="s">
        <v>390</v>
      </c>
      <c r="C49" s="25"/>
      <c r="D49" s="53"/>
      <c r="E49" s="33"/>
      <c r="F49" s="17"/>
      <c r="J49" s="18"/>
    </row>
    <row r="50" spans="2:10" ht="3.9" customHeight="1" x14ac:dyDescent="0.25">
      <c r="C50" s="25"/>
      <c r="D50" s="31"/>
      <c r="E50" s="33"/>
      <c r="F50" s="17"/>
      <c r="J50" s="21"/>
    </row>
    <row r="51" spans="2:10" x14ac:dyDescent="0.25">
      <c r="B51" s="17" t="s">
        <v>394</v>
      </c>
      <c r="C51" s="25"/>
      <c r="D51" s="54"/>
      <c r="E51" s="33" t="s">
        <v>199</v>
      </c>
      <c r="J51" s="18"/>
    </row>
    <row r="52" spans="2:10" ht="3.9" customHeight="1" x14ac:dyDescent="0.25">
      <c r="C52" s="25"/>
      <c r="D52" s="31"/>
      <c r="E52" s="33"/>
      <c r="J52" s="21"/>
    </row>
    <row r="53" spans="2:10" x14ac:dyDescent="0.25">
      <c r="B53" s="17" t="s">
        <v>3</v>
      </c>
      <c r="C53" s="25"/>
      <c r="D53" s="58"/>
      <c r="E53" s="33"/>
      <c r="F53" s="17"/>
      <c r="J53" s="18"/>
    </row>
    <row r="54" spans="2:10" ht="3.9" customHeight="1" x14ac:dyDescent="0.25">
      <c r="C54" s="25"/>
      <c r="D54" s="31"/>
      <c r="E54" s="33"/>
      <c r="F54" s="17"/>
      <c r="J54" s="21"/>
    </row>
    <row r="55" spans="2:10" x14ac:dyDescent="0.25">
      <c r="B55" s="32" t="s">
        <v>128</v>
      </c>
      <c r="C55" s="25"/>
      <c r="D55" s="54"/>
      <c r="E55" s="33" t="s">
        <v>200</v>
      </c>
      <c r="J55" s="18"/>
    </row>
    <row r="56" spans="2:10" ht="3.9" customHeight="1" x14ac:dyDescent="0.25">
      <c r="B56" s="32"/>
      <c r="C56" s="25"/>
      <c r="D56" s="31"/>
      <c r="E56" s="33"/>
      <c r="J56" s="21"/>
    </row>
    <row r="57" spans="2:10" x14ac:dyDescent="0.25">
      <c r="B57" s="24" t="s">
        <v>395</v>
      </c>
      <c r="C57" s="25"/>
      <c r="E57" s="33"/>
      <c r="J57" s="18"/>
    </row>
    <row r="58" spans="2:10" ht="5.0999999999999996" customHeight="1" x14ac:dyDescent="0.25">
      <c r="B58" s="16"/>
      <c r="C58" s="25"/>
      <c r="E58" s="33"/>
      <c r="J58" s="18"/>
    </row>
    <row r="59" spans="2:10" x14ac:dyDescent="0.25">
      <c r="B59" s="17" t="s">
        <v>762</v>
      </c>
      <c r="C59" s="73" t="s">
        <v>629</v>
      </c>
      <c r="D59" s="524"/>
      <c r="E59" s="33" t="s">
        <v>1597</v>
      </c>
      <c r="J59" s="21"/>
    </row>
    <row r="60" spans="2:10" hidden="1" x14ac:dyDescent="0.25">
      <c r="C60" s="25"/>
      <c r="D60" s="15" t="s">
        <v>844</v>
      </c>
      <c r="E60" s="33"/>
      <c r="J60" s="21"/>
    </row>
    <row r="61" spans="2:10" hidden="1" x14ac:dyDescent="0.25">
      <c r="C61" s="25"/>
      <c r="D61" s="15" t="s">
        <v>843</v>
      </c>
      <c r="E61" s="33"/>
      <c r="J61" s="21"/>
    </row>
  </sheetData>
  <sheetProtection algorithmName="SHA-512" hashValue="GojUTMNoPcR0prGZb6fTY3BecWEawMDv9EQNjGxP7yclcELRQByDVV2gJiDKRn3Ib4r92T3J3Tn+CbqMJ95QAA==" saltValue="WKBWk8TmLKMkTXScT/tO0w==" spinCount="100000" sheet="1" objects="1" scenarios="1"/>
  <mergeCells count="2">
    <mergeCell ref="D4:E4"/>
    <mergeCell ref="D5:E5"/>
  </mergeCells>
  <phoneticPr fontId="13" type="noConversion"/>
  <dataValidations xWindow="538" yWindow="303" count="3">
    <dataValidation type="list" allowBlank="1" showInputMessage="1" showErrorMessage="1" sqref="D59" xr:uid="{00000000-0002-0000-2700-000000000000}">
      <formula1>$D$60:$D$61</formula1>
    </dataValidation>
    <dataValidation type="whole" allowBlank="1" showInputMessage="1" showErrorMessage="1" errorTitle="Bouwjaar" error="Jaartallen invullen tussen 1500 en 2050." sqref="D53" xr:uid="{00000000-0002-0000-2700-000001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3" xr:uid="{00000000-0002-0000-2700-000002000000}">
      <formula1>$D$14:$D$39</formula1>
    </dataValidation>
  </dataValidations>
  <pageMargins left="0.5" right="0.12" top="0.37" bottom="0.25" header="0.2" footer="0.19"/>
  <pageSetup paperSize="9" scale="50" orientation="landscape" horizontalDpi="4294967292" r:id="rId1"/>
  <headerFooter alignWithMargins="0"/>
  <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wsh57710100">
    <tabColor indexed="55"/>
    <pageSetUpPr fitToPage="1"/>
  </sheetPr>
  <dimension ref="A1:K182"/>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226</v>
      </c>
    </row>
    <row r="2" spans="1:11" x14ac:dyDescent="0.25">
      <c r="B2" s="17" t="s">
        <v>1611</v>
      </c>
      <c r="C2" s="15"/>
      <c r="D2" s="15" t="s">
        <v>80</v>
      </c>
      <c r="E2" s="15"/>
      <c r="F2" s="19"/>
      <c r="G2" s="20"/>
      <c r="H2" s="20"/>
    </row>
    <row r="3" spans="1:11" ht="6.75" customHeight="1" x14ac:dyDescent="0.25">
      <c r="F3" s="21"/>
      <c r="J3" s="18"/>
    </row>
    <row r="4" spans="1:11" ht="23.25" customHeight="1" x14ac:dyDescent="0.25">
      <c r="B4" s="11" t="s">
        <v>436</v>
      </c>
      <c r="C4" s="13"/>
      <c r="D4" s="891" t="s">
        <v>1082</v>
      </c>
      <c r="E4" s="891"/>
      <c r="F4" s="39"/>
      <c r="J4" s="21"/>
    </row>
    <row r="5" spans="1:11" ht="23.25" customHeight="1" x14ac:dyDescent="0.25">
      <c r="B5" s="12" t="s">
        <v>413</v>
      </c>
      <c r="C5" s="11"/>
      <c r="D5" s="892" t="s">
        <v>64</v>
      </c>
      <c r="E5" s="892"/>
      <c r="F5"/>
      <c r="J5" s="21"/>
    </row>
    <row r="6" spans="1:11" ht="12.75" customHeight="1" x14ac:dyDescent="0.25">
      <c r="B6" s="12" t="s">
        <v>2104</v>
      </c>
      <c r="C6" s="11"/>
      <c r="D6" s="844"/>
      <c r="E6" s="775" t="s">
        <v>2105</v>
      </c>
      <c r="F6" s="777"/>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ht="12.75" customHeight="1" x14ac:dyDescent="0.25">
      <c r="B42" s="17" t="s">
        <v>387</v>
      </c>
      <c r="C42" s="25"/>
      <c r="D42" s="524"/>
      <c r="E42" s="560" t="s">
        <v>1193</v>
      </c>
      <c r="J42" s="18"/>
    </row>
    <row r="43" spans="1:11" x14ac:dyDescent="0.25">
      <c r="C43" s="25"/>
      <c r="D43" s="566"/>
      <c r="E43" s="560" t="s">
        <v>758</v>
      </c>
      <c r="I43" s="501"/>
      <c r="J43" s="501"/>
    </row>
    <row r="44" spans="1:11" x14ac:dyDescent="0.25">
      <c r="B44" s="24" t="s">
        <v>384</v>
      </c>
      <c r="C44" s="25"/>
      <c r="E44" s="33"/>
      <c r="J44" s="21"/>
    </row>
    <row r="45" spans="1:11" ht="5.0999999999999996" customHeight="1" x14ac:dyDescent="0.25">
      <c r="B45" s="16"/>
      <c r="C45" s="25"/>
      <c r="E45" s="33"/>
      <c r="J45" s="21"/>
    </row>
    <row r="46" spans="1:11" x14ac:dyDescent="0.25">
      <c r="B46" s="17" t="s">
        <v>928</v>
      </c>
      <c r="C46" s="25"/>
      <c r="D46" s="407" t="s">
        <v>980</v>
      </c>
      <c r="E46" s="403" t="s">
        <v>982</v>
      </c>
      <c r="J46" s="18"/>
    </row>
    <row r="47" spans="1:11" ht="3.9" customHeight="1" x14ac:dyDescent="0.25">
      <c r="C47" s="25"/>
      <c r="E47" s="33"/>
      <c r="J47" s="18"/>
    </row>
    <row r="48" spans="1:11" x14ac:dyDescent="0.25">
      <c r="B48" s="17" t="s">
        <v>389</v>
      </c>
      <c r="C48" s="25"/>
      <c r="D48" s="30" t="s">
        <v>237</v>
      </c>
      <c r="E48" s="34"/>
      <c r="J48" s="18"/>
    </row>
    <row r="49" spans="2:10" ht="3.9" customHeight="1" x14ac:dyDescent="0.25">
      <c r="C49" s="25"/>
      <c r="E49" s="34"/>
      <c r="J49" s="18"/>
    </row>
    <row r="50" spans="2:10" x14ac:dyDescent="0.25">
      <c r="B50" s="17" t="s">
        <v>390</v>
      </c>
      <c r="C50" s="25"/>
      <c r="D50" s="53"/>
      <c r="E50" s="33"/>
      <c r="F50" s="17"/>
      <c r="J50" s="18"/>
    </row>
    <row r="51" spans="2:10" ht="3.9" customHeight="1" x14ac:dyDescent="0.25">
      <c r="C51" s="25"/>
      <c r="D51" s="31"/>
      <c r="E51" s="33"/>
      <c r="F51" s="17"/>
      <c r="J51" s="21"/>
    </row>
    <row r="52" spans="2:10" x14ac:dyDescent="0.25">
      <c r="B52" s="17" t="s">
        <v>391</v>
      </c>
      <c r="C52" s="25"/>
      <c r="D52" s="53"/>
      <c r="E52" s="33"/>
      <c r="F52" s="17"/>
      <c r="J52" s="18"/>
    </row>
    <row r="53" spans="2:10" ht="3.9" customHeight="1" x14ac:dyDescent="0.25">
      <c r="C53" s="25"/>
      <c r="D53" s="31"/>
      <c r="E53" s="33"/>
      <c r="F53" s="17"/>
      <c r="J53" s="21"/>
    </row>
    <row r="54" spans="2:10" x14ac:dyDescent="0.25">
      <c r="B54" s="17" t="s">
        <v>392</v>
      </c>
      <c r="C54" s="25"/>
      <c r="D54" s="53"/>
      <c r="E54" s="33"/>
      <c r="F54" s="17"/>
      <c r="J54" s="18"/>
    </row>
    <row r="55" spans="2:10" ht="3.9" customHeight="1" x14ac:dyDescent="0.25">
      <c r="C55" s="25"/>
      <c r="D55" s="31"/>
      <c r="E55" s="33"/>
      <c r="F55" s="17"/>
      <c r="J55" s="21"/>
    </row>
    <row r="56" spans="2:10" x14ac:dyDescent="0.25">
      <c r="B56" s="17" t="s">
        <v>393</v>
      </c>
      <c r="C56" s="25"/>
      <c r="D56" s="53"/>
      <c r="E56" s="33"/>
      <c r="F56" s="17"/>
      <c r="J56" s="18"/>
    </row>
    <row r="57" spans="2:10" ht="3.9" customHeight="1" x14ac:dyDescent="0.25">
      <c r="C57" s="25"/>
      <c r="D57" s="31"/>
      <c r="E57" s="33"/>
      <c r="F57" s="17"/>
      <c r="J57" s="21"/>
    </row>
    <row r="58" spans="2:10" x14ac:dyDescent="0.25">
      <c r="B58" s="17" t="s">
        <v>394</v>
      </c>
      <c r="C58" s="25"/>
      <c r="D58" s="54"/>
      <c r="E58" s="33" t="s">
        <v>199</v>
      </c>
      <c r="J58" s="18"/>
    </row>
    <row r="59" spans="2:10" ht="3.9" customHeight="1" x14ac:dyDescent="0.25">
      <c r="C59" s="25"/>
      <c r="D59" s="31"/>
      <c r="E59" s="33"/>
      <c r="J59" s="21"/>
    </row>
    <row r="60" spans="2:10" x14ac:dyDescent="0.25">
      <c r="B60" s="17" t="s">
        <v>3</v>
      </c>
      <c r="C60" s="25"/>
      <c r="D60" s="58"/>
      <c r="E60" s="33"/>
      <c r="F60" s="17"/>
      <c r="J60" s="18"/>
    </row>
    <row r="61" spans="2:10" ht="3.9" customHeight="1" x14ac:dyDescent="0.25">
      <c r="C61" s="25"/>
      <c r="D61" s="31"/>
      <c r="E61" s="33"/>
      <c r="F61" s="17"/>
      <c r="J61" s="21"/>
    </row>
    <row r="62" spans="2:10" x14ac:dyDescent="0.25">
      <c r="B62" s="32" t="s">
        <v>128</v>
      </c>
      <c r="C62" s="25"/>
      <c r="D62" s="54"/>
      <c r="E62" s="33" t="s">
        <v>1419</v>
      </c>
      <c r="J62" s="18"/>
    </row>
    <row r="63" spans="2:10" x14ac:dyDescent="0.25">
      <c r="B63" s="32"/>
      <c r="C63" s="25"/>
      <c r="D63" s="641"/>
      <c r="E63" s="628" t="s">
        <v>1612</v>
      </c>
      <c r="I63" s="501"/>
      <c r="J63" s="501"/>
    </row>
    <row r="64" spans="2:10" ht="3.9" customHeight="1" x14ac:dyDescent="0.25">
      <c r="B64" s="32"/>
      <c r="C64" s="25"/>
      <c r="D64" s="31"/>
      <c r="E64" s="33"/>
      <c r="J64" s="21"/>
    </row>
    <row r="65" spans="2:10" x14ac:dyDescent="0.25">
      <c r="B65" s="24" t="s">
        <v>395</v>
      </c>
      <c r="C65" s="25"/>
      <c r="E65" s="33"/>
      <c r="J65" s="18"/>
    </row>
    <row r="66" spans="2:10" ht="3.9" customHeight="1" x14ac:dyDescent="0.25">
      <c r="B66" s="24"/>
      <c r="C66" s="25"/>
      <c r="E66" s="498"/>
      <c r="J66" s="18"/>
    </row>
    <row r="67" spans="2:10" ht="33.75" customHeight="1" x14ac:dyDescent="0.25">
      <c r="B67" s="17" t="s">
        <v>1083</v>
      </c>
      <c r="C67" s="73"/>
      <c r="D67" s="580"/>
      <c r="E67" s="596" t="str">
        <f>INDEX(vervolg,B68)</f>
        <v>Voor de soort luchtbehandeling kan een keuze worden gemaakt uit de &lt;picklist soort luchtbehandeling&gt;
Wanneer geen keuze wordt gemaakt wordt 'Nader te bepalen' als defaultwaarde ingevuld.</v>
      </c>
      <c r="J67" s="18"/>
    </row>
    <row r="68" spans="2:10" ht="20.399999999999999" hidden="1" x14ac:dyDescent="0.2">
      <c r="B68" s="597">
        <v>1</v>
      </c>
      <c r="C68" s="25"/>
      <c r="D68" s="590" t="s">
        <v>811</v>
      </c>
      <c r="E68" s="598" t="s">
        <v>1437</v>
      </c>
      <c r="J68" s="18"/>
    </row>
    <row r="69" spans="2:10" hidden="1" x14ac:dyDescent="0.2">
      <c r="B69" s="24"/>
      <c r="C69" s="25"/>
      <c r="D69" s="591" t="s">
        <v>1423</v>
      </c>
      <c r="E69" s="593" t="s">
        <v>1426</v>
      </c>
      <c r="J69" s="18"/>
    </row>
    <row r="70" spans="2:10" hidden="1" x14ac:dyDescent="0.2">
      <c r="B70" s="24"/>
      <c r="C70" s="25"/>
      <c r="D70" s="591" t="s">
        <v>1424</v>
      </c>
      <c r="E70" s="593" t="s">
        <v>1427</v>
      </c>
      <c r="J70" s="18"/>
    </row>
    <row r="71" spans="2:10" hidden="1" x14ac:dyDescent="0.2">
      <c r="B71" s="24"/>
      <c r="C71" s="25"/>
      <c r="D71" s="591" t="s">
        <v>1614</v>
      </c>
      <c r="E71" s="593" t="s">
        <v>1428</v>
      </c>
      <c r="J71" s="18"/>
    </row>
    <row r="72" spans="2:10" ht="30.6" hidden="1" x14ac:dyDescent="0.2">
      <c r="B72" s="24"/>
      <c r="C72" s="25"/>
      <c r="D72" s="591" t="s">
        <v>1425</v>
      </c>
      <c r="E72" s="594" t="s">
        <v>1429</v>
      </c>
      <c r="J72" s="18"/>
    </row>
    <row r="73" spans="2:10" ht="12.75" hidden="1" customHeight="1" x14ac:dyDescent="0.2">
      <c r="B73" s="24"/>
      <c r="C73" s="25"/>
      <c r="D73" s="591" t="s">
        <v>1615</v>
      </c>
      <c r="E73" s="594" t="s">
        <v>1430</v>
      </c>
      <c r="J73" s="18"/>
    </row>
    <row r="74" spans="2:10" ht="20.399999999999999" hidden="1" x14ac:dyDescent="0.2">
      <c r="B74" s="24"/>
      <c r="C74" s="25"/>
      <c r="D74" s="591" t="s">
        <v>1616</v>
      </c>
      <c r="E74" s="593" t="s">
        <v>1431</v>
      </c>
      <c r="J74" s="18"/>
    </row>
    <row r="75" spans="2:10" ht="12.75" hidden="1" customHeight="1" x14ac:dyDescent="0.2">
      <c r="B75" s="24"/>
      <c r="C75" s="25"/>
      <c r="D75" s="592" t="s">
        <v>1617</v>
      </c>
      <c r="E75" s="594" t="s">
        <v>1432</v>
      </c>
      <c r="J75" s="18"/>
    </row>
    <row r="76" spans="2:10" hidden="1" x14ac:dyDescent="0.2">
      <c r="B76" s="24"/>
      <c r="C76" s="25"/>
      <c r="D76" s="591" t="s">
        <v>1420</v>
      </c>
      <c r="E76" s="595" t="s">
        <v>431</v>
      </c>
      <c r="J76" s="18"/>
    </row>
    <row r="77" spans="2:10" ht="30.6" hidden="1" x14ac:dyDescent="0.2">
      <c r="B77" s="24"/>
      <c r="C77" s="25"/>
      <c r="D77" s="591" t="s">
        <v>1618</v>
      </c>
      <c r="E77" s="594" t="s">
        <v>1433</v>
      </c>
      <c r="J77" s="18"/>
    </row>
    <row r="78" spans="2:10" ht="30.6" hidden="1" x14ac:dyDescent="0.2">
      <c r="B78" s="24"/>
      <c r="C78" s="25"/>
      <c r="D78" s="591" t="s">
        <v>1421</v>
      </c>
      <c r="E78" s="594" t="s">
        <v>1434</v>
      </c>
      <c r="J78" s="18"/>
    </row>
    <row r="79" spans="2:10" hidden="1" x14ac:dyDescent="0.2">
      <c r="B79" s="24"/>
      <c r="C79" s="25"/>
      <c r="D79" s="591" t="s">
        <v>1619</v>
      </c>
      <c r="E79" s="595" t="s">
        <v>431</v>
      </c>
      <c r="J79" s="18"/>
    </row>
    <row r="80" spans="2:10" hidden="1" x14ac:dyDescent="0.2">
      <c r="B80" s="24"/>
      <c r="C80" s="25"/>
      <c r="D80" s="591" t="s">
        <v>1422</v>
      </c>
      <c r="E80" s="595" t="s">
        <v>431</v>
      </c>
      <c r="J80" s="18"/>
    </row>
    <row r="81" spans="2:10" ht="30.6" hidden="1" x14ac:dyDescent="0.2">
      <c r="B81" s="24"/>
      <c r="C81" s="25"/>
      <c r="D81" s="591" t="s">
        <v>1084</v>
      </c>
      <c r="E81" s="594" t="s">
        <v>1435</v>
      </c>
      <c r="J81" s="18"/>
    </row>
    <row r="82" spans="2:10" ht="20.399999999999999" hidden="1" x14ac:dyDescent="0.2">
      <c r="B82" s="24"/>
      <c r="C82" s="25"/>
      <c r="D82" s="591" t="s">
        <v>1613</v>
      </c>
      <c r="E82" s="593" t="s">
        <v>1436</v>
      </c>
      <c r="J82" s="18"/>
    </row>
    <row r="83" spans="2:10" ht="3.9" customHeight="1" x14ac:dyDescent="0.2">
      <c r="B83" s="24"/>
      <c r="C83" s="25"/>
      <c r="D83" s="591"/>
      <c r="E83" s="593"/>
      <c r="J83" s="18"/>
    </row>
    <row r="84" spans="2:10" x14ac:dyDescent="0.25">
      <c r="B84" s="17" t="s">
        <v>82</v>
      </c>
      <c r="C84" s="73" t="s">
        <v>629</v>
      </c>
      <c r="D84" s="528"/>
      <c r="E84" s="35"/>
      <c r="J84" s="18"/>
    </row>
    <row r="85" spans="2:10" hidden="1" x14ac:dyDescent="0.25">
      <c r="C85" s="25"/>
      <c r="D85" s="500" t="s">
        <v>1438</v>
      </c>
      <c r="E85" s="35"/>
      <c r="J85" s="18"/>
    </row>
    <row r="86" spans="2:10" hidden="1" x14ac:dyDescent="0.25">
      <c r="C86" s="25"/>
      <c r="D86" s="500" t="s">
        <v>12</v>
      </c>
      <c r="E86" s="35"/>
      <c r="J86" s="18"/>
    </row>
    <row r="87" spans="2:10" hidden="1" x14ac:dyDescent="0.25">
      <c r="C87" s="25"/>
      <c r="D87" s="500" t="s">
        <v>811</v>
      </c>
      <c r="E87" s="35"/>
      <c r="J87" s="18"/>
    </row>
    <row r="88" spans="2:10" hidden="1" x14ac:dyDescent="0.25">
      <c r="C88" s="25"/>
      <c r="D88" s="500" t="s">
        <v>750</v>
      </c>
      <c r="E88" s="35"/>
      <c r="J88" s="18"/>
    </row>
    <row r="89" spans="2:10" ht="3.9" customHeight="1" x14ac:dyDescent="0.25">
      <c r="C89" s="25"/>
      <c r="D89" s="41"/>
      <c r="E89" s="34"/>
      <c r="J89" s="21"/>
    </row>
    <row r="90" spans="2:10" x14ac:dyDescent="0.25">
      <c r="B90" s="17" t="s">
        <v>83</v>
      </c>
      <c r="C90" s="73" t="s">
        <v>629</v>
      </c>
      <c r="D90" s="528"/>
      <c r="E90" s="35"/>
      <c r="J90" s="18"/>
    </row>
    <row r="91" spans="2:10" hidden="1" x14ac:dyDescent="0.25">
      <c r="C91" s="25"/>
      <c r="D91" s="42" t="s">
        <v>12</v>
      </c>
      <c r="E91" s="35"/>
      <c r="J91" s="18"/>
    </row>
    <row r="92" spans="2:10" hidden="1" x14ac:dyDescent="0.25">
      <c r="C92" s="25"/>
      <c r="D92" s="42" t="s">
        <v>750</v>
      </c>
      <c r="E92" s="35"/>
      <c r="J92" s="18"/>
    </row>
    <row r="93" spans="2:10" ht="3.9" customHeight="1" x14ac:dyDescent="0.25">
      <c r="C93" s="25"/>
      <c r="D93" s="42"/>
      <c r="E93" s="35"/>
      <c r="J93" s="18"/>
    </row>
    <row r="94" spans="2:10" x14ac:dyDescent="0.25">
      <c r="B94" s="17" t="s">
        <v>1439</v>
      </c>
      <c r="C94" s="73" t="s">
        <v>629</v>
      </c>
      <c r="D94" s="528"/>
      <c r="E94" s="35"/>
      <c r="J94" s="18"/>
    </row>
    <row r="95" spans="2:10" hidden="1" x14ac:dyDescent="0.2">
      <c r="C95" s="25"/>
      <c r="D95" s="642" t="s">
        <v>1443</v>
      </c>
      <c r="E95" s="35"/>
      <c r="J95" s="18"/>
    </row>
    <row r="96" spans="2:10" hidden="1" x14ac:dyDescent="0.2">
      <c r="C96" s="25"/>
      <c r="D96" s="642" t="s">
        <v>1442</v>
      </c>
      <c r="E96" s="35"/>
      <c r="J96" s="18"/>
    </row>
    <row r="97" spans="2:10" hidden="1" x14ac:dyDescent="0.2">
      <c r="C97" s="25"/>
      <c r="D97" s="642" t="s">
        <v>1441</v>
      </c>
      <c r="E97" s="35"/>
      <c r="J97" s="18"/>
    </row>
    <row r="98" spans="2:10" hidden="1" x14ac:dyDescent="0.2">
      <c r="C98" s="25"/>
      <c r="D98" s="642" t="s">
        <v>811</v>
      </c>
      <c r="E98" s="35"/>
      <c r="J98" s="18"/>
    </row>
    <row r="99" spans="2:10" hidden="1" x14ac:dyDescent="0.2">
      <c r="C99" s="25"/>
      <c r="D99" s="642" t="s">
        <v>750</v>
      </c>
      <c r="E99" s="35"/>
      <c r="J99" s="18"/>
    </row>
    <row r="100" spans="2:10" hidden="1" x14ac:dyDescent="0.2">
      <c r="C100" s="25"/>
      <c r="D100" s="642" t="s">
        <v>1620</v>
      </c>
      <c r="E100" s="35"/>
      <c r="J100" s="18"/>
    </row>
    <row r="101" spans="2:10" hidden="1" x14ac:dyDescent="0.2">
      <c r="C101" s="25"/>
      <c r="D101" s="642" t="s">
        <v>1440</v>
      </c>
      <c r="E101" s="35"/>
      <c r="J101" s="18"/>
    </row>
    <row r="102" spans="2:10" ht="3.9" customHeight="1" x14ac:dyDescent="0.25">
      <c r="C102" s="25"/>
      <c r="D102" s="42"/>
      <c r="E102" s="35"/>
      <c r="J102" s="18"/>
    </row>
    <row r="103" spans="2:10" x14ac:dyDescent="0.25">
      <c r="B103" s="17" t="s">
        <v>583</v>
      </c>
      <c r="C103" s="73" t="s">
        <v>629</v>
      </c>
      <c r="D103" s="528"/>
      <c r="E103" s="35"/>
      <c r="J103" s="18"/>
    </row>
    <row r="104" spans="2:10" hidden="1" x14ac:dyDescent="0.25">
      <c r="C104" s="73"/>
      <c r="D104" s="599" t="s">
        <v>1446</v>
      </c>
      <c r="E104" s="589"/>
      <c r="I104" s="501"/>
      <c r="J104" s="501"/>
    </row>
    <row r="105" spans="2:10" hidden="1" x14ac:dyDescent="0.25">
      <c r="C105" s="73"/>
      <c r="D105" s="599" t="s">
        <v>1444</v>
      </c>
      <c r="E105" s="589"/>
      <c r="I105" s="501"/>
      <c r="J105" s="501"/>
    </row>
    <row r="106" spans="2:10" hidden="1" x14ac:dyDescent="0.25">
      <c r="C106" s="73"/>
      <c r="D106" s="599" t="s">
        <v>811</v>
      </c>
      <c r="E106" s="589"/>
      <c r="I106" s="501"/>
      <c r="J106" s="501"/>
    </row>
    <row r="107" spans="2:10" hidden="1" x14ac:dyDescent="0.25">
      <c r="C107" s="73"/>
      <c r="D107" s="599" t="s">
        <v>750</v>
      </c>
      <c r="E107" s="589"/>
      <c r="I107" s="501"/>
      <c r="J107" s="501"/>
    </row>
    <row r="108" spans="2:10" hidden="1" x14ac:dyDescent="0.25">
      <c r="C108" s="73"/>
      <c r="D108" s="599" t="s">
        <v>1445</v>
      </c>
      <c r="E108" s="589"/>
      <c r="I108" s="501"/>
      <c r="J108" s="501"/>
    </row>
    <row r="109" spans="2:10" ht="3.9" customHeight="1" x14ac:dyDescent="0.25">
      <c r="C109" s="25"/>
      <c r="D109" s="41"/>
      <c r="E109" s="34"/>
      <c r="J109" s="21"/>
    </row>
    <row r="110" spans="2:10" x14ac:dyDescent="0.25">
      <c r="B110" s="17" t="s">
        <v>84</v>
      </c>
      <c r="C110" s="73" t="s">
        <v>629</v>
      </c>
      <c r="D110" s="528"/>
      <c r="E110" s="35"/>
      <c r="J110" s="18"/>
    </row>
    <row r="111" spans="2:10" hidden="1" x14ac:dyDescent="0.25">
      <c r="C111" s="25"/>
      <c r="D111" s="500" t="s">
        <v>1448</v>
      </c>
      <c r="E111" s="35"/>
      <c r="J111" s="18"/>
    </row>
    <row r="112" spans="2:10" hidden="1" x14ac:dyDescent="0.25">
      <c r="C112" s="25"/>
      <c r="D112" s="500" t="s">
        <v>1450</v>
      </c>
      <c r="E112" s="35"/>
      <c r="J112" s="18"/>
    </row>
    <row r="113" spans="2:10" hidden="1" x14ac:dyDescent="0.25">
      <c r="C113" s="25"/>
      <c r="D113" s="500" t="s">
        <v>1451</v>
      </c>
      <c r="E113" s="35"/>
      <c r="J113" s="18"/>
    </row>
    <row r="114" spans="2:10" hidden="1" x14ac:dyDescent="0.25">
      <c r="C114" s="25"/>
      <c r="D114" s="500" t="s">
        <v>652</v>
      </c>
      <c r="E114" s="35"/>
      <c r="J114" s="18"/>
    </row>
    <row r="115" spans="2:10" hidden="1" x14ac:dyDescent="0.25">
      <c r="C115" s="25"/>
      <c r="D115" s="500" t="s">
        <v>1449</v>
      </c>
      <c r="E115" s="35"/>
      <c r="J115" s="18"/>
    </row>
    <row r="116" spans="2:10" hidden="1" x14ac:dyDescent="0.25">
      <c r="C116" s="25"/>
      <c r="D116" s="500" t="s">
        <v>811</v>
      </c>
      <c r="E116" s="35"/>
      <c r="J116" s="18"/>
    </row>
    <row r="117" spans="2:10" hidden="1" x14ac:dyDescent="0.25">
      <c r="C117" s="25"/>
      <c r="D117" s="500" t="s">
        <v>750</v>
      </c>
      <c r="E117" s="35"/>
      <c r="J117" s="18"/>
    </row>
    <row r="118" spans="2:10" hidden="1" x14ac:dyDescent="0.25">
      <c r="C118" s="25"/>
      <c r="D118" s="500" t="s">
        <v>1447</v>
      </c>
      <c r="E118" s="35"/>
      <c r="J118" s="18"/>
    </row>
    <row r="119" spans="2:10" ht="3.9" customHeight="1" x14ac:dyDescent="0.25">
      <c r="C119" s="25"/>
      <c r="D119" s="41"/>
      <c r="E119" s="34"/>
      <c r="J119" s="21"/>
    </row>
    <row r="120" spans="2:10" x14ac:dyDescent="0.25">
      <c r="B120" s="17" t="s">
        <v>85</v>
      </c>
      <c r="C120" s="73" t="s">
        <v>629</v>
      </c>
      <c r="D120" s="528"/>
      <c r="E120" s="35"/>
      <c r="J120" s="18"/>
    </row>
    <row r="121" spans="2:10" hidden="1" x14ac:dyDescent="0.2">
      <c r="C121" s="25"/>
      <c r="D121" s="578" t="s">
        <v>1453</v>
      </c>
      <c r="E121" s="35"/>
      <c r="J121" s="18"/>
    </row>
    <row r="122" spans="2:10" hidden="1" x14ac:dyDescent="0.2">
      <c r="C122" s="25"/>
      <c r="D122" s="642" t="s">
        <v>1621</v>
      </c>
      <c r="E122" s="35"/>
      <c r="J122" s="18"/>
    </row>
    <row r="123" spans="2:10" hidden="1" x14ac:dyDescent="0.2">
      <c r="C123" s="25"/>
      <c r="D123" s="642" t="s">
        <v>811</v>
      </c>
      <c r="E123" s="35"/>
      <c r="J123" s="18"/>
    </row>
    <row r="124" spans="2:10" hidden="1" x14ac:dyDescent="0.2">
      <c r="C124" s="25"/>
      <c r="D124" s="642" t="s">
        <v>750</v>
      </c>
      <c r="E124" s="35"/>
      <c r="J124" s="18"/>
    </row>
    <row r="125" spans="2:10" hidden="1" x14ac:dyDescent="0.2">
      <c r="C125" s="25"/>
      <c r="D125" s="642" t="s">
        <v>1452</v>
      </c>
      <c r="E125" s="35"/>
      <c r="J125" s="18"/>
    </row>
    <row r="126" spans="2:10" hidden="1" x14ac:dyDescent="0.2">
      <c r="C126" s="25"/>
      <c r="D126" s="642" t="s">
        <v>1206</v>
      </c>
      <c r="E126" s="35"/>
      <c r="J126" s="18"/>
    </row>
    <row r="127" spans="2:10" ht="3.9" customHeight="1" x14ac:dyDescent="0.25">
      <c r="C127" s="25"/>
      <c r="D127" s="41"/>
      <c r="E127" s="34"/>
      <c r="J127" s="21"/>
    </row>
    <row r="128" spans="2:10" x14ac:dyDescent="0.25">
      <c r="B128" s="17" t="s">
        <v>86</v>
      </c>
      <c r="C128" s="73" t="s">
        <v>629</v>
      </c>
      <c r="D128" s="528"/>
      <c r="E128" s="35"/>
      <c r="J128" s="18"/>
    </row>
    <row r="129" spans="2:10" hidden="1" x14ac:dyDescent="0.2">
      <c r="C129" s="25"/>
      <c r="D129" s="578" t="s">
        <v>1455</v>
      </c>
      <c r="E129" s="35"/>
      <c r="J129" s="18"/>
    </row>
    <row r="130" spans="2:10" hidden="1" x14ac:dyDescent="0.2">
      <c r="C130" s="25"/>
      <c r="D130" s="642" t="s">
        <v>1446</v>
      </c>
      <c r="E130" s="35"/>
      <c r="J130" s="18"/>
    </row>
    <row r="131" spans="2:10" hidden="1" x14ac:dyDescent="0.2">
      <c r="C131" s="25"/>
      <c r="D131" s="642" t="s">
        <v>1444</v>
      </c>
      <c r="E131" s="35"/>
      <c r="J131" s="18"/>
    </row>
    <row r="132" spans="2:10" hidden="1" x14ac:dyDescent="0.2">
      <c r="C132" s="25"/>
      <c r="D132" s="642" t="s">
        <v>811</v>
      </c>
      <c r="E132" s="35"/>
      <c r="J132" s="18"/>
    </row>
    <row r="133" spans="2:10" hidden="1" x14ac:dyDescent="0.2">
      <c r="C133" s="25"/>
      <c r="D133" s="642" t="s">
        <v>750</v>
      </c>
      <c r="E133" s="35"/>
      <c r="J133" s="18"/>
    </row>
    <row r="134" spans="2:10" hidden="1" x14ac:dyDescent="0.2">
      <c r="C134" s="25"/>
      <c r="D134" s="642" t="s">
        <v>1454</v>
      </c>
      <c r="E134" s="35"/>
      <c r="J134" s="18"/>
    </row>
    <row r="135" spans="2:10" ht="3.9" customHeight="1" x14ac:dyDescent="0.25">
      <c r="C135" s="25"/>
      <c r="D135" s="41"/>
      <c r="E135" s="34"/>
      <c r="J135" s="21"/>
    </row>
    <row r="136" spans="2:10" x14ac:dyDescent="0.25">
      <c r="B136" s="17" t="s">
        <v>87</v>
      </c>
      <c r="C136" s="73"/>
      <c r="D136" s="629"/>
      <c r="E136" s="35"/>
      <c r="J136" s="18"/>
    </row>
    <row r="137" spans="2:10" ht="3.9" customHeight="1" x14ac:dyDescent="0.25">
      <c r="C137" s="25"/>
      <c r="D137" s="41"/>
      <c r="E137" s="34"/>
      <c r="J137" s="21"/>
    </row>
    <row r="138" spans="2:10" x14ac:dyDescent="0.25">
      <c r="B138" s="17" t="s">
        <v>599</v>
      </c>
      <c r="C138" s="73" t="s">
        <v>629</v>
      </c>
      <c r="D138" s="528"/>
      <c r="E138" s="35" t="s">
        <v>1085</v>
      </c>
      <c r="J138" s="18"/>
    </row>
    <row r="139" spans="2:10" hidden="1" x14ac:dyDescent="0.25">
      <c r="C139" s="25"/>
      <c r="D139" s="42" t="s">
        <v>12</v>
      </c>
      <c r="E139" s="35"/>
      <c r="J139" s="18"/>
    </row>
    <row r="140" spans="2:10" hidden="1" x14ac:dyDescent="0.25">
      <c r="C140" s="25"/>
      <c r="D140" s="42" t="s">
        <v>750</v>
      </c>
      <c r="E140" s="35"/>
      <c r="J140" s="18"/>
    </row>
    <row r="141" spans="2:10" ht="3.9" customHeight="1" x14ac:dyDescent="0.25">
      <c r="C141" s="25"/>
      <c r="D141" s="42"/>
      <c r="E141" s="35"/>
      <c r="J141" s="18"/>
    </row>
    <row r="142" spans="2:10" ht="12.75" customHeight="1" x14ac:dyDescent="0.25">
      <c r="B142" s="17" t="s">
        <v>1456</v>
      </c>
      <c r="C142" s="73" t="s">
        <v>629</v>
      </c>
      <c r="D142" s="528"/>
      <c r="E142" s="35" t="s">
        <v>1457</v>
      </c>
      <c r="J142" s="18"/>
    </row>
    <row r="143" spans="2:10" ht="12.75" hidden="1" customHeight="1" x14ac:dyDescent="0.2">
      <c r="C143" s="25"/>
      <c r="D143" s="578" t="s">
        <v>1622</v>
      </c>
      <c r="E143" s="35"/>
      <c r="J143" s="18"/>
    </row>
    <row r="144" spans="2:10" ht="12.75" hidden="1" customHeight="1" x14ac:dyDescent="0.2">
      <c r="C144" s="25"/>
      <c r="D144" s="643" t="s">
        <v>1623</v>
      </c>
      <c r="E144" s="35"/>
      <c r="J144" s="18"/>
    </row>
    <row r="145" spans="2:10" ht="12.75" hidden="1" customHeight="1" x14ac:dyDescent="0.2">
      <c r="C145" s="25"/>
      <c r="D145" s="642" t="s">
        <v>1624</v>
      </c>
      <c r="E145" s="35"/>
      <c r="J145" s="18"/>
    </row>
    <row r="146" spans="2:10" ht="12.75" hidden="1" customHeight="1" x14ac:dyDescent="0.2">
      <c r="C146" s="25"/>
      <c r="D146" s="642" t="s">
        <v>1625</v>
      </c>
      <c r="E146" s="35"/>
      <c r="J146" s="18"/>
    </row>
    <row r="147" spans="2:10" ht="12.75" hidden="1" customHeight="1" x14ac:dyDescent="0.2">
      <c r="C147" s="25"/>
      <c r="D147" s="642" t="s">
        <v>1626</v>
      </c>
      <c r="E147" s="35"/>
      <c r="J147" s="18"/>
    </row>
    <row r="148" spans="2:10" ht="12.75" hidden="1" customHeight="1" x14ac:dyDescent="0.2">
      <c r="C148" s="25"/>
      <c r="D148" s="642" t="s">
        <v>1627</v>
      </c>
      <c r="E148" s="35"/>
      <c r="J148" s="18"/>
    </row>
    <row r="149" spans="2:10" ht="12.75" hidden="1" customHeight="1" x14ac:dyDescent="0.2">
      <c r="C149" s="25"/>
      <c r="D149" s="642" t="s">
        <v>811</v>
      </c>
      <c r="E149" s="35"/>
      <c r="J149" s="18"/>
    </row>
    <row r="150" spans="2:10" ht="12.75" hidden="1" customHeight="1" x14ac:dyDescent="0.2">
      <c r="C150" s="25"/>
      <c r="D150" s="642" t="s">
        <v>1495</v>
      </c>
      <c r="E150" s="35"/>
      <c r="J150" s="18"/>
    </row>
    <row r="151" spans="2:10" ht="12.75" hidden="1" customHeight="1" x14ac:dyDescent="0.2">
      <c r="C151" s="25"/>
      <c r="D151" s="642" t="s">
        <v>1628</v>
      </c>
      <c r="E151" s="35"/>
      <c r="J151" s="18"/>
    </row>
    <row r="152" spans="2:10" ht="12.75" hidden="1" customHeight="1" x14ac:dyDescent="0.2">
      <c r="C152" s="25"/>
      <c r="D152" s="578" t="s">
        <v>1629</v>
      </c>
      <c r="E152" s="35"/>
      <c r="J152" s="18"/>
    </row>
    <row r="153" spans="2:10" ht="12.75" customHeight="1" x14ac:dyDescent="0.25">
      <c r="C153" s="25"/>
      <c r="D153" s="42"/>
      <c r="E153" s="600" t="s">
        <v>1458</v>
      </c>
      <c r="J153" s="18"/>
    </row>
    <row r="154" spans="2:10" ht="12.75" customHeight="1" x14ac:dyDescent="0.25">
      <c r="B154" s="17" t="s">
        <v>1468</v>
      </c>
      <c r="C154" s="25"/>
      <c r="D154" s="57"/>
      <c r="E154" s="600" t="s">
        <v>1630</v>
      </c>
      <c r="J154" s="18"/>
    </row>
    <row r="155" spans="2:10" ht="102" x14ac:dyDescent="0.25">
      <c r="C155" s="25"/>
      <c r="D155" s="42"/>
      <c r="E155" s="600" t="s">
        <v>1631</v>
      </c>
      <c r="J155" s="18"/>
    </row>
    <row r="156" spans="2:10" ht="3.9" customHeight="1" x14ac:dyDescent="0.25">
      <c r="C156" s="25"/>
      <c r="D156" s="42"/>
      <c r="E156" s="600"/>
      <c r="J156" s="18"/>
    </row>
    <row r="157" spans="2:10" ht="12.75" customHeight="1" x14ac:dyDescent="0.25">
      <c r="B157" s="17" t="s">
        <v>1467</v>
      </c>
      <c r="C157" s="25"/>
      <c r="D157" s="57"/>
      <c r="E157" s="600" t="s">
        <v>1632</v>
      </c>
      <c r="J157" s="18"/>
    </row>
    <row r="158" spans="2:10" ht="12.75" customHeight="1" x14ac:dyDescent="0.25">
      <c r="C158" s="25"/>
      <c r="D158" s="42"/>
      <c r="E158" s="600" t="s">
        <v>1633</v>
      </c>
      <c r="J158" s="18"/>
    </row>
    <row r="159" spans="2:10" ht="3.9" customHeight="1" x14ac:dyDescent="0.25">
      <c r="C159" s="25"/>
      <c r="D159" s="42"/>
      <c r="E159" s="35"/>
      <c r="J159" s="18"/>
    </row>
    <row r="160" spans="2:10" x14ac:dyDescent="0.25">
      <c r="B160" s="17" t="s">
        <v>1086</v>
      </c>
      <c r="C160" s="73" t="s">
        <v>629</v>
      </c>
      <c r="D160" s="528"/>
      <c r="E160" s="508" t="s">
        <v>1466</v>
      </c>
      <c r="J160" s="18"/>
    </row>
    <row r="161" spans="2:10" hidden="1" x14ac:dyDescent="0.25">
      <c r="C161" s="25"/>
      <c r="D161" s="500" t="s">
        <v>1087</v>
      </c>
      <c r="E161" s="35"/>
      <c r="J161" s="18"/>
    </row>
    <row r="162" spans="2:10" ht="12.75" hidden="1" customHeight="1" x14ac:dyDescent="0.25">
      <c r="C162" s="25"/>
      <c r="D162" s="499" t="s">
        <v>1088</v>
      </c>
      <c r="E162" s="34"/>
      <c r="J162" s="21"/>
    </row>
    <row r="163" spans="2:10" ht="12.75" hidden="1" customHeight="1" x14ac:dyDescent="0.25">
      <c r="C163" s="25"/>
      <c r="D163" s="499" t="s">
        <v>811</v>
      </c>
      <c r="E163" s="34"/>
      <c r="J163" s="21"/>
    </row>
    <row r="164" spans="2:10" ht="12.75" hidden="1" customHeight="1" x14ac:dyDescent="0.25">
      <c r="C164" s="25"/>
      <c r="D164" s="499" t="s">
        <v>1635</v>
      </c>
      <c r="E164" s="34"/>
      <c r="J164" s="21"/>
    </row>
    <row r="165" spans="2:10" ht="12.75" hidden="1" customHeight="1" x14ac:dyDescent="0.25">
      <c r="C165" s="25"/>
      <c r="D165" s="499" t="s">
        <v>1636</v>
      </c>
      <c r="E165" s="34"/>
      <c r="J165" s="21"/>
    </row>
    <row r="166" spans="2:10" ht="91.8" x14ac:dyDescent="0.25">
      <c r="C166" s="25"/>
      <c r="D166" s="41"/>
      <c r="E166" s="644" t="s">
        <v>1634</v>
      </c>
      <c r="J166" s="21"/>
    </row>
    <row r="167" spans="2:10" ht="3.9" customHeight="1" x14ac:dyDescent="0.25">
      <c r="C167" s="25"/>
      <c r="D167" s="41"/>
      <c r="E167" s="34"/>
      <c r="J167" s="21"/>
    </row>
    <row r="168" spans="2:10" x14ac:dyDescent="0.25">
      <c r="B168" s="17" t="s">
        <v>88</v>
      </c>
      <c r="C168" s="73" t="s">
        <v>629</v>
      </c>
      <c r="D168" s="528"/>
      <c r="E168" s="508" t="s">
        <v>1464</v>
      </c>
    </row>
    <row r="169" spans="2:10" hidden="1" x14ac:dyDescent="0.2">
      <c r="D169" s="642" t="s">
        <v>1461</v>
      </c>
    </row>
    <row r="170" spans="2:10" hidden="1" x14ac:dyDescent="0.2">
      <c r="D170" s="642" t="s">
        <v>1460</v>
      </c>
    </row>
    <row r="171" spans="2:10" hidden="1" x14ac:dyDescent="0.2">
      <c r="D171" s="642" t="s">
        <v>1459</v>
      </c>
    </row>
    <row r="172" spans="2:10" hidden="1" x14ac:dyDescent="0.2">
      <c r="D172" s="642" t="s">
        <v>1462</v>
      </c>
    </row>
    <row r="173" spans="2:10" hidden="1" x14ac:dyDescent="0.2">
      <c r="D173" s="642" t="s">
        <v>811</v>
      </c>
    </row>
    <row r="174" spans="2:10" hidden="1" x14ac:dyDescent="0.2">
      <c r="D174" s="642" t="s">
        <v>495</v>
      </c>
    </row>
    <row r="175" spans="2:10" x14ac:dyDescent="0.25">
      <c r="E175" s="508" t="s">
        <v>1465</v>
      </c>
    </row>
    <row r="176" spans="2:10" ht="3.9" customHeight="1" x14ac:dyDescent="0.25"/>
    <row r="177" spans="2:5" x14ac:dyDescent="0.25">
      <c r="B177" s="17" t="s">
        <v>600</v>
      </c>
      <c r="C177" s="25"/>
      <c r="D177" s="57"/>
    </row>
    <row r="178" spans="2:5" ht="3.9" customHeight="1" x14ac:dyDescent="0.25"/>
    <row r="179" spans="2:5" x14ac:dyDescent="0.25">
      <c r="B179" s="17" t="s">
        <v>601</v>
      </c>
      <c r="C179" s="25"/>
      <c r="D179" s="57"/>
      <c r="E179" s="601" t="s">
        <v>1463</v>
      </c>
    </row>
    <row r="180" spans="2:5" ht="3.9" customHeight="1" x14ac:dyDescent="0.25"/>
    <row r="181" spans="2:5" x14ac:dyDescent="0.25">
      <c r="B181" s="17" t="s">
        <v>602</v>
      </c>
      <c r="C181" s="25"/>
      <c r="D181" s="57"/>
    </row>
    <row r="182" spans="2:5" ht="3.9" customHeight="1" x14ac:dyDescent="0.25"/>
  </sheetData>
  <mergeCells count="2">
    <mergeCell ref="D4:E4"/>
    <mergeCell ref="D5:E5"/>
  </mergeCells>
  <phoneticPr fontId="13" type="noConversion"/>
  <dataValidations xWindow="538" yWindow="303" count="13">
    <dataValidation type="list" allowBlank="1" showInputMessage="1" showErrorMessage="1" sqref="D90" xr:uid="{00000000-0002-0000-2800-000000000000}">
      <formula1>$D$91:$D$92</formula1>
    </dataValidation>
    <dataValidation type="list" allowBlank="1" showInputMessage="1" showErrorMessage="1" sqref="D128" xr:uid="{00000000-0002-0000-2800-000001000000}">
      <formula1>$D$129:$D$134</formula1>
    </dataValidation>
    <dataValidation type="list" allowBlank="1" showInputMessage="1" showErrorMessage="1" sqref="D138" xr:uid="{00000000-0002-0000-2800-000002000000}">
      <formula1>$D$139:$D$140</formula1>
    </dataValidation>
    <dataValidation type="whole" allowBlank="1" showInputMessage="1" showErrorMessage="1" errorTitle="Bouwjaar" error="Jaartallen invullen tussen 1500 en 2050." sqref="D60" xr:uid="{00000000-0002-0000-2800-000003000000}">
      <formula1>1500</formula1>
      <formula2>2050</formula2>
    </dataValidation>
    <dataValidation type="list" allowBlank="1" showInputMessage="1" showErrorMessage="1" sqref="D160" xr:uid="{00000000-0002-0000-2800-000004000000}">
      <formula1>$D$161:$D$165</formula1>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2800-000005000000}">
      <formula1>$D$15:$D$40</formula1>
    </dataValidation>
    <dataValidation type="list" allowBlank="1" showInputMessage="1" showErrorMessage="1" sqref="D84" xr:uid="{00000000-0002-0000-2800-000006000000}">
      <formula1>$D$85:$D$88</formula1>
    </dataValidation>
    <dataValidation type="list" allowBlank="1" showInputMessage="1" showErrorMessage="1" sqref="D94" xr:uid="{00000000-0002-0000-2800-000007000000}">
      <formula1>$D$95:$D$101</formula1>
    </dataValidation>
    <dataValidation type="list" allowBlank="1" showInputMessage="1" showErrorMessage="1" sqref="D103" xr:uid="{00000000-0002-0000-2800-000008000000}">
      <formula1>$D$104:$D$108</formula1>
    </dataValidation>
    <dataValidation type="list" allowBlank="1" showInputMessage="1" showErrorMessage="1" sqref="D110" xr:uid="{00000000-0002-0000-2800-000009000000}">
      <formula1>$D$111:$D$118</formula1>
    </dataValidation>
    <dataValidation type="list" allowBlank="1" showInputMessage="1" showErrorMessage="1" sqref="D120" xr:uid="{00000000-0002-0000-2800-00000A000000}">
      <formula1>$D$121:$D$126</formula1>
    </dataValidation>
    <dataValidation type="list" allowBlank="1" showInputMessage="1" showErrorMessage="1" sqref="D142" xr:uid="{00000000-0002-0000-2800-00000B000000}">
      <formula1>$D$143:$D$152</formula1>
    </dataValidation>
    <dataValidation type="list" allowBlank="1" showInputMessage="1" showErrorMessage="1" sqref="D168" xr:uid="{00000000-0002-0000-2800-00000C000000}">
      <formula1>$D$169:$D$174</formula1>
    </dataValidation>
  </dataValidations>
  <pageMargins left="0.5" right="0.12" top="0.37" bottom="0.25" header="0.2" footer="0.19"/>
  <pageSetup paperSize="8" scale="73"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4155" r:id="rId4" name="Drop Down 11">
              <controlPr defaultSize="0" autoLine="0" autoPict="0" macro="[0]!Vervolgkeuzelijst11_BijWijzigen">
                <anchor moveWithCells="1">
                  <from>
                    <xdr:col>3</xdr:col>
                    <xdr:colOff>0</xdr:colOff>
                    <xdr:row>66</xdr:row>
                    <xdr:rowOff>0</xdr:rowOff>
                  </from>
                  <to>
                    <xdr:col>4</xdr:col>
                    <xdr:colOff>0</xdr:colOff>
                    <xdr:row>66</xdr:row>
                    <xdr:rowOff>198120</xdr:rowOff>
                  </to>
                </anchor>
              </controlPr>
            </control>
          </mc:Choice>
        </mc:AlternateContent>
      </controls>
    </mc:Choice>
  </mc:AlternateConten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wsh59100100">
    <tabColor indexed="55"/>
    <pageSetUpPr fitToPage="1"/>
  </sheetPr>
  <dimension ref="A1:K197"/>
  <sheetViews>
    <sheetView showGridLines="0" showRowColHeaders="0" zoomScaleNormal="10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4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296</v>
      </c>
    </row>
    <row r="2" spans="1:11" x14ac:dyDescent="0.25">
      <c r="B2" s="17" t="s">
        <v>2352</v>
      </c>
      <c r="C2" s="15"/>
      <c r="D2" s="15" t="s">
        <v>580</v>
      </c>
      <c r="E2" s="15"/>
      <c r="F2" s="19"/>
      <c r="G2" s="20"/>
      <c r="H2" s="20"/>
    </row>
    <row r="3" spans="1:11" ht="6.75" customHeight="1" x14ac:dyDescent="0.25">
      <c r="F3" s="21"/>
      <c r="J3" s="18"/>
    </row>
    <row r="4" spans="1:11" ht="23.25" customHeight="1" x14ac:dyDescent="0.25">
      <c r="B4" s="11" t="s">
        <v>436</v>
      </c>
      <c r="C4" s="13"/>
      <c r="D4" s="884" t="s">
        <v>62</v>
      </c>
      <c r="E4" s="884"/>
      <c r="F4" s="39"/>
      <c r="J4" s="21"/>
    </row>
    <row r="5" spans="1:11" ht="23.25" customHeight="1" x14ac:dyDescent="0.25">
      <c r="B5" s="12" t="s">
        <v>413</v>
      </c>
      <c r="C5" s="11"/>
      <c r="D5" s="882" t="s">
        <v>1917</v>
      </c>
      <c r="E5" s="883"/>
      <c r="F5"/>
      <c r="J5" s="21"/>
    </row>
    <row r="6" spans="1:11" ht="12.75" customHeight="1" x14ac:dyDescent="0.25">
      <c r="B6" s="12" t="s">
        <v>2104</v>
      </c>
      <c r="C6" s="11"/>
      <c r="D6" s="844"/>
      <c r="E6" s="775" t="s">
        <v>2105</v>
      </c>
      <c r="F6" s="777"/>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B42" s="17" t="s">
        <v>387</v>
      </c>
      <c r="C42" s="25"/>
      <c r="D42" s="524"/>
      <c r="E42" s="33" t="s">
        <v>758</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25"/>
      <c r="E45" s="33"/>
      <c r="J45" s="21"/>
    </row>
    <row r="46" spans="1:11" x14ac:dyDescent="0.25">
      <c r="B46" s="17" t="s">
        <v>928</v>
      </c>
      <c r="C46" s="25"/>
      <c r="D46" s="407" t="s">
        <v>980</v>
      </c>
      <c r="E46" s="403" t="s">
        <v>982</v>
      </c>
      <c r="J46" s="18"/>
    </row>
    <row r="47" spans="1:11" ht="3.9" customHeight="1" x14ac:dyDescent="0.25">
      <c r="C47" s="25"/>
      <c r="E47" s="33"/>
      <c r="J47" s="18"/>
    </row>
    <row r="48" spans="1:11" x14ac:dyDescent="0.25">
      <c r="B48" s="17" t="s">
        <v>389</v>
      </c>
      <c r="C48" s="25"/>
      <c r="D48" s="30" t="s">
        <v>237</v>
      </c>
      <c r="E48" s="34"/>
      <c r="J48" s="18"/>
    </row>
    <row r="49" spans="2:10" ht="3.9" customHeight="1" x14ac:dyDescent="0.25">
      <c r="C49" s="25"/>
      <c r="E49" s="34"/>
      <c r="J49" s="18"/>
    </row>
    <row r="50" spans="2:10" x14ac:dyDescent="0.25">
      <c r="B50" s="17" t="s">
        <v>392</v>
      </c>
      <c r="C50" s="25"/>
      <c r="D50" s="53"/>
      <c r="E50" s="33" t="s">
        <v>1918</v>
      </c>
      <c r="F50" s="17"/>
      <c r="J50" s="18"/>
    </row>
    <row r="51" spans="2:10" ht="3.9" customHeight="1" x14ac:dyDescent="0.25">
      <c r="C51" s="25"/>
      <c r="D51" s="31"/>
      <c r="E51" s="33"/>
      <c r="F51" s="17"/>
      <c r="J51" s="21"/>
    </row>
    <row r="52" spans="2:10" ht="12.75" customHeight="1" x14ac:dyDescent="0.25">
      <c r="B52" s="17" t="s">
        <v>393</v>
      </c>
      <c r="C52" s="25"/>
      <c r="D52" s="53"/>
      <c r="E52" s="33" t="s">
        <v>1919</v>
      </c>
      <c r="F52" s="17"/>
      <c r="J52" s="18"/>
    </row>
    <row r="53" spans="2:10" ht="3.9" customHeight="1" x14ac:dyDescent="0.25">
      <c r="C53" s="25"/>
      <c r="D53" s="31"/>
      <c r="E53" s="33"/>
      <c r="F53" s="17"/>
      <c r="J53" s="21"/>
    </row>
    <row r="54" spans="2:10" x14ac:dyDescent="0.25">
      <c r="B54" s="17" t="s">
        <v>394</v>
      </c>
      <c r="C54" s="25"/>
      <c r="D54" s="54"/>
      <c r="E54" s="33" t="s">
        <v>199</v>
      </c>
      <c r="J54" s="18"/>
    </row>
    <row r="55" spans="2:10" ht="3.9" customHeight="1" x14ac:dyDescent="0.25">
      <c r="C55" s="25"/>
      <c r="D55" s="31"/>
      <c r="E55" s="33"/>
      <c r="J55" s="21"/>
    </row>
    <row r="56" spans="2:10" x14ac:dyDescent="0.25">
      <c r="B56" s="17" t="s">
        <v>3</v>
      </c>
      <c r="C56" s="25"/>
      <c r="D56" s="58"/>
      <c r="E56" s="33"/>
      <c r="F56" s="17"/>
      <c r="J56" s="18"/>
    </row>
    <row r="57" spans="2:10" ht="3.9" customHeight="1" x14ac:dyDescent="0.25">
      <c r="C57" s="25"/>
      <c r="D57" s="31"/>
      <c r="E57" s="33"/>
      <c r="F57" s="17"/>
      <c r="J57" s="21"/>
    </row>
    <row r="58" spans="2:10" x14ac:dyDescent="0.25">
      <c r="B58" s="32" t="s">
        <v>128</v>
      </c>
      <c r="C58" s="73"/>
      <c r="D58" s="54"/>
      <c r="E58" s="33" t="s">
        <v>200</v>
      </c>
      <c r="J58" s="18"/>
    </row>
    <row r="59" spans="2:10" ht="3.9" customHeight="1" x14ac:dyDescent="0.25">
      <c r="B59" s="32"/>
      <c r="C59" s="73"/>
      <c r="D59" s="31"/>
      <c r="E59" s="33"/>
      <c r="J59" s="21"/>
    </row>
    <row r="60" spans="2:10" x14ac:dyDescent="0.25">
      <c r="B60" s="17" t="s">
        <v>433</v>
      </c>
      <c r="C60" s="73"/>
      <c r="D60" s="539"/>
      <c r="E60" s="33"/>
      <c r="F60" s="17"/>
      <c r="J60" s="18"/>
    </row>
    <row r="61" spans="2:10" ht="5.0999999999999996" customHeight="1" x14ac:dyDescent="0.25">
      <c r="C61" s="73"/>
      <c r="E61" s="33"/>
      <c r="F61" s="17"/>
      <c r="J61" s="21"/>
    </row>
    <row r="62" spans="2:10" x14ac:dyDescent="0.25">
      <c r="B62" s="24" t="s">
        <v>395</v>
      </c>
      <c r="C62" s="73"/>
      <c r="E62" s="33"/>
      <c r="J62" s="18"/>
    </row>
    <row r="63" spans="2:10" ht="5.0999999999999996" customHeight="1" x14ac:dyDescent="0.25">
      <c r="B63" s="16"/>
      <c r="C63" s="73"/>
      <c r="E63" s="33"/>
      <c r="J63" s="18"/>
    </row>
    <row r="64" spans="2:10" ht="14.25" customHeight="1" x14ac:dyDescent="0.25">
      <c r="B64" s="17" t="s">
        <v>643</v>
      </c>
      <c r="C64" s="73" t="s">
        <v>629</v>
      </c>
      <c r="D64" s="566"/>
      <c r="E64" s="714" t="str">
        <f>INDEX(E65:E68,B65)</f>
        <v xml:space="preserve"> </v>
      </c>
      <c r="J64" s="21"/>
    </row>
    <row r="65" spans="2:10" hidden="1" x14ac:dyDescent="0.25">
      <c r="B65" s="597">
        <v>1</v>
      </c>
      <c r="C65" s="73"/>
      <c r="D65" s="15" t="s">
        <v>811</v>
      </c>
      <c r="E65" s="709" t="s">
        <v>431</v>
      </c>
      <c r="J65" s="21"/>
    </row>
    <row r="66" spans="2:10" hidden="1" x14ac:dyDescent="0.25">
      <c r="C66" s="73"/>
      <c r="D66" s="15" t="s">
        <v>1932</v>
      </c>
      <c r="E66" s="709" t="s">
        <v>1933</v>
      </c>
      <c r="J66" s="21"/>
    </row>
    <row r="67" spans="2:10" hidden="1" x14ac:dyDescent="0.25">
      <c r="C67" s="73"/>
      <c r="D67" s="15" t="s">
        <v>668</v>
      </c>
      <c r="E67" s="709" t="s">
        <v>1934</v>
      </c>
      <c r="J67" s="21"/>
    </row>
    <row r="68" spans="2:10" hidden="1" x14ac:dyDescent="0.25">
      <c r="C68" s="73"/>
      <c r="D68" s="15" t="s">
        <v>2353</v>
      </c>
      <c r="E68" s="821" t="s">
        <v>2354</v>
      </c>
      <c r="J68" s="21"/>
    </row>
    <row r="69" spans="2:10" ht="3.9" customHeight="1" x14ac:dyDescent="0.25">
      <c r="C69" s="73"/>
      <c r="E69" s="709"/>
      <c r="J69" s="21"/>
    </row>
    <row r="70" spans="2:10" ht="12.75" customHeight="1" x14ac:dyDescent="0.25">
      <c r="B70" s="17" t="s">
        <v>1920</v>
      </c>
      <c r="C70" s="73" t="s">
        <v>629</v>
      </c>
      <c r="E70" s="47" t="str">
        <f>INDEX(tanks,B71)</f>
        <v xml:space="preserve"> </v>
      </c>
      <c r="J70" s="21"/>
    </row>
    <row r="71" spans="2:10" ht="12.75" hidden="1" customHeight="1" x14ac:dyDescent="0.25">
      <c r="B71" s="597">
        <v>1</v>
      </c>
      <c r="C71" s="73"/>
      <c r="D71" s="15" t="s">
        <v>811</v>
      </c>
      <c r="E71" s="709" t="s">
        <v>431</v>
      </c>
      <c r="J71" s="21"/>
    </row>
    <row r="72" spans="2:10" ht="12.75" hidden="1" customHeight="1" x14ac:dyDescent="0.2">
      <c r="B72" s="17">
        <v>1</v>
      </c>
      <c r="C72" s="73"/>
      <c r="D72" s="632" t="s">
        <v>1921</v>
      </c>
      <c r="E72" s="712" t="s">
        <v>1935</v>
      </c>
      <c r="J72" s="21"/>
    </row>
    <row r="73" spans="2:10" ht="12.75" hidden="1" customHeight="1" x14ac:dyDescent="0.2">
      <c r="C73" s="73"/>
      <c r="D73" s="632" t="s">
        <v>1922</v>
      </c>
      <c r="E73" s="712" t="s">
        <v>1936</v>
      </c>
      <c r="J73" s="21"/>
    </row>
    <row r="74" spans="2:10" ht="12.75" hidden="1" customHeight="1" x14ac:dyDescent="0.2">
      <c r="C74" s="73"/>
      <c r="D74" s="632" t="s">
        <v>1923</v>
      </c>
      <c r="E74" s="713" t="s">
        <v>1937</v>
      </c>
      <c r="J74" s="21"/>
    </row>
    <row r="75" spans="2:10" ht="12.75" hidden="1" customHeight="1" x14ac:dyDescent="0.2">
      <c r="C75" s="73"/>
      <c r="D75" s="632" t="s">
        <v>1924</v>
      </c>
      <c r="E75" s="712" t="s">
        <v>1938</v>
      </c>
      <c r="J75" s="21"/>
    </row>
    <row r="76" spans="2:10" ht="12.75" hidden="1" customHeight="1" x14ac:dyDescent="0.2">
      <c r="C76" s="73"/>
      <c r="D76" s="632" t="s">
        <v>1925</v>
      </c>
      <c r="E76" s="712" t="s">
        <v>1939</v>
      </c>
      <c r="J76" s="21"/>
    </row>
    <row r="77" spans="2:10" ht="12.75" hidden="1" customHeight="1" x14ac:dyDescent="0.2">
      <c r="C77" s="73"/>
      <c r="D77" s="632" t="s">
        <v>1926</v>
      </c>
      <c r="E77" s="713" t="s">
        <v>1940</v>
      </c>
      <c r="J77" s="21"/>
    </row>
    <row r="78" spans="2:10" ht="12.75" hidden="1" customHeight="1" x14ac:dyDescent="0.2">
      <c r="C78" s="73"/>
      <c r="D78" s="632" t="s">
        <v>1927</v>
      </c>
      <c r="E78" s="713" t="s">
        <v>1941</v>
      </c>
      <c r="J78" s="21"/>
    </row>
    <row r="79" spans="2:10" ht="3.9" customHeight="1" x14ac:dyDescent="0.25">
      <c r="C79" s="73"/>
      <c r="E79" s="709"/>
      <c r="J79" s="21"/>
    </row>
    <row r="80" spans="2:10" ht="12.75" customHeight="1" x14ac:dyDescent="0.25">
      <c r="B80" s="17" t="s">
        <v>1928</v>
      </c>
      <c r="C80" s="73" t="s">
        <v>629</v>
      </c>
      <c r="D80" s="524"/>
      <c r="E80" s="709"/>
      <c r="J80" s="21"/>
    </row>
    <row r="81" spans="2:10" ht="12.75" hidden="1" customHeight="1" x14ac:dyDescent="0.25">
      <c r="C81" s="73"/>
      <c r="D81" s="15" t="s">
        <v>811</v>
      </c>
      <c r="E81" s="709"/>
      <c r="J81" s="21"/>
    </row>
    <row r="82" spans="2:10" ht="12.75" hidden="1" customHeight="1" x14ac:dyDescent="0.25">
      <c r="C82" s="73"/>
      <c r="D82" s="15" t="s">
        <v>1929</v>
      </c>
      <c r="E82" s="709"/>
      <c r="J82" s="21"/>
    </row>
    <row r="83" spans="2:10" ht="12.75" hidden="1" customHeight="1" x14ac:dyDescent="0.25">
      <c r="C83" s="73"/>
      <c r="D83" s="15" t="s">
        <v>1930</v>
      </c>
      <c r="E83" s="709"/>
      <c r="J83" s="21"/>
    </row>
    <row r="84" spans="2:10" ht="12.75" hidden="1" customHeight="1" x14ac:dyDescent="0.25">
      <c r="C84" s="73"/>
      <c r="D84" s="15" t="s">
        <v>1931</v>
      </c>
      <c r="E84" s="709"/>
      <c r="J84" s="21"/>
    </row>
    <row r="85" spans="2:10" ht="3.9" customHeight="1" x14ac:dyDescent="0.25">
      <c r="C85" s="73"/>
      <c r="E85" s="709"/>
      <c r="J85" s="21"/>
    </row>
    <row r="86" spans="2:10" ht="12.75" customHeight="1" x14ac:dyDescent="0.25">
      <c r="B86" s="17" t="s">
        <v>1942</v>
      </c>
      <c r="C86" s="73" t="s">
        <v>629</v>
      </c>
      <c r="D86" s="524"/>
      <c r="E86" s="821" t="s">
        <v>2362</v>
      </c>
      <c r="F86" s="753"/>
      <c r="J86" s="21"/>
    </row>
    <row r="87" spans="2:10" ht="12.75" customHeight="1" x14ac:dyDescent="0.2">
      <c r="C87" s="73"/>
      <c r="D87" s="590"/>
      <c r="E87" s="821" t="s">
        <v>2361</v>
      </c>
      <c r="F87" s="753"/>
      <c r="J87" s="21"/>
    </row>
    <row r="88" spans="2:10" ht="12.75" hidden="1" customHeight="1" x14ac:dyDescent="0.2">
      <c r="C88" s="73"/>
      <c r="D88" s="590" t="s">
        <v>1943</v>
      </c>
      <c r="E88" s="821"/>
      <c r="F88" s="753"/>
      <c r="J88" s="21"/>
    </row>
    <row r="89" spans="2:10" ht="12.75" hidden="1" customHeight="1" x14ac:dyDescent="0.2">
      <c r="C89" s="73"/>
      <c r="D89" s="590" t="s">
        <v>1944</v>
      </c>
      <c r="E89" s="709"/>
      <c r="F89" s="753"/>
      <c r="J89" s="21"/>
    </row>
    <row r="90" spans="2:10" ht="12.75" hidden="1" customHeight="1" x14ac:dyDescent="0.2">
      <c r="C90" s="73"/>
      <c r="D90" s="590" t="s">
        <v>811</v>
      </c>
      <c r="E90" s="709"/>
      <c r="F90" s="753"/>
      <c r="J90" s="21"/>
    </row>
    <row r="91" spans="2:10" ht="12.75" hidden="1" customHeight="1" x14ac:dyDescent="0.2">
      <c r="C91" s="73"/>
      <c r="D91" s="590" t="s">
        <v>1945</v>
      </c>
      <c r="E91" s="709"/>
      <c r="F91" s="753"/>
      <c r="J91" s="21"/>
    </row>
    <row r="92" spans="2:10" ht="12.75" hidden="1" customHeight="1" x14ac:dyDescent="0.2">
      <c r="C92" s="73"/>
      <c r="D92" s="590" t="s">
        <v>1946</v>
      </c>
      <c r="E92" s="709"/>
      <c r="F92" s="753"/>
      <c r="J92" s="21"/>
    </row>
    <row r="93" spans="2:10" ht="3.9" customHeight="1" x14ac:dyDescent="0.25">
      <c r="C93" s="73"/>
      <c r="E93" s="709"/>
      <c r="F93" s="753"/>
      <c r="J93" s="21"/>
    </row>
    <row r="94" spans="2:10" ht="12.75" customHeight="1" x14ac:dyDescent="0.25">
      <c r="B94" s="17" t="s">
        <v>1947</v>
      </c>
      <c r="C94" s="73" t="s">
        <v>629</v>
      </c>
      <c r="D94" s="524"/>
      <c r="E94" s="821" t="s">
        <v>2363</v>
      </c>
      <c r="F94" s="753"/>
      <c r="J94" s="21"/>
    </row>
    <row r="95" spans="2:10" ht="12.75" customHeight="1" x14ac:dyDescent="0.2">
      <c r="C95" s="73"/>
      <c r="D95" s="590"/>
      <c r="E95" s="821" t="s">
        <v>2365</v>
      </c>
      <c r="F95" s="753"/>
      <c r="J95" s="21"/>
    </row>
    <row r="96" spans="2:10" ht="12.75" customHeight="1" x14ac:dyDescent="0.2">
      <c r="C96" s="73"/>
      <c r="D96" s="590"/>
      <c r="E96" s="821" t="s">
        <v>2364</v>
      </c>
      <c r="F96" s="753"/>
      <c r="J96" s="21"/>
    </row>
    <row r="97" spans="2:10" ht="12.75" hidden="1" customHeight="1" x14ac:dyDescent="0.2">
      <c r="C97" s="73"/>
      <c r="D97" s="590" t="s">
        <v>1943</v>
      </c>
      <c r="E97" s="821"/>
      <c r="F97" s="753"/>
      <c r="J97" s="21"/>
    </row>
    <row r="98" spans="2:10" ht="12.75" hidden="1" customHeight="1" x14ac:dyDescent="0.2">
      <c r="C98" s="73"/>
      <c r="D98" s="590" t="s">
        <v>1944</v>
      </c>
      <c r="E98" s="709"/>
      <c r="F98" s="753"/>
      <c r="J98" s="21"/>
    </row>
    <row r="99" spans="2:10" ht="12.75" hidden="1" customHeight="1" x14ac:dyDescent="0.2">
      <c r="C99" s="73"/>
      <c r="D99" s="590" t="s">
        <v>811</v>
      </c>
      <c r="E99" s="709"/>
      <c r="F99" s="753"/>
      <c r="J99" s="21"/>
    </row>
    <row r="100" spans="2:10" ht="12.75" hidden="1" customHeight="1" x14ac:dyDescent="0.2">
      <c r="C100" s="73"/>
      <c r="D100" s="590" t="s">
        <v>1945</v>
      </c>
      <c r="E100" s="709"/>
      <c r="F100" s="753"/>
      <c r="J100" s="21"/>
    </row>
    <row r="101" spans="2:10" ht="12.75" hidden="1" customHeight="1" x14ac:dyDescent="0.2">
      <c r="C101" s="73"/>
      <c r="D101" s="590" t="s">
        <v>1946</v>
      </c>
      <c r="E101" s="709"/>
      <c r="F101" s="753"/>
      <c r="J101" s="21"/>
    </row>
    <row r="102" spans="2:10" ht="3.9" customHeight="1" x14ac:dyDescent="0.25">
      <c r="C102" s="73"/>
      <c r="E102" s="709"/>
      <c r="F102" s="753"/>
      <c r="J102" s="21"/>
    </row>
    <row r="103" spans="2:10" ht="12.75" customHeight="1" x14ac:dyDescent="0.25">
      <c r="B103" s="17" t="s">
        <v>1948</v>
      </c>
      <c r="C103" s="73" t="s">
        <v>629</v>
      </c>
      <c r="D103" s="524"/>
      <c r="E103" s="709"/>
      <c r="J103" s="21"/>
    </row>
    <row r="104" spans="2:10" ht="12.75" hidden="1" customHeight="1" x14ac:dyDescent="0.25">
      <c r="C104" s="73"/>
      <c r="D104" s="15" t="s">
        <v>1995</v>
      </c>
      <c r="E104" s="709"/>
      <c r="J104" s="21"/>
    </row>
    <row r="105" spans="2:10" ht="12.75" hidden="1" customHeight="1" x14ac:dyDescent="0.25">
      <c r="C105" s="73"/>
      <c r="D105" s="15" t="s">
        <v>1949</v>
      </c>
      <c r="E105" s="709"/>
      <c r="J105" s="21"/>
    </row>
    <row r="106" spans="2:10" ht="3.9" customHeight="1" x14ac:dyDescent="0.25">
      <c r="C106" s="73"/>
      <c r="E106" s="709"/>
      <c r="J106" s="21"/>
    </row>
    <row r="107" spans="2:10" x14ac:dyDescent="0.25">
      <c r="B107" s="17" t="s">
        <v>644</v>
      </c>
      <c r="C107" s="73" t="s">
        <v>629</v>
      </c>
      <c r="D107" s="524"/>
      <c r="E107" s="33"/>
      <c r="J107" s="21"/>
    </row>
    <row r="108" spans="2:10" hidden="1" x14ac:dyDescent="0.2">
      <c r="C108" s="73"/>
      <c r="D108" s="48" t="s">
        <v>297</v>
      </c>
      <c r="E108" s="33"/>
      <c r="J108" s="21"/>
    </row>
    <row r="109" spans="2:10" hidden="1" x14ac:dyDescent="0.2">
      <c r="C109" s="73"/>
      <c r="D109" s="48" t="s">
        <v>298</v>
      </c>
      <c r="E109" s="33"/>
      <c r="J109" s="21"/>
    </row>
    <row r="110" spans="2:10" hidden="1" x14ac:dyDescent="0.2">
      <c r="C110" s="73"/>
      <c r="D110" s="823" t="s">
        <v>811</v>
      </c>
      <c r="E110" s="821"/>
      <c r="J110" s="21"/>
    </row>
    <row r="111" spans="2:10" hidden="1" x14ac:dyDescent="0.2">
      <c r="C111" s="73"/>
      <c r="D111" s="48" t="s">
        <v>299</v>
      </c>
      <c r="E111" s="33"/>
      <c r="J111" s="21"/>
    </row>
    <row r="112" spans="2:10" ht="3.9" customHeight="1" x14ac:dyDescent="0.25">
      <c r="C112" s="73"/>
      <c r="E112" s="33"/>
      <c r="J112" s="21"/>
    </row>
    <row r="113" spans="2:10" ht="17.25" customHeight="1" x14ac:dyDescent="0.25">
      <c r="B113" s="17" t="s">
        <v>645</v>
      </c>
      <c r="C113" s="724" t="s">
        <v>629</v>
      </c>
      <c r="D113" s="566"/>
      <c r="E113" s="47" t="str">
        <f>INDEX(brandstof, B114)</f>
        <v xml:space="preserve"> </v>
      </c>
      <c r="J113" s="21"/>
    </row>
    <row r="114" spans="2:10" hidden="1" x14ac:dyDescent="0.25">
      <c r="B114" s="597">
        <v>1</v>
      </c>
      <c r="C114" s="73"/>
      <c r="D114" s="716" t="s">
        <v>811</v>
      </c>
      <c r="E114" s="33" t="s">
        <v>431</v>
      </c>
      <c r="J114" s="21"/>
    </row>
    <row r="115" spans="2:10" hidden="1" x14ac:dyDescent="0.25">
      <c r="B115" s="17">
        <v>1</v>
      </c>
      <c r="C115" s="73"/>
      <c r="D115" s="717" t="s">
        <v>1229</v>
      </c>
      <c r="E115" s="720" t="s">
        <v>1954</v>
      </c>
      <c r="J115" s="21"/>
    </row>
    <row r="116" spans="2:10" hidden="1" x14ac:dyDescent="0.25">
      <c r="C116" s="73"/>
      <c r="D116" s="718" t="s">
        <v>1950</v>
      </c>
      <c r="E116" s="721" t="s">
        <v>1955</v>
      </c>
      <c r="J116" s="21"/>
    </row>
    <row r="117" spans="2:10" hidden="1" x14ac:dyDescent="0.2">
      <c r="C117" s="73"/>
      <c r="D117" s="718" t="s">
        <v>671</v>
      </c>
      <c r="E117" s="712" t="s">
        <v>431</v>
      </c>
      <c r="J117" s="21"/>
    </row>
    <row r="118" spans="2:10" ht="20.399999999999999" hidden="1" x14ac:dyDescent="0.2">
      <c r="C118" s="73"/>
      <c r="D118" s="718" t="s">
        <v>1951</v>
      </c>
      <c r="E118" s="722" t="s">
        <v>1956</v>
      </c>
      <c r="J118" s="21"/>
    </row>
    <row r="119" spans="2:10" hidden="1" x14ac:dyDescent="0.2">
      <c r="C119" s="73"/>
      <c r="D119" s="719" t="s">
        <v>300</v>
      </c>
      <c r="E119" s="712" t="s">
        <v>431</v>
      </c>
      <c r="J119" s="21"/>
    </row>
    <row r="120" spans="2:10" hidden="1" x14ac:dyDescent="0.2">
      <c r="C120" s="73"/>
      <c r="D120" s="718" t="s">
        <v>591</v>
      </c>
      <c r="E120" s="712" t="s">
        <v>431</v>
      </c>
      <c r="J120" s="21"/>
    </row>
    <row r="121" spans="2:10" hidden="1" x14ac:dyDescent="0.2">
      <c r="C121" s="73"/>
      <c r="D121" s="719" t="s">
        <v>1952</v>
      </c>
      <c r="E121" s="723" t="s">
        <v>1958</v>
      </c>
      <c r="J121" s="21"/>
    </row>
    <row r="122" spans="2:10" ht="20.399999999999999" hidden="1" x14ac:dyDescent="0.2">
      <c r="C122" s="73"/>
      <c r="D122" s="717" t="s">
        <v>1953</v>
      </c>
      <c r="E122" s="722" t="s">
        <v>1957</v>
      </c>
      <c r="J122" s="21"/>
    </row>
    <row r="123" spans="2:10" hidden="1" x14ac:dyDescent="0.2">
      <c r="C123" s="73"/>
      <c r="D123" s="717" t="s">
        <v>1230</v>
      </c>
      <c r="E123" s="642" t="s">
        <v>431</v>
      </c>
      <c r="J123" s="21"/>
    </row>
    <row r="124" spans="2:10" ht="12.75" customHeight="1" x14ac:dyDescent="0.2">
      <c r="B124" s="17" t="s">
        <v>1959</v>
      </c>
      <c r="C124" s="724" t="s">
        <v>629</v>
      </c>
      <c r="D124" s="717"/>
      <c r="E124" s="722" t="str">
        <f>INDEX(vloeistof,B125)</f>
        <v>De PGS klasse is van belang voor het al dan niet uiitvoeren van enkele specifieke onderdelen van de jaarlijkse technische inspectie</v>
      </c>
      <c r="J124" s="21"/>
    </row>
    <row r="125" spans="2:10" hidden="1" x14ac:dyDescent="0.2">
      <c r="B125" s="597">
        <v>1</v>
      </c>
      <c r="C125" s="73"/>
      <c r="D125" s="632" t="s">
        <v>811</v>
      </c>
      <c r="E125" s="726" t="s">
        <v>2001</v>
      </c>
      <c r="J125" s="21"/>
    </row>
    <row r="126" spans="2:10" hidden="1" x14ac:dyDescent="0.2">
      <c r="B126" s="597">
        <v>1</v>
      </c>
      <c r="C126" s="73"/>
      <c r="D126" s="725">
        <v>0</v>
      </c>
      <c r="E126" s="712" t="s">
        <v>1960</v>
      </c>
      <c r="J126" s="21"/>
    </row>
    <row r="127" spans="2:10" hidden="1" x14ac:dyDescent="0.2">
      <c r="C127" s="73"/>
      <c r="D127" s="725">
        <v>1</v>
      </c>
      <c r="E127" s="712" t="s">
        <v>1961</v>
      </c>
      <c r="J127" s="21"/>
    </row>
    <row r="128" spans="2:10" hidden="1" x14ac:dyDescent="0.2">
      <c r="C128" s="73"/>
      <c r="D128" s="725">
        <v>2</v>
      </c>
      <c r="E128" s="712" t="s">
        <v>1962</v>
      </c>
      <c r="J128" s="21"/>
    </row>
    <row r="129" spans="2:10" hidden="1" x14ac:dyDescent="0.2">
      <c r="C129" s="73"/>
      <c r="D129" s="725">
        <v>3</v>
      </c>
      <c r="E129" s="712" t="s">
        <v>1963</v>
      </c>
      <c r="J129" s="21"/>
    </row>
    <row r="130" spans="2:10" hidden="1" x14ac:dyDescent="0.2">
      <c r="C130" s="73"/>
      <c r="D130" s="725">
        <v>4</v>
      </c>
      <c r="E130" s="712" t="s">
        <v>1964</v>
      </c>
      <c r="J130" s="21"/>
    </row>
    <row r="131" spans="2:10" hidden="1" x14ac:dyDescent="0.2">
      <c r="C131" s="73"/>
      <c r="D131" s="632" t="s">
        <v>1875</v>
      </c>
      <c r="E131" s="712" t="s">
        <v>431</v>
      </c>
      <c r="J131" s="21"/>
    </row>
    <row r="132" spans="2:10" ht="3.9" customHeight="1" x14ac:dyDescent="0.25">
      <c r="C132" s="73"/>
      <c r="E132" s="33"/>
      <c r="J132" s="21"/>
    </row>
    <row r="133" spans="2:10" ht="12.75" customHeight="1" x14ac:dyDescent="0.25">
      <c r="B133" s="17" t="s">
        <v>1965</v>
      </c>
      <c r="C133" s="73" t="s">
        <v>629</v>
      </c>
      <c r="D133" s="524"/>
      <c r="E133" s="709"/>
      <c r="J133" s="21"/>
    </row>
    <row r="134" spans="2:10" ht="12.75" hidden="1" customHeight="1" x14ac:dyDescent="0.2">
      <c r="C134" s="73"/>
      <c r="D134" s="578" t="s">
        <v>2379</v>
      </c>
      <c r="E134" s="709"/>
      <c r="J134" s="21"/>
    </row>
    <row r="135" spans="2:10" ht="12.75" hidden="1" customHeight="1" x14ac:dyDescent="0.2">
      <c r="C135" s="73"/>
      <c r="D135" s="578" t="s">
        <v>1966</v>
      </c>
      <c r="E135" s="709"/>
      <c r="J135" s="21"/>
    </row>
    <row r="136" spans="2:10" ht="12.75" hidden="1" customHeight="1" x14ac:dyDescent="0.2">
      <c r="C136" s="73"/>
      <c r="D136" s="578" t="s">
        <v>811</v>
      </c>
      <c r="E136" s="709"/>
      <c r="J136" s="21"/>
    </row>
    <row r="137" spans="2:10" ht="3.9" customHeight="1" x14ac:dyDescent="0.25">
      <c r="C137" s="73"/>
      <c r="E137" s="709"/>
      <c r="J137" s="21"/>
    </row>
    <row r="138" spans="2:10" x14ac:dyDescent="0.25">
      <c r="B138" s="17" t="s">
        <v>674</v>
      </c>
      <c r="C138" s="73" t="s">
        <v>629</v>
      </c>
      <c r="D138" s="524"/>
      <c r="E138" s="572" t="s">
        <v>2390</v>
      </c>
      <c r="J138" s="21"/>
    </row>
    <row r="139" spans="2:10" x14ac:dyDescent="0.25">
      <c r="C139" s="73"/>
      <c r="D139" s="36"/>
      <c r="E139" s="572" t="s">
        <v>1231</v>
      </c>
      <c r="J139" s="21"/>
    </row>
    <row r="140" spans="2:10" x14ac:dyDescent="0.25">
      <c r="C140" s="73"/>
      <c r="D140" s="36"/>
      <c r="E140" s="33" t="s">
        <v>2391</v>
      </c>
      <c r="J140" s="21"/>
    </row>
    <row r="141" spans="2:10" hidden="1" x14ac:dyDescent="0.2">
      <c r="C141" s="73"/>
      <c r="D141" s="632" t="s">
        <v>811</v>
      </c>
      <c r="E141" s="709"/>
      <c r="J141" s="21"/>
    </row>
    <row r="142" spans="2:10" hidden="1" x14ac:dyDescent="0.2">
      <c r="C142" s="73"/>
      <c r="D142" s="632" t="s">
        <v>1968</v>
      </c>
      <c r="E142" s="709"/>
      <c r="J142" s="21"/>
    </row>
    <row r="143" spans="2:10" hidden="1" x14ac:dyDescent="0.2">
      <c r="C143" s="73"/>
      <c r="D143" s="632" t="s">
        <v>1969</v>
      </c>
      <c r="E143" s="709"/>
      <c r="J143" s="21"/>
    </row>
    <row r="144" spans="2:10" hidden="1" x14ac:dyDescent="0.2">
      <c r="C144" s="73"/>
      <c r="D144" s="632" t="s">
        <v>1970</v>
      </c>
      <c r="E144" s="709"/>
      <c r="J144" s="21"/>
    </row>
    <row r="145" spans="2:10" hidden="1" x14ac:dyDescent="0.2">
      <c r="C145" s="73"/>
      <c r="D145" s="632" t="s">
        <v>1971</v>
      </c>
      <c r="E145" s="709"/>
      <c r="J145" s="21"/>
    </row>
    <row r="146" spans="2:10" hidden="1" x14ac:dyDescent="0.2">
      <c r="C146" s="73"/>
      <c r="D146" s="715" t="s">
        <v>750</v>
      </c>
      <c r="E146" s="709"/>
      <c r="J146" s="21"/>
    </row>
    <row r="147" spans="2:10" hidden="1" x14ac:dyDescent="0.2">
      <c r="C147" s="73"/>
      <c r="D147" s="632" t="s">
        <v>101</v>
      </c>
      <c r="E147" s="709"/>
      <c r="J147" s="21"/>
    </row>
    <row r="148" spans="2:10" ht="3.9" customHeight="1" x14ac:dyDescent="0.25">
      <c r="C148" s="73"/>
      <c r="D148" s="31"/>
      <c r="E148" s="33"/>
      <c r="J148" s="21"/>
    </row>
    <row r="149" spans="2:10" x14ac:dyDescent="0.25">
      <c r="B149" s="17" t="s">
        <v>301</v>
      </c>
      <c r="C149" s="73" t="s">
        <v>629</v>
      </c>
      <c r="D149" s="524"/>
      <c r="E149" s="33"/>
      <c r="J149" s="21"/>
    </row>
    <row r="150" spans="2:10" hidden="1" x14ac:dyDescent="0.2">
      <c r="C150" s="25"/>
      <c r="D150" s="715" t="s">
        <v>1972</v>
      </c>
      <c r="E150" s="33"/>
      <c r="J150" s="21"/>
    </row>
    <row r="151" spans="2:10" hidden="1" x14ac:dyDescent="0.2">
      <c r="C151" s="25"/>
      <c r="D151" s="715" t="s">
        <v>1973</v>
      </c>
      <c r="E151" s="709"/>
      <c r="J151" s="21"/>
    </row>
    <row r="152" spans="2:10" hidden="1" x14ac:dyDescent="0.2">
      <c r="C152" s="25"/>
      <c r="D152" s="715" t="s">
        <v>1974</v>
      </c>
      <c r="E152" s="709"/>
      <c r="J152" s="21"/>
    </row>
    <row r="153" spans="2:10" hidden="1" x14ac:dyDescent="0.2">
      <c r="C153" s="25"/>
      <c r="D153" s="715" t="s">
        <v>1975</v>
      </c>
      <c r="E153" s="709"/>
      <c r="J153" s="21"/>
    </row>
    <row r="154" spans="2:10" hidden="1" x14ac:dyDescent="0.2">
      <c r="C154" s="25"/>
      <c r="D154" s="715" t="s">
        <v>811</v>
      </c>
      <c r="E154" s="709"/>
      <c r="J154" s="21"/>
    </row>
    <row r="155" spans="2:10" hidden="1" x14ac:dyDescent="0.2">
      <c r="C155" s="25"/>
      <c r="D155" s="715" t="s">
        <v>750</v>
      </c>
      <c r="E155" s="709"/>
      <c r="J155" s="21"/>
    </row>
    <row r="156" spans="2:10" ht="3.9" customHeight="1" x14ac:dyDescent="0.25">
      <c r="C156" s="25"/>
      <c r="D156" s="31"/>
      <c r="E156" s="33"/>
      <c r="J156" s="21"/>
    </row>
    <row r="157" spans="2:10" ht="12.75" customHeight="1" x14ac:dyDescent="0.25">
      <c r="B157" s="17" t="s">
        <v>105</v>
      </c>
      <c r="C157" s="73" t="s">
        <v>629</v>
      </c>
      <c r="D157" s="524"/>
      <c r="E157" s="572" t="s">
        <v>2388</v>
      </c>
      <c r="J157" s="21"/>
    </row>
    <row r="158" spans="2:10" ht="12.75" hidden="1" customHeight="1" x14ac:dyDescent="0.2">
      <c r="C158" s="25"/>
      <c r="D158" s="632" t="s">
        <v>1976</v>
      </c>
      <c r="E158" s="572"/>
      <c r="J158" s="21"/>
    </row>
    <row r="159" spans="2:10" ht="12.75" hidden="1" customHeight="1" x14ac:dyDescent="0.2">
      <c r="C159" s="25"/>
      <c r="D159" s="632" t="s">
        <v>2366</v>
      </c>
      <c r="E159" s="709"/>
      <c r="J159" s="21"/>
    </row>
    <row r="160" spans="2:10" ht="12.75" hidden="1" customHeight="1" x14ac:dyDescent="0.2">
      <c r="C160" s="25"/>
      <c r="D160" s="632" t="s">
        <v>2389</v>
      </c>
      <c r="E160" s="709"/>
      <c r="J160" s="21"/>
    </row>
    <row r="161" spans="2:10" ht="12.75" hidden="1" customHeight="1" x14ac:dyDescent="0.2">
      <c r="C161" s="25"/>
      <c r="D161" s="715" t="s">
        <v>811</v>
      </c>
      <c r="E161" s="709"/>
      <c r="J161" s="21"/>
    </row>
    <row r="162" spans="2:10" ht="12.75" hidden="1" customHeight="1" x14ac:dyDescent="0.2">
      <c r="C162" s="25"/>
      <c r="D162" s="715" t="s">
        <v>750</v>
      </c>
      <c r="E162" s="709"/>
      <c r="J162" s="21"/>
    </row>
    <row r="163" spans="2:10" ht="3.9" customHeight="1" x14ac:dyDescent="0.25">
      <c r="C163" s="25"/>
      <c r="D163" s="31"/>
      <c r="E163" s="572"/>
      <c r="J163" s="21"/>
    </row>
    <row r="164" spans="2:10" x14ac:dyDescent="0.25">
      <c r="B164" s="17" t="s">
        <v>302</v>
      </c>
      <c r="C164" s="73" t="s">
        <v>629</v>
      </c>
      <c r="D164" s="524"/>
      <c r="E164" s="33" t="s">
        <v>2387</v>
      </c>
      <c r="J164" s="21"/>
    </row>
    <row r="165" spans="2:10" hidden="1" x14ac:dyDescent="0.2">
      <c r="C165" s="73"/>
      <c r="D165" s="578" t="s">
        <v>1977</v>
      </c>
      <c r="E165" s="709"/>
      <c r="I165" s="501"/>
      <c r="J165" s="21"/>
    </row>
    <row r="166" spans="2:10" hidden="1" x14ac:dyDescent="0.25">
      <c r="C166" s="73"/>
      <c r="D166" s="727" t="s">
        <v>811</v>
      </c>
      <c r="E166" s="709"/>
      <c r="I166" s="501"/>
      <c r="J166" s="21"/>
    </row>
    <row r="167" spans="2:10" hidden="1" x14ac:dyDescent="0.2">
      <c r="C167" s="73"/>
      <c r="D167" s="578" t="s">
        <v>1978</v>
      </c>
      <c r="E167" s="709"/>
      <c r="I167" s="501"/>
      <c r="J167" s="21"/>
    </row>
    <row r="168" spans="2:10" hidden="1" x14ac:dyDescent="0.2">
      <c r="C168" s="73"/>
      <c r="D168" s="578" t="s">
        <v>1979</v>
      </c>
      <c r="E168" s="709"/>
      <c r="I168" s="501"/>
      <c r="J168" s="21"/>
    </row>
    <row r="169" spans="2:10" hidden="1" x14ac:dyDescent="0.2">
      <c r="C169" s="73"/>
      <c r="D169" s="578" t="s">
        <v>1980</v>
      </c>
      <c r="E169" s="709"/>
      <c r="I169" s="501"/>
      <c r="J169" s="21"/>
    </row>
    <row r="170" spans="2:10" hidden="1" x14ac:dyDescent="0.2">
      <c r="C170" s="73"/>
      <c r="D170" s="578" t="s">
        <v>1981</v>
      </c>
      <c r="E170" s="709"/>
      <c r="I170" s="501"/>
      <c r="J170" s="21"/>
    </row>
    <row r="171" spans="2:10" hidden="1" x14ac:dyDescent="0.2">
      <c r="C171" s="25"/>
      <c r="D171" s="578" t="s">
        <v>1982</v>
      </c>
      <c r="E171" s="33"/>
      <c r="J171" s="21"/>
    </row>
    <row r="172" spans="2:10" ht="3.9" customHeight="1" x14ac:dyDescent="0.25">
      <c r="C172" s="25"/>
      <c r="D172" s="31"/>
      <c r="E172" s="33"/>
      <c r="J172" s="21"/>
    </row>
    <row r="173" spans="2:10" x14ac:dyDescent="0.25">
      <c r="B173" s="17" t="s">
        <v>106</v>
      </c>
      <c r="C173" s="73" t="s">
        <v>629</v>
      </c>
      <c r="D173" s="524"/>
      <c r="E173" s="572" t="s">
        <v>1983</v>
      </c>
      <c r="J173" s="21"/>
    </row>
    <row r="174" spans="2:10" x14ac:dyDescent="0.25">
      <c r="C174" s="25"/>
      <c r="D174" s="36"/>
      <c r="E174" s="33" t="s">
        <v>2371</v>
      </c>
      <c r="J174" s="21"/>
    </row>
    <row r="175" spans="2:10" x14ac:dyDescent="0.25">
      <c r="C175" s="25"/>
      <c r="D175" s="80"/>
      <c r="E175" s="628" t="s">
        <v>1638</v>
      </c>
      <c r="J175" s="21"/>
    </row>
    <row r="176" spans="2:10" x14ac:dyDescent="0.25">
      <c r="C176" s="25"/>
      <c r="D176" s="80"/>
      <c r="E176" s="628" t="s">
        <v>1639</v>
      </c>
      <c r="J176" s="21"/>
    </row>
    <row r="177" spans="2:10" hidden="1" x14ac:dyDescent="0.25">
      <c r="C177" s="25"/>
      <c r="D177" s="728" t="s">
        <v>811</v>
      </c>
      <c r="E177" s="709"/>
      <c r="J177" s="21"/>
    </row>
    <row r="178" spans="2:10" hidden="1" x14ac:dyDescent="0.25">
      <c r="C178" s="25"/>
      <c r="D178" s="728" t="s">
        <v>750</v>
      </c>
      <c r="E178" s="709"/>
      <c r="J178" s="21"/>
    </row>
    <row r="179" spans="2:10" hidden="1" x14ac:dyDescent="0.2">
      <c r="C179" s="25"/>
      <c r="D179" s="632" t="s">
        <v>1984</v>
      </c>
      <c r="E179" s="15"/>
      <c r="J179" s="21"/>
    </row>
    <row r="180" spans="2:10" hidden="1" x14ac:dyDescent="0.2">
      <c r="C180" s="25"/>
      <c r="D180" s="578" t="s">
        <v>1985</v>
      </c>
      <c r="E180" s="15"/>
      <c r="J180" s="21"/>
    </row>
    <row r="181" spans="2:10" ht="3.9" customHeight="1" x14ac:dyDescent="0.25">
      <c r="C181" s="25"/>
      <c r="D181" s="31"/>
      <c r="E181" s="33"/>
      <c r="J181" s="21"/>
    </row>
    <row r="182" spans="2:10" ht="12.75" customHeight="1" x14ac:dyDescent="0.25">
      <c r="B182" s="17" t="s">
        <v>2</v>
      </c>
      <c r="C182" s="73" t="s">
        <v>629</v>
      </c>
      <c r="D182" s="524"/>
      <c r="E182" s="503" t="s">
        <v>1233</v>
      </c>
      <c r="J182" s="21"/>
    </row>
    <row r="183" spans="2:10" ht="12.75" customHeight="1" x14ac:dyDescent="0.25">
      <c r="C183" s="25"/>
      <c r="D183" s="36"/>
      <c r="E183" s="821" t="s">
        <v>2386</v>
      </c>
      <c r="J183" s="21"/>
    </row>
    <row r="184" spans="2:10" x14ac:dyDescent="0.25">
      <c r="D184" s="36"/>
      <c r="E184" s="514" t="s">
        <v>1637</v>
      </c>
    </row>
    <row r="185" spans="2:10" hidden="1" x14ac:dyDescent="0.25">
      <c r="D185" s="80" t="s">
        <v>297</v>
      </c>
    </row>
    <row r="186" spans="2:10" hidden="1" x14ac:dyDescent="0.25">
      <c r="D186" s="80" t="s">
        <v>298</v>
      </c>
      <c r="E186" s="821"/>
    </row>
    <row r="187" spans="2:10" hidden="1" x14ac:dyDescent="0.25">
      <c r="D187" s="15" t="s">
        <v>811</v>
      </c>
      <c r="E187" s="15"/>
    </row>
    <row r="188" spans="2:10" hidden="1" x14ac:dyDescent="0.25">
      <c r="D188" s="15" t="s">
        <v>750</v>
      </c>
      <c r="E188" s="15"/>
    </row>
    <row r="189" spans="2:10" hidden="1" x14ac:dyDescent="0.25">
      <c r="D189" s="15" t="s">
        <v>299</v>
      </c>
      <c r="E189" s="15"/>
    </row>
    <row r="190" spans="2:10" ht="3.9" customHeight="1" x14ac:dyDescent="0.25"/>
    <row r="191" spans="2:10" x14ac:dyDescent="0.25">
      <c r="B191" s="17" t="s">
        <v>1986</v>
      </c>
      <c r="C191" s="73" t="s">
        <v>629</v>
      </c>
      <c r="D191" s="524"/>
      <c r="E191" s="514" t="s">
        <v>2375</v>
      </c>
    </row>
    <row r="192" spans="2:10" x14ac:dyDescent="0.25">
      <c r="E192" s="514" t="s">
        <v>2377</v>
      </c>
    </row>
    <row r="193" spans="4:5" x14ac:dyDescent="0.25">
      <c r="E193" s="514" t="s">
        <v>2378</v>
      </c>
    </row>
    <row r="194" spans="4:5" x14ac:dyDescent="0.25">
      <c r="E194" s="514" t="s">
        <v>2376</v>
      </c>
    </row>
    <row r="195" spans="4:5" hidden="1" x14ac:dyDescent="0.25">
      <c r="D195" s="15" t="s">
        <v>12</v>
      </c>
    </row>
    <row r="196" spans="4:5" hidden="1" x14ac:dyDescent="0.25">
      <c r="D196" s="15" t="s">
        <v>811</v>
      </c>
    </row>
    <row r="197" spans="4:5" hidden="1" x14ac:dyDescent="0.25">
      <c r="D197" s="15" t="s">
        <v>750</v>
      </c>
    </row>
  </sheetData>
  <mergeCells count="2">
    <mergeCell ref="D4:E4"/>
    <mergeCell ref="D5:E5"/>
  </mergeCells>
  <phoneticPr fontId="13" type="noConversion"/>
  <dataValidations xWindow="538" yWindow="302" count="16">
    <dataValidation type="list" allowBlank="1" showInputMessage="1" showErrorMessage="1" sqref="D182" xr:uid="{00000000-0002-0000-2900-000000000000}">
      <formula1>$D$185:$D$189</formula1>
    </dataValidation>
    <dataValidation type="list" allowBlank="1" showInputMessage="1" showErrorMessage="1" sqref="D107" xr:uid="{00000000-0002-0000-2900-000001000000}">
      <formula1>$D$108:$D$111</formula1>
    </dataValidation>
    <dataValidation type="list" allowBlank="1" showInputMessage="1" showErrorMessage="1" sqref="D149" xr:uid="{00000000-0002-0000-2900-000002000000}">
      <formula1>$D$150:$D$155</formula1>
    </dataValidation>
    <dataValidation type="decimal" operator="greaterThan" allowBlank="1" showInputMessage="1" showErrorMessage="1" errorTitle="Inhoud" error="Alleen numerieke waarden invullen." sqref="D60" xr:uid="{00000000-0002-0000-2900-000003000000}">
      <formula1>0</formula1>
    </dataValidation>
    <dataValidation type="list" allowBlank="1" showInputMessage="1" showErrorMessage="1" sqref="D138" xr:uid="{00000000-0002-0000-2900-000004000000}">
      <formula1>$D$141:$D$147</formula1>
    </dataValidation>
    <dataValidation type="list" allowBlank="1" showInputMessage="1" showErrorMessage="1" sqref="D173" xr:uid="{00000000-0002-0000-2900-000005000000}">
      <formula1>$D$177:$D$180</formula1>
    </dataValidation>
    <dataValidation type="whole" allowBlank="1" showInputMessage="1" showErrorMessage="1" errorTitle="Bouwjaar" error="Jaartallen invullen tussen 1500 en 2050." sqref="D56" xr:uid="{00000000-0002-0000-2900-000006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2900-000007000000}">
      <formula1>$D$15:$D$40</formula1>
    </dataValidation>
    <dataValidation type="list" allowBlank="1" showInputMessage="1" showErrorMessage="1" sqref="D80" xr:uid="{00000000-0002-0000-2900-000008000000}">
      <formula1>$D$81:$D$84</formula1>
    </dataValidation>
    <dataValidation type="list" allowBlank="1" showInputMessage="1" showErrorMessage="1" sqref="D86" xr:uid="{00000000-0002-0000-2900-000009000000}">
      <formula1>$D$88:$D$92</formula1>
    </dataValidation>
    <dataValidation type="list" allowBlank="1" showInputMessage="1" showErrorMessage="1" sqref="D94" xr:uid="{00000000-0002-0000-2900-00000A000000}">
      <formula1>$D$97:$D$101</formula1>
    </dataValidation>
    <dataValidation type="list" allowBlank="1" showInputMessage="1" showErrorMessage="1" sqref="D103" xr:uid="{00000000-0002-0000-2900-00000B000000}">
      <formula1>$D$104:$D$105</formula1>
    </dataValidation>
    <dataValidation type="list" allowBlank="1" showInputMessage="1" showErrorMessage="1" sqref="D157" xr:uid="{00000000-0002-0000-2900-00000C000000}">
      <formula1>$D$158:$D$162</formula1>
    </dataValidation>
    <dataValidation type="list" allowBlank="1" showInputMessage="1" showErrorMessage="1" sqref="D164" xr:uid="{00000000-0002-0000-2900-00000D000000}">
      <formula1>$D$165:$D$171</formula1>
    </dataValidation>
    <dataValidation type="list" allowBlank="1" showInputMessage="1" showErrorMessage="1" sqref="D191" xr:uid="{00000000-0002-0000-2900-00000E000000}">
      <formula1>$D$195:$D$197</formula1>
    </dataValidation>
    <dataValidation type="list" allowBlank="1" showInputMessage="1" showErrorMessage="1" sqref="D133" xr:uid="{00000000-0002-0000-2900-00000F000000}">
      <formula1>$D$134:$D$136</formula1>
    </dataValidation>
  </dataValidations>
  <pageMargins left="0.5" right="0.12" top="0.37" bottom="0.25" header="0.2" footer="0.19"/>
  <pageSetup paperSize="8" scale="7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5170" r:id="rId4" name="Drop Down 2">
              <controlPr defaultSize="0" autoLine="0" autoPict="0" macro="[0]!Vervolgkeuzelijst11_BijWijzigen">
                <anchor moveWithCells="1">
                  <from>
                    <xdr:col>3</xdr:col>
                    <xdr:colOff>0</xdr:colOff>
                    <xdr:row>68</xdr:row>
                    <xdr:rowOff>38100</xdr:rowOff>
                  </from>
                  <to>
                    <xdr:col>4</xdr:col>
                    <xdr:colOff>0</xdr:colOff>
                    <xdr:row>70</xdr:row>
                    <xdr:rowOff>0</xdr:rowOff>
                  </to>
                </anchor>
              </controlPr>
            </control>
          </mc:Choice>
        </mc:AlternateContent>
        <mc:AlternateContent xmlns:mc="http://schemas.openxmlformats.org/markup-compatibility/2006">
          <mc:Choice Requires="x14">
            <control shapeId="135172" r:id="rId5" name="Drop Down 4">
              <controlPr defaultSize="0" autoLine="0" autoPict="0" macro="[0]!Vervolgkeuzelijst11_BijWijzigen">
                <anchor moveWithCells="1">
                  <from>
                    <xdr:col>3</xdr:col>
                    <xdr:colOff>0</xdr:colOff>
                    <xdr:row>62</xdr:row>
                    <xdr:rowOff>45720</xdr:rowOff>
                  </from>
                  <to>
                    <xdr:col>4</xdr:col>
                    <xdr:colOff>0</xdr:colOff>
                    <xdr:row>63</xdr:row>
                    <xdr:rowOff>175260</xdr:rowOff>
                  </to>
                </anchor>
              </controlPr>
            </control>
          </mc:Choice>
        </mc:AlternateContent>
        <mc:AlternateContent xmlns:mc="http://schemas.openxmlformats.org/markup-compatibility/2006">
          <mc:Choice Requires="x14">
            <control shapeId="135175" r:id="rId6" name="Drop Down 7">
              <controlPr defaultSize="0" autoLine="0" autoPict="0" macro="[0]!Vervolgkeuzelijst11_BijWijzigen">
                <anchor moveWithCells="1">
                  <from>
                    <xdr:col>3</xdr:col>
                    <xdr:colOff>0</xdr:colOff>
                    <xdr:row>112</xdr:row>
                    <xdr:rowOff>0</xdr:rowOff>
                  </from>
                  <to>
                    <xdr:col>4</xdr:col>
                    <xdr:colOff>0</xdr:colOff>
                    <xdr:row>112</xdr:row>
                    <xdr:rowOff>175260</xdr:rowOff>
                  </to>
                </anchor>
              </controlPr>
            </control>
          </mc:Choice>
        </mc:AlternateContent>
        <mc:AlternateContent xmlns:mc="http://schemas.openxmlformats.org/markup-compatibility/2006">
          <mc:Choice Requires="x14">
            <control shapeId="135176" r:id="rId7" name="Drop Down 8">
              <controlPr defaultSize="0" autoLine="0" autoPict="0" macro="[0]!Vervolgkeuzelijst11_BijWijzigen">
                <anchor moveWithCells="1">
                  <from>
                    <xdr:col>3</xdr:col>
                    <xdr:colOff>0</xdr:colOff>
                    <xdr:row>113</xdr:row>
                    <xdr:rowOff>0</xdr:rowOff>
                  </from>
                  <to>
                    <xdr:col>4</xdr:col>
                    <xdr:colOff>0</xdr:colOff>
                    <xdr:row>131</xdr:row>
                    <xdr:rowOff>7620</xdr:rowOff>
                  </to>
                </anchor>
              </controlPr>
            </control>
          </mc:Choice>
        </mc:AlternateContent>
      </controls>
    </mc:Choice>
  </mc:AlternateConten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wsh61100000">
    <tabColor indexed="55"/>
    <pageSetUpPr fitToPage="1"/>
  </sheetPr>
  <dimension ref="A1:K61"/>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770</v>
      </c>
    </row>
    <row r="2" spans="1:11" x14ac:dyDescent="0.25">
      <c r="B2" s="17" t="s">
        <v>1596</v>
      </c>
      <c r="C2" s="15"/>
      <c r="D2" s="15" t="s">
        <v>773</v>
      </c>
      <c r="E2" s="15"/>
      <c r="F2" s="19"/>
      <c r="G2" s="20"/>
      <c r="H2" s="20"/>
    </row>
    <row r="3" spans="1:11" ht="6.75" customHeight="1" x14ac:dyDescent="0.25">
      <c r="F3" s="21"/>
      <c r="J3" s="18"/>
    </row>
    <row r="4" spans="1:11" ht="23.25" customHeight="1" x14ac:dyDescent="0.25">
      <c r="B4" s="11" t="s">
        <v>436</v>
      </c>
      <c r="C4" s="13"/>
      <c r="D4" s="884" t="s">
        <v>771</v>
      </c>
      <c r="E4" s="884"/>
      <c r="F4" s="39"/>
      <c r="J4" s="21"/>
    </row>
    <row r="5" spans="1:11" ht="23.25" customHeight="1" x14ac:dyDescent="0.25">
      <c r="B5" s="12" t="s">
        <v>413</v>
      </c>
      <c r="C5" s="11"/>
      <c r="D5" s="883" t="s">
        <v>64</v>
      </c>
      <c r="E5" s="883"/>
      <c r="F5"/>
      <c r="J5" s="21"/>
    </row>
    <row r="6" spans="1:11" ht="5.0999999999999996" customHeight="1" x14ac:dyDescent="0.25">
      <c r="C6" s="22"/>
      <c r="D6" s="20"/>
      <c r="E6" s="16"/>
      <c r="F6" s="23"/>
      <c r="J6" s="21"/>
    </row>
    <row r="7" spans="1:11" x14ac:dyDescent="0.25">
      <c r="B7" s="24" t="s">
        <v>0</v>
      </c>
      <c r="C7" s="25"/>
      <c r="J7" s="18"/>
    </row>
    <row r="8" spans="1:11" ht="5.0999999999999996" customHeight="1" x14ac:dyDescent="0.25">
      <c r="B8" s="16"/>
      <c r="C8" s="25"/>
      <c r="J8" s="18"/>
    </row>
    <row r="9" spans="1:11" x14ac:dyDescent="0.25">
      <c r="B9" s="17" t="s">
        <v>385</v>
      </c>
      <c r="C9" s="25"/>
      <c r="D9" s="526" t="str">
        <f>IF(ISBLANK(Voorblad!C$16),"",(Voorblad!C$16))</f>
        <v>14B03</v>
      </c>
      <c r="E9" s="28"/>
      <c r="J9" s="18"/>
    </row>
    <row r="10" spans="1:11" ht="3.9" customHeight="1" x14ac:dyDescent="0.25">
      <c r="C10" s="25"/>
      <c r="D10" s="29"/>
      <c r="E10" s="33"/>
      <c r="J10" s="21"/>
    </row>
    <row r="11" spans="1:11" x14ac:dyDescent="0.25">
      <c r="B11" s="17" t="s">
        <v>386</v>
      </c>
      <c r="C11" s="25"/>
      <c r="D11" s="526" t="str">
        <f>IF(ISBLANK(Voorblad!C$17),"",(Voorblad!C$17))</f>
        <v>R007</v>
      </c>
      <c r="E11" s="33"/>
      <c r="J11" s="18"/>
    </row>
    <row r="12" spans="1:11" ht="3.9" customHeight="1" x14ac:dyDescent="0.25">
      <c r="C12" s="25"/>
      <c r="E12" s="33"/>
      <c r="J12" s="21"/>
    </row>
    <row r="13" spans="1:11" x14ac:dyDescent="0.25">
      <c r="A13"/>
      <c r="B13" s="17" t="s">
        <v>1</v>
      </c>
      <c r="C13" s="73" t="s">
        <v>629</v>
      </c>
      <c r="D13" s="524"/>
      <c r="E13" s="33"/>
      <c r="J13" s="18"/>
      <c r="K13"/>
    </row>
    <row r="14" spans="1:11" hidden="1" x14ac:dyDescent="0.25">
      <c r="A14"/>
      <c r="C14" s="17"/>
      <c r="D14" s="17" t="s">
        <v>34</v>
      </c>
      <c r="E14" s="33"/>
      <c r="J14" s="18"/>
      <c r="K14"/>
    </row>
    <row r="15" spans="1:11" hidden="1" x14ac:dyDescent="0.25">
      <c r="A15"/>
      <c r="C15" s="17"/>
      <c r="D15" s="17" t="s">
        <v>29</v>
      </c>
      <c r="E15" s="33"/>
      <c r="J15" s="18"/>
      <c r="K15"/>
    </row>
    <row r="16" spans="1:11" hidden="1" x14ac:dyDescent="0.25">
      <c r="A16"/>
      <c r="C16" s="17"/>
      <c r="D16" s="17" t="s">
        <v>33</v>
      </c>
      <c r="E16" s="33"/>
      <c r="J16" s="18"/>
      <c r="K16"/>
    </row>
    <row r="17" spans="1:11" hidden="1" x14ac:dyDescent="0.25">
      <c r="A17"/>
      <c r="C17" s="17"/>
      <c r="D17" s="17" t="s">
        <v>38</v>
      </c>
      <c r="E17" s="33"/>
      <c r="J17" s="18"/>
      <c r="K17"/>
    </row>
    <row r="18" spans="1:11" hidden="1" x14ac:dyDescent="0.25">
      <c r="A18"/>
      <c r="C18" s="17"/>
      <c r="D18" s="17" t="s">
        <v>39</v>
      </c>
      <c r="E18" s="33"/>
      <c r="J18" s="18"/>
      <c r="K18"/>
    </row>
    <row r="19" spans="1:11" hidden="1" x14ac:dyDescent="0.25">
      <c r="A19"/>
      <c r="C19" s="17"/>
      <c r="D19" s="17" t="s">
        <v>40</v>
      </c>
      <c r="E19" s="33"/>
      <c r="J19" s="18"/>
      <c r="K19"/>
    </row>
    <row r="20" spans="1:11" hidden="1" x14ac:dyDescent="0.25">
      <c r="A20"/>
      <c r="C20" s="17"/>
      <c r="D20" s="17" t="s">
        <v>41</v>
      </c>
      <c r="E20" s="33"/>
      <c r="J20" s="18"/>
      <c r="K20"/>
    </row>
    <row r="21" spans="1:11" hidden="1" x14ac:dyDescent="0.25">
      <c r="A21"/>
      <c r="C21" s="17"/>
      <c r="D21" s="17" t="s">
        <v>42</v>
      </c>
      <c r="E21" s="33"/>
      <c r="J21" s="18"/>
      <c r="K21"/>
    </row>
    <row r="22" spans="1:11" hidden="1" x14ac:dyDescent="0.25">
      <c r="A22"/>
      <c r="C22" s="17"/>
      <c r="D22" s="17" t="s">
        <v>43</v>
      </c>
      <c r="E22" s="33"/>
      <c r="J22" s="18"/>
      <c r="K22"/>
    </row>
    <row r="23" spans="1:11" hidden="1" x14ac:dyDescent="0.25">
      <c r="A23"/>
      <c r="C23" s="17"/>
      <c r="D23" s="17" t="s">
        <v>44</v>
      </c>
      <c r="E23" s="33"/>
      <c r="J23" s="18"/>
      <c r="K23"/>
    </row>
    <row r="24" spans="1:11" hidden="1" x14ac:dyDescent="0.25">
      <c r="A24"/>
      <c r="C24" s="17"/>
      <c r="D24" s="17" t="s">
        <v>570</v>
      </c>
      <c r="E24" s="33"/>
      <c r="J24" s="18"/>
      <c r="K24"/>
    </row>
    <row r="25" spans="1:11" hidden="1" x14ac:dyDescent="0.25">
      <c r="A25"/>
      <c r="C25" s="17"/>
      <c r="D25" s="17" t="s">
        <v>36</v>
      </c>
      <c r="E25" s="33"/>
      <c r="J25" s="18"/>
      <c r="K25"/>
    </row>
    <row r="26" spans="1:11" hidden="1" x14ac:dyDescent="0.25">
      <c r="A26"/>
      <c r="C26" s="17"/>
      <c r="D26" s="17" t="s">
        <v>259</v>
      </c>
      <c r="E26" s="33"/>
      <c r="J26" s="18"/>
      <c r="K26"/>
    </row>
    <row r="27" spans="1:11" hidden="1" x14ac:dyDescent="0.25">
      <c r="A27"/>
      <c r="C27" s="17"/>
      <c r="D27" s="17" t="s">
        <v>365</v>
      </c>
      <c r="E27" s="33"/>
      <c r="J27" s="18"/>
      <c r="K27"/>
    </row>
    <row r="28" spans="1:11" hidden="1" x14ac:dyDescent="0.25">
      <c r="A28"/>
      <c r="C28" s="17"/>
      <c r="D28" s="17" t="s">
        <v>45</v>
      </c>
      <c r="E28" s="33"/>
      <c r="J28" s="18"/>
      <c r="K28"/>
    </row>
    <row r="29" spans="1:11" hidden="1" x14ac:dyDescent="0.25">
      <c r="A29"/>
      <c r="C29" s="17"/>
      <c r="D29" s="17" t="s">
        <v>46</v>
      </c>
      <c r="E29" s="33"/>
      <c r="J29" s="18"/>
      <c r="K29"/>
    </row>
    <row r="30" spans="1:11" hidden="1" x14ac:dyDescent="0.25">
      <c r="A30"/>
      <c r="C30" s="17"/>
      <c r="D30" s="17" t="s">
        <v>47</v>
      </c>
      <c r="E30" s="33"/>
      <c r="J30" s="18"/>
      <c r="K30"/>
    </row>
    <row r="31" spans="1:11" hidden="1" x14ac:dyDescent="0.25">
      <c r="A31"/>
      <c r="C31" s="17"/>
      <c r="D31" s="17" t="s">
        <v>48</v>
      </c>
      <c r="E31" s="33"/>
      <c r="J31" s="18"/>
      <c r="K31"/>
    </row>
    <row r="32" spans="1:11" hidden="1" x14ac:dyDescent="0.25">
      <c r="A32"/>
      <c r="C32" s="17"/>
      <c r="D32" s="17" t="s">
        <v>49</v>
      </c>
      <c r="E32" s="33"/>
      <c r="J32" s="18"/>
      <c r="K32"/>
    </row>
    <row r="33" spans="1:11" hidden="1" x14ac:dyDescent="0.25">
      <c r="A33"/>
      <c r="C33" s="17"/>
      <c r="D33" s="17" t="s">
        <v>50</v>
      </c>
      <c r="E33" s="33"/>
      <c r="J33" s="18"/>
      <c r="K33"/>
    </row>
    <row r="34" spans="1:11" hidden="1" x14ac:dyDescent="0.25">
      <c r="A34"/>
      <c r="C34" s="17"/>
      <c r="D34" s="17" t="s">
        <v>757</v>
      </c>
      <c r="E34" s="33"/>
      <c r="J34" s="18"/>
      <c r="K34"/>
    </row>
    <row r="35" spans="1:11" hidden="1" x14ac:dyDescent="0.25">
      <c r="A35"/>
      <c r="C35" s="17"/>
      <c r="D35" s="17" t="s">
        <v>35</v>
      </c>
      <c r="E35" s="33"/>
      <c r="J35" s="18"/>
      <c r="K35"/>
    </row>
    <row r="36" spans="1:11" hidden="1" x14ac:dyDescent="0.25">
      <c r="A36"/>
      <c r="C36" s="17"/>
      <c r="D36" s="17" t="s">
        <v>51</v>
      </c>
      <c r="E36" s="33"/>
      <c r="J36" s="18"/>
      <c r="K36"/>
    </row>
    <row r="37" spans="1:11" hidden="1" x14ac:dyDescent="0.25">
      <c r="A37"/>
      <c r="C37" s="17"/>
      <c r="D37" s="17" t="s">
        <v>52</v>
      </c>
      <c r="E37" s="33"/>
      <c r="J37" s="18"/>
      <c r="K37"/>
    </row>
    <row r="38" spans="1:11" hidden="1" x14ac:dyDescent="0.25">
      <c r="A38"/>
      <c r="C38" s="17"/>
      <c r="D38" s="17" t="s">
        <v>37</v>
      </c>
      <c r="E38" s="33"/>
      <c r="J38" s="18"/>
      <c r="K38"/>
    </row>
    <row r="39" spans="1:11" hidden="1" x14ac:dyDescent="0.25">
      <c r="A39"/>
      <c r="C39" s="17"/>
      <c r="D39" s="17" t="s">
        <v>53</v>
      </c>
      <c r="E39" s="33"/>
      <c r="J39" s="18"/>
      <c r="K39"/>
    </row>
    <row r="40" spans="1:11" ht="3.9" customHeight="1" x14ac:dyDescent="0.25">
      <c r="A40"/>
      <c r="C40" s="25"/>
      <c r="E40" s="33"/>
      <c r="J40" s="21"/>
      <c r="K40"/>
    </row>
    <row r="41" spans="1:11" x14ac:dyDescent="0.25">
      <c r="B41" s="17" t="s">
        <v>387</v>
      </c>
      <c r="C41" s="25"/>
      <c r="D41" s="524"/>
      <c r="E41" s="33" t="s">
        <v>758</v>
      </c>
      <c r="J41" s="18"/>
    </row>
    <row r="42" spans="1:11" ht="5.0999999999999996" customHeight="1" x14ac:dyDescent="0.25">
      <c r="C42" s="25"/>
      <c r="E42" s="33"/>
      <c r="J42" s="21"/>
    </row>
    <row r="43" spans="1:11" x14ac:dyDescent="0.25">
      <c r="B43" s="24" t="s">
        <v>384</v>
      </c>
      <c r="C43" s="25"/>
      <c r="E43" s="33"/>
      <c r="J43" s="21"/>
    </row>
    <row r="44" spans="1:11" ht="5.0999999999999996" customHeight="1" x14ac:dyDescent="0.25">
      <c r="B44" s="16"/>
      <c r="C44" s="25"/>
      <c r="E44" s="33"/>
      <c r="J44" s="21"/>
    </row>
    <row r="45" spans="1:11" x14ac:dyDescent="0.25">
      <c r="B45" s="17" t="s">
        <v>928</v>
      </c>
      <c r="C45" s="25"/>
      <c r="D45" s="407" t="s">
        <v>980</v>
      </c>
      <c r="E45" s="403" t="s">
        <v>982</v>
      </c>
      <c r="J45" s="18"/>
    </row>
    <row r="46" spans="1:11" ht="3.9" customHeight="1" x14ac:dyDescent="0.25">
      <c r="C46" s="25"/>
      <c r="E46" s="33"/>
      <c r="J46" s="18"/>
    </row>
    <row r="47" spans="1:11" x14ac:dyDescent="0.25">
      <c r="B47" s="17" t="s">
        <v>389</v>
      </c>
      <c r="C47" s="25"/>
      <c r="D47" s="30" t="s">
        <v>237</v>
      </c>
      <c r="E47" s="34"/>
      <c r="J47" s="18"/>
    </row>
    <row r="48" spans="1:11" ht="3.9" customHeight="1" x14ac:dyDescent="0.25">
      <c r="C48" s="25"/>
      <c r="E48" s="34"/>
      <c r="J48" s="18"/>
    </row>
    <row r="49" spans="2:10" x14ac:dyDescent="0.25">
      <c r="B49" s="17" t="s">
        <v>390</v>
      </c>
      <c r="C49" s="25"/>
      <c r="D49" s="53"/>
      <c r="E49" s="33"/>
      <c r="F49" s="17"/>
      <c r="J49" s="18"/>
    </row>
    <row r="50" spans="2:10" ht="3.9" customHeight="1" x14ac:dyDescent="0.25">
      <c r="C50" s="25"/>
      <c r="D50" s="31"/>
      <c r="E50" s="33"/>
      <c r="F50" s="17"/>
      <c r="J50" s="21"/>
    </row>
    <row r="51" spans="2:10" x14ac:dyDescent="0.25">
      <c r="B51" s="17" t="s">
        <v>394</v>
      </c>
      <c r="C51" s="25"/>
      <c r="D51" s="54"/>
      <c r="E51" s="33" t="s">
        <v>199</v>
      </c>
      <c r="J51" s="18"/>
    </row>
    <row r="52" spans="2:10" ht="3.9" customHeight="1" x14ac:dyDescent="0.25">
      <c r="C52" s="25"/>
      <c r="D52" s="31"/>
      <c r="E52" s="33"/>
      <c r="J52" s="21"/>
    </row>
    <row r="53" spans="2:10" x14ac:dyDescent="0.25">
      <c r="B53" s="17" t="s">
        <v>3</v>
      </c>
      <c r="C53" s="25"/>
      <c r="D53" s="58"/>
      <c r="E53" s="33"/>
      <c r="F53" s="17"/>
      <c r="J53" s="18"/>
    </row>
    <row r="54" spans="2:10" ht="3.9" customHeight="1" x14ac:dyDescent="0.25">
      <c r="C54" s="25"/>
      <c r="D54" s="31"/>
      <c r="E54" s="33"/>
      <c r="F54" s="17"/>
      <c r="J54" s="21"/>
    </row>
    <row r="55" spans="2:10" x14ac:dyDescent="0.25">
      <c r="B55" s="32" t="s">
        <v>128</v>
      </c>
      <c r="C55" s="25"/>
      <c r="D55" s="54"/>
      <c r="E55" s="33" t="s">
        <v>200</v>
      </c>
      <c r="J55" s="18"/>
    </row>
    <row r="56" spans="2:10" ht="3.9" customHeight="1" x14ac:dyDescent="0.25">
      <c r="B56" s="32"/>
      <c r="C56" s="25"/>
      <c r="D56" s="31"/>
      <c r="E56" s="33"/>
      <c r="J56" s="21"/>
    </row>
    <row r="57" spans="2:10" x14ac:dyDescent="0.25">
      <c r="B57" s="24" t="s">
        <v>395</v>
      </c>
      <c r="C57" s="25"/>
      <c r="E57" s="33"/>
      <c r="J57" s="18"/>
    </row>
    <row r="58" spans="2:10" ht="5.0999999999999996" customHeight="1" x14ac:dyDescent="0.25">
      <c r="B58" s="16"/>
      <c r="C58" s="25"/>
      <c r="E58" s="33"/>
      <c r="J58" s="18"/>
    </row>
    <row r="59" spans="2:10" x14ac:dyDescent="0.25">
      <c r="B59" s="17" t="s">
        <v>1640</v>
      </c>
      <c r="C59" s="73" t="s">
        <v>629</v>
      </c>
      <c r="D59" s="524"/>
      <c r="E59" s="33" t="s">
        <v>1597</v>
      </c>
      <c r="J59" s="21"/>
    </row>
    <row r="60" spans="2:10" hidden="1" x14ac:dyDescent="0.25">
      <c r="C60" s="25"/>
      <c r="D60" s="15" t="s">
        <v>772</v>
      </c>
      <c r="E60" s="33"/>
      <c r="J60" s="21"/>
    </row>
    <row r="61" spans="2:10" hidden="1" x14ac:dyDescent="0.25">
      <c r="C61" s="25"/>
      <c r="D61" s="15" t="s">
        <v>843</v>
      </c>
      <c r="E61" s="33"/>
      <c r="J61" s="21"/>
    </row>
  </sheetData>
  <sheetProtection algorithmName="SHA-512" hashValue="LyXhtqFdfg6q0C3GMSNNZUhEnytsNhZ/R17ruKJtEQnokNungwC5e8gb/sOcBwgnHkd+VMLEAiP5SFa/hYlAcA==" saltValue="ssfFKz9Fs27tTKU8VknzjA==" spinCount="100000" sheet="1" objects="1" scenarios="1"/>
  <mergeCells count="2">
    <mergeCell ref="D4:E4"/>
    <mergeCell ref="D5:E5"/>
  </mergeCells>
  <phoneticPr fontId="13" type="noConversion"/>
  <dataValidations xWindow="538" yWindow="303" count="3">
    <dataValidation type="list" allowBlank="1" showInputMessage="1" showErrorMessage="1" sqref="D59" xr:uid="{00000000-0002-0000-2A00-000000000000}">
      <formula1>$D$60:$D$61</formula1>
    </dataValidation>
    <dataValidation type="whole" allowBlank="1" showInputMessage="1" showErrorMessage="1" errorTitle="Bouwjaar" error="Jaartallen invullen tussen 1500 en 2050." sqref="D53" xr:uid="{00000000-0002-0000-2A00-000001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3" xr:uid="{00000000-0002-0000-2A00-000002000000}">
      <formula1>$D$14:$D$39</formula1>
    </dataValidation>
  </dataValidations>
  <pageMargins left="0.5" right="0.12" top="0.37" bottom="0.25" header="0.2" footer="0.19"/>
  <pageSetup paperSize="9" scale="50" orientation="landscape" horizontalDpi="4294967292"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wsh61100100">
    <tabColor indexed="55"/>
    <pageSetUpPr fitToPage="1"/>
  </sheetPr>
  <dimension ref="A1:K129"/>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845</v>
      </c>
    </row>
    <row r="2" spans="1:11" x14ac:dyDescent="0.25">
      <c r="B2" s="17" t="s">
        <v>2337</v>
      </c>
      <c r="C2" s="15"/>
      <c r="D2" s="15" t="s">
        <v>2336</v>
      </c>
      <c r="E2" s="15"/>
      <c r="F2" s="19"/>
      <c r="G2" s="20"/>
      <c r="H2" s="20"/>
    </row>
    <row r="3" spans="1:11" ht="6.75" customHeight="1" x14ac:dyDescent="0.25">
      <c r="F3" s="21"/>
      <c r="J3" s="18"/>
    </row>
    <row r="4" spans="1:11" ht="23.25" customHeight="1" x14ac:dyDescent="0.25">
      <c r="B4" s="11" t="s">
        <v>436</v>
      </c>
      <c r="C4" s="13"/>
      <c r="D4" s="884" t="s">
        <v>251</v>
      </c>
      <c r="E4" s="884"/>
      <c r="F4" s="39"/>
      <c r="J4" s="21"/>
    </row>
    <row r="5" spans="1:11" ht="23.25" customHeight="1" x14ac:dyDescent="0.25">
      <c r="B5" s="12" t="s">
        <v>413</v>
      </c>
      <c r="C5" s="11"/>
      <c r="D5" s="883" t="s">
        <v>252</v>
      </c>
      <c r="E5" s="883"/>
      <c r="F5"/>
      <c r="J5" s="21"/>
    </row>
    <row r="6" spans="1:11" ht="23.25" customHeight="1" x14ac:dyDescent="0.25">
      <c r="B6" s="12" t="s">
        <v>413</v>
      </c>
      <c r="C6" s="11"/>
      <c r="D6" s="883" t="s">
        <v>417</v>
      </c>
      <c r="E6" s="883"/>
      <c r="F6"/>
      <c r="J6" s="21"/>
    </row>
    <row r="7" spans="1:11" ht="3.9" customHeight="1" x14ac:dyDescent="0.25">
      <c r="B7" s="12"/>
      <c r="C7" s="11"/>
      <c r="D7" s="776"/>
      <c r="E7" s="776"/>
      <c r="F7" s="777"/>
      <c r="J7" s="21"/>
    </row>
    <row r="8" spans="1:11" ht="12.75" customHeight="1" x14ac:dyDescent="0.25">
      <c r="B8" s="12" t="s">
        <v>2104</v>
      </c>
      <c r="C8" s="11"/>
      <c r="D8" s="844"/>
      <c r="E8" s="775" t="s">
        <v>2105</v>
      </c>
      <c r="F8" s="777"/>
      <c r="J8" s="21"/>
    </row>
    <row r="9" spans="1:11" ht="5.0999999999999996" customHeight="1" x14ac:dyDescent="0.25">
      <c r="C9" s="22"/>
      <c r="D9" s="20"/>
      <c r="E9" s="16"/>
      <c r="F9" s="23"/>
      <c r="J9" s="21"/>
    </row>
    <row r="10" spans="1:11" x14ac:dyDescent="0.25">
      <c r="B10" s="24" t="s">
        <v>0</v>
      </c>
      <c r="C10" s="25"/>
      <c r="J10" s="18"/>
    </row>
    <row r="11" spans="1:11" ht="5.0999999999999996" customHeight="1" x14ac:dyDescent="0.25">
      <c r="B11" s="16"/>
      <c r="C11" s="25"/>
      <c r="J11" s="18"/>
    </row>
    <row r="12" spans="1:11" x14ac:dyDescent="0.25">
      <c r="B12" s="17" t="s">
        <v>385</v>
      </c>
      <c r="C12" s="25"/>
      <c r="D12" s="526" t="str">
        <f>IF(ISBLANK(Voorblad!C$16),"",(Voorblad!C$16))</f>
        <v>14B03</v>
      </c>
      <c r="E12" s="33"/>
      <c r="J12" s="18"/>
    </row>
    <row r="13" spans="1:11" ht="3.9" customHeight="1" x14ac:dyDescent="0.25">
      <c r="C13" s="25"/>
      <c r="D13" s="29"/>
      <c r="E13" s="33"/>
      <c r="J13" s="21"/>
    </row>
    <row r="14" spans="1:11" x14ac:dyDescent="0.25">
      <c r="B14" s="17" t="s">
        <v>386</v>
      </c>
      <c r="C14" s="25"/>
      <c r="D14" s="526" t="str">
        <f>IF(ISBLANK(Voorblad!C$17),"",(Voorblad!C$17))</f>
        <v>R007</v>
      </c>
      <c r="E14" s="33"/>
      <c r="J14" s="18"/>
    </row>
    <row r="15" spans="1:11" ht="3.9" customHeight="1" x14ac:dyDescent="0.25">
      <c r="C15" s="25"/>
      <c r="E15" s="33"/>
      <c r="J15" s="21"/>
    </row>
    <row r="16" spans="1:11" x14ac:dyDescent="0.25">
      <c r="A16"/>
      <c r="B16" s="17" t="s">
        <v>1</v>
      </c>
      <c r="C16" s="73" t="s">
        <v>629</v>
      </c>
      <c r="D16" s="524"/>
      <c r="E16" s="33"/>
      <c r="J16" s="18"/>
      <c r="K16"/>
    </row>
    <row r="17" spans="1:11" hidden="1" x14ac:dyDescent="0.25">
      <c r="A17"/>
      <c r="C17" s="17"/>
      <c r="D17" s="17" t="s">
        <v>34</v>
      </c>
      <c r="E17" s="33"/>
      <c r="J17" s="18"/>
      <c r="K17"/>
    </row>
    <row r="18" spans="1:11" hidden="1" x14ac:dyDescent="0.25">
      <c r="A18"/>
      <c r="C18" s="17"/>
      <c r="D18" s="17" t="s">
        <v>29</v>
      </c>
      <c r="E18" s="33"/>
      <c r="J18" s="18"/>
      <c r="K18"/>
    </row>
    <row r="19" spans="1:11" hidden="1" x14ac:dyDescent="0.25">
      <c r="A19"/>
      <c r="C19" s="17"/>
      <c r="D19" s="17" t="s">
        <v>33</v>
      </c>
      <c r="E19" s="33"/>
      <c r="J19" s="18"/>
      <c r="K19"/>
    </row>
    <row r="20" spans="1:11" hidden="1" x14ac:dyDescent="0.25">
      <c r="A20"/>
      <c r="C20" s="17"/>
      <c r="D20" s="17" t="s">
        <v>38</v>
      </c>
      <c r="E20" s="33"/>
      <c r="J20" s="18"/>
      <c r="K20"/>
    </row>
    <row r="21" spans="1:11" hidden="1" x14ac:dyDescent="0.25">
      <c r="A21"/>
      <c r="C21" s="17"/>
      <c r="D21" s="17" t="s">
        <v>39</v>
      </c>
      <c r="E21" s="33"/>
      <c r="J21" s="18"/>
      <c r="K21"/>
    </row>
    <row r="22" spans="1:11" hidden="1" x14ac:dyDescent="0.25">
      <c r="A22"/>
      <c r="C22" s="17"/>
      <c r="D22" s="17" t="s">
        <v>40</v>
      </c>
      <c r="E22" s="33"/>
      <c r="J22" s="18"/>
      <c r="K22"/>
    </row>
    <row r="23" spans="1:11" hidden="1" x14ac:dyDescent="0.25">
      <c r="A23"/>
      <c r="C23" s="17"/>
      <c r="D23" s="17" t="s">
        <v>41</v>
      </c>
      <c r="E23" s="33"/>
      <c r="J23" s="18"/>
      <c r="K23"/>
    </row>
    <row r="24" spans="1:11" hidden="1" x14ac:dyDescent="0.25">
      <c r="A24"/>
      <c r="C24" s="17"/>
      <c r="D24" s="17" t="s">
        <v>42</v>
      </c>
      <c r="E24" s="33"/>
      <c r="J24" s="18"/>
      <c r="K24"/>
    </row>
    <row r="25" spans="1:11" hidden="1" x14ac:dyDescent="0.25">
      <c r="A25"/>
      <c r="C25" s="17"/>
      <c r="D25" s="17" t="s">
        <v>43</v>
      </c>
      <c r="E25" s="33"/>
      <c r="J25" s="18"/>
      <c r="K25"/>
    </row>
    <row r="26" spans="1:11" hidden="1" x14ac:dyDescent="0.25">
      <c r="A26"/>
      <c r="C26" s="17"/>
      <c r="D26" s="17" t="s">
        <v>44</v>
      </c>
      <c r="E26" s="33"/>
      <c r="J26" s="18"/>
      <c r="K26"/>
    </row>
    <row r="27" spans="1:11" hidden="1" x14ac:dyDescent="0.25">
      <c r="A27"/>
      <c r="C27" s="17"/>
      <c r="D27" s="17" t="s">
        <v>570</v>
      </c>
      <c r="E27" s="33"/>
      <c r="J27" s="18"/>
      <c r="K27"/>
    </row>
    <row r="28" spans="1:11" hidden="1" x14ac:dyDescent="0.25">
      <c r="A28"/>
      <c r="C28" s="17"/>
      <c r="D28" s="17" t="s">
        <v>36</v>
      </c>
      <c r="E28" s="33"/>
      <c r="J28" s="18"/>
      <c r="K28"/>
    </row>
    <row r="29" spans="1:11" hidden="1" x14ac:dyDescent="0.25">
      <c r="A29"/>
      <c r="C29" s="17"/>
      <c r="D29" s="17" t="s">
        <v>259</v>
      </c>
      <c r="E29" s="33"/>
      <c r="J29" s="18"/>
      <c r="K29"/>
    </row>
    <row r="30" spans="1:11" hidden="1" x14ac:dyDescent="0.25">
      <c r="A30"/>
      <c r="C30" s="17"/>
      <c r="D30" s="17" t="s">
        <v>365</v>
      </c>
      <c r="E30" s="33"/>
      <c r="J30" s="18"/>
      <c r="K30"/>
    </row>
    <row r="31" spans="1:11" hidden="1" x14ac:dyDescent="0.25">
      <c r="A31"/>
      <c r="C31" s="17"/>
      <c r="D31" s="17" t="s">
        <v>45</v>
      </c>
      <c r="E31" s="33"/>
      <c r="J31" s="18"/>
      <c r="K31"/>
    </row>
    <row r="32" spans="1:11" hidden="1" x14ac:dyDescent="0.25">
      <c r="A32"/>
      <c r="C32" s="17"/>
      <c r="D32" s="17" t="s">
        <v>46</v>
      </c>
      <c r="E32" s="33"/>
      <c r="J32" s="18"/>
      <c r="K32"/>
    </row>
    <row r="33" spans="1:11" hidden="1" x14ac:dyDescent="0.25">
      <c r="A33"/>
      <c r="C33" s="17"/>
      <c r="D33" s="17" t="s">
        <v>47</v>
      </c>
      <c r="E33" s="33"/>
      <c r="J33" s="18"/>
      <c r="K33"/>
    </row>
    <row r="34" spans="1:11" hidden="1" x14ac:dyDescent="0.25">
      <c r="A34"/>
      <c r="C34" s="17"/>
      <c r="D34" s="17" t="s">
        <v>48</v>
      </c>
      <c r="E34" s="33"/>
      <c r="J34" s="18"/>
      <c r="K34"/>
    </row>
    <row r="35" spans="1:11" hidden="1" x14ac:dyDescent="0.25">
      <c r="A35"/>
      <c r="C35" s="17"/>
      <c r="D35" s="17" t="s">
        <v>49</v>
      </c>
      <c r="E35" s="33"/>
      <c r="J35" s="18"/>
      <c r="K35"/>
    </row>
    <row r="36" spans="1:11" hidden="1" x14ac:dyDescent="0.25">
      <c r="A36"/>
      <c r="C36" s="17"/>
      <c r="D36" s="17" t="s">
        <v>50</v>
      </c>
      <c r="E36" s="33"/>
      <c r="J36" s="18"/>
      <c r="K36"/>
    </row>
    <row r="37" spans="1:11" hidden="1" x14ac:dyDescent="0.25">
      <c r="A37"/>
      <c r="C37" s="17"/>
      <c r="D37" s="17" t="s">
        <v>757</v>
      </c>
      <c r="E37" s="33"/>
      <c r="J37" s="18"/>
      <c r="K37"/>
    </row>
    <row r="38" spans="1:11" hidden="1" x14ac:dyDescent="0.25">
      <c r="A38"/>
      <c r="C38" s="17"/>
      <c r="D38" s="17" t="s">
        <v>35</v>
      </c>
      <c r="E38" s="33"/>
      <c r="J38" s="18"/>
      <c r="K38"/>
    </row>
    <row r="39" spans="1:11" hidden="1" x14ac:dyDescent="0.25">
      <c r="A39"/>
      <c r="C39" s="17"/>
      <c r="D39" s="17" t="s">
        <v>51</v>
      </c>
      <c r="E39" s="33"/>
      <c r="J39" s="18"/>
      <c r="K39"/>
    </row>
    <row r="40" spans="1:11" hidden="1" x14ac:dyDescent="0.25">
      <c r="A40"/>
      <c r="C40" s="17"/>
      <c r="D40" s="17" t="s">
        <v>52</v>
      </c>
      <c r="E40" s="33"/>
      <c r="J40" s="18"/>
      <c r="K40"/>
    </row>
    <row r="41" spans="1:11" hidden="1" x14ac:dyDescent="0.25">
      <c r="A41"/>
      <c r="C41" s="17"/>
      <c r="D41" s="17" t="s">
        <v>37</v>
      </c>
      <c r="E41" s="33"/>
      <c r="J41" s="18"/>
      <c r="K41"/>
    </row>
    <row r="42" spans="1:11" hidden="1" x14ac:dyDescent="0.25">
      <c r="A42"/>
      <c r="C42" s="17"/>
      <c r="D42" s="17" t="s">
        <v>53</v>
      </c>
      <c r="E42" s="33"/>
      <c r="J42" s="18"/>
      <c r="K42"/>
    </row>
    <row r="43" spans="1:11" ht="3.9" customHeight="1" x14ac:dyDescent="0.25">
      <c r="A43"/>
      <c r="C43" s="25"/>
      <c r="E43" s="33"/>
      <c r="J43" s="21"/>
      <c r="K43"/>
    </row>
    <row r="44" spans="1:11" x14ac:dyDescent="0.25">
      <c r="B44" s="17" t="s">
        <v>387</v>
      </c>
      <c r="C44" s="25"/>
      <c r="D44" s="524"/>
      <c r="E44" s="33" t="s">
        <v>758</v>
      </c>
      <c r="J44" s="18"/>
    </row>
    <row r="45" spans="1:11" ht="5.0999999999999996" customHeight="1" x14ac:dyDescent="0.25">
      <c r="C45" s="25"/>
      <c r="E45" s="33"/>
      <c r="J45" s="21"/>
    </row>
    <row r="46" spans="1:11" x14ac:dyDescent="0.25">
      <c r="B46" s="24" t="s">
        <v>384</v>
      </c>
      <c r="C46" s="25"/>
      <c r="E46" s="33"/>
      <c r="J46" s="21"/>
    </row>
    <row r="47" spans="1:11" ht="5.0999999999999996" customHeight="1" x14ac:dyDescent="0.25">
      <c r="B47" s="16"/>
      <c r="C47" s="25"/>
      <c r="E47" s="33"/>
      <c r="J47" s="21"/>
    </row>
    <row r="48" spans="1:11" x14ac:dyDescent="0.25">
      <c r="B48" s="17" t="s">
        <v>928</v>
      </c>
      <c r="C48" s="25"/>
      <c r="D48" s="407" t="s">
        <v>980</v>
      </c>
      <c r="E48" s="403" t="s">
        <v>982</v>
      </c>
      <c r="J48" s="18"/>
    </row>
    <row r="49" spans="2:10" ht="3.9" customHeight="1" x14ac:dyDescent="0.25">
      <c r="C49" s="25"/>
      <c r="E49" s="33"/>
      <c r="J49" s="18"/>
    </row>
    <row r="50" spans="2:10" x14ac:dyDescent="0.25">
      <c r="B50" s="17" t="s">
        <v>389</v>
      </c>
      <c r="C50" s="25"/>
      <c r="D50" s="30" t="s">
        <v>237</v>
      </c>
      <c r="E50" s="34"/>
      <c r="J50" s="18"/>
    </row>
    <row r="51" spans="2:10" ht="3.9" customHeight="1" x14ac:dyDescent="0.25">
      <c r="C51" s="25"/>
      <c r="E51" s="34"/>
      <c r="J51" s="18"/>
    </row>
    <row r="52" spans="2:10" x14ac:dyDescent="0.25">
      <c r="B52" s="17" t="s">
        <v>390</v>
      </c>
      <c r="C52" s="25"/>
      <c r="D52" s="53"/>
      <c r="E52" s="33"/>
      <c r="F52" s="17"/>
      <c r="J52" s="18"/>
    </row>
    <row r="53" spans="2:10" ht="3.9" customHeight="1" x14ac:dyDescent="0.25">
      <c r="C53" s="25"/>
      <c r="D53" s="31"/>
      <c r="E53" s="33"/>
      <c r="F53" s="17"/>
      <c r="J53" s="21"/>
    </row>
    <row r="54" spans="2:10" x14ac:dyDescent="0.25">
      <c r="B54" s="17" t="s">
        <v>391</v>
      </c>
      <c r="C54" s="25"/>
      <c r="D54" s="53"/>
      <c r="E54" s="33"/>
      <c r="F54" s="17"/>
      <c r="J54" s="18"/>
    </row>
    <row r="55" spans="2:10" ht="3.9" customHeight="1" x14ac:dyDescent="0.25">
      <c r="C55" s="25"/>
      <c r="D55" s="31"/>
      <c r="E55" s="33"/>
      <c r="F55" s="17"/>
      <c r="J55" s="21"/>
    </row>
    <row r="56" spans="2:10" x14ac:dyDescent="0.25">
      <c r="B56" s="17" t="s">
        <v>392</v>
      </c>
      <c r="C56" s="25"/>
      <c r="D56" s="53"/>
      <c r="E56" s="33"/>
      <c r="F56" s="17"/>
      <c r="J56" s="18"/>
    </row>
    <row r="57" spans="2:10" ht="3.9" customHeight="1" x14ac:dyDescent="0.25">
      <c r="C57" s="25"/>
      <c r="D57" s="31"/>
      <c r="E57" s="33"/>
      <c r="F57" s="17"/>
      <c r="J57" s="21"/>
    </row>
    <row r="58" spans="2:10" x14ac:dyDescent="0.25">
      <c r="B58" s="17" t="s">
        <v>393</v>
      </c>
      <c r="C58" s="25"/>
      <c r="D58" s="53"/>
      <c r="E58" s="33"/>
      <c r="F58" s="17"/>
      <c r="J58" s="18"/>
    </row>
    <row r="59" spans="2:10" ht="3.9" customHeight="1" x14ac:dyDescent="0.25">
      <c r="C59" s="25"/>
      <c r="D59" s="31"/>
      <c r="E59" s="33"/>
      <c r="F59" s="17"/>
      <c r="J59" s="21"/>
    </row>
    <row r="60" spans="2:10" x14ac:dyDescent="0.25">
      <c r="B60" s="17" t="s">
        <v>394</v>
      </c>
      <c r="C60" s="25"/>
      <c r="D60" s="54"/>
      <c r="E60" s="33" t="s">
        <v>199</v>
      </c>
      <c r="J60" s="18"/>
    </row>
    <row r="61" spans="2:10" ht="3.9" customHeight="1" x14ac:dyDescent="0.25">
      <c r="C61" s="25"/>
      <c r="D61" s="31"/>
      <c r="E61" s="33"/>
      <c r="J61" s="21"/>
    </row>
    <row r="62" spans="2:10" x14ac:dyDescent="0.25">
      <c r="B62" s="17" t="s">
        <v>3</v>
      </c>
      <c r="C62" s="25"/>
      <c r="D62" s="58"/>
      <c r="E62" s="33"/>
      <c r="F62" s="17"/>
      <c r="J62" s="18"/>
    </row>
    <row r="63" spans="2:10" ht="3.9" customHeight="1" x14ac:dyDescent="0.25">
      <c r="C63" s="25"/>
      <c r="D63" s="31"/>
      <c r="E63" s="33"/>
      <c r="F63" s="17"/>
      <c r="J63" s="21"/>
    </row>
    <row r="64" spans="2:10" x14ac:dyDescent="0.25">
      <c r="B64" s="32" t="s">
        <v>128</v>
      </c>
      <c r="C64" s="25"/>
      <c r="D64" s="54"/>
      <c r="E64" s="33" t="s">
        <v>200</v>
      </c>
      <c r="J64" s="18"/>
    </row>
    <row r="65" spans="2:10" ht="3.9" customHeight="1" x14ac:dyDescent="0.25">
      <c r="B65" s="32"/>
      <c r="C65" s="25"/>
      <c r="D65" s="31"/>
      <c r="E65" s="33"/>
      <c r="J65" s="21"/>
    </row>
    <row r="66" spans="2:10" x14ac:dyDescent="0.25">
      <c r="B66" s="24" t="s">
        <v>395</v>
      </c>
      <c r="C66" s="25"/>
      <c r="E66" s="33"/>
      <c r="J66" s="18"/>
    </row>
    <row r="67" spans="2:10" ht="5.0999999999999996" customHeight="1" x14ac:dyDescent="0.25">
      <c r="B67" s="16"/>
      <c r="C67" s="25"/>
      <c r="E67" s="33"/>
      <c r="J67" s="18"/>
    </row>
    <row r="68" spans="2:10" x14ac:dyDescent="0.25">
      <c r="B68" s="17" t="s">
        <v>860</v>
      </c>
      <c r="C68" s="73"/>
      <c r="D68" s="535"/>
      <c r="E68" s="558" t="s">
        <v>1176</v>
      </c>
      <c r="J68" s="18"/>
    </row>
    <row r="69" spans="2:10" ht="5.0999999999999996" customHeight="1" x14ac:dyDescent="0.25"/>
    <row r="70" spans="2:10" x14ac:dyDescent="0.25">
      <c r="B70" s="17" t="s">
        <v>1175</v>
      </c>
      <c r="C70" s="73"/>
      <c r="D70" s="535"/>
      <c r="E70" s="893" t="s">
        <v>1177</v>
      </c>
    </row>
    <row r="71" spans="2:10" x14ac:dyDescent="0.25">
      <c r="E71" s="893"/>
    </row>
    <row r="72" spans="2:10" x14ac:dyDescent="0.25">
      <c r="E72" s="893" t="s">
        <v>1179</v>
      </c>
    </row>
    <row r="73" spans="2:10" x14ac:dyDescent="0.25">
      <c r="E73" s="893"/>
    </row>
    <row r="74" spans="2:10" ht="3.9" customHeight="1" x14ac:dyDescent="0.25"/>
    <row r="75" spans="2:10" x14ac:dyDescent="0.25">
      <c r="B75" s="17" t="s">
        <v>2338</v>
      </c>
      <c r="D75" s="604"/>
    </row>
    <row r="76" spans="2:10" ht="3.9" customHeight="1" x14ac:dyDescent="0.25"/>
    <row r="77" spans="2:10" x14ac:dyDescent="0.25">
      <c r="B77" s="17" t="s">
        <v>2299</v>
      </c>
      <c r="D77" s="666"/>
    </row>
    <row r="78" spans="2:10" ht="3.9" customHeight="1" x14ac:dyDescent="0.25"/>
    <row r="79" spans="2:10" x14ac:dyDescent="0.25">
      <c r="B79" s="17" t="s">
        <v>2339</v>
      </c>
      <c r="C79" s="73" t="s">
        <v>629</v>
      </c>
      <c r="D79" s="524"/>
    </row>
    <row r="80" spans="2:10" hidden="1" x14ac:dyDescent="0.2">
      <c r="D80" s="632" t="s">
        <v>671</v>
      </c>
    </row>
    <row r="81" spans="2:4" hidden="1" x14ac:dyDescent="0.2">
      <c r="D81" s="632" t="s">
        <v>2297</v>
      </c>
    </row>
    <row r="82" spans="2:4" hidden="1" x14ac:dyDescent="0.2">
      <c r="D82" s="632" t="s">
        <v>300</v>
      </c>
    </row>
    <row r="83" spans="2:4" hidden="1" x14ac:dyDescent="0.2">
      <c r="D83" s="632" t="s">
        <v>2298</v>
      </c>
    </row>
    <row r="84" spans="2:4" hidden="1" x14ac:dyDescent="0.2">
      <c r="D84" s="632" t="s">
        <v>672</v>
      </c>
    </row>
    <row r="85" spans="2:4" hidden="1" x14ac:dyDescent="0.2">
      <c r="D85" s="632" t="s">
        <v>811</v>
      </c>
    </row>
    <row r="86" spans="2:4" ht="3.9" customHeight="1" x14ac:dyDescent="0.25"/>
    <row r="87" spans="2:4" x14ac:dyDescent="0.25">
      <c r="B87" s="17" t="s">
        <v>2340</v>
      </c>
      <c r="D87" s="666"/>
    </row>
    <row r="88" spans="2:4" ht="3.9" customHeight="1" x14ac:dyDescent="0.25"/>
    <row r="89" spans="2:4" x14ac:dyDescent="0.25">
      <c r="B89" s="17" t="s">
        <v>2301</v>
      </c>
      <c r="C89" s="73" t="s">
        <v>629</v>
      </c>
      <c r="D89" s="524"/>
    </row>
    <row r="90" spans="2:4" hidden="1" x14ac:dyDescent="0.2">
      <c r="D90" s="632" t="s">
        <v>1879</v>
      </c>
    </row>
    <row r="91" spans="2:4" hidden="1" x14ac:dyDescent="0.2">
      <c r="D91" s="632" t="s">
        <v>2302</v>
      </c>
    </row>
    <row r="92" spans="2:4" hidden="1" x14ac:dyDescent="0.2">
      <c r="D92" s="632" t="s">
        <v>811</v>
      </c>
    </row>
    <row r="93" spans="2:4" ht="3.9" customHeight="1" x14ac:dyDescent="0.25"/>
    <row r="94" spans="2:4" x14ac:dyDescent="0.25">
      <c r="B94" s="17" t="s">
        <v>2303</v>
      </c>
      <c r="C94" s="73" t="s">
        <v>629</v>
      </c>
      <c r="D94" s="524"/>
    </row>
    <row r="95" spans="2:4" hidden="1" x14ac:dyDescent="0.2">
      <c r="D95" s="632" t="s">
        <v>2304</v>
      </c>
    </row>
    <row r="96" spans="2:4" hidden="1" x14ac:dyDescent="0.2">
      <c r="D96" s="632" t="s">
        <v>811</v>
      </c>
    </row>
    <row r="97" spans="2:4" hidden="1" x14ac:dyDescent="0.2">
      <c r="D97" s="632" t="s">
        <v>670</v>
      </c>
    </row>
    <row r="98" spans="2:4" ht="3.9" customHeight="1" x14ac:dyDescent="0.25"/>
    <row r="99" spans="2:4" x14ac:dyDescent="0.25">
      <c r="B99" s="17" t="s">
        <v>2341</v>
      </c>
      <c r="C99" s="73" t="s">
        <v>629</v>
      </c>
      <c r="D99" s="524"/>
    </row>
    <row r="100" spans="2:4" hidden="1" x14ac:dyDescent="0.2">
      <c r="D100" s="632" t="s">
        <v>1879</v>
      </c>
    </row>
    <row r="101" spans="2:4" hidden="1" x14ac:dyDescent="0.2">
      <c r="D101" s="632" t="s">
        <v>2302</v>
      </c>
    </row>
    <row r="102" spans="2:4" hidden="1" x14ac:dyDescent="0.2">
      <c r="D102" s="632" t="s">
        <v>811</v>
      </c>
    </row>
    <row r="103" spans="2:4" ht="3.9" customHeight="1" x14ac:dyDescent="0.25"/>
    <row r="104" spans="2:4" x14ac:dyDescent="0.25">
      <c r="B104" s="17" t="s">
        <v>2306</v>
      </c>
      <c r="C104" s="73" t="s">
        <v>629</v>
      </c>
      <c r="D104" s="524"/>
    </row>
    <row r="105" spans="2:4" hidden="1" x14ac:dyDescent="0.25">
      <c r="D105" s="15" t="s">
        <v>12</v>
      </c>
    </row>
    <row r="106" spans="2:4" hidden="1" x14ac:dyDescent="0.25">
      <c r="D106" s="15" t="s">
        <v>750</v>
      </c>
    </row>
    <row r="107" spans="2:4" ht="3.9" customHeight="1" x14ac:dyDescent="0.25"/>
    <row r="108" spans="2:4" x14ac:dyDescent="0.25">
      <c r="B108" s="17" t="s">
        <v>2307</v>
      </c>
      <c r="C108" s="73" t="s">
        <v>629</v>
      </c>
      <c r="D108" s="524"/>
    </row>
    <row r="109" spans="2:4" hidden="1" x14ac:dyDescent="0.2">
      <c r="D109" s="632" t="s">
        <v>2308</v>
      </c>
    </row>
    <row r="110" spans="2:4" hidden="1" x14ac:dyDescent="0.2">
      <c r="D110" s="632" t="s">
        <v>2309</v>
      </c>
    </row>
    <row r="111" spans="2:4" hidden="1" x14ac:dyDescent="0.2">
      <c r="D111" s="632" t="s">
        <v>2310</v>
      </c>
    </row>
    <row r="112" spans="2:4" hidden="1" x14ac:dyDescent="0.2">
      <c r="D112" s="632" t="s">
        <v>811</v>
      </c>
    </row>
    <row r="113" spans="2:5" ht="3.9" customHeight="1" x14ac:dyDescent="0.25"/>
    <row r="114" spans="2:5" x14ac:dyDescent="0.25">
      <c r="B114" s="17" t="s">
        <v>2342</v>
      </c>
      <c r="D114" s="164"/>
    </row>
    <row r="115" spans="2:5" ht="3.9" customHeight="1" x14ac:dyDescent="0.25"/>
    <row r="116" spans="2:5" x14ac:dyDescent="0.25">
      <c r="B116" s="17" t="s">
        <v>2343</v>
      </c>
      <c r="C116" s="73" t="s">
        <v>629</v>
      </c>
      <c r="D116" s="524"/>
      <c r="E116" s="514" t="s">
        <v>2346</v>
      </c>
    </row>
    <row r="117" spans="2:5" x14ac:dyDescent="0.25">
      <c r="E117" s="514" t="s">
        <v>2344</v>
      </c>
    </row>
    <row r="118" spans="2:5" hidden="1" x14ac:dyDescent="0.2">
      <c r="D118" s="632" t="s">
        <v>12</v>
      </c>
      <c r="E118" s="514"/>
    </row>
    <row r="119" spans="2:5" hidden="1" x14ac:dyDescent="0.2">
      <c r="D119" s="632" t="s">
        <v>811</v>
      </c>
      <c r="E119" s="514"/>
    </row>
    <row r="120" spans="2:5" hidden="1" x14ac:dyDescent="0.2">
      <c r="D120" s="632" t="s">
        <v>750</v>
      </c>
      <c r="E120" s="514"/>
    </row>
    <row r="121" spans="2:5" ht="3.9" customHeight="1" x14ac:dyDescent="0.25">
      <c r="E121" s="514"/>
    </row>
    <row r="122" spans="2:5" x14ac:dyDescent="0.25">
      <c r="B122" s="17" t="s">
        <v>2345</v>
      </c>
      <c r="C122" s="73" t="s">
        <v>629</v>
      </c>
      <c r="D122" s="524"/>
      <c r="E122" s="514" t="s">
        <v>2348</v>
      </c>
    </row>
    <row r="123" spans="2:5" x14ac:dyDescent="0.25">
      <c r="E123" s="514" t="s">
        <v>2347</v>
      </c>
    </row>
    <row r="124" spans="2:5" hidden="1" x14ac:dyDescent="0.2">
      <c r="D124" s="632" t="s">
        <v>2264</v>
      </c>
      <c r="E124" s="514"/>
    </row>
    <row r="125" spans="2:5" hidden="1" x14ac:dyDescent="0.2">
      <c r="D125" s="632" t="s">
        <v>2349</v>
      </c>
      <c r="E125" s="514"/>
    </row>
    <row r="126" spans="2:5" hidden="1" x14ac:dyDescent="0.2">
      <c r="D126" s="632" t="s">
        <v>2265</v>
      </c>
    </row>
    <row r="127" spans="2:5" hidden="1" x14ac:dyDescent="0.2">
      <c r="D127" s="632" t="s">
        <v>811</v>
      </c>
    </row>
    <row r="128" spans="2:5" hidden="1" x14ac:dyDescent="0.2">
      <c r="D128" s="632" t="s">
        <v>2266</v>
      </c>
    </row>
    <row r="129" spans="4:4" hidden="1" x14ac:dyDescent="0.2">
      <c r="D129" s="632" t="s">
        <v>276</v>
      </c>
    </row>
  </sheetData>
  <sheetProtection algorithmName="SHA-512" hashValue="GXKI72CdOqSKZCR1bqwd7+92Jns+d10/lu43C71+2Ra7rov86z8VDDsNNkIckr/TUHEoM6pgMXiXFXG+YykuXw==" saltValue="Q5xClqsH4SCp22ICsc53dw==" spinCount="100000" sheet="1" objects="1" scenarios="1"/>
  <mergeCells count="5">
    <mergeCell ref="D4:E4"/>
    <mergeCell ref="D5:E5"/>
    <mergeCell ref="D6:E6"/>
    <mergeCell ref="E70:E71"/>
    <mergeCell ref="E72:E73"/>
  </mergeCells>
  <phoneticPr fontId="13" type="noConversion"/>
  <dataValidations xWindow="538" yWindow="346" count="11">
    <dataValidation type="decimal" operator="greaterThan" allowBlank="1" showInputMessage="1" showErrorMessage="1" errorTitle="Vermogen" error="Alleen numerieke waarden invoeren." sqref="D68 D70" xr:uid="{00000000-0002-0000-2B00-000000000000}">
      <formula1>0</formula1>
    </dataValidation>
    <dataValidation type="whole" allowBlank="1" showInputMessage="1" showErrorMessage="1" errorTitle="Bouwjaar" error="Jaartallen invullen tussen 1500 en 2050." sqref="D62" xr:uid="{00000000-0002-0000-2B00-000001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6" xr:uid="{00000000-0002-0000-2B00-000002000000}">
      <formula1>$D$17:$D$42</formula1>
    </dataValidation>
    <dataValidation type="list" allowBlank="1" showInputMessage="1" showErrorMessage="1" sqref="D79" xr:uid="{00000000-0002-0000-2B00-000003000000}">
      <formula1>$D$80:$D$85</formula1>
    </dataValidation>
    <dataValidation type="list" allowBlank="1" showInputMessage="1" showErrorMessage="1" sqref="D89" xr:uid="{00000000-0002-0000-2B00-000004000000}">
      <formula1>$D$90:$D$92</formula1>
    </dataValidation>
    <dataValidation type="list" allowBlank="1" showInputMessage="1" showErrorMessage="1" sqref="D94" xr:uid="{00000000-0002-0000-2B00-000005000000}">
      <formula1>$D$95:$D$97</formula1>
    </dataValidation>
    <dataValidation type="list" allowBlank="1" showInputMessage="1" showErrorMessage="1" sqref="D99" xr:uid="{00000000-0002-0000-2B00-000006000000}">
      <formula1>$D$100:$D$102</formula1>
    </dataValidation>
    <dataValidation type="list" allowBlank="1" showInputMessage="1" showErrorMessage="1" sqref="D104" xr:uid="{00000000-0002-0000-2B00-000007000000}">
      <formula1>$D$105:$D$106</formula1>
    </dataValidation>
    <dataValidation type="list" allowBlank="1" showInputMessage="1" showErrorMessage="1" sqref="D108" xr:uid="{00000000-0002-0000-2B00-000008000000}">
      <formula1>$D$109:$D$112</formula1>
    </dataValidation>
    <dataValidation type="list" allowBlank="1" showInputMessage="1" showErrorMessage="1" sqref="D116" xr:uid="{00000000-0002-0000-2B00-000009000000}">
      <formula1>$D$118:$D$120</formula1>
    </dataValidation>
    <dataValidation type="list" allowBlank="1" showInputMessage="1" showErrorMessage="1" sqref="D122" xr:uid="{00000000-0002-0000-2B00-00000A000000}">
      <formula1>$D$124:$D$129</formula1>
    </dataValidation>
  </dataValidations>
  <pageMargins left="0.5" right="0.12" top="0.37" bottom="0.25" header="0.2" footer="0.19"/>
  <pageSetup paperSize="9" scale="52" orientation="landscape" horizontalDpi="4294967292"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wsh61100200">
    <tabColor indexed="55"/>
    <pageSetUpPr fitToPage="1"/>
  </sheetPr>
  <dimension ref="A1:K103"/>
  <sheetViews>
    <sheetView showGridLines="0" showRowColHeaders="0" zoomScaleNormal="10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2259</v>
      </c>
    </row>
    <row r="2" spans="1:11" x14ac:dyDescent="0.25">
      <c r="B2" s="17" t="s">
        <v>2258</v>
      </c>
      <c r="C2" s="15"/>
      <c r="D2" s="15" t="s">
        <v>2260</v>
      </c>
      <c r="E2" s="15"/>
      <c r="F2" s="19"/>
      <c r="G2" s="20"/>
      <c r="H2" s="20"/>
    </row>
    <row r="3" spans="1:11" ht="6.75" customHeight="1" x14ac:dyDescent="0.25">
      <c r="F3" s="21"/>
      <c r="J3" s="18"/>
    </row>
    <row r="4" spans="1:11" ht="23.25" customHeight="1" x14ac:dyDescent="0.25">
      <c r="B4" s="11" t="s">
        <v>436</v>
      </c>
      <c r="C4" s="13"/>
      <c r="D4" s="884" t="s">
        <v>2261</v>
      </c>
      <c r="E4" s="884"/>
      <c r="F4" s="39"/>
      <c r="J4" s="21"/>
    </row>
    <row r="5" spans="1:11" ht="23.25" customHeight="1" x14ac:dyDescent="0.25">
      <c r="B5" s="12" t="s">
        <v>413</v>
      </c>
      <c r="C5" s="11"/>
      <c r="D5" s="883" t="s">
        <v>64</v>
      </c>
      <c r="E5" s="883"/>
      <c r="F5"/>
      <c r="J5" s="21"/>
    </row>
    <row r="6" spans="1:11" ht="12.75" customHeight="1" x14ac:dyDescent="0.25">
      <c r="B6" s="12" t="s">
        <v>2104</v>
      </c>
      <c r="C6" s="11"/>
      <c r="D6" s="844"/>
      <c r="E6" s="775" t="s">
        <v>2105</v>
      </c>
      <c r="F6" s="777"/>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33"/>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B13" s="228"/>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75" customHeight="1" x14ac:dyDescent="0.25">
      <c r="A41"/>
      <c r="C41" s="25"/>
      <c r="E41" s="33"/>
      <c r="J41" s="21"/>
      <c r="K41"/>
    </row>
    <row r="42" spans="1:11" x14ac:dyDescent="0.25">
      <c r="B42" s="17" t="s">
        <v>387</v>
      </c>
      <c r="C42" s="25"/>
      <c r="D42" s="524"/>
      <c r="E42" s="33" t="s">
        <v>758</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25"/>
      <c r="E45" s="33"/>
      <c r="J45" s="21"/>
    </row>
    <row r="46" spans="1:11" x14ac:dyDescent="0.25">
      <c r="B46" s="17" t="s">
        <v>928</v>
      </c>
      <c r="C46" s="25"/>
      <c r="D46" s="407" t="s">
        <v>980</v>
      </c>
      <c r="E46" s="403" t="s">
        <v>982</v>
      </c>
      <c r="J46" s="18"/>
    </row>
    <row r="47" spans="1:11" ht="3.9" customHeight="1" x14ac:dyDescent="0.25">
      <c r="C47" s="25"/>
      <c r="E47" s="33"/>
      <c r="J47" s="18"/>
    </row>
    <row r="48" spans="1:11" x14ac:dyDescent="0.25">
      <c r="B48" s="17" t="s">
        <v>389</v>
      </c>
      <c r="C48" s="25"/>
      <c r="D48" s="30" t="s">
        <v>237</v>
      </c>
      <c r="E48" s="34"/>
      <c r="J48" s="18"/>
    </row>
    <row r="49" spans="2:10" ht="3.9" customHeight="1" x14ac:dyDescent="0.25">
      <c r="C49" s="25"/>
      <c r="E49" s="34"/>
      <c r="J49" s="18"/>
    </row>
    <row r="50" spans="2:10" x14ac:dyDescent="0.25">
      <c r="B50" s="17" t="s">
        <v>390</v>
      </c>
      <c r="C50" s="25"/>
      <c r="D50" s="53"/>
      <c r="E50" s="33"/>
      <c r="F50" s="17"/>
      <c r="J50" s="18"/>
    </row>
    <row r="51" spans="2:10" ht="3.9" customHeight="1" x14ac:dyDescent="0.25">
      <c r="C51" s="25"/>
      <c r="D51" s="31"/>
      <c r="E51" s="33"/>
      <c r="F51" s="17"/>
      <c r="J51" s="21"/>
    </row>
    <row r="52" spans="2:10" x14ac:dyDescent="0.25">
      <c r="B52" s="17" t="s">
        <v>391</v>
      </c>
      <c r="C52" s="25"/>
      <c r="D52" s="53"/>
      <c r="E52" s="33"/>
      <c r="F52" s="17"/>
      <c r="J52" s="18"/>
    </row>
    <row r="53" spans="2:10" ht="3.9" customHeight="1" x14ac:dyDescent="0.25">
      <c r="C53" s="25"/>
      <c r="D53" s="31"/>
      <c r="E53" s="33"/>
      <c r="F53" s="17"/>
      <c r="J53" s="21"/>
    </row>
    <row r="54" spans="2:10" x14ac:dyDescent="0.25">
      <c r="B54" s="17" t="s">
        <v>392</v>
      </c>
      <c r="C54" s="25"/>
      <c r="D54" s="53"/>
      <c r="E54" s="33"/>
      <c r="F54" s="17"/>
      <c r="J54" s="18"/>
    </row>
    <row r="55" spans="2:10" ht="3.9" customHeight="1" x14ac:dyDescent="0.25">
      <c r="C55" s="25"/>
      <c r="D55" s="31"/>
      <c r="E55" s="33"/>
      <c r="F55" s="17"/>
      <c r="J55" s="21"/>
    </row>
    <row r="56" spans="2:10" x14ac:dyDescent="0.25">
      <c r="B56" s="17" t="s">
        <v>393</v>
      </c>
      <c r="C56" s="25"/>
      <c r="D56" s="53"/>
      <c r="E56" s="33"/>
      <c r="F56" s="17"/>
      <c r="J56" s="18"/>
    </row>
    <row r="57" spans="2:10" ht="3.9" customHeight="1" x14ac:dyDescent="0.25">
      <c r="C57" s="25"/>
      <c r="D57" s="31"/>
      <c r="E57" s="33"/>
      <c r="F57" s="17"/>
      <c r="J57" s="21"/>
    </row>
    <row r="58" spans="2:10" x14ac:dyDescent="0.25">
      <c r="B58" s="17" t="s">
        <v>3</v>
      </c>
      <c r="C58" s="25"/>
      <c r="D58" s="58"/>
      <c r="E58" s="33" t="s">
        <v>2262</v>
      </c>
      <c r="F58" s="17"/>
      <c r="J58" s="18"/>
    </row>
    <row r="59" spans="2:10" ht="3.9" customHeight="1" x14ac:dyDescent="0.25">
      <c r="C59" s="25"/>
      <c r="D59" s="31"/>
      <c r="E59" s="33"/>
      <c r="F59" s="17"/>
      <c r="J59" s="21"/>
    </row>
    <row r="60" spans="2:10" x14ac:dyDescent="0.25">
      <c r="B60" s="32" t="s">
        <v>128</v>
      </c>
      <c r="C60" s="25"/>
      <c r="D60" s="54"/>
      <c r="E60" s="33" t="s">
        <v>152</v>
      </c>
      <c r="J60" s="18"/>
    </row>
    <row r="61" spans="2:10" ht="3.9" customHeight="1" x14ac:dyDescent="0.25">
      <c r="B61" s="32"/>
      <c r="C61" s="25"/>
      <c r="D61" s="31"/>
      <c r="E61" s="33"/>
      <c r="J61" s="21"/>
    </row>
    <row r="62" spans="2:10" x14ac:dyDescent="0.25">
      <c r="B62" s="24" t="s">
        <v>395</v>
      </c>
      <c r="C62" s="25"/>
      <c r="E62" s="33"/>
      <c r="J62" s="18"/>
    </row>
    <row r="63" spans="2:10" ht="5.0999999999999996" customHeight="1" x14ac:dyDescent="0.25">
      <c r="B63" s="16"/>
      <c r="C63" s="25"/>
      <c r="E63" s="33"/>
      <c r="J63" s="18"/>
    </row>
    <row r="64" spans="2:10" x14ac:dyDescent="0.25">
      <c r="B64" s="17" t="s">
        <v>2263</v>
      </c>
      <c r="C64" s="73" t="s">
        <v>629</v>
      </c>
      <c r="D64" s="528"/>
      <c r="E64" s="35"/>
      <c r="J64" s="18"/>
    </row>
    <row r="65" spans="1:11" hidden="1" x14ac:dyDescent="0.25">
      <c r="C65" s="73"/>
      <c r="D65" s="15" t="s">
        <v>2264</v>
      </c>
    </row>
    <row r="66" spans="1:11" ht="12.75" hidden="1" customHeight="1" x14ac:dyDescent="0.25">
      <c r="C66" s="73"/>
      <c r="D66" s="15" t="s">
        <v>2265</v>
      </c>
    </row>
    <row r="67" spans="1:11" ht="12.75" hidden="1" customHeight="1" x14ac:dyDescent="0.25">
      <c r="C67" s="73"/>
      <c r="D67" s="15" t="s">
        <v>811</v>
      </c>
    </row>
    <row r="68" spans="1:11" ht="12.75" hidden="1" customHeight="1" x14ac:dyDescent="0.25">
      <c r="A68"/>
      <c r="B68"/>
      <c r="C68" s="76"/>
      <c r="D68" s="80" t="s">
        <v>2266</v>
      </c>
      <c r="J68"/>
      <c r="K68"/>
    </row>
    <row r="69" spans="1:11" ht="12.75" hidden="1" customHeight="1" x14ac:dyDescent="0.25">
      <c r="A69"/>
      <c r="B69"/>
      <c r="C69" s="76"/>
      <c r="D69" s="80" t="s">
        <v>2267</v>
      </c>
      <c r="I69" s="49"/>
      <c r="J69"/>
      <c r="K69"/>
    </row>
    <row r="70" spans="1:11" ht="3.75" customHeight="1" x14ac:dyDescent="0.25">
      <c r="A70"/>
      <c r="B70"/>
      <c r="C70" s="76"/>
      <c r="D70" s="36"/>
      <c r="E70" s="36"/>
      <c r="J70"/>
      <c r="K70"/>
    </row>
    <row r="71" spans="1:11" x14ac:dyDescent="0.25">
      <c r="B71" s="17" t="s">
        <v>860</v>
      </c>
      <c r="C71" s="73"/>
      <c r="D71" s="535"/>
    </row>
    <row r="72" spans="1:11" x14ac:dyDescent="0.25">
      <c r="C72" s="73"/>
    </row>
    <row r="73" spans="1:11" x14ac:dyDescent="0.25">
      <c r="B73" s="17" t="s">
        <v>2269</v>
      </c>
      <c r="C73" s="73"/>
      <c r="D73" s="604"/>
      <c r="E73" s="814" t="s">
        <v>2268</v>
      </c>
    </row>
    <row r="74" spans="1:11" ht="3.9" customHeight="1" x14ac:dyDescent="0.25"/>
    <row r="75" spans="1:11" x14ac:dyDescent="0.25">
      <c r="B75" s="17" t="s">
        <v>2270</v>
      </c>
      <c r="D75" s="164"/>
    </row>
    <row r="76" spans="1:11" ht="3.9" customHeight="1" x14ac:dyDescent="0.25"/>
    <row r="77" spans="1:11" x14ac:dyDescent="0.25">
      <c r="B77" s="17" t="s">
        <v>2271</v>
      </c>
      <c r="C77" s="73" t="s">
        <v>629</v>
      </c>
      <c r="D77" s="528"/>
    </row>
    <row r="78" spans="1:11" hidden="1" x14ac:dyDescent="0.25">
      <c r="D78" s="15" t="s">
        <v>2272</v>
      </c>
    </row>
    <row r="79" spans="1:11" hidden="1" x14ac:dyDescent="0.25">
      <c r="D79" s="15" t="s">
        <v>2273</v>
      </c>
    </row>
    <row r="80" spans="1:11" hidden="1" x14ac:dyDescent="0.25">
      <c r="D80" s="15" t="s">
        <v>811</v>
      </c>
    </row>
    <row r="81" spans="2:4" hidden="1" x14ac:dyDescent="0.25">
      <c r="D81" s="15" t="s">
        <v>2274</v>
      </c>
    </row>
    <row r="82" spans="2:4" ht="3.9" customHeight="1" x14ac:dyDescent="0.25"/>
    <row r="83" spans="2:4" x14ac:dyDescent="0.25">
      <c r="B83" s="17" t="s">
        <v>2275</v>
      </c>
      <c r="D83" s="604"/>
    </row>
    <row r="84" spans="2:4" ht="3.9" customHeight="1" x14ac:dyDescent="0.25"/>
    <row r="85" spans="2:4" x14ac:dyDescent="0.25">
      <c r="B85" s="17" t="s">
        <v>2282</v>
      </c>
      <c r="D85" s="604"/>
    </row>
    <row r="86" spans="2:4" ht="3.9" customHeight="1" x14ac:dyDescent="0.25"/>
    <row r="87" spans="2:4" x14ac:dyDescent="0.25">
      <c r="B87" s="17" t="s">
        <v>2276</v>
      </c>
      <c r="D87" s="164"/>
    </row>
    <row r="88" spans="2:4" ht="3.9" customHeight="1" x14ac:dyDescent="0.25"/>
    <row r="89" spans="2:4" x14ac:dyDescent="0.25">
      <c r="B89" s="17" t="s">
        <v>2277</v>
      </c>
      <c r="D89" s="604"/>
    </row>
    <row r="90" spans="2:4" ht="3.9" customHeight="1" x14ac:dyDescent="0.25"/>
    <row r="91" spans="2:4" x14ac:dyDescent="0.25">
      <c r="B91" s="17" t="s">
        <v>2278</v>
      </c>
      <c r="D91" s="164"/>
    </row>
    <row r="92" spans="2:4" ht="3.9" customHeight="1" x14ac:dyDescent="0.25"/>
    <row r="93" spans="2:4" x14ac:dyDescent="0.25">
      <c r="B93" s="17" t="s">
        <v>2279</v>
      </c>
      <c r="D93" s="604"/>
    </row>
    <row r="94" spans="2:4" ht="3.9" customHeight="1" x14ac:dyDescent="0.25"/>
    <row r="95" spans="2:4" x14ac:dyDescent="0.25">
      <c r="B95" s="17" t="s">
        <v>2280</v>
      </c>
      <c r="C95" s="73" t="s">
        <v>629</v>
      </c>
      <c r="D95" s="528"/>
    </row>
    <row r="96" spans="2:4" hidden="1" x14ac:dyDescent="0.25">
      <c r="D96" s="15" t="s">
        <v>12</v>
      </c>
    </row>
    <row r="97" spans="2:4" hidden="1" x14ac:dyDescent="0.25">
      <c r="D97" s="15" t="s">
        <v>811</v>
      </c>
    </row>
    <row r="98" spans="2:4" hidden="1" x14ac:dyDescent="0.25">
      <c r="D98" s="15" t="s">
        <v>750</v>
      </c>
    </row>
    <row r="99" spans="2:4" ht="3.9" customHeight="1" x14ac:dyDescent="0.25"/>
    <row r="100" spans="2:4" x14ac:dyDescent="0.25">
      <c r="B100" s="17" t="s">
        <v>2281</v>
      </c>
      <c r="C100" s="73" t="s">
        <v>629</v>
      </c>
      <c r="D100" s="528"/>
    </row>
    <row r="101" spans="2:4" hidden="1" x14ac:dyDescent="0.25">
      <c r="D101" s="15" t="s">
        <v>238</v>
      </c>
    </row>
    <row r="102" spans="2:4" hidden="1" x14ac:dyDescent="0.25">
      <c r="D102" s="15" t="s">
        <v>811</v>
      </c>
    </row>
    <row r="103" spans="2:4" hidden="1" x14ac:dyDescent="0.25">
      <c r="D103" s="15" t="s">
        <v>750</v>
      </c>
    </row>
  </sheetData>
  <sheetProtection algorithmName="SHA-512" hashValue="4DnLqKCuQpk1SZXm+nuJFWyyijK5T6q18vppfH3CfLyBTLdSFFJB69vKMJtQngWCmvQBRZNeScHnJQgnhyxZEw==" saltValue="wJfGrgJskklmY6xWO6vZtQ==" spinCount="100000" sheet="1" objects="1" scenarios="1"/>
  <mergeCells count="2">
    <mergeCell ref="D4:E4"/>
    <mergeCell ref="D5:E5"/>
  </mergeCells>
  <phoneticPr fontId="13" type="noConversion"/>
  <dataValidations xWindow="538" yWindow="315" count="7">
    <dataValidation type="decimal" operator="greaterThan" allowBlank="1" showInputMessage="1" showErrorMessage="1" errorTitle="Vermogen" error="Alleen numerieke waarden invoeren." sqref="D71" xr:uid="{00000000-0002-0000-2C00-000000000000}">
      <formula1>0</formula1>
    </dataValidation>
    <dataValidation type="list" allowBlank="1" showInputMessage="1" showErrorMessage="1" sqref="D64" xr:uid="{00000000-0002-0000-2C00-000001000000}">
      <formula1>$D$65:$D$69</formula1>
    </dataValidation>
    <dataValidation type="whole" allowBlank="1" showInputMessage="1" showErrorMessage="1" errorTitle="Bouwjaar" error="Jaartallen invullen tussen 1500 en 2050." sqref="D58" xr:uid="{00000000-0002-0000-2C00-000002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2C00-000003000000}">
      <formula1>$D$15:$D$40</formula1>
    </dataValidation>
    <dataValidation type="list" allowBlank="1" showInputMessage="1" showErrorMessage="1" sqref="D77" xr:uid="{00000000-0002-0000-2C00-000004000000}">
      <formula1>$D$78:$D$81</formula1>
    </dataValidation>
    <dataValidation type="list" allowBlank="1" showInputMessage="1" showErrorMessage="1" sqref="D95" xr:uid="{00000000-0002-0000-2C00-000005000000}">
      <formula1>$D$96:$D$98</formula1>
    </dataValidation>
    <dataValidation type="list" allowBlank="1" showInputMessage="1" showErrorMessage="1" sqref="D100" xr:uid="{00000000-0002-0000-2C00-000006000000}">
      <formula1>$D$101:$D$103</formula1>
    </dataValidation>
  </dataValidations>
  <pageMargins left="0.5" right="0.12" top="0.37" bottom="0.25" header="0.2" footer="0.19"/>
  <pageSetup paperSize="9" scale="89" orientation="landscape" horizontalDpi="4294967292"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wsh61200100">
    <pageSetUpPr fitToPage="1"/>
  </sheetPr>
  <dimension ref="A1:CR173"/>
  <sheetViews>
    <sheetView showRowColHeaders="0" zoomScaleNormal="100" workbookViewId="0"/>
  </sheetViews>
  <sheetFormatPr defaultColWidth="9.109375" defaultRowHeight="13.2" x14ac:dyDescent="0.25"/>
  <cols>
    <col min="1" max="1" width="0.5546875" style="206" customWidth="1"/>
    <col min="2" max="2" width="31.6640625" style="204" customWidth="1"/>
    <col min="3" max="3" width="6.44140625" style="205" customWidth="1"/>
    <col min="4" max="4" width="31.88671875" style="206" customWidth="1"/>
    <col min="5" max="5" width="90.6640625" style="206" customWidth="1"/>
    <col min="6" max="6" width="36.5546875" style="206" customWidth="1"/>
    <col min="7" max="7" width="52" style="206" customWidth="1"/>
    <col min="8" max="8" width="32.88671875" style="206" customWidth="1"/>
    <col min="9" max="9" width="62.6640625" style="206" customWidth="1"/>
    <col min="10" max="10" width="31" style="206" customWidth="1"/>
    <col min="11" max="11" width="20.6640625" style="206" bestFit="1" customWidth="1"/>
    <col min="12" max="16384" width="9.109375" style="206"/>
  </cols>
  <sheetData>
    <row r="1" spans="1:96" s="211" customFormat="1" ht="20.25" customHeight="1" x14ac:dyDescent="0.25">
      <c r="A1" s="174"/>
      <c r="B1" s="168" t="s">
        <v>212</v>
      </c>
      <c r="C1" s="169"/>
      <c r="D1" s="170" t="s">
        <v>937</v>
      </c>
      <c r="E1" s="171"/>
      <c r="F1" s="172"/>
      <c r="G1" s="172"/>
      <c r="H1" s="172"/>
      <c r="I1" s="174"/>
      <c r="J1" s="174"/>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row>
    <row r="2" spans="1:96" x14ac:dyDescent="0.25">
      <c r="A2" s="212"/>
      <c r="B2" s="171" t="s">
        <v>1641</v>
      </c>
      <c r="C2" s="176"/>
      <c r="D2" s="176" t="s">
        <v>926</v>
      </c>
      <c r="E2" s="15"/>
      <c r="F2" s="177"/>
      <c r="G2" s="178"/>
      <c r="H2" s="178"/>
      <c r="I2" s="178"/>
      <c r="J2" s="178"/>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213"/>
      <c r="AN2" s="213"/>
      <c r="AO2" s="213"/>
      <c r="AP2" s="213"/>
      <c r="AQ2" s="213"/>
      <c r="AR2" s="213"/>
      <c r="AS2" s="213"/>
      <c r="AT2" s="213"/>
      <c r="AU2" s="213"/>
      <c r="AV2" s="213"/>
      <c r="AW2" s="213"/>
      <c r="AX2" s="213"/>
      <c r="AY2" s="213"/>
      <c r="AZ2" s="213"/>
      <c r="BA2" s="213"/>
      <c r="BB2" s="213"/>
      <c r="BC2" s="213"/>
      <c r="BD2" s="213"/>
      <c r="BE2" s="213"/>
      <c r="BF2" s="213"/>
      <c r="BG2" s="213"/>
      <c r="BH2" s="213"/>
      <c r="BI2" s="213"/>
      <c r="BJ2" s="213"/>
      <c r="BK2" s="213"/>
      <c r="BL2" s="213"/>
      <c r="BM2" s="213"/>
      <c r="BN2" s="213"/>
      <c r="BO2" s="213"/>
      <c r="BP2" s="213"/>
      <c r="BQ2" s="213"/>
      <c r="BR2" s="213"/>
      <c r="BS2" s="213"/>
      <c r="BT2" s="213"/>
      <c r="BU2" s="213"/>
      <c r="BV2" s="213"/>
      <c r="BW2" s="213"/>
      <c r="BX2" s="213"/>
      <c r="BY2" s="213"/>
      <c r="BZ2" s="213"/>
      <c r="CA2" s="213"/>
      <c r="CB2" s="213"/>
      <c r="CC2" s="213"/>
      <c r="CD2" s="213"/>
      <c r="CE2" s="213"/>
      <c r="CF2" s="213"/>
      <c r="CG2" s="213"/>
      <c r="CH2" s="213"/>
      <c r="CI2" s="213"/>
      <c r="CJ2" s="213"/>
      <c r="CK2" s="213"/>
      <c r="CL2" s="213"/>
      <c r="CM2" s="213"/>
      <c r="CN2" s="213"/>
      <c r="CO2" s="213"/>
      <c r="CP2" s="213"/>
      <c r="CQ2" s="213"/>
      <c r="CR2" s="213"/>
    </row>
    <row r="3" spans="1:96" s="216" customFormat="1" ht="6.75" customHeight="1" x14ac:dyDescent="0.25">
      <c r="A3" s="214"/>
      <c r="B3" s="171"/>
      <c r="C3" s="180"/>
      <c r="D3" s="176"/>
      <c r="E3" s="171"/>
      <c r="F3" s="173"/>
      <c r="G3" s="173"/>
      <c r="H3" s="173"/>
      <c r="I3" s="899"/>
      <c r="J3" s="900"/>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row>
    <row r="4" spans="1:96" s="216" customFormat="1" ht="24" customHeight="1" x14ac:dyDescent="0.25">
      <c r="A4" s="214"/>
      <c r="B4" s="182" t="s">
        <v>436</v>
      </c>
      <c r="C4" s="186"/>
      <c r="D4" s="207" t="s">
        <v>927</v>
      </c>
      <c r="E4" s="168"/>
      <c r="F4" s="178"/>
      <c r="I4" s="899"/>
      <c r="J4" s="900"/>
      <c r="K4" s="181"/>
      <c r="L4" s="181"/>
      <c r="M4" s="181"/>
      <c r="N4" s="181"/>
      <c r="O4" s="181"/>
      <c r="P4" s="181"/>
      <c r="Q4" s="181"/>
      <c r="R4" s="181"/>
      <c r="S4" s="181"/>
      <c r="T4" s="181"/>
      <c r="U4" s="181"/>
      <c r="V4" s="181"/>
      <c r="W4" s="181"/>
      <c r="X4" s="181"/>
      <c r="Y4" s="181"/>
      <c r="Z4" s="181"/>
      <c r="AA4" s="181"/>
      <c r="AB4" s="181"/>
      <c r="AC4" s="181"/>
      <c r="AD4" s="181"/>
      <c r="AE4" s="181"/>
      <c r="AF4" s="181"/>
      <c r="AG4" s="181"/>
      <c r="AH4" s="181"/>
      <c r="AI4" s="181"/>
      <c r="AJ4" s="181"/>
      <c r="AK4" s="181"/>
      <c r="AL4" s="181"/>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E4" s="215"/>
      <c r="CF4" s="215"/>
      <c r="CG4" s="215"/>
      <c r="CH4" s="215"/>
      <c r="CI4" s="215"/>
      <c r="CJ4" s="215"/>
      <c r="CK4" s="215"/>
      <c r="CL4" s="215"/>
      <c r="CM4" s="215"/>
      <c r="CN4" s="215"/>
      <c r="CO4" s="215"/>
      <c r="CP4" s="215"/>
      <c r="CQ4" s="215"/>
      <c r="CR4" s="215"/>
    </row>
    <row r="5" spans="1:96" s="216" customFormat="1" ht="6.75" customHeight="1" x14ac:dyDescent="0.25">
      <c r="A5" s="214"/>
      <c r="B5" s="182"/>
      <c r="C5" s="186"/>
      <c r="D5" s="207"/>
      <c r="E5" s="168"/>
      <c r="F5" s="178"/>
      <c r="I5" s="173"/>
      <c r="J5" s="184"/>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81"/>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row>
    <row r="6" spans="1:96" s="216" customFormat="1" x14ac:dyDescent="0.25">
      <c r="A6" s="214"/>
      <c r="B6" s="185" t="s">
        <v>413</v>
      </c>
      <c r="C6" s="186"/>
      <c r="D6" s="901" t="s">
        <v>1157</v>
      </c>
      <c r="E6" s="902"/>
      <c r="F6" s="178"/>
      <c r="G6" s="208"/>
      <c r="H6" s="209"/>
      <c r="I6" s="173"/>
      <c r="J6" s="184"/>
      <c r="K6" s="181"/>
      <c r="L6" s="181"/>
      <c r="M6" s="181"/>
      <c r="N6" s="181"/>
      <c r="O6" s="181"/>
      <c r="P6" s="181"/>
      <c r="Q6" s="181"/>
      <c r="R6" s="181"/>
      <c r="S6" s="181"/>
      <c r="T6" s="181"/>
      <c r="U6" s="181"/>
      <c r="V6" s="181"/>
      <c r="W6" s="181"/>
      <c r="X6" s="181"/>
      <c r="Y6" s="181"/>
      <c r="Z6" s="181"/>
      <c r="AA6" s="181"/>
      <c r="AB6" s="181"/>
      <c r="AC6" s="181"/>
      <c r="AD6" s="181"/>
      <c r="AE6" s="181"/>
      <c r="AF6" s="181"/>
      <c r="AG6" s="181"/>
      <c r="AH6" s="181"/>
      <c r="AI6" s="181"/>
      <c r="AJ6" s="181"/>
      <c r="AK6" s="181"/>
      <c r="AL6" s="181"/>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row>
    <row r="7" spans="1:96" s="216" customFormat="1" x14ac:dyDescent="0.25">
      <c r="A7" s="214"/>
      <c r="B7" s="808"/>
      <c r="C7" s="186"/>
      <c r="D7" s="903" t="s">
        <v>1158</v>
      </c>
      <c r="E7" s="903"/>
      <c r="F7" s="178"/>
      <c r="G7" s="246"/>
      <c r="H7" s="247"/>
      <c r="I7" s="518"/>
      <c r="J7" s="519"/>
      <c r="K7" s="181"/>
      <c r="L7" s="181"/>
      <c r="M7" s="181"/>
      <c r="N7" s="181"/>
      <c r="O7" s="181"/>
      <c r="P7" s="181"/>
      <c r="Q7" s="181"/>
      <c r="R7" s="181"/>
      <c r="S7" s="181"/>
      <c r="T7" s="181"/>
      <c r="U7" s="181"/>
      <c r="V7" s="181"/>
      <c r="W7" s="181"/>
      <c r="X7" s="181"/>
      <c r="Y7" s="181"/>
      <c r="Z7" s="181"/>
      <c r="AA7" s="181"/>
      <c r="AB7" s="181"/>
      <c r="AC7" s="181"/>
      <c r="AD7" s="181"/>
      <c r="AE7" s="181"/>
      <c r="AF7" s="181"/>
      <c r="AG7" s="181"/>
      <c r="AH7" s="181"/>
      <c r="AI7" s="181"/>
      <c r="AJ7" s="181"/>
      <c r="AK7" s="181"/>
      <c r="AL7" s="181"/>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row>
    <row r="8" spans="1:96" s="216" customFormat="1" ht="3.9" customHeight="1" x14ac:dyDescent="0.25">
      <c r="A8" s="214"/>
      <c r="B8" s="808"/>
      <c r="C8" s="186"/>
      <c r="D8" s="780"/>
      <c r="E8" s="780"/>
      <c r="F8" s="178"/>
      <c r="G8" s="246"/>
      <c r="H8" s="247"/>
      <c r="I8" s="778"/>
      <c r="J8" s="779"/>
      <c r="K8" s="181"/>
      <c r="L8" s="181"/>
      <c r="M8" s="181"/>
      <c r="N8" s="181"/>
      <c r="O8" s="181"/>
      <c r="P8" s="181"/>
      <c r="Q8" s="181"/>
      <c r="R8" s="181"/>
      <c r="S8" s="181"/>
      <c r="T8" s="181"/>
      <c r="U8" s="181"/>
      <c r="V8" s="181"/>
      <c r="W8" s="181"/>
      <c r="X8" s="181"/>
      <c r="Y8" s="181"/>
      <c r="Z8" s="181"/>
      <c r="AA8" s="181"/>
      <c r="AB8" s="181"/>
      <c r="AC8" s="181"/>
      <c r="AD8" s="181"/>
      <c r="AE8" s="181"/>
      <c r="AF8" s="181"/>
      <c r="AG8" s="181"/>
      <c r="AH8" s="181"/>
      <c r="AI8" s="181"/>
      <c r="AJ8" s="181"/>
      <c r="AK8" s="181"/>
      <c r="AL8" s="181"/>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row>
    <row r="9" spans="1:96" s="216" customFormat="1" x14ac:dyDescent="0.25">
      <c r="A9" s="214"/>
      <c r="B9" s="809" t="s">
        <v>2104</v>
      </c>
      <c r="C9" s="787"/>
      <c r="D9" s="844"/>
      <c r="E9" s="775" t="s">
        <v>2105</v>
      </c>
      <c r="F9" s="178"/>
      <c r="G9" s="246"/>
      <c r="H9" s="247"/>
      <c r="I9" s="778"/>
      <c r="J9" s="779"/>
      <c r="K9" s="181"/>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row>
    <row r="10" spans="1:96" s="216" customFormat="1" ht="5.0999999999999996" customHeight="1" x14ac:dyDescent="0.25">
      <c r="A10" s="214"/>
      <c r="B10" s="185"/>
      <c r="C10" s="186"/>
      <c r="D10" s="208"/>
      <c r="E10" s="209"/>
      <c r="F10" s="178"/>
      <c r="G10" s="208"/>
      <c r="H10" s="209"/>
      <c r="I10" s="173"/>
      <c r="J10" s="184"/>
      <c r="K10" s="181"/>
      <c r="L10" s="181"/>
      <c r="M10" s="181"/>
      <c r="N10" s="181"/>
      <c r="O10" s="181"/>
      <c r="P10" s="181"/>
      <c r="Q10" s="181"/>
      <c r="R10" s="181"/>
      <c r="S10" s="181"/>
      <c r="T10" s="181"/>
      <c r="U10" s="181"/>
      <c r="V10" s="181"/>
      <c r="W10" s="181"/>
      <c r="X10" s="181"/>
      <c r="Y10" s="181"/>
      <c r="Z10" s="181"/>
      <c r="AA10" s="181"/>
      <c r="AB10" s="181"/>
      <c r="AC10" s="181"/>
      <c r="AD10" s="181"/>
      <c r="AE10" s="181"/>
      <c r="AF10" s="181"/>
      <c r="AG10" s="181"/>
      <c r="AH10" s="181"/>
      <c r="AI10" s="181"/>
      <c r="AJ10" s="181"/>
      <c r="AK10" s="181"/>
      <c r="AL10" s="181"/>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row>
    <row r="11" spans="1:96" s="216" customFormat="1" ht="15" customHeight="1" x14ac:dyDescent="0.25">
      <c r="A11" s="214"/>
      <c r="B11" s="187" t="s">
        <v>0</v>
      </c>
      <c r="C11" s="188"/>
      <c r="D11" s="176"/>
      <c r="E11" s="171"/>
      <c r="F11" s="173"/>
      <c r="G11" s="189"/>
      <c r="H11" s="189"/>
      <c r="I11" s="899"/>
      <c r="J11" s="900"/>
      <c r="K11" s="181"/>
      <c r="L11" s="181"/>
      <c r="M11" s="181"/>
      <c r="N11" s="181"/>
      <c r="O11" s="181"/>
      <c r="P11" s="181"/>
      <c r="Q11" s="181"/>
      <c r="R11" s="181"/>
      <c r="S11" s="181"/>
      <c r="T11" s="181"/>
      <c r="U11" s="181"/>
      <c r="V11" s="181"/>
      <c r="W11" s="181"/>
      <c r="X11" s="181"/>
      <c r="Y11" s="181"/>
      <c r="Z11" s="181"/>
      <c r="AA11" s="181"/>
      <c r="AB11" s="181"/>
      <c r="AC11" s="181"/>
      <c r="AD11" s="181"/>
      <c r="AE11" s="181"/>
      <c r="AF11" s="181"/>
      <c r="AG11" s="181"/>
      <c r="AH11" s="181"/>
      <c r="AI11" s="181"/>
      <c r="AJ11" s="181"/>
      <c r="AK11" s="181"/>
      <c r="AL11" s="181"/>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row>
    <row r="12" spans="1:96" s="216" customFormat="1" ht="5.0999999999999996" customHeight="1" x14ac:dyDescent="0.25">
      <c r="A12" s="214"/>
      <c r="B12" s="168"/>
      <c r="C12" s="188"/>
      <c r="D12" s="176"/>
      <c r="E12" s="171"/>
      <c r="F12" s="173"/>
      <c r="G12" s="189"/>
      <c r="H12" s="189"/>
      <c r="I12" s="899"/>
      <c r="J12" s="900"/>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row>
    <row r="13" spans="1:96" s="219" customFormat="1" ht="20.399999999999999" x14ac:dyDescent="0.25">
      <c r="A13" s="217"/>
      <c r="B13" s="171" t="s">
        <v>385</v>
      </c>
      <c r="C13" s="188"/>
      <c r="D13" s="544" t="str">
        <f>IF(ISBLANK(Voorblad!C$16),"",(Voorblad!C$16))</f>
        <v>14B03</v>
      </c>
      <c r="E13" s="229" t="s">
        <v>418</v>
      </c>
      <c r="F13" s="251"/>
      <c r="G13" s="324"/>
      <c r="H13" s="324"/>
      <c r="I13" s="894"/>
      <c r="J13" s="895"/>
      <c r="K13" s="325"/>
      <c r="L13" s="325"/>
      <c r="M13" s="325"/>
      <c r="N13" s="325"/>
      <c r="O13" s="325"/>
      <c r="P13" s="325"/>
      <c r="Q13" s="325"/>
      <c r="R13" s="325"/>
      <c r="S13" s="325"/>
      <c r="T13" s="190"/>
      <c r="U13" s="190"/>
      <c r="V13" s="190"/>
      <c r="W13" s="190"/>
      <c r="X13" s="190"/>
      <c r="Y13" s="190"/>
      <c r="Z13" s="190"/>
      <c r="AA13" s="190"/>
      <c r="AB13" s="190"/>
      <c r="AC13" s="190"/>
      <c r="AD13" s="190"/>
      <c r="AE13" s="190"/>
      <c r="AF13" s="190"/>
      <c r="AG13" s="190"/>
      <c r="AH13" s="190"/>
      <c r="AI13" s="190"/>
      <c r="AJ13" s="190"/>
      <c r="AK13" s="190"/>
      <c r="AL13" s="190"/>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N13" s="218"/>
      <c r="BO13" s="218"/>
      <c r="BP13" s="218"/>
      <c r="BQ13" s="218"/>
      <c r="BR13" s="218"/>
      <c r="BS13" s="218"/>
      <c r="BT13" s="218"/>
      <c r="BU13" s="218"/>
      <c r="BV13" s="218"/>
      <c r="BW13" s="218"/>
      <c r="BX13" s="218"/>
      <c r="BY13" s="218"/>
      <c r="BZ13" s="218"/>
      <c r="CA13" s="218"/>
      <c r="CB13" s="218"/>
      <c r="CC13" s="218"/>
      <c r="CD13" s="218"/>
      <c r="CE13" s="218"/>
      <c r="CF13" s="218"/>
      <c r="CG13" s="218"/>
      <c r="CH13" s="218"/>
      <c r="CI13" s="218"/>
      <c r="CJ13" s="218"/>
      <c r="CK13" s="218"/>
      <c r="CL13" s="218"/>
      <c r="CM13" s="218"/>
      <c r="CN13" s="218"/>
      <c r="CO13" s="218"/>
      <c r="CP13" s="218"/>
      <c r="CQ13" s="218"/>
      <c r="CR13" s="218"/>
    </row>
    <row r="14" spans="1:96" s="219" customFormat="1" ht="3.9" customHeight="1" x14ac:dyDescent="0.25">
      <c r="A14" s="217"/>
      <c r="B14" s="171"/>
      <c r="C14" s="188"/>
      <c r="D14" s="191"/>
      <c r="E14" s="229"/>
      <c r="F14" s="251"/>
      <c r="G14" s="251"/>
      <c r="H14" s="268"/>
      <c r="I14" s="251"/>
      <c r="J14" s="268"/>
      <c r="K14" s="325"/>
      <c r="L14" s="325"/>
      <c r="M14" s="325"/>
      <c r="N14" s="325"/>
      <c r="O14" s="325"/>
      <c r="P14" s="325"/>
      <c r="Q14" s="325"/>
      <c r="R14" s="325"/>
      <c r="S14" s="325"/>
      <c r="T14" s="190"/>
      <c r="U14" s="190"/>
      <c r="V14" s="190"/>
      <c r="W14" s="190"/>
      <c r="X14" s="190"/>
      <c r="Y14" s="190"/>
      <c r="Z14" s="190"/>
      <c r="AA14" s="190"/>
      <c r="AB14" s="190"/>
      <c r="AC14" s="190"/>
      <c r="AD14" s="190"/>
      <c r="AE14" s="190"/>
      <c r="AF14" s="190"/>
      <c r="AG14" s="190"/>
      <c r="AH14" s="190"/>
      <c r="AI14" s="190"/>
      <c r="AJ14" s="190"/>
      <c r="AK14" s="190"/>
      <c r="AL14" s="190"/>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c r="BR14" s="218"/>
      <c r="BS14" s="218"/>
      <c r="BT14" s="218"/>
      <c r="BU14" s="218"/>
      <c r="BV14" s="218"/>
      <c r="BW14" s="218"/>
      <c r="BX14" s="218"/>
      <c r="BY14" s="218"/>
      <c r="BZ14" s="218"/>
      <c r="CA14" s="218"/>
      <c r="CB14" s="218"/>
      <c r="CC14" s="218"/>
      <c r="CD14" s="218"/>
      <c r="CE14" s="218"/>
      <c r="CF14" s="218"/>
      <c r="CG14" s="218"/>
      <c r="CH14" s="218"/>
      <c r="CI14" s="218"/>
      <c r="CJ14" s="218"/>
      <c r="CK14" s="218"/>
      <c r="CL14" s="218"/>
      <c r="CM14" s="218"/>
      <c r="CN14" s="218"/>
      <c r="CO14" s="218"/>
      <c r="CP14" s="218"/>
      <c r="CQ14" s="218"/>
      <c r="CR14" s="218"/>
    </row>
    <row r="15" spans="1:96" s="219" customFormat="1" ht="12.75" customHeight="1" x14ac:dyDescent="0.25">
      <c r="A15" s="217"/>
      <c r="B15" s="171" t="s">
        <v>386</v>
      </c>
      <c r="C15" s="188"/>
      <c r="D15" s="544" t="str">
        <f>IF(ISBLANK(Voorblad!C$17),"",(Voorblad!C$17))</f>
        <v>R007</v>
      </c>
      <c r="E15" s="229"/>
      <c r="F15" s="251"/>
      <c r="G15" s="251"/>
      <c r="H15" s="268"/>
      <c r="I15" s="251"/>
      <c r="J15" s="268"/>
      <c r="K15" s="325"/>
      <c r="L15" s="325"/>
      <c r="M15" s="325"/>
      <c r="N15" s="325"/>
      <c r="O15" s="325"/>
      <c r="P15" s="325"/>
      <c r="Q15" s="325"/>
      <c r="R15" s="325"/>
      <c r="S15" s="325"/>
      <c r="T15" s="190"/>
      <c r="U15" s="190"/>
      <c r="V15" s="190"/>
      <c r="W15" s="190"/>
      <c r="X15" s="190"/>
      <c r="Y15" s="190"/>
      <c r="Z15" s="190"/>
      <c r="AA15" s="190"/>
      <c r="AB15" s="190"/>
      <c r="AC15" s="190"/>
      <c r="AD15" s="190"/>
      <c r="AE15" s="190"/>
      <c r="AF15" s="190"/>
      <c r="AG15" s="190"/>
      <c r="AH15" s="190"/>
      <c r="AI15" s="190"/>
      <c r="AJ15" s="190"/>
      <c r="AK15" s="190"/>
      <c r="AL15" s="190"/>
      <c r="AM15" s="218"/>
      <c r="AN15" s="218"/>
      <c r="AO15" s="218"/>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c r="BR15" s="218"/>
      <c r="BS15" s="218"/>
      <c r="BT15" s="218"/>
      <c r="BU15" s="218"/>
      <c r="BV15" s="218"/>
      <c r="BW15" s="218"/>
      <c r="BX15" s="218"/>
      <c r="BY15" s="218"/>
      <c r="BZ15" s="218"/>
      <c r="CA15" s="218"/>
      <c r="CB15" s="218"/>
      <c r="CC15" s="218"/>
      <c r="CD15" s="218"/>
      <c r="CE15" s="218"/>
      <c r="CF15" s="218"/>
      <c r="CG15" s="218"/>
      <c r="CH15" s="218"/>
      <c r="CI15" s="218"/>
      <c r="CJ15" s="218"/>
      <c r="CK15" s="218"/>
      <c r="CL15" s="218"/>
      <c r="CM15" s="218"/>
      <c r="CN15" s="218"/>
      <c r="CO15" s="218"/>
      <c r="CP15" s="218"/>
      <c r="CQ15" s="218"/>
      <c r="CR15" s="218"/>
    </row>
    <row r="16" spans="1:96" s="219" customFormat="1" ht="3.9" customHeight="1" x14ac:dyDescent="0.25">
      <c r="A16" s="217"/>
      <c r="B16" s="171"/>
      <c r="C16" s="188"/>
      <c r="D16" s="176"/>
      <c r="E16" s="229"/>
      <c r="F16" s="251"/>
      <c r="G16" s="251"/>
      <c r="H16" s="268"/>
      <c r="I16" s="251"/>
      <c r="J16" s="268"/>
      <c r="K16" s="325"/>
      <c r="L16" s="325"/>
      <c r="M16" s="325"/>
      <c r="N16" s="325"/>
      <c r="O16" s="325"/>
      <c r="P16" s="325"/>
      <c r="Q16" s="325"/>
      <c r="R16" s="325"/>
      <c r="S16" s="325"/>
      <c r="T16" s="190"/>
      <c r="U16" s="190"/>
      <c r="V16" s="190"/>
      <c r="W16" s="190"/>
      <c r="X16" s="190"/>
      <c r="Y16" s="190"/>
      <c r="Z16" s="190"/>
      <c r="AA16" s="190"/>
      <c r="AB16" s="190"/>
      <c r="AC16" s="190"/>
      <c r="AD16" s="190"/>
      <c r="AE16" s="190"/>
      <c r="AF16" s="190"/>
      <c r="AG16" s="190"/>
      <c r="AH16" s="190"/>
      <c r="AI16" s="190"/>
      <c r="AJ16" s="190"/>
      <c r="AK16" s="190"/>
      <c r="AL16" s="190"/>
      <c r="AM16" s="218"/>
      <c r="AN16" s="218"/>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8"/>
      <c r="BW16" s="218"/>
      <c r="BX16" s="218"/>
      <c r="BY16" s="218"/>
      <c r="BZ16" s="218"/>
      <c r="CA16" s="218"/>
      <c r="CB16" s="218"/>
      <c r="CC16" s="218"/>
      <c r="CD16" s="218"/>
      <c r="CE16" s="218"/>
      <c r="CF16" s="218"/>
      <c r="CG16" s="218"/>
      <c r="CH16" s="218"/>
      <c r="CI16" s="218"/>
      <c r="CJ16" s="218"/>
      <c r="CK16" s="218"/>
      <c r="CL16" s="218"/>
      <c r="CM16" s="218"/>
      <c r="CN16" s="218"/>
      <c r="CO16" s="218"/>
      <c r="CP16" s="218"/>
      <c r="CQ16" s="218"/>
      <c r="CR16" s="218"/>
    </row>
    <row r="17" spans="1:96" s="219" customFormat="1" ht="12.75" customHeight="1" x14ac:dyDescent="0.25">
      <c r="A17" s="217"/>
      <c r="B17" s="171" t="s">
        <v>1</v>
      </c>
      <c r="C17" s="73" t="s">
        <v>629</v>
      </c>
      <c r="D17" s="547"/>
      <c r="E17" s="229"/>
      <c r="F17" s="251"/>
      <c r="G17" s="251"/>
      <c r="H17" s="268"/>
      <c r="I17" s="251"/>
      <c r="J17" s="268"/>
      <c r="K17" s="325"/>
      <c r="L17" s="325"/>
      <c r="M17" s="325"/>
      <c r="N17" s="325"/>
      <c r="O17" s="325"/>
      <c r="P17" s="325"/>
      <c r="Q17" s="325"/>
      <c r="R17" s="325"/>
      <c r="S17" s="325"/>
      <c r="T17" s="190"/>
      <c r="U17" s="190"/>
      <c r="V17" s="190"/>
      <c r="W17" s="190"/>
      <c r="X17" s="190"/>
      <c r="Y17" s="190"/>
      <c r="Z17" s="190"/>
      <c r="AA17" s="190"/>
      <c r="AB17" s="190"/>
      <c r="AC17" s="190"/>
      <c r="AD17" s="190"/>
      <c r="AE17" s="190"/>
      <c r="AF17" s="190"/>
      <c r="AG17" s="190"/>
      <c r="AH17" s="190"/>
      <c r="AI17" s="190"/>
      <c r="AJ17" s="190"/>
      <c r="AK17" s="190"/>
      <c r="AL17" s="190"/>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N17" s="218"/>
      <c r="BO17" s="218"/>
      <c r="BP17" s="218"/>
      <c r="BQ17" s="218"/>
      <c r="BR17" s="218"/>
      <c r="BS17" s="218"/>
      <c r="BT17" s="218"/>
      <c r="BU17" s="218"/>
      <c r="BV17" s="218"/>
      <c r="BW17" s="218"/>
      <c r="BX17" s="218"/>
      <c r="BY17" s="218"/>
      <c r="BZ17" s="218"/>
      <c r="CA17" s="218"/>
      <c r="CB17" s="218"/>
      <c r="CC17" s="218"/>
      <c r="CD17" s="218"/>
      <c r="CE17" s="218"/>
      <c r="CF17" s="218"/>
      <c r="CG17" s="218"/>
      <c r="CH17" s="218"/>
      <c r="CI17" s="218"/>
      <c r="CJ17" s="218"/>
      <c r="CK17" s="218"/>
      <c r="CL17" s="218"/>
      <c r="CM17" s="218"/>
      <c r="CN17" s="218"/>
      <c r="CO17" s="218"/>
      <c r="CP17" s="218"/>
      <c r="CQ17" s="218"/>
      <c r="CR17" s="218"/>
    </row>
    <row r="18" spans="1:96" s="219" customFormat="1" ht="24.75" hidden="1" customHeight="1" x14ac:dyDescent="0.25">
      <c r="A18" s="217"/>
      <c r="B18" s="171"/>
      <c r="C18" s="171"/>
      <c r="D18" s="171" t="s">
        <v>34</v>
      </c>
      <c r="E18" s="229"/>
      <c r="F18" s="251"/>
      <c r="G18" s="251"/>
      <c r="H18" s="268"/>
      <c r="I18" s="251"/>
      <c r="J18" s="268"/>
      <c r="K18" s="325"/>
      <c r="L18" s="325"/>
      <c r="M18" s="325"/>
      <c r="N18" s="325"/>
      <c r="O18" s="325"/>
      <c r="P18" s="325"/>
      <c r="Q18" s="325"/>
      <c r="R18" s="325"/>
      <c r="S18" s="325"/>
      <c r="T18" s="190"/>
      <c r="U18" s="190"/>
      <c r="V18" s="190"/>
      <c r="W18" s="190"/>
      <c r="X18" s="190"/>
      <c r="Y18" s="190"/>
      <c r="Z18" s="190"/>
      <c r="AA18" s="190"/>
      <c r="AB18" s="190"/>
      <c r="AC18" s="190"/>
      <c r="AD18" s="190"/>
      <c r="AE18" s="190"/>
      <c r="AF18" s="190"/>
      <c r="AG18" s="190"/>
      <c r="AH18" s="190"/>
      <c r="AI18" s="190"/>
      <c r="AJ18" s="190"/>
      <c r="AK18" s="190"/>
      <c r="AL18" s="190"/>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N18" s="218"/>
      <c r="BO18" s="218"/>
      <c r="BP18" s="218"/>
      <c r="BQ18" s="218"/>
      <c r="BR18" s="218"/>
      <c r="BS18" s="218"/>
      <c r="BT18" s="218"/>
      <c r="BU18" s="218"/>
      <c r="BV18" s="218"/>
      <c r="BW18" s="218"/>
      <c r="BX18" s="218"/>
      <c r="BY18" s="218"/>
      <c r="BZ18" s="218"/>
      <c r="CA18" s="218"/>
      <c r="CB18" s="218"/>
      <c r="CC18" s="218"/>
      <c r="CD18" s="218"/>
      <c r="CE18" s="218"/>
      <c r="CF18" s="218"/>
      <c r="CG18" s="218"/>
      <c r="CH18" s="218"/>
      <c r="CI18" s="218"/>
      <c r="CJ18" s="218"/>
      <c r="CK18" s="218"/>
      <c r="CL18" s="218"/>
      <c r="CM18" s="218"/>
      <c r="CN18" s="218"/>
      <c r="CO18" s="218"/>
      <c r="CP18" s="218"/>
      <c r="CQ18" s="218"/>
      <c r="CR18" s="218"/>
    </row>
    <row r="19" spans="1:96" s="219" customFormat="1" hidden="1" x14ac:dyDescent="0.25">
      <c r="A19" s="217"/>
      <c r="B19" s="171"/>
      <c r="C19" s="171"/>
      <c r="D19" s="171" t="s">
        <v>29</v>
      </c>
      <c r="E19" s="229"/>
      <c r="F19" s="251"/>
      <c r="G19" s="251"/>
      <c r="H19" s="268"/>
      <c r="I19" s="251"/>
      <c r="J19" s="268"/>
      <c r="K19" s="325"/>
      <c r="L19" s="325"/>
      <c r="M19" s="325"/>
      <c r="N19" s="325"/>
      <c r="O19" s="325"/>
      <c r="P19" s="325"/>
      <c r="Q19" s="325"/>
      <c r="R19" s="325"/>
      <c r="S19" s="325"/>
      <c r="T19" s="190"/>
      <c r="U19" s="190"/>
      <c r="V19" s="190"/>
      <c r="W19" s="190"/>
      <c r="X19" s="190"/>
      <c r="Y19" s="190"/>
      <c r="Z19" s="190"/>
      <c r="AA19" s="190"/>
      <c r="AB19" s="190"/>
      <c r="AC19" s="190"/>
      <c r="AD19" s="190"/>
      <c r="AE19" s="190"/>
      <c r="AF19" s="190"/>
      <c r="AG19" s="190"/>
      <c r="AH19" s="190"/>
      <c r="AI19" s="190"/>
      <c r="AJ19" s="190"/>
      <c r="AK19" s="190"/>
      <c r="AL19" s="190"/>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N19" s="218"/>
      <c r="BO19" s="218"/>
      <c r="BP19" s="218"/>
      <c r="BQ19" s="218"/>
      <c r="BR19" s="218"/>
      <c r="BS19" s="218"/>
      <c r="BT19" s="218"/>
      <c r="BU19" s="218"/>
      <c r="BV19" s="218"/>
      <c r="BW19" s="218"/>
      <c r="BX19" s="218"/>
      <c r="BY19" s="218"/>
      <c r="BZ19" s="218"/>
      <c r="CA19" s="218"/>
      <c r="CB19" s="218"/>
      <c r="CC19" s="218"/>
      <c r="CD19" s="218"/>
      <c r="CE19" s="218"/>
      <c r="CF19" s="218"/>
      <c r="CG19" s="218"/>
      <c r="CH19" s="218"/>
      <c r="CI19" s="218"/>
      <c r="CJ19" s="218"/>
      <c r="CK19" s="218"/>
      <c r="CL19" s="218"/>
      <c r="CM19" s="218"/>
      <c r="CN19" s="218"/>
      <c r="CO19" s="218"/>
      <c r="CP19" s="218"/>
      <c r="CQ19" s="218"/>
      <c r="CR19" s="218"/>
    </row>
    <row r="20" spans="1:96" s="219" customFormat="1" hidden="1" x14ac:dyDescent="0.25">
      <c r="A20" s="217"/>
      <c r="B20" s="171"/>
      <c r="C20" s="171"/>
      <c r="D20" s="171" t="s">
        <v>33</v>
      </c>
      <c r="E20" s="229"/>
      <c r="F20" s="251"/>
      <c r="G20" s="251"/>
      <c r="H20" s="268"/>
      <c r="I20" s="251"/>
      <c r="J20" s="268"/>
      <c r="K20" s="325"/>
      <c r="L20" s="325"/>
      <c r="M20" s="325"/>
      <c r="N20" s="325"/>
      <c r="O20" s="325"/>
      <c r="P20" s="325"/>
      <c r="Q20" s="325"/>
      <c r="R20" s="325"/>
      <c r="S20" s="325"/>
      <c r="T20" s="190"/>
      <c r="U20" s="190"/>
      <c r="V20" s="190"/>
      <c r="W20" s="190"/>
      <c r="X20" s="190"/>
      <c r="Y20" s="190"/>
      <c r="Z20" s="190"/>
      <c r="AA20" s="190"/>
      <c r="AB20" s="190"/>
      <c r="AC20" s="190"/>
      <c r="AD20" s="190"/>
      <c r="AE20" s="190"/>
      <c r="AF20" s="190"/>
      <c r="AG20" s="190"/>
      <c r="AH20" s="190"/>
      <c r="AI20" s="190"/>
      <c r="AJ20" s="190"/>
      <c r="AK20" s="190"/>
      <c r="AL20" s="190"/>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N20" s="218"/>
      <c r="BO20" s="218"/>
      <c r="BP20" s="218"/>
      <c r="BQ20" s="218"/>
      <c r="BR20" s="218"/>
      <c r="BS20" s="218"/>
      <c r="BT20" s="218"/>
      <c r="BU20" s="218"/>
      <c r="BV20" s="218"/>
      <c r="BW20" s="218"/>
      <c r="BX20" s="218"/>
      <c r="BY20" s="218"/>
      <c r="BZ20" s="218"/>
      <c r="CA20" s="218"/>
      <c r="CB20" s="218"/>
      <c r="CC20" s="218"/>
      <c r="CD20" s="218"/>
      <c r="CE20" s="218"/>
      <c r="CF20" s="218"/>
      <c r="CG20" s="218"/>
      <c r="CH20" s="218"/>
      <c r="CI20" s="218"/>
      <c r="CJ20" s="218"/>
      <c r="CK20" s="218"/>
      <c r="CL20" s="218"/>
      <c r="CM20" s="218"/>
      <c r="CN20" s="218"/>
      <c r="CO20" s="218"/>
      <c r="CP20" s="218"/>
      <c r="CQ20" s="218"/>
      <c r="CR20" s="218"/>
    </row>
    <row r="21" spans="1:96" s="219" customFormat="1" hidden="1" x14ac:dyDescent="0.25">
      <c r="A21" s="217"/>
      <c r="B21" s="171"/>
      <c r="C21" s="171"/>
      <c r="D21" s="171" t="s">
        <v>38</v>
      </c>
      <c r="E21" s="229"/>
      <c r="F21" s="251"/>
      <c r="G21" s="251"/>
      <c r="H21" s="268"/>
      <c r="I21" s="251"/>
      <c r="J21" s="268"/>
      <c r="K21" s="325"/>
      <c r="L21" s="325"/>
      <c r="M21" s="325"/>
      <c r="N21" s="325"/>
      <c r="O21" s="325"/>
      <c r="P21" s="325"/>
      <c r="Q21" s="325"/>
      <c r="R21" s="325"/>
      <c r="S21" s="325"/>
      <c r="T21" s="190"/>
      <c r="U21" s="190"/>
      <c r="V21" s="190"/>
      <c r="W21" s="190"/>
      <c r="X21" s="190"/>
      <c r="Y21" s="190"/>
      <c r="Z21" s="190"/>
      <c r="AA21" s="190"/>
      <c r="AB21" s="190"/>
      <c r="AC21" s="190"/>
      <c r="AD21" s="190"/>
      <c r="AE21" s="190"/>
      <c r="AF21" s="190"/>
      <c r="AG21" s="190"/>
      <c r="AH21" s="190"/>
      <c r="AI21" s="190"/>
      <c r="AJ21" s="190"/>
      <c r="AK21" s="190"/>
      <c r="AL21" s="190"/>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c r="BN21" s="218"/>
      <c r="BO21" s="218"/>
      <c r="BP21" s="218"/>
      <c r="BQ21" s="218"/>
      <c r="BR21" s="218"/>
      <c r="BS21" s="218"/>
      <c r="BT21" s="218"/>
      <c r="BU21" s="218"/>
      <c r="BV21" s="218"/>
      <c r="BW21" s="218"/>
      <c r="BX21" s="218"/>
      <c r="BY21" s="218"/>
      <c r="BZ21" s="218"/>
      <c r="CA21" s="218"/>
      <c r="CB21" s="218"/>
      <c r="CC21" s="218"/>
      <c r="CD21" s="218"/>
      <c r="CE21" s="218"/>
      <c r="CF21" s="218"/>
      <c r="CG21" s="218"/>
      <c r="CH21" s="218"/>
      <c r="CI21" s="218"/>
      <c r="CJ21" s="218"/>
      <c r="CK21" s="218"/>
      <c r="CL21" s="218"/>
      <c r="CM21" s="218"/>
      <c r="CN21" s="218"/>
      <c r="CO21" s="218"/>
      <c r="CP21" s="218"/>
      <c r="CQ21" s="218"/>
      <c r="CR21" s="218"/>
    </row>
    <row r="22" spans="1:96" s="219" customFormat="1" hidden="1" x14ac:dyDescent="0.25">
      <c r="A22" s="217"/>
      <c r="B22" s="171"/>
      <c r="C22" s="171"/>
      <c r="D22" s="171" t="s">
        <v>39</v>
      </c>
      <c r="E22" s="231"/>
      <c r="F22" s="251"/>
      <c r="G22" s="251"/>
      <c r="H22" s="268"/>
      <c r="I22" s="251"/>
      <c r="J22" s="268"/>
      <c r="K22" s="325"/>
      <c r="L22" s="325"/>
      <c r="M22" s="325"/>
      <c r="N22" s="325"/>
      <c r="O22" s="325"/>
      <c r="P22" s="325"/>
      <c r="Q22" s="325"/>
      <c r="R22" s="325"/>
      <c r="S22" s="325"/>
      <c r="T22" s="190"/>
      <c r="U22" s="190"/>
      <c r="V22" s="190"/>
      <c r="W22" s="190"/>
      <c r="X22" s="190"/>
      <c r="Y22" s="190"/>
      <c r="Z22" s="190"/>
      <c r="AA22" s="190"/>
      <c r="AB22" s="190"/>
      <c r="AC22" s="190"/>
      <c r="AD22" s="190"/>
      <c r="AE22" s="190"/>
      <c r="AF22" s="190"/>
      <c r="AG22" s="190"/>
      <c r="AH22" s="190"/>
      <c r="AI22" s="190"/>
      <c r="AJ22" s="190"/>
      <c r="AK22" s="190"/>
      <c r="AL22" s="190"/>
      <c r="AM22" s="218"/>
      <c r="AN22" s="218"/>
      <c r="AO22" s="218"/>
      <c r="AP22" s="218"/>
      <c r="AQ22" s="218"/>
      <c r="AR22" s="218"/>
      <c r="AS22" s="218"/>
      <c r="AT22" s="218"/>
      <c r="AU22" s="218"/>
      <c r="AV22" s="218"/>
      <c r="AW22" s="218"/>
      <c r="AX22" s="218"/>
      <c r="AY22" s="218"/>
      <c r="AZ22" s="218"/>
      <c r="BA22" s="218"/>
      <c r="BB22" s="218"/>
      <c r="BC22" s="218"/>
      <c r="BD22" s="218"/>
      <c r="BE22" s="218"/>
      <c r="BF22" s="218"/>
      <c r="BG22" s="218"/>
      <c r="BH22" s="218"/>
      <c r="BI22" s="218"/>
      <c r="BJ22" s="218"/>
      <c r="BK22" s="218"/>
      <c r="BL22" s="218"/>
      <c r="BM22" s="218"/>
      <c r="BN22" s="218"/>
      <c r="BO22" s="218"/>
      <c r="BP22" s="218"/>
      <c r="BQ22" s="218"/>
      <c r="BR22" s="218"/>
      <c r="BS22" s="218"/>
      <c r="BT22" s="218"/>
      <c r="BU22" s="218"/>
      <c r="BV22" s="218"/>
      <c r="BW22" s="218"/>
      <c r="BX22" s="218"/>
      <c r="BY22" s="218"/>
      <c r="BZ22" s="218"/>
      <c r="CA22" s="218"/>
      <c r="CB22" s="218"/>
      <c r="CC22" s="218"/>
      <c r="CD22" s="218"/>
      <c r="CE22" s="218"/>
      <c r="CF22" s="218"/>
      <c r="CG22" s="218"/>
      <c r="CH22" s="218"/>
      <c r="CI22" s="218"/>
      <c r="CJ22" s="218"/>
      <c r="CK22" s="218"/>
      <c r="CL22" s="218"/>
      <c r="CM22" s="218"/>
      <c r="CN22" s="218"/>
      <c r="CO22" s="218"/>
      <c r="CP22" s="218"/>
      <c r="CQ22" s="218"/>
      <c r="CR22" s="218"/>
    </row>
    <row r="23" spans="1:96" s="219" customFormat="1" hidden="1" x14ac:dyDescent="0.25">
      <c r="A23" s="217"/>
      <c r="B23" s="171"/>
      <c r="C23" s="171"/>
      <c r="D23" s="171" t="s">
        <v>40</v>
      </c>
      <c r="E23" s="231"/>
      <c r="F23" s="251"/>
      <c r="G23" s="251"/>
      <c r="H23" s="268"/>
      <c r="I23" s="251"/>
      <c r="J23" s="268"/>
      <c r="K23" s="325"/>
      <c r="L23" s="325"/>
      <c r="M23" s="325"/>
      <c r="N23" s="325"/>
      <c r="O23" s="325"/>
      <c r="P23" s="325"/>
      <c r="Q23" s="325"/>
      <c r="R23" s="325"/>
      <c r="S23" s="325"/>
      <c r="T23" s="190"/>
      <c r="U23" s="190"/>
      <c r="V23" s="190"/>
      <c r="W23" s="190"/>
      <c r="X23" s="190"/>
      <c r="Y23" s="190"/>
      <c r="Z23" s="190"/>
      <c r="AA23" s="190"/>
      <c r="AB23" s="190"/>
      <c r="AC23" s="190"/>
      <c r="AD23" s="190"/>
      <c r="AE23" s="190"/>
      <c r="AF23" s="190"/>
      <c r="AG23" s="190"/>
      <c r="AH23" s="190"/>
      <c r="AI23" s="190"/>
      <c r="AJ23" s="190"/>
      <c r="AK23" s="190"/>
      <c r="AL23" s="190"/>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Q23" s="218"/>
      <c r="BR23" s="218"/>
      <c r="BS23" s="218"/>
      <c r="BT23" s="218"/>
      <c r="BU23" s="218"/>
      <c r="BV23" s="218"/>
      <c r="BW23" s="218"/>
      <c r="BX23" s="218"/>
      <c r="BY23" s="218"/>
      <c r="BZ23" s="218"/>
      <c r="CA23" s="218"/>
      <c r="CB23" s="218"/>
      <c r="CC23" s="218"/>
      <c r="CD23" s="218"/>
      <c r="CE23" s="218"/>
      <c r="CF23" s="218"/>
      <c r="CG23" s="218"/>
      <c r="CH23" s="218"/>
      <c r="CI23" s="218"/>
      <c r="CJ23" s="218"/>
      <c r="CK23" s="218"/>
      <c r="CL23" s="218"/>
      <c r="CM23" s="218"/>
      <c r="CN23" s="218"/>
      <c r="CO23" s="218"/>
      <c r="CP23" s="218"/>
      <c r="CQ23" s="218"/>
      <c r="CR23" s="218"/>
    </row>
    <row r="24" spans="1:96" s="219" customFormat="1" hidden="1" x14ac:dyDescent="0.25">
      <c r="A24" s="217"/>
      <c r="B24" s="171"/>
      <c r="C24" s="171"/>
      <c r="D24" s="171" t="s">
        <v>41</v>
      </c>
      <c r="E24" s="231"/>
      <c r="F24" s="251"/>
      <c r="G24" s="251"/>
      <c r="H24" s="268"/>
      <c r="I24" s="251"/>
      <c r="J24" s="268"/>
      <c r="K24" s="325"/>
      <c r="L24" s="325"/>
      <c r="M24" s="325"/>
      <c r="N24" s="325"/>
      <c r="O24" s="325"/>
      <c r="P24" s="325"/>
      <c r="Q24" s="325"/>
      <c r="R24" s="325"/>
      <c r="S24" s="325"/>
      <c r="T24" s="190"/>
      <c r="U24" s="190"/>
      <c r="V24" s="190"/>
      <c r="W24" s="190"/>
      <c r="X24" s="190"/>
      <c r="Y24" s="190"/>
      <c r="Z24" s="190"/>
      <c r="AA24" s="190"/>
      <c r="AB24" s="190"/>
      <c r="AC24" s="190"/>
      <c r="AD24" s="190"/>
      <c r="AE24" s="190"/>
      <c r="AF24" s="190"/>
      <c r="AG24" s="190"/>
      <c r="AH24" s="190"/>
      <c r="AI24" s="190"/>
      <c r="AJ24" s="190"/>
      <c r="AK24" s="190"/>
      <c r="AL24" s="190"/>
      <c r="AM24" s="218"/>
      <c r="AN24" s="218"/>
      <c r="AO24" s="218"/>
      <c r="AP24" s="218"/>
      <c r="AQ24" s="218"/>
      <c r="AR24" s="218"/>
      <c r="AS24" s="218"/>
      <c r="AT24" s="218"/>
      <c r="AU24" s="218"/>
      <c r="AV24" s="218"/>
      <c r="AW24" s="218"/>
      <c r="AX24" s="218"/>
      <c r="AY24" s="218"/>
      <c r="AZ24" s="218"/>
      <c r="BA24" s="218"/>
      <c r="BB24" s="218"/>
      <c r="BC24" s="218"/>
      <c r="BD24" s="218"/>
      <c r="BE24" s="218"/>
      <c r="BF24" s="218"/>
      <c r="BG24" s="218"/>
      <c r="BH24" s="218"/>
      <c r="BI24" s="218"/>
      <c r="BJ24" s="218"/>
      <c r="BK24" s="218"/>
      <c r="BL24" s="218"/>
      <c r="BM24" s="218"/>
      <c r="BN24" s="218"/>
      <c r="BO24" s="218"/>
      <c r="BP24" s="218"/>
      <c r="BQ24" s="218"/>
      <c r="BR24" s="218"/>
      <c r="BS24" s="218"/>
      <c r="BT24" s="218"/>
      <c r="BU24" s="218"/>
      <c r="BV24" s="218"/>
      <c r="BW24" s="218"/>
      <c r="BX24" s="218"/>
      <c r="BY24" s="218"/>
      <c r="BZ24" s="218"/>
      <c r="CA24" s="218"/>
      <c r="CB24" s="218"/>
      <c r="CC24" s="218"/>
      <c r="CD24" s="218"/>
      <c r="CE24" s="218"/>
      <c r="CF24" s="218"/>
      <c r="CG24" s="218"/>
      <c r="CH24" s="218"/>
      <c r="CI24" s="218"/>
      <c r="CJ24" s="218"/>
      <c r="CK24" s="218"/>
      <c r="CL24" s="218"/>
      <c r="CM24" s="218"/>
      <c r="CN24" s="218"/>
      <c r="CO24" s="218"/>
      <c r="CP24" s="218"/>
      <c r="CQ24" s="218"/>
      <c r="CR24" s="218"/>
    </row>
    <row r="25" spans="1:96" s="219" customFormat="1" hidden="1" x14ac:dyDescent="0.25">
      <c r="A25" s="217"/>
      <c r="B25" s="171"/>
      <c r="C25" s="171"/>
      <c r="D25" s="171" t="s">
        <v>42</v>
      </c>
      <c r="E25" s="231"/>
      <c r="F25" s="251"/>
      <c r="G25" s="251"/>
      <c r="H25" s="268"/>
      <c r="I25" s="251"/>
      <c r="J25" s="268"/>
      <c r="K25" s="325"/>
      <c r="L25" s="325"/>
      <c r="M25" s="325"/>
      <c r="N25" s="325"/>
      <c r="O25" s="325"/>
      <c r="P25" s="325"/>
      <c r="Q25" s="325"/>
      <c r="R25" s="325"/>
      <c r="S25" s="325"/>
      <c r="T25" s="190"/>
      <c r="U25" s="190"/>
      <c r="V25" s="190"/>
      <c r="W25" s="190"/>
      <c r="X25" s="190"/>
      <c r="Y25" s="190"/>
      <c r="Z25" s="190"/>
      <c r="AA25" s="190"/>
      <c r="AB25" s="190"/>
      <c r="AC25" s="190"/>
      <c r="AD25" s="190"/>
      <c r="AE25" s="190"/>
      <c r="AF25" s="190"/>
      <c r="AG25" s="190"/>
      <c r="AH25" s="190"/>
      <c r="AI25" s="190"/>
      <c r="AJ25" s="190"/>
      <c r="AK25" s="190"/>
      <c r="AL25" s="190"/>
      <c r="AM25" s="218"/>
      <c r="AN25" s="218"/>
      <c r="AO25" s="218"/>
      <c r="AP25" s="218"/>
      <c r="AQ25" s="218"/>
      <c r="AR25" s="218"/>
      <c r="AS25" s="218"/>
      <c r="AT25" s="218"/>
      <c r="AU25" s="218"/>
      <c r="AV25" s="218"/>
      <c r="AW25" s="218"/>
      <c r="AX25" s="218"/>
      <c r="AY25" s="218"/>
      <c r="AZ25" s="218"/>
      <c r="BA25" s="218"/>
      <c r="BB25" s="218"/>
      <c r="BC25" s="218"/>
      <c r="BD25" s="218"/>
      <c r="BE25" s="218"/>
      <c r="BF25" s="218"/>
      <c r="BG25" s="218"/>
      <c r="BH25" s="218"/>
      <c r="BI25" s="218"/>
      <c r="BJ25" s="218"/>
      <c r="BK25" s="218"/>
      <c r="BL25" s="218"/>
      <c r="BM25" s="218"/>
      <c r="BN25" s="218"/>
      <c r="BO25" s="218"/>
      <c r="BP25" s="218"/>
      <c r="BQ25" s="218"/>
      <c r="BR25" s="218"/>
      <c r="BS25" s="218"/>
      <c r="BT25" s="218"/>
      <c r="BU25" s="218"/>
      <c r="BV25" s="218"/>
      <c r="BW25" s="218"/>
      <c r="BX25" s="218"/>
      <c r="BY25" s="218"/>
      <c r="BZ25" s="218"/>
      <c r="CA25" s="218"/>
      <c r="CB25" s="218"/>
      <c r="CC25" s="218"/>
      <c r="CD25" s="218"/>
      <c r="CE25" s="218"/>
      <c r="CF25" s="218"/>
      <c r="CG25" s="218"/>
      <c r="CH25" s="218"/>
      <c r="CI25" s="218"/>
      <c r="CJ25" s="218"/>
      <c r="CK25" s="218"/>
      <c r="CL25" s="218"/>
      <c r="CM25" s="218"/>
      <c r="CN25" s="218"/>
      <c r="CO25" s="218"/>
      <c r="CP25" s="218"/>
      <c r="CQ25" s="218"/>
      <c r="CR25" s="218"/>
    </row>
    <row r="26" spans="1:96" s="219" customFormat="1" hidden="1" x14ac:dyDescent="0.25">
      <c r="A26" s="217"/>
      <c r="B26" s="171"/>
      <c r="C26" s="171"/>
      <c r="D26" s="171" t="s">
        <v>43</v>
      </c>
      <c r="E26" s="231"/>
      <c r="F26" s="251"/>
      <c r="G26" s="251"/>
      <c r="H26" s="268"/>
      <c r="I26" s="251"/>
      <c r="J26" s="268"/>
      <c r="K26" s="325"/>
      <c r="L26" s="325"/>
      <c r="M26" s="325"/>
      <c r="N26" s="325"/>
      <c r="O26" s="325"/>
      <c r="P26" s="325"/>
      <c r="Q26" s="325"/>
      <c r="R26" s="325"/>
      <c r="S26" s="325"/>
      <c r="T26" s="190"/>
      <c r="U26" s="190"/>
      <c r="V26" s="190"/>
      <c r="W26" s="190"/>
      <c r="X26" s="190"/>
      <c r="Y26" s="190"/>
      <c r="Z26" s="190"/>
      <c r="AA26" s="190"/>
      <c r="AB26" s="190"/>
      <c r="AC26" s="190"/>
      <c r="AD26" s="190"/>
      <c r="AE26" s="190"/>
      <c r="AF26" s="190"/>
      <c r="AG26" s="190"/>
      <c r="AH26" s="190"/>
      <c r="AI26" s="190"/>
      <c r="AJ26" s="190"/>
      <c r="AK26" s="190"/>
      <c r="AL26" s="190"/>
      <c r="AM26" s="218"/>
      <c r="AN26" s="218"/>
      <c r="AO26" s="218"/>
      <c r="AP26" s="218"/>
      <c r="AQ26" s="218"/>
      <c r="AR26" s="218"/>
      <c r="AS26" s="218"/>
      <c r="AT26" s="218"/>
      <c r="AU26" s="218"/>
      <c r="AV26" s="218"/>
      <c r="AW26" s="218"/>
      <c r="AX26" s="218"/>
      <c r="AY26" s="218"/>
      <c r="AZ26" s="218"/>
      <c r="BA26" s="218"/>
      <c r="BB26" s="218"/>
      <c r="BC26" s="218"/>
      <c r="BD26" s="218"/>
      <c r="BE26" s="218"/>
      <c r="BF26" s="218"/>
      <c r="BG26" s="218"/>
      <c r="BH26" s="218"/>
      <c r="BI26" s="218"/>
      <c r="BJ26" s="218"/>
      <c r="BK26" s="218"/>
      <c r="BL26" s="218"/>
      <c r="BM26" s="218"/>
      <c r="BN26" s="218"/>
      <c r="BO26" s="218"/>
      <c r="BP26" s="218"/>
      <c r="BQ26" s="218"/>
      <c r="BR26" s="218"/>
      <c r="BS26" s="218"/>
      <c r="BT26" s="218"/>
      <c r="BU26" s="218"/>
      <c r="BV26" s="218"/>
      <c r="BW26" s="218"/>
      <c r="BX26" s="218"/>
      <c r="BY26" s="218"/>
      <c r="BZ26" s="218"/>
      <c r="CA26" s="218"/>
      <c r="CB26" s="218"/>
      <c r="CC26" s="218"/>
      <c r="CD26" s="218"/>
      <c r="CE26" s="218"/>
      <c r="CF26" s="218"/>
      <c r="CG26" s="218"/>
      <c r="CH26" s="218"/>
      <c r="CI26" s="218"/>
      <c r="CJ26" s="218"/>
      <c r="CK26" s="218"/>
      <c r="CL26" s="218"/>
      <c r="CM26" s="218"/>
      <c r="CN26" s="218"/>
      <c r="CO26" s="218"/>
      <c r="CP26" s="218"/>
      <c r="CQ26" s="218"/>
      <c r="CR26" s="218"/>
    </row>
    <row r="27" spans="1:96" s="219" customFormat="1" hidden="1" x14ac:dyDescent="0.25">
      <c r="A27" s="217"/>
      <c r="B27" s="171"/>
      <c r="C27" s="171"/>
      <c r="D27" s="171" t="s">
        <v>44</v>
      </c>
      <c r="E27" s="231"/>
      <c r="F27" s="251"/>
      <c r="G27" s="251"/>
      <c r="H27" s="268"/>
      <c r="I27" s="251"/>
      <c r="J27" s="268"/>
      <c r="K27" s="325"/>
      <c r="L27" s="325"/>
      <c r="M27" s="325"/>
      <c r="N27" s="325"/>
      <c r="O27" s="325"/>
      <c r="P27" s="325"/>
      <c r="Q27" s="325"/>
      <c r="R27" s="325"/>
      <c r="S27" s="325"/>
      <c r="T27" s="190"/>
      <c r="U27" s="190"/>
      <c r="V27" s="190"/>
      <c r="W27" s="190"/>
      <c r="X27" s="190"/>
      <c r="Y27" s="190"/>
      <c r="Z27" s="190"/>
      <c r="AA27" s="190"/>
      <c r="AB27" s="190"/>
      <c r="AC27" s="190"/>
      <c r="AD27" s="190"/>
      <c r="AE27" s="190"/>
      <c r="AF27" s="190"/>
      <c r="AG27" s="190"/>
      <c r="AH27" s="190"/>
      <c r="AI27" s="190"/>
      <c r="AJ27" s="190"/>
      <c r="AK27" s="190"/>
      <c r="AL27" s="190"/>
      <c r="AM27" s="218"/>
      <c r="AN27" s="218"/>
      <c r="AO27" s="218"/>
      <c r="AP27" s="218"/>
      <c r="AQ27" s="218"/>
      <c r="AR27" s="218"/>
      <c r="AS27" s="218"/>
      <c r="AT27" s="218"/>
      <c r="AU27" s="218"/>
      <c r="AV27" s="218"/>
      <c r="AW27" s="218"/>
      <c r="AX27" s="218"/>
      <c r="AY27" s="218"/>
      <c r="AZ27" s="218"/>
      <c r="BA27" s="218"/>
      <c r="BB27" s="218"/>
      <c r="BC27" s="218"/>
      <c r="BD27" s="218"/>
      <c r="BE27" s="218"/>
      <c r="BF27" s="218"/>
      <c r="BG27" s="218"/>
      <c r="BH27" s="218"/>
      <c r="BI27" s="218"/>
      <c r="BJ27" s="218"/>
      <c r="BK27" s="218"/>
      <c r="BL27" s="218"/>
      <c r="BM27" s="218"/>
      <c r="BN27" s="218"/>
      <c r="BO27" s="218"/>
      <c r="BP27" s="218"/>
      <c r="BQ27" s="218"/>
      <c r="BR27" s="218"/>
      <c r="BS27" s="218"/>
      <c r="BT27" s="218"/>
      <c r="BU27" s="218"/>
      <c r="BV27" s="218"/>
      <c r="BW27" s="218"/>
      <c r="BX27" s="218"/>
      <c r="BY27" s="218"/>
      <c r="BZ27" s="218"/>
      <c r="CA27" s="218"/>
      <c r="CB27" s="218"/>
      <c r="CC27" s="218"/>
      <c r="CD27" s="218"/>
      <c r="CE27" s="218"/>
      <c r="CF27" s="218"/>
      <c r="CG27" s="218"/>
      <c r="CH27" s="218"/>
      <c r="CI27" s="218"/>
      <c r="CJ27" s="218"/>
      <c r="CK27" s="218"/>
      <c r="CL27" s="218"/>
      <c r="CM27" s="218"/>
      <c r="CN27" s="218"/>
      <c r="CO27" s="218"/>
      <c r="CP27" s="218"/>
      <c r="CQ27" s="218"/>
      <c r="CR27" s="218"/>
    </row>
    <row r="28" spans="1:96" s="219" customFormat="1" hidden="1" x14ac:dyDescent="0.25">
      <c r="A28" s="217"/>
      <c r="B28" s="171"/>
      <c r="C28" s="171"/>
      <c r="D28" s="171" t="s">
        <v>570</v>
      </c>
      <c r="E28" s="231"/>
      <c r="F28" s="251"/>
      <c r="G28" s="251"/>
      <c r="H28" s="268"/>
      <c r="I28" s="251"/>
      <c r="J28" s="268"/>
      <c r="K28" s="325"/>
      <c r="L28" s="325"/>
      <c r="M28" s="325"/>
      <c r="N28" s="325"/>
      <c r="O28" s="325"/>
      <c r="P28" s="325"/>
      <c r="Q28" s="325"/>
      <c r="R28" s="325"/>
      <c r="S28" s="325"/>
      <c r="T28" s="190"/>
      <c r="U28" s="190"/>
      <c r="V28" s="190"/>
      <c r="W28" s="190"/>
      <c r="X28" s="190"/>
      <c r="Y28" s="190"/>
      <c r="Z28" s="190"/>
      <c r="AA28" s="190"/>
      <c r="AB28" s="190"/>
      <c r="AC28" s="190"/>
      <c r="AD28" s="190"/>
      <c r="AE28" s="190"/>
      <c r="AF28" s="190"/>
      <c r="AG28" s="190"/>
      <c r="AH28" s="190"/>
      <c r="AI28" s="190"/>
      <c r="AJ28" s="190"/>
      <c r="AK28" s="190"/>
      <c r="AL28" s="190"/>
      <c r="AM28" s="218"/>
      <c r="AN28" s="218"/>
      <c r="AO28" s="218"/>
      <c r="AP28" s="218"/>
      <c r="AQ28" s="218"/>
      <c r="AR28" s="218"/>
      <c r="AS28" s="218"/>
      <c r="AT28" s="218"/>
      <c r="AU28" s="218"/>
      <c r="AV28" s="218"/>
      <c r="AW28" s="218"/>
      <c r="AX28" s="218"/>
      <c r="AY28" s="218"/>
      <c r="AZ28" s="218"/>
      <c r="BA28" s="218"/>
      <c r="BB28" s="218"/>
      <c r="BC28" s="218"/>
      <c r="BD28" s="218"/>
      <c r="BE28" s="218"/>
      <c r="BF28" s="218"/>
      <c r="BG28" s="218"/>
      <c r="BH28" s="218"/>
      <c r="BI28" s="218"/>
      <c r="BJ28" s="218"/>
      <c r="BK28" s="218"/>
      <c r="BL28" s="218"/>
      <c r="BM28" s="218"/>
      <c r="BN28" s="218"/>
      <c r="BO28" s="218"/>
      <c r="BP28" s="218"/>
      <c r="BQ28" s="218"/>
      <c r="BR28" s="218"/>
      <c r="BS28" s="218"/>
      <c r="BT28" s="218"/>
      <c r="BU28" s="218"/>
      <c r="BV28" s="218"/>
      <c r="BW28" s="218"/>
      <c r="BX28" s="218"/>
      <c r="BY28" s="218"/>
      <c r="BZ28" s="218"/>
      <c r="CA28" s="218"/>
      <c r="CB28" s="218"/>
      <c r="CC28" s="218"/>
      <c r="CD28" s="218"/>
      <c r="CE28" s="218"/>
      <c r="CF28" s="218"/>
      <c r="CG28" s="218"/>
      <c r="CH28" s="218"/>
      <c r="CI28" s="218"/>
      <c r="CJ28" s="218"/>
      <c r="CK28" s="218"/>
      <c r="CL28" s="218"/>
      <c r="CM28" s="218"/>
      <c r="CN28" s="218"/>
      <c r="CO28" s="218"/>
      <c r="CP28" s="218"/>
      <c r="CQ28" s="218"/>
      <c r="CR28" s="218"/>
    </row>
    <row r="29" spans="1:96" s="219" customFormat="1" hidden="1" x14ac:dyDescent="0.25">
      <c r="A29" s="217"/>
      <c r="B29" s="171"/>
      <c r="C29" s="171"/>
      <c r="D29" s="171" t="s">
        <v>36</v>
      </c>
      <c r="E29" s="231"/>
      <c r="F29" s="251"/>
      <c r="G29" s="251"/>
      <c r="H29" s="268"/>
      <c r="I29" s="251"/>
      <c r="J29" s="268"/>
      <c r="K29" s="325"/>
      <c r="L29" s="325"/>
      <c r="M29" s="325"/>
      <c r="N29" s="325"/>
      <c r="O29" s="325"/>
      <c r="P29" s="325"/>
      <c r="Q29" s="325"/>
      <c r="R29" s="325"/>
      <c r="S29" s="325"/>
      <c r="T29" s="190"/>
      <c r="U29" s="190"/>
      <c r="V29" s="190"/>
      <c r="W29" s="190"/>
      <c r="X29" s="190"/>
      <c r="Y29" s="190"/>
      <c r="Z29" s="190"/>
      <c r="AA29" s="190"/>
      <c r="AB29" s="190"/>
      <c r="AC29" s="190"/>
      <c r="AD29" s="190"/>
      <c r="AE29" s="190"/>
      <c r="AF29" s="190"/>
      <c r="AG29" s="190"/>
      <c r="AH29" s="190"/>
      <c r="AI29" s="190"/>
      <c r="AJ29" s="190"/>
      <c r="AK29" s="190"/>
      <c r="AL29" s="190"/>
      <c r="AM29" s="218"/>
      <c r="AN29" s="218"/>
      <c r="AO29" s="218"/>
      <c r="AP29" s="218"/>
      <c r="AQ29" s="218"/>
      <c r="AR29" s="218"/>
      <c r="AS29" s="218"/>
      <c r="AT29" s="218"/>
      <c r="AU29" s="218"/>
      <c r="AV29" s="218"/>
      <c r="AW29" s="218"/>
      <c r="AX29" s="218"/>
      <c r="AY29" s="218"/>
      <c r="AZ29" s="218"/>
      <c r="BA29" s="218"/>
      <c r="BB29" s="218"/>
      <c r="BC29" s="218"/>
      <c r="BD29" s="218"/>
      <c r="BE29" s="218"/>
      <c r="BF29" s="218"/>
      <c r="BG29" s="218"/>
      <c r="BH29" s="218"/>
      <c r="BI29" s="218"/>
      <c r="BJ29" s="218"/>
      <c r="BK29" s="218"/>
      <c r="BL29" s="218"/>
      <c r="BM29" s="218"/>
      <c r="BN29" s="218"/>
      <c r="BO29" s="218"/>
      <c r="BP29" s="218"/>
      <c r="BQ29" s="218"/>
      <c r="BR29" s="218"/>
      <c r="BS29" s="218"/>
      <c r="BT29" s="218"/>
      <c r="BU29" s="218"/>
      <c r="BV29" s="218"/>
      <c r="BW29" s="218"/>
      <c r="BX29" s="218"/>
      <c r="BY29" s="218"/>
      <c r="BZ29" s="218"/>
      <c r="CA29" s="218"/>
      <c r="CB29" s="218"/>
      <c r="CC29" s="218"/>
      <c r="CD29" s="218"/>
      <c r="CE29" s="218"/>
      <c r="CF29" s="218"/>
      <c r="CG29" s="218"/>
      <c r="CH29" s="218"/>
      <c r="CI29" s="218"/>
      <c r="CJ29" s="218"/>
      <c r="CK29" s="218"/>
      <c r="CL29" s="218"/>
      <c r="CM29" s="218"/>
      <c r="CN29" s="218"/>
      <c r="CO29" s="218"/>
      <c r="CP29" s="218"/>
      <c r="CQ29" s="218"/>
      <c r="CR29" s="218"/>
    </row>
    <row r="30" spans="1:96" s="219" customFormat="1" hidden="1" x14ac:dyDescent="0.25">
      <c r="A30" s="217"/>
      <c r="B30" s="171"/>
      <c r="C30" s="171"/>
      <c r="D30" s="171" t="s">
        <v>259</v>
      </c>
      <c r="E30" s="229"/>
      <c r="F30" s="251"/>
      <c r="G30" s="251"/>
      <c r="H30" s="268"/>
      <c r="I30" s="251"/>
      <c r="J30" s="268"/>
      <c r="K30" s="325"/>
      <c r="L30" s="325"/>
      <c r="M30" s="325"/>
      <c r="N30" s="325"/>
      <c r="O30" s="325"/>
      <c r="P30" s="325"/>
      <c r="Q30" s="325"/>
      <c r="R30" s="325"/>
      <c r="S30" s="325"/>
      <c r="T30" s="190"/>
      <c r="U30" s="190"/>
      <c r="V30" s="190"/>
      <c r="W30" s="190"/>
      <c r="X30" s="190"/>
      <c r="Y30" s="190"/>
      <c r="Z30" s="190"/>
      <c r="AA30" s="190"/>
      <c r="AB30" s="190"/>
      <c r="AC30" s="190"/>
      <c r="AD30" s="190"/>
      <c r="AE30" s="190"/>
      <c r="AF30" s="190"/>
      <c r="AG30" s="190"/>
      <c r="AH30" s="190"/>
      <c r="AI30" s="190"/>
      <c r="AJ30" s="190"/>
      <c r="AK30" s="190"/>
      <c r="AL30" s="190"/>
      <c r="AM30" s="218"/>
      <c r="AN30" s="218"/>
      <c r="AO30" s="218"/>
      <c r="AP30" s="218"/>
      <c r="AQ30" s="218"/>
      <c r="AR30" s="218"/>
      <c r="AS30" s="218"/>
      <c r="AT30" s="218"/>
      <c r="AU30" s="218"/>
      <c r="AV30" s="218"/>
      <c r="AW30" s="218"/>
      <c r="AX30" s="218"/>
      <c r="AY30" s="218"/>
      <c r="AZ30" s="218"/>
      <c r="BA30" s="218"/>
      <c r="BB30" s="218"/>
      <c r="BC30" s="218"/>
      <c r="BD30" s="218"/>
      <c r="BE30" s="218"/>
      <c r="BF30" s="218"/>
      <c r="BG30" s="218"/>
      <c r="BH30" s="218"/>
      <c r="BI30" s="218"/>
      <c r="BJ30" s="218"/>
      <c r="BK30" s="218"/>
      <c r="BL30" s="218"/>
      <c r="BM30" s="218"/>
      <c r="BN30" s="218"/>
      <c r="BO30" s="218"/>
      <c r="BP30" s="218"/>
      <c r="BQ30" s="218"/>
      <c r="BR30" s="218"/>
      <c r="BS30" s="218"/>
      <c r="BT30" s="218"/>
      <c r="BU30" s="218"/>
      <c r="BV30" s="218"/>
      <c r="BW30" s="218"/>
      <c r="BX30" s="218"/>
      <c r="BY30" s="218"/>
      <c r="BZ30" s="218"/>
      <c r="CA30" s="218"/>
      <c r="CB30" s="218"/>
      <c r="CC30" s="218"/>
      <c r="CD30" s="218"/>
      <c r="CE30" s="218"/>
      <c r="CF30" s="218"/>
      <c r="CG30" s="218"/>
      <c r="CH30" s="218"/>
      <c r="CI30" s="218"/>
      <c r="CJ30" s="218"/>
      <c r="CK30" s="218"/>
      <c r="CL30" s="218"/>
      <c r="CM30" s="218"/>
      <c r="CN30" s="218"/>
      <c r="CO30" s="218"/>
      <c r="CP30" s="218"/>
      <c r="CQ30" s="218"/>
      <c r="CR30" s="218"/>
    </row>
    <row r="31" spans="1:96" s="219" customFormat="1" hidden="1" x14ac:dyDescent="0.25">
      <c r="A31" s="217"/>
      <c r="B31" s="171"/>
      <c r="C31" s="171"/>
      <c r="D31" s="171" t="s">
        <v>365</v>
      </c>
      <c r="E31" s="229"/>
      <c r="F31" s="251"/>
      <c r="G31" s="251"/>
      <c r="H31" s="268"/>
      <c r="I31" s="251"/>
      <c r="J31" s="268"/>
      <c r="K31" s="325"/>
      <c r="L31" s="325"/>
      <c r="M31" s="325"/>
      <c r="N31" s="325"/>
      <c r="O31" s="325"/>
      <c r="P31" s="325"/>
      <c r="Q31" s="325"/>
      <c r="R31" s="325"/>
      <c r="S31" s="325"/>
      <c r="T31" s="190"/>
      <c r="U31" s="190"/>
      <c r="V31" s="190"/>
      <c r="W31" s="190"/>
      <c r="X31" s="190"/>
      <c r="Y31" s="190"/>
      <c r="Z31" s="190"/>
      <c r="AA31" s="190"/>
      <c r="AB31" s="190"/>
      <c r="AC31" s="190"/>
      <c r="AD31" s="190"/>
      <c r="AE31" s="190"/>
      <c r="AF31" s="190"/>
      <c r="AG31" s="190"/>
      <c r="AH31" s="190"/>
      <c r="AI31" s="190"/>
      <c r="AJ31" s="190"/>
      <c r="AK31" s="190"/>
      <c r="AL31" s="190"/>
      <c r="AM31" s="218"/>
      <c r="AN31" s="218"/>
      <c r="AO31" s="218"/>
      <c r="AP31" s="218"/>
      <c r="AQ31" s="218"/>
      <c r="AR31" s="218"/>
      <c r="AS31" s="218"/>
      <c r="AT31" s="218"/>
      <c r="AU31" s="218"/>
      <c r="AV31" s="218"/>
      <c r="AW31" s="218"/>
      <c r="AX31" s="218"/>
      <c r="AY31" s="218"/>
      <c r="AZ31" s="218"/>
      <c r="BA31" s="218"/>
      <c r="BB31" s="218"/>
      <c r="BC31" s="218"/>
      <c r="BD31" s="218"/>
      <c r="BE31" s="218"/>
      <c r="BF31" s="218"/>
      <c r="BG31" s="218"/>
      <c r="BH31" s="218"/>
      <c r="BI31" s="218"/>
      <c r="BJ31" s="218"/>
      <c r="BK31" s="218"/>
      <c r="BL31" s="218"/>
      <c r="BM31" s="218"/>
      <c r="BN31" s="218"/>
      <c r="BO31" s="218"/>
      <c r="BP31" s="218"/>
      <c r="BQ31" s="218"/>
      <c r="BR31" s="218"/>
      <c r="BS31" s="218"/>
      <c r="BT31" s="218"/>
      <c r="BU31" s="218"/>
      <c r="BV31" s="218"/>
      <c r="BW31" s="218"/>
      <c r="BX31" s="218"/>
      <c r="BY31" s="218"/>
      <c r="BZ31" s="218"/>
      <c r="CA31" s="218"/>
      <c r="CB31" s="218"/>
      <c r="CC31" s="218"/>
      <c r="CD31" s="218"/>
      <c r="CE31" s="218"/>
      <c r="CF31" s="218"/>
      <c r="CG31" s="218"/>
      <c r="CH31" s="218"/>
      <c r="CI31" s="218"/>
      <c r="CJ31" s="218"/>
      <c r="CK31" s="218"/>
      <c r="CL31" s="218"/>
      <c r="CM31" s="218"/>
      <c r="CN31" s="218"/>
      <c r="CO31" s="218"/>
      <c r="CP31" s="218"/>
      <c r="CQ31" s="218"/>
      <c r="CR31" s="218"/>
    </row>
    <row r="32" spans="1:96" s="219" customFormat="1" hidden="1" x14ac:dyDescent="0.25">
      <c r="A32" s="217"/>
      <c r="B32" s="171"/>
      <c r="C32" s="171"/>
      <c r="D32" s="171" t="s">
        <v>45</v>
      </c>
      <c r="E32" s="229"/>
      <c r="F32" s="251"/>
      <c r="G32" s="251"/>
      <c r="H32" s="268"/>
      <c r="I32" s="251"/>
      <c r="J32" s="268"/>
      <c r="K32" s="325"/>
      <c r="L32" s="325"/>
      <c r="M32" s="325"/>
      <c r="N32" s="325"/>
      <c r="O32" s="325"/>
      <c r="P32" s="325"/>
      <c r="Q32" s="325"/>
      <c r="R32" s="325"/>
      <c r="S32" s="325"/>
      <c r="T32" s="190"/>
      <c r="U32" s="190"/>
      <c r="V32" s="190"/>
      <c r="W32" s="190"/>
      <c r="X32" s="190"/>
      <c r="Y32" s="190"/>
      <c r="Z32" s="190"/>
      <c r="AA32" s="190"/>
      <c r="AB32" s="190"/>
      <c r="AC32" s="190"/>
      <c r="AD32" s="190"/>
      <c r="AE32" s="190"/>
      <c r="AF32" s="190"/>
      <c r="AG32" s="190"/>
      <c r="AH32" s="190"/>
      <c r="AI32" s="190"/>
      <c r="AJ32" s="190"/>
      <c r="AK32" s="190"/>
      <c r="AL32" s="190"/>
      <c r="AM32" s="218"/>
      <c r="AN32" s="218"/>
      <c r="AO32" s="218"/>
      <c r="AP32" s="218"/>
      <c r="AQ32" s="218"/>
      <c r="AR32" s="218"/>
      <c r="AS32" s="218"/>
      <c r="AT32" s="218"/>
      <c r="AU32" s="218"/>
      <c r="AV32" s="218"/>
      <c r="AW32" s="218"/>
      <c r="AX32" s="218"/>
      <c r="AY32" s="218"/>
      <c r="AZ32" s="218"/>
      <c r="BA32" s="218"/>
      <c r="BB32" s="218"/>
      <c r="BC32" s="218"/>
      <c r="BD32" s="218"/>
      <c r="BE32" s="218"/>
      <c r="BF32" s="218"/>
      <c r="BG32" s="218"/>
      <c r="BH32" s="218"/>
      <c r="BI32" s="218"/>
      <c r="BJ32" s="218"/>
      <c r="BK32" s="218"/>
      <c r="BL32" s="218"/>
      <c r="BM32" s="218"/>
      <c r="BN32" s="218"/>
      <c r="BO32" s="218"/>
      <c r="BP32" s="218"/>
      <c r="BQ32" s="218"/>
      <c r="BR32" s="218"/>
      <c r="BS32" s="218"/>
      <c r="BT32" s="218"/>
      <c r="BU32" s="218"/>
      <c r="BV32" s="218"/>
      <c r="BW32" s="218"/>
      <c r="BX32" s="218"/>
      <c r="BY32" s="218"/>
      <c r="BZ32" s="218"/>
      <c r="CA32" s="218"/>
      <c r="CB32" s="218"/>
      <c r="CC32" s="218"/>
      <c r="CD32" s="218"/>
      <c r="CE32" s="218"/>
      <c r="CF32" s="218"/>
      <c r="CG32" s="218"/>
      <c r="CH32" s="218"/>
      <c r="CI32" s="218"/>
      <c r="CJ32" s="218"/>
      <c r="CK32" s="218"/>
      <c r="CL32" s="218"/>
      <c r="CM32" s="218"/>
      <c r="CN32" s="218"/>
      <c r="CO32" s="218"/>
      <c r="CP32" s="218"/>
      <c r="CQ32" s="218"/>
      <c r="CR32" s="218"/>
    </row>
    <row r="33" spans="1:96" s="219" customFormat="1" hidden="1" x14ac:dyDescent="0.25">
      <c r="A33" s="217"/>
      <c r="B33" s="171"/>
      <c r="C33" s="171"/>
      <c r="D33" s="171" t="s">
        <v>46</v>
      </c>
      <c r="E33" s="229"/>
      <c r="F33" s="251"/>
      <c r="G33" s="251"/>
      <c r="H33" s="268"/>
      <c r="I33" s="251"/>
      <c r="J33" s="268"/>
      <c r="K33" s="325"/>
      <c r="L33" s="325"/>
      <c r="M33" s="325"/>
      <c r="N33" s="325"/>
      <c r="O33" s="325"/>
      <c r="P33" s="325"/>
      <c r="Q33" s="325"/>
      <c r="R33" s="325"/>
      <c r="S33" s="325"/>
      <c r="T33" s="190"/>
      <c r="U33" s="190"/>
      <c r="V33" s="190"/>
      <c r="W33" s="190"/>
      <c r="X33" s="190"/>
      <c r="Y33" s="190"/>
      <c r="Z33" s="190"/>
      <c r="AA33" s="190"/>
      <c r="AB33" s="190"/>
      <c r="AC33" s="190"/>
      <c r="AD33" s="190"/>
      <c r="AE33" s="190"/>
      <c r="AF33" s="190"/>
      <c r="AG33" s="190"/>
      <c r="AH33" s="190"/>
      <c r="AI33" s="190"/>
      <c r="AJ33" s="190"/>
      <c r="AK33" s="190"/>
      <c r="AL33" s="190"/>
      <c r="AM33" s="218"/>
      <c r="AN33" s="218"/>
      <c r="AO33" s="218"/>
      <c r="AP33" s="218"/>
      <c r="AQ33" s="218"/>
      <c r="AR33" s="218"/>
      <c r="AS33" s="218"/>
      <c r="AT33" s="218"/>
      <c r="AU33" s="218"/>
      <c r="AV33" s="218"/>
      <c r="AW33" s="218"/>
      <c r="AX33" s="218"/>
      <c r="AY33" s="218"/>
      <c r="AZ33" s="218"/>
      <c r="BA33" s="218"/>
      <c r="BB33" s="218"/>
      <c r="BC33" s="218"/>
      <c r="BD33" s="218"/>
      <c r="BE33" s="218"/>
      <c r="BF33" s="218"/>
      <c r="BG33" s="218"/>
      <c r="BH33" s="218"/>
      <c r="BI33" s="218"/>
      <c r="BJ33" s="218"/>
      <c r="BK33" s="218"/>
      <c r="BL33" s="218"/>
      <c r="BM33" s="218"/>
      <c r="BN33" s="218"/>
      <c r="BO33" s="218"/>
      <c r="BP33" s="218"/>
      <c r="BQ33" s="218"/>
      <c r="BR33" s="218"/>
      <c r="BS33" s="218"/>
      <c r="BT33" s="218"/>
      <c r="BU33" s="218"/>
      <c r="BV33" s="218"/>
      <c r="BW33" s="218"/>
      <c r="BX33" s="218"/>
      <c r="BY33" s="218"/>
      <c r="BZ33" s="218"/>
      <c r="CA33" s="218"/>
      <c r="CB33" s="218"/>
      <c r="CC33" s="218"/>
      <c r="CD33" s="218"/>
      <c r="CE33" s="218"/>
      <c r="CF33" s="218"/>
      <c r="CG33" s="218"/>
      <c r="CH33" s="218"/>
      <c r="CI33" s="218"/>
      <c r="CJ33" s="218"/>
      <c r="CK33" s="218"/>
      <c r="CL33" s="218"/>
      <c r="CM33" s="218"/>
      <c r="CN33" s="218"/>
      <c r="CO33" s="218"/>
      <c r="CP33" s="218"/>
      <c r="CQ33" s="218"/>
      <c r="CR33" s="218"/>
    </row>
    <row r="34" spans="1:96" s="219" customFormat="1" hidden="1" x14ac:dyDescent="0.25">
      <c r="A34" s="217"/>
      <c r="B34" s="171"/>
      <c r="C34" s="171"/>
      <c r="D34" s="171" t="s">
        <v>47</v>
      </c>
      <c r="E34" s="229"/>
      <c r="F34" s="251"/>
      <c r="G34" s="251"/>
      <c r="H34" s="268"/>
      <c r="I34" s="251"/>
      <c r="J34" s="268"/>
      <c r="K34" s="325"/>
      <c r="L34" s="325"/>
      <c r="M34" s="325"/>
      <c r="N34" s="325"/>
      <c r="O34" s="325"/>
      <c r="P34" s="325"/>
      <c r="Q34" s="325"/>
      <c r="R34" s="325"/>
      <c r="S34" s="325"/>
      <c r="T34" s="190"/>
      <c r="U34" s="190"/>
      <c r="V34" s="190"/>
      <c r="W34" s="190"/>
      <c r="X34" s="190"/>
      <c r="Y34" s="190"/>
      <c r="Z34" s="190"/>
      <c r="AA34" s="190"/>
      <c r="AB34" s="190"/>
      <c r="AC34" s="190"/>
      <c r="AD34" s="190"/>
      <c r="AE34" s="190"/>
      <c r="AF34" s="190"/>
      <c r="AG34" s="190"/>
      <c r="AH34" s="190"/>
      <c r="AI34" s="190"/>
      <c r="AJ34" s="190"/>
      <c r="AK34" s="190"/>
      <c r="AL34" s="190"/>
      <c r="AM34" s="218"/>
      <c r="AN34" s="218"/>
      <c r="AO34" s="218"/>
      <c r="AP34" s="218"/>
      <c r="AQ34" s="218"/>
      <c r="AR34" s="218"/>
      <c r="AS34" s="218"/>
      <c r="AT34" s="218"/>
      <c r="AU34" s="218"/>
      <c r="AV34" s="218"/>
      <c r="AW34" s="218"/>
      <c r="AX34" s="218"/>
      <c r="AY34" s="218"/>
      <c r="AZ34" s="218"/>
      <c r="BA34" s="218"/>
      <c r="BB34" s="218"/>
      <c r="BC34" s="218"/>
      <c r="BD34" s="218"/>
      <c r="BE34" s="218"/>
      <c r="BF34" s="218"/>
      <c r="BG34" s="218"/>
      <c r="BH34" s="218"/>
      <c r="BI34" s="218"/>
      <c r="BJ34" s="218"/>
      <c r="BK34" s="218"/>
      <c r="BL34" s="218"/>
      <c r="BM34" s="218"/>
      <c r="BN34" s="218"/>
      <c r="BO34" s="218"/>
      <c r="BP34" s="218"/>
      <c r="BQ34" s="218"/>
      <c r="BR34" s="218"/>
      <c r="BS34" s="218"/>
      <c r="BT34" s="218"/>
      <c r="BU34" s="218"/>
      <c r="BV34" s="218"/>
      <c r="BW34" s="218"/>
      <c r="BX34" s="218"/>
      <c r="BY34" s="218"/>
      <c r="BZ34" s="218"/>
      <c r="CA34" s="218"/>
      <c r="CB34" s="218"/>
      <c r="CC34" s="218"/>
      <c r="CD34" s="218"/>
      <c r="CE34" s="218"/>
      <c r="CF34" s="218"/>
      <c r="CG34" s="218"/>
      <c r="CH34" s="218"/>
      <c r="CI34" s="218"/>
      <c r="CJ34" s="218"/>
      <c r="CK34" s="218"/>
      <c r="CL34" s="218"/>
      <c r="CM34" s="218"/>
      <c r="CN34" s="218"/>
      <c r="CO34" s="218"/>
      <c r="CP34" s="218"/>
      <c r="CQ34" s="218"/>
      <c r="CR34" s="218"/>
    </row>
    <row r="35" spans="1:96" s="219" customFormat="1" hidden="1" x14ac:dyDescent="0.25">
      <c r="A35" s="217"/>
      <c r="B35" s="171"/>
      <c r="C35" s="171"/>
      <c r="D35" s="171" t="s">
        <v>48</v>
      </c>
      <c r="E35" s="229"/>
      <c r="F35" s="251"/>
      <c r="G35" s="251"/>
      <c r="H35" s="268"/>
      <c r="I35" s="251"/>
      <c r="J35" s="268"/>
      <c r="K35" s="325"/>
      <c r="L35" s="325"/>
      <c r="M35" s="325"/>
      <c r="N35" s="325"/>
      <c r="O35" s="325"/>
      <c r="P35" s="325"/>
      <c r="Q35" s="325"/>
      <c r="R35" s="325"/>
      <c r="S35" s="325"/>
      <c r="T35" s="190"/>
      <c r="U35" s="190"/>
      <c r="V35" s="190"/>
      <c r="W35" s="190"/>
      <c r="X35" s="190"/>
      <c r="Y35" s="190"/>
      <c r="Z35" s="190"/>
      <c r="AA35" s="190"/>
      <c r="AB35" s="190"/>
      <c r="AC35" s="190"/>
      <c r="AD35" s="190"/>
      <c r="AE35" s="190"/>
      <c r="AF35" s="190"/>
      <c r="AG35" s="190"/>
      <c r="AH35" s="190"/>
      <c r="AI35" s="190"/>
      <c r="AJ35" s="190"/>
      <c r="AK35" s="190"/>
      <c r="AL35" s="190"/>
      <c r="AM35" s="218"/>
      <c r="AN35" s="218"/>
      <c r="AO35" s="218"/>
      <c r="AP35" s="218"/>
      <c r="AQ35" s="218"/>
      <c r="AR35" s="218"/>
      <c r="AS35" s="218"/>
      <c r="AT35" s="218"/>
      <c r="AU35" s="218"/>
      <c r="AV35" s="218"/>
      <c r="AW35" s="218"/>
      <c r="AX35" s="218"/>
      <c r="AY35" s="218"/>
      <c r="AZ35" s="218"/>
      <c r="BA35" s="218"/>
      <c r="BB35" s="218"/>
      <c r="BC35" s="218"/>
      <c r="BD35" s="218"/>
      <c r="BE35" s="218"/>
      <c r="BF35" s="218"/>
      <c r="BG35" s="218"/>
      <c r="BH35" s="218"/>
      <c r="BI35" s="218"/>
      <c r="BJ35" s="218"/>
      <c r="BK35" s="218"/>
      <c r="BL35" s="218"/>
      <c r="BM35" s="218"/>
      <c r="BN35" s="218"/>
      <c r="BO35" s="218"/>
      <c r="BP35" s="218"/>
      <c r="BQ35" s="218"/>
      <c r="BR35" s="218"/>
      <c r="BS35" s="218"/>
      <c r="BT35" s="218"/>
      <c r="BU35" s="218"/>
      <c r="BV35" s="218"/>
      <c r="BW35" s="218"/>
      <c r="BX35" s="218"/>
      <c r="BY35" s="218"/>
      <c r="BZ35" s="218"/>
      <c r="CA35" s="218"/>
      <c r="CB35" s="218"/>
      <c r="CC35" s="218"/>
      <c r="CD35" s="218"/>
      <c r="CE35" s="218"/>
      <c r="CF35" s="218"/>
      <c r="CG35" s="218"/>
      <c r="CH35" s="218"/>
      <c r="CI35" s="218"/>
      <c r="CJ35" s="218"/>
      <c r="CK35" s="218"/>
      <c r="CL35" s="218"/>
      <c r="CM35" s="218"/>
      <c r="CN35" s="218"/>
      <c r="CO35" s="218"/>
      <c r="CP35" s="218"/>
      <c r="CQ35" s="218"/>
      <c r="CR35" s="218"/>
    </row>
    <row r="36" spans="1:96" s="219" customFormat="1" hidden="1" x14ac:dyDescent="0.25">
      <c r="A36" s="217"/>
      <c r="B36" s="171"/>
      <c r="C36" s="171"/>
      <c r="D36" s="171" t="s">
        <v>49</v>
      </c>
      <c r="E36" s="229"/>
      <c r="F36" s="251"/>
      <c r="G36" s="251"/>
      <c r="H36" s="268"/>
      <c r="I36" s="251"/>
      <c r="J36" s="268"/>
      <c r="K36" s="325"/>
      <c r="L36" s="325"/>
      <c r="M36" s="325"/>
      <c r="N36" s="325"/>
      <c r="O36" s="325"/>
      <c r="P36" s="325"/>
      <c r="Q36" s="325"/>
      <c r="R36" s="325"/>
      <c r="S36" s="325"/>
      <c r="T36" s="190"/>
      <c r="U36" s="190"/>
      <c r="V36" s="190"/>
      <c r="W36" s="190"/>
      <c r="X36" s="190"/>
      <c r="Y36" s="190"/>
      <c r="Z36" s="190"/>
      <c r="AA36" s="190"/>
      <c r="AB36" s="190"/>
      <c r="AC36" s="190"/>
      <c r="AD36" s="190"/>
      <c r="AE36" s="190"/>
      <c r="AF36" s="190"/>
      <c r="AG36" s="190"/>
      <c r="AH36" s="190"/>
      <c r="AI36" s="190"/>
      <c r="AJ36" s="190"/>
      <c r="AK36" s="190"/>
      <c r="AL36" s="190"/>
      <c r="AM36" s="218"/>
      <c r="AN36" s="218"/>
      <c r="AO36" s="218"/>
      <c r="AP36" s="218"/>
      <c r="AQ36" s="218"/>
      <c r="AR36" s="218"/>
      <c r="AS36" s="218"/>
      <c r="AT36" s="218"/>
      <c r="AU36" s="218"/>
      <c r="AV36" s="218"/>
      <c r="AW36" s="218"/>
      <c r="AX36" s="218"/>
      <c r="AY36" s="218"/>
      <c r="AZ36" s="218"/>
      <c r="BA36" s="218"/>
      <c r="BB36" s="218"/>
      <c r="BC36" s="218"/>
      <c r="BD36" s="218"/>
      <c r="BE36" s="218"/>
      <c r="BF36" s="218"/>
      <c r="BG36" s="218"/>
      <c r="BH36" s="218"/>
      <c r="BI36" s="218"/>
      <c r="BJ36" s="218"/>
      <c r="BK36" s="218"/>
      <c r="BL36" s="218"/>
      <c r="BM36" s="218"/>
      <c r="BN36" s="218"/>
      <c r="BO36" s="218"/>
      <c r="BP36" s="218"/>
      <c r="BQ36" s="218"/>
      <c r="BR36" s="218"/>
      <c r="BS36" s="218"/>
      <c r="BT36" s="218"/>
      <c r="BU36" s="218"/>
      <c r="BV36" s="218"/>
      <c r="BW36" s="218"/>
      <c r="BX36" s="218"/>
      <c r="BY36" s="218"/>
      <c r="BZ36" s="218"/>
      <c r="CA36" s="218"/>
      <c r="CB36" s="218"/>
      <c r="CC36" s="218"/>
      <c r="CD36" s="218"/>
      <c r="CE36" s="218"/>
      <c r="CF36" s="218"/>
      <c r="CG36" s="218"/>
      <c r="CH36" s="218"/>
      <c r="CI36" s="218"/>
      <c r="CJ36" s="218"/>
      <c r="CK36" s="218"/>
      <c r="CL36" s="218"/>
      <c r="CM36" s="218"/>
      <c r="CN36" s="218"/>
      <c r="CO36" s="218"/>
      <c r="CP36" s="218"/>
      <c r="CQ36" s="218"/>
      <c r="CR36" s="218"/>
    </row>
    <row r="37" spans="1:96" s="219" customFormat="1" hidden="1" x14ac:dyDescent="0.25">
      <c r="A37" s="217"/>
      <c r="B37" s="171"/>
      <c r="C37" s="171"/>
      <c r="D37" s="171" t="s">
        <v>50</v>
      </c>
      <c r="E37" s="229"/>
      <c r="F37" s="251"/>
      <c r="G37" s="251"/>
      <c r="H37" s="268"/>
      <c r="I37" s="251"/>
      <c r="J37" s="268"/>
      <c r="K37" s="325"/>
      <c r="L37" s="325"/>
      <c r="M37" s="325"/>
      <c r="N37" s="325"/>
      <c r="O37" s="325"/>
      <c r="P37" s="325"/>
      <c r="Q37" s="325"/>
      <c r="R37" s="325"/>
      <c r="S37" s="325"/>
      <c r="T37" s="190"/>
      <c r="U37" s="190"/>
      <c r="V37" s="190"/>
      <c r="W37" s="190"/>
      <c r="X37" s="190"/>
      <c r="Y37" s="190"/>
      <c r="Z37" s="190"/>
      <c r="AA37" s="190"/>
      <c r="AB37" s="190"/>
      <c r="AC37" s="190"/>
      <c r="AD37" s="190"/>
      <c r="AE37" s="190"/>
      <c r="AF37" s="190"/>
      <c r="AG37" s="190"/>
      <c r="AH37" s="190"/>
      <c r="AI37" s="190"/>
      <c r="AJ37" s="190"/>
      <c r="AK37" s="190"/>
      <c r="AL37" s="190"/>
      <c r="AM37" s="218"/>
      <c r="AN37" s="218"/>
      <c r="AO37" s="218"/>
      <c r="AP37" s="218"/>
      <c r="AQ37" s="218"/>
      <c r="AR37" s="218"/>
      <c r="AS37" s="218"/>
      <c r="AT37" s="218"/>
      <c r="AU37" s="218"/>
      <c r="AV37" s="218"/>
      <c r="AW37" s="218"/>
      <c r="AX37" s="218"/>
      <c r="AY37" s="218"/>
      <c r="AZ37" s="218"/>
      <c r="BA37" s="218"/>
      <c r="BB37" s="218"/>
      <c r="BC37" s="218"/>
      <c r="BD37" s="218"/>
      <c r="BE37" s="218"/>
      <c r="BF37" s="218"/>
      <c r="BG37" s="218"/>
      <c r="BH37" s="218"/>
      <c r="BI37" s="218"/>
      <c r="BJ37" s="218"/>
      <c r="BK37" s="218"/>
      <c r="BL37" s="218"/>
      <c r="BM37" s="218"/>
      <c r="BN37" s="218"/>
      <c r="BO37" s="218"/>
      <c r="BP37" s="218"/>
      <c r="BQ37" s="218"/>
      <c r="BR37" s="218"/>
      <c r="BS37" s="218"/>
      <c r="BT37" s="218"/>
      <c r="BU37" s="218"/>
      <c r="BV37" s="218"/>
      <c r="BW37" s="218"/>
      <c r="BX37" s="218"/>
      <c r="BY37" s="218"/>
      <c r="BZ37" s="218"/>
      <c r="CA37" s="218"/>
      <c r="CB37" s="218"/>
      <c r="CC37" s="218"/>
      <c r="CD37" s="218"/>
      <c r="CE37" s="218"/>
      <c r="CF37" s="218"/>
      <c r="CG37" s="218"/>
      <c r="CH37" s="218"/>
      <c r="CI37" s="218"/>
      <c r="CJ37" s="218"/>
      <c r="CK37" s="218"/>
      <c r="CL37" s="218"/>
      <c r="CM37" s="218"/>
      <c r="CN37" s="218"/>
      <c r="CO37" s="218"/>
      <c r="CP37" s="218"/>
      <c r="CQ37" s="218"/>
      <c r="CR37" s="218"/>
    </row>
    <row r="38" spans="1:96" s="219" customFormat="1" hidden="1" x14ac:dyDescent="0.25">
      <c r="A38" s="217"/>
      <c r="B38" s="171"/>
      <c r="C38" s="171"/>
      <c r="D38" s="171" t="s">
        <v>757</v>
      </c>
      <c r="E38" s="229"/>
      <c r="F38" s="251"/>
      <c r="G38" s="251"/>
      <c r="H38" s="268"/>
      <c r="I38" s="251"/>
      <c r="J38" s="268"/>
      <c r="K38" s="325"/>
      <c r="L38" s="325"/>
      <c r="M38" s="325"/>
      <c r="N38" s="325"/>
      <c r="O38" s="325"/>
      <c r="P38" s="325"/>
      <c r="Q38" s="325"/>
      <c r="R38" s="325"/>
      <c r="S38" s="325"/>
      <c r="T38" s="190"/>
      <c r="U38" s="190"/>
      <c r="V38" s="190"/>
      <c r="W38" s="190"/>
      <c r="X38" s="190"/>
      <c r="Y38" s="190"/>
      <c r="Z38" s="190"/>
      <c r="AA38" s="190"/>
      <c r="AB38" s="190"/>
      <c r="AC38" s="190"/>
      <c r="AD38" s="190"/>
      <c r="AE38" s="190"/>
      <c r="AF38" s="190"/>
      <c r="AG38" s="190"/>
      <c r="AH38" s="190"/>
      <c r="AI38" s="190"/>
      <c r="AJ38" s="190"/>
      <c r="AK38" s="190"/>
      <c r="AL38" s="190"/>
      <c r="AM38" s="218"/>
      <c r="AN38" s="218"/>
      <c r="AO38" s="218"/>
      <c r="AP38" s="218"/>
      <c r="AQ38" s="218"/>
      <c r="AR38" s="218"/>
      <c r="AS38" s="218"/>
      <c r="AT38" s="218"/>
      <c r="AU38" s="218"/>
      <c r="AV38" s="218"/>
      <c r="AW38" s="218"/>
      <c r="AX38" s="218"/>
      <c r="AY38" s="218"/>
      <c r="AZ38" s="218"/>
      <c r="BA38" s="218"/>
      <c r="BB38" s="218"/>
      <c r="BC38" s="218"/>
      <c r="BD38" s="218"/>
      <c r="BE38" s="218"/>
      <c r="BF38" s="218"/>
      <c r="BG38" s="218"/>
      <c r="BH38" s="218"/>
      <c r="BI38" s="218"/>
      <c r="BJ38" s="218"/>
      <c r="BK38" s="218"/>
      <c r="BL38" s="218"/>
      <c r="BM38" s="218"/>
      <c r="BN38" s="218"/>
      <c r="BO38" s="218"/>
      <c r="BP38" s="218"/>
      <c r="BQ38" s="218"/>
      <c r="BR38" s="218"/>
      <c r="BS38" s="218"/>
      <c r="BT38" s="218"/>
      <c r="BU38" s="218"/>
      <c r="BV38" s="218"/>
      <c r="BW38" s="218"/>
      <c r="BX38" s="218"/>
      <c r="BY38" s="218"/>
      <c r="BZ38" s="218"/>
      <c r="CA38" s="218"/>
      <c r="CB38" s="218"/>
      <c r="CC38" s="218"/>
      <c r="CD38" s="218"/>
      <c r="CE38" s="218"/>
      <c r="CF38" s="218"/>
      <c r="CG38" s="218"/>
      <c r="CH38" s="218"/>
      <c r="CI38" s="218"/>
      <c r="CJ38" s="218"/>
      <c r="CK38" s="218"/>
      <c r="CL38" s="218"/>
      <c r="CM38" s="218"/>
      <c r="CN38" s="218"/>
      <c r="CO38" s="218"/>
      <c r="CP38" s="218"/>
      <c r="CQ38" s="218"/>
      <c r="CR38" s="218"/>
    </row>
    <row r="39" spans="1:96" s="219" customFormat="1" hidden="1" x14ac:dyDescent="0.25">
      <c r="A39" s="217"/>
      <c r="B39" s="171"/>
      <c r="C39" s="171"/>
      <c r="D39" s="171" t="s">
        <v>35</v>
      </c>
      <c r="E39" s="229"/>
      <c r="F39" s="251"/>
      <c r="G39" s="251"/>
      <c r="H39" s="268"/>
      <c r="I39" s="251"/>
      <c r="J39" s="268"/>
      <c r="K39" s="325"/>
      <c r="L39" s="325"/>
      <c r="M39" s="325"/>
      <c r="N39" s="325"/>
      <c r="O39" s="325"/>
      <c r="P39" s="325"/>
      <c r="Q39" s="325"/>
      <c r="R39" s="325"/>
      <c r="S39" s="325"/>
      <c r="T39" s="190"/>
      <c r="U39" s="190"/>
      <c r="V39" s="190"/>
      <c r="W39" s="190"/>
      <c r="X39" s="190"/>
      <c r="Y39" s="190"/>
      <c r="Z39" s="190"/>
      <c r="AA39" s="190"/>
      <c r="AB39" s="190"/>
      <c r="AC39" s="190"/>
      <c r="AD39" s="190"/>
      <c r="AE39" s="190"/>
      <c r="AF39" s="190"/>
      <c r="AG39" s="190"/>
      <c r="AH39" s="190"/>
      <c r="AI39" s="190"/>
      <c r="AJ39" s="190"/>
      <c r="AK39" s="190"/>
      <c r="AL39" s="190"/>
      <c r="AM39" s="218"/>
      <c r="AN39" s="218"/>
      <c r="AO39" s="218"/>
      <c r="AP39" s="218"/>
      <c r="AQ39" s="218"/>
      <c r="AR39" s="218"/>
      <c r="AS39" s="218"/>
      <c r="AT39" s="218"/>
      <c r="AU39" s="218"/>
      <c r="AV39" s="218"/>
      <c r="AW39" s="218"/>
      <c r="AX39" s="218"/>
      <c r="AY39" s="218"/>
      <c r="AZ39" s="218"/>
      <c r="BA39" s="218"/>
      <c r="BB39" s="218"/>
      <c r="BC39" s="218"/>
      <c r="BD39" s="218"/>
      <c r="BE39" s="218"/>
      <c r="BF39" s="218"/>
      <c r="BG39" s="218"/>
      <c r="BH39" s="218"/>
      <c r="BI39" s="218"/>
      <c r="BJ39" s="218"/>
      <c r="BK39" s="218"/>
      <c r="BL39" s="218"/>
      <c r="BM39" s="218"/>
      <c r="BN39" s="218"/>
      <c r="BO39" s="218"/>
      <c r="BP39" s="218"/>
      <c r="BQ39" s="218"/>
      <c r="BR39" s="218"/>
      <c r="BS39" s="218"/>
      <c r="BT39" s="218"/>
      <c r="BU39" s="218"/>
      <c r="BV39" s="218"/>
      <c r="BW39" s="218"/>
      <c r="BX39" s="218"/>
      <c r="BY39" s="218"/>
      <c r="BZ39" s="218"/>
      <c r="CA39" s="218"/>
      <c r="CB39" s="218"/>
      <c r="CC39" s="218"/>
      <c r="CD39" s="218"/>
      <c r="CE39" s="218"/>
      <c r="CF39" s="218"/>
      <c r="CG39" s="218"/>
      <c r="CH39" s="218"/>
      <c r="CI39" s="218"/>
      <c r="CJ39" s="218"/>
      <c r="CK39" s="218"/>
      <c r="CL39" s="218"/>
      <c r="CM39" s="218"/>
      <c r="CN39" s="218"/>
      <c r="CO39" s="218"/>
      <c r="CP39" s="218"/>
      <c r="CQ39" s="218"/>
      <c r="CR39" s="218"/>
    </row>
    <row r="40" spans="1:96" s="219" customFormat="1" hidden="1" x14ac:dyDescent="0.25">
      <c r="A40" s="217"/>
      <c r="B40" s="171"/>
      <c r="C40" s="171"/>
      <c r="D40" s="171" t="s">
        <v>51</v>
      </c>
      <c r="E40" s="229"/>
      <c r="F40" s="251"/>
      <c r="G40" s="251"/>
      <c r="H40" s="268"/>
      <c r="I40" s="251"/>
      <c r="J40" s="268"/>
      <c r="K40" s="325"/>
      <c r="L40" s="325"/>
      <c r="M40" s="325"/>
      <c r="N40" s="325"/>
      <c r="O40" s="325"/>
      <c r="P40" s="325"/>
      <c r="Q40" s="325"/>
      <c r="R40" s="325"/>
      <c r="S40" s="325"/>
      <c r="T40" s="190"/>
      <c r="U40" s="190"/>
      <c r="V40" s="190"/>
      <c r="W40" s="190"/>
      <c r="X40" s="190"/>
      <c r="Y40" s="190"/>
      <c r="Z40" s="190"/>
      <c r="AA40" s="190"/>
      <c r="AB40" s="190"/>
      <c r="AC40" s="190"/>
      <c r="AD40" s="190"/>
      <c r="AE40" s="190"/>
      <c r="AF40" s="190"/>
      <c r="AG40" s="190"/>
      <c r="AH40" s="190"/>
      <c r="AI40" s="190"/>
      <c r="AJ40" s="190"/>
      <c r="AK40" s="190"/>
      <c r="AL40" s="190"/>
      <c r="AM40" s="218"/>
      <c r="AN40" s="218"/>
      <c r="AO40" s="218"/>
      <c r="AP40" s="218"/>
      <c r="AQ40" s="218"/>
      <c r="AR40" s="218"/>
      <c r="AS40" s="218"/>
      <c r="AT40" s="218"/>
      <c r="AU40" s="218"/>
      <c r="AV40" s="218"/>
      <c r="AW40" s="218"/>
      <c r="AX40" s="218"/>
      <c r="AY40" s="218"/>
      <c r="AZ40" s="218"/>
      <c r="BA40" s="218"/>
      <c r="BB40" s="218"/>
      <c r="BC40" s="218"/>
      <c r="BD40" s="218"/>
      <c r="BE40" s="218"/>
      <c r="BF40" s="218"/>
      <c r="BG40" s="218"/>
      <c r="BH40" s="218"/>
      <c r="BI40" s="218"/>
      <c r="BJ40" s="218"/>
      <c r="BK40" s="218"/>
      <c r="BL40" s="218"/>
      <c r="BM40" s="218"/>
      <c r="BN40" s="218"/>
      <c r="BO40" s="218"/>
      <c r="BP40" s="218"/>
      <c r="BQ40" s="218"/>
      <c r="BR40" s="218"/>
      <c r="BS40" s="218"/>
      <c r="BT40" s="218"/>
      <c r="BU40" s="218"/>
      <c r="BV40" s="218"/>
      <c r="BW40" s="218"/>
      <c r="BX40" s="218"/>
      <c r="BY40" s="218"/>
      <c r="BZ40" s="218"/>
      <c r="CA40" s="218"/>
      <c r="CB40" s="218"/>
      <c r="CC40" s="218"/>
      <c r="CD40" s="218"/>
      <c r="CE40" s="218"/>
      <c r="CF40" s="218"/>
      <c r="CG40" s="218"/>
      <c r="CH40" s="218"/>
      <c r="CI40" s="218"/>
      <c r="CJ40" s="218"/>
      <c r="CK40" s="218"/>
      <c r="CL40" s="218"/>
      <c r="CM40" s="218"/>
      <c r="CN40" s="218"/>
      <c r="CO40" s="218"/>
      <c r="CP40" s="218"/>
      <c r="CQ40" s="218"/>
      <c r="CR40" s="218"/>
    </row>
    <row r="41" spans="1:96" s="219" customFormat="1" ht="16.5" hidden="1" customHeight="1" x14ac:dyDescent="0.25">
      <c r="A41" s="217"/>
      <c r="B41" s="171"/>
      <c r="C41" s="171"/>
      <c r="D41" s="171" t="s">
        <v>52</v>
      </c>
      <c r="E41" s="229"/>
      <c r="F41" s="251"/>
      <c r="G41" s="251"/>
      <c r="H41" s="268"/>
      <c r="I41" s="894"/>
      <c r="J41" s="895"/>
      <c r="K41" s="325"/>
      <c r="L41" s="325"/>
      <c r="M41" s="325"/>
      <c r="N41" s="325"/>
      <c r="O41" s="325"/>
      <c r="P41" s="325"/>
      <c r="Q41" s="325"/>
      <c r="R41" s="325"/>
      <c r="S41" s="325"/>
      <c r="T41" s="190"/>
      <c r="U41" s="190"/>
      <c r="V41" s="190"/>
      <c r="W41" s="190"/>
      <c r="X41" s="190"/>
      <c r="Y41" s="190"/>
      <c r="Z41" s="190"/>
      <c r="AA41" s="190"/>
      <c r="AB41" s="190"/>
      <c r="AC41" s="190"/>
      <c r="AD41" s="190"/>
      <c r="AE41" s="190"/>
      <c r="AF41" s="190"/>
      <c r="AG41" s="190"/>
      <c r="AH41" s="190"/>
      <c r="AI41" s="190"/>
      <c r="AJ41" s="190"/>
      <c r="AK41" s="190"/>
      <c r="AL41" s="190"/>
      <c r="AM41" s="218"/>
      <c r="AN41" s="218"/>
      <c r="AO41" s="218"/>
      <c r="AP41" s="218"/>
      <c r="AQ41" s="218"/>
      <c r="AR41" s="218"/>
      <c r="AS41" s="218"/>
      <c r="AT41" s="218"/>
      <c r="AU41" s="218"/>
      <c r="AV41" s="218"/>
      <c r="AW41" s="218"/>
      <c r="AX41" s="218"/>
      <c r="AY41" s="218"/>
      <c r="AZ41" s="218"/>
      <c r="BA41" s="218"/>
      <c r="BB41" s="218"/>
      <c r="BC41" s="218"/>
      <c r="BD41" s="218"/>
      <c r="BE41" s="218"/>
      <c r="BF41" s="218"/>
      <c r="BG41" s="218"/>
      <c r="BH41" s="218"/>
      <c r="BI41" s="218"/>
      <c r="BJ41" s="218"/>
      <c r="BK41" s="218"/>
      <c r="BL41" s="218"/>
      <c r="BM41" s="218"/>
      <c r="BN41" s="218"/>
      <c r="BO41" s="218"/>
      <c r="BP41" s="218"/>
      <c r="BQ41" s="218"/>
      <c r="BR41" s="218"/>
      <c r="BS41" s="218"/>
      <c r="BT41" s="218"/>
      <c r="BU41" s="218"/>
      <c r="BV41" s="218"/>
      <c r="BW41" s="218"/>
      <c r="BX41" s="218"/>
      <c r="BY41" s="218"/>
      <c r="BZ41" s="218"/>
      <c r="CA41" s="218"/>
      <c r="CB41" s="218"/>
      <c r="CC41" s="218"/>
      <c r="CD41" s="218"/>
      <c r="CE41" s="218"/>
      <c r="CF41" s="218"/>
      <c r="CG41" s="218"/>
      <c r="CH41" s="218"/>
      <c r="CI41" s="218"/>
      <c r="CJ41" s="218"/>
      <c r="CK41" s="218"/>
      <c r="CL41" s="218"/>
      <c r="CM41" s="218"/>
      <c r="CN41" s="218"/>
      <c r="CO41" s="218"/>
      <c r="CP41" s="218"/>
      <c r="CQ41" s="218"/>
      <c r="CR41" s="218"/>
    </row>
    <row r="42" spans="1:96" s="219" customFormat="1" hidden="1" x14ac:dyDescent="0.2">
      <c r="A42" s="217"/>
      <c r="B42" s="171"/>
      <c r="C42" s="171"/>
      <c r="D42" s="171" t="s">
        <v>37</v>
      </c>
      <c r="E42" s="229"/>
      <c r="F42" s="251"/>
      <c r="G42" s="251"/>
      <c r="H42" s="269"/>
      <c r="I42" s="894"/>
      <c r="J42" s="898"/>
      <c r="K42" s="325"/>
      <c r="L42" s="325"/>
      <c r="M42" s="325"/>
      <c r="N42" s="325"/>
      <c r="O42" s="325"/>
      <c r="P42" s="325"/>
      <c r="Q42" s="325"/>
      <c r="R42" s="325"/>
      <c r="S42" s="325"/>
      <c r="T42" s="190"/>
      <c r="U42" s="190"/>
      <c r="V42" s="190"/>
      <c r="W42" s="190"/>
      <c r="X42" s="190"/>
      <c r="Y42" s="190"/>
      <c r="Z42" s="190"/>
      <c r="AA42" s="190"/>
      <c r="AB42" s="190"/>
      <c r="AC42" s="190"/>
      <c r="AD42" s="190"/>
      <c r="AE42" s="190"/>
      <c r="AF42" s="190"/>
      <c r="AG42" s="190"/>
      <c r="AH42" s="190"/>
      <c r="AI42" s="190"/>
      <c r="AJ42" s="190"/>
      <c r="AK42" s="190"/>
      <c r="AL42" s="190"/>
      <c r="AM42" s="218"/>
      <c r="AN42" s="218"/>
      <c r="AO42" s="218"/>
      <c r="AP42" s="218"/>
      <c r="AQ42" s="218"/>
      <c r="AR42" s="218"/>
      <c r="AS42" s="218"/>
      <c r="AT42" s="218"/>
      <c r="AU42" s="218"/>
      <c r="AV42" s="218"/>
      <c r="AW42" s="218"/>
      <c r="AX42" s="218"/>
      <c r="AY42" s="218"/>
      <c r="AZ42" s="218"/>
      <c r="BA42" s="218"/>
      <c r="BB42" s="218"/>
      <c r="BC42" s="218"/>
      <c r="BD42" s="218"/>
      <c r="BE42" s="218"/>
      <c r="BF42" s="218"/>
      <c r="BG42" s="218"/>
      <c r="BH42" s="218"/>
      <c r="BI42" s="218"/>
      <c r="BJ42" s="218"/>
      <c r="BK42" s="218"/>
      <c r="BL42" s="218"/>
      <c r="BM42" s="218"/>
      <c r="BN42" s="218"/>
      <c r="BO42" s="218"/>
      <c r="BP42" s="218"/>
      <c r="BQ42" s="218"/>
      <c r="BR42" s="218"/>
      <c r="BS42" s="218"/>
      <c r="BT42" s="218"/>
      <c r="BU42" s="218"/>
      <c r="BV42" s="218"/>
      <c r="BW42" s="218"/>
      <c r="BX42" s="218"/>
      <c r="BY42" s="218"/>
      <c r="BZ42" s="218"/>
      <c r="CA42" s="218"/>
      <c r="CB42" s="218"/>
      <c r="CC42" s="218"/>
      <c r="CD42" s="218"/>
      <c r="CE42" s="218"/>
      <c r="CF42" s="218"/>
      <c r="CG42" s="218"/>
      <c r="CH42" s="218"/>
      <c r="CI42" s="218"/>
      <c r="CJ42" s="218"/>
      <c r="CK42" s="218"/>
      <c r="CL42" s="218"/>
      <c r="CM42" s="218"/>
      <c r="CN42" s="218"/>
      <c r="CO42" s="218"/>
      <c r="CP42" s="218"/>
      <c r="CQ42" s="218"/>
      <c r="CR42" s="218"/>
    </row>
    <row r="43" spans="1:96" s="216" customFormat="1" hidden="1" x14ac:dyDescent="0.2">
      <c r="A43" s="214"/>
      <c r="B43" s="171"/>
      <c r="C43" s="171"/>
      <c r="D43" s="171" t="s">
        <v>53</v>
      </c>
      <c r="E43" s="229"/>
      <c r="F43" s="251"/>
      <c r="G43" s="251"/>
      <c r="H43" s="269"/>
      <c r="I43" s="894"/>
      <c r="J43" s="898"/>
      <c r="K43" s="266"/>
      <c r="L43" s="266"/>
      <c r="M43" s="266"/>
      <c r="N43" s="266"/>
      <c r="O43" s="266"/>
      <c r="P43" s="266"/>
      <c r="Q43" s="266"/>
      <c r="R43" s="266"/>
      <c r="S43" s="266"/>
      <c r="T43" s="181"/>
      <c r="U43" s="181"/>
      <c r="V43" s="181"/>
      <c r="W43" s="181"/>
      <c r="X43" s="181"/>
      <c r="Y43" s="181"/>
      <c r="Z43" s="181"/>
      <c r="AA43" s="181"/>
      <c r="AB43" s="181"/>
      <c r="AC43" s="181"/>
      <c r="AD43" s="181"/>
      <c r="AE43" s="181"/>
      <c r="AF43" s="181"/>
      <c r="AG43" s="181"/>
      <c r="AH43" s="181"/>
      <c r="AI43" s="181"/>
      <c r="AJ43" s="181"/>
      <c r="AK43" s="181"/>
      <c r="AL43" s="181"/>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c r="BI43" s="215"/>
      <c r="BJ43" s="215"/>
      <c r="BK43" s="215"/>
      <c r="BL43" s="215"/>
      <c r="BM43" s="215"/>
      <c r="BN43" s="215"/>
      <c r="BO43" s="215"/>
      <c r="BP43" s="215"/>
      <c r="BQ43" s="215"/>
      <c r="BR43" s="215"/>
      <c r="BS43" s="215"/>
      <c r="BT43" s="215"/>
      <c r="BU43" s="215"/>
      <c r="BV43" s="215"/>
      <c r="BW43" s="215"/>
      <c r="BX43" s="215"/>
      <c r="BY43" s="215"/>
      <c r="BZ43" s="215"/>
      <c r="CA43" s="215"/>
      <c r="CB43" s="215"/>
      <c r="CC43" s="215"/>
      <c r="CD43" s="215"/>
      <c r="CE43" s="215"/>
      <c r="CF43" s="215"/>
      <c r="CG43" s="215"/>
      <c r="CH43" s="215"/>
      <c r="CI43" s="215"/>
      <c r="CJ43" s="215"/>
      <c r="CK43" s="215"/>
      <c r="CL43" s="215"/>
      <c r="CM43" s="215"/>
      <c r="CN43" s="215"/>
      <c r="CO43" s="215"/>
      <c r="CP43" s="215"/>
      <c r="CQ43" s="215"/>
      <c r="CR43" s="215"/>
    </row>
    <row r="44" spans="1:96" s="216" customFormat="1" ht="3.9" customHeight="1" x14ac:dyDescent="0.2">
      <c r="A44" s="214"/>
      <c r="B44" s="171"/>
      <c r="C44" s="188"/>
      <c r="D44" s="176"/>
      <c r="E44" s="229"/>
      <c r="F44" s="251"/>
      <c r="G44" s="265"/>
      <c r="H44" s="264"/>
      <c r="I44" s="894"/>
      <c r="J44" s="898"/>
      <c r="K44" s="266"/>
      <c r="L44" s="266"/>
      <c r="M44" s="266"/>
      <c r="N44" s="266"/>
      <c r="O44" s="266"/>
      <c r="P44" s="266"/>
      <c r="Q44" s="266"/>
      <c r="R44" s="266"/>
      <c r="S44" s="266"/>
      <c r="T44" s="181"/>
      <c r="U44" s="181"/>
      <c r="V44" s="181"/>
      <c r="W44" s="181"/>
      <c r="X44" s="181"/>
      <c r="Y44" s="181"/>
      <c r="Z44" s="181"/>
      <c r="AA44" s="181"/>
      <c r="AB44" s="181"/>
      <c r="AC44" s="181"/>
      <c r="AD44" s="181"/>
      <c r="AE44" s="181"/>
      <c r="AF44" s="181"/>
      <c r="AG44" s="181"/>
      <c r="AH44" s="181"/>
      <c r="AI44" s="181"/>
      <c r="AJ44" s="181"/>
      <c r="AK44" s="181"/>
      <c r="AL44" s="181"/>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c r="BI44" s="215"/>
      <c r="BJ44" s="215"/>
      <c r="BK44" s="215"/>
      <c r="BL44" s="215"/>
      <c r="BM44" s="215"/>
      <c r="BN44" s="215"/>
      <c r="BO44" s="215"/>
      <c r="BP44" s="215"/>
      <c r="BQ44" s="215"/>
      <c r="BR44" s="215"/>
      <c r="BS44" s="215"/>
      <c r="BT44" s="215"/>
      <c r="BU44" s="215"/>
      <c r="BV44" s="215"/>
      <c r="BW44" s="215"/>
      <c r="BX44" s="215"/>
      <c r="BY44" s="215"/>
      <c r="BZ44" s="215"/>
      <c r="CA44" s="215"/>
      <c r="CB44" s="215"/>
      <c r="CC44" s="215"/>
      <c r="CD44" s="215"/>
      <c r="CE44" s="215"/>
      <c r="CF44" s="215"/>
      <c r="CG44" s="215"/>
      <c r="CH44" s="215"/>
      <c r="CI44" s="215"/>
      <c r="CJ44" s="215"/>
      <c r="CK44" s="215"/>
      <c r="CL44" s="215"/>
      <c r="CM44" s="215"/>
      <c r="CN44" s="215"/>
      <c r="CO44" s="215"/>
      <c r="CP44" s="215"/>
      <c r="CQ44" s="215"/>
      <c r="CR44" s="215"/>
    </row>
    <row r="45" spans="1:96" s="216" customFormat="1" ht="12.75" customHeight="1" x14ac:dyDescent="0.25">
      <c r="A45" s="214"/>
      <c r="B45" s="171" t="s">
        <v>387</v>
      </c>
      <c r="C45" s="188"/>
      <c r="D45" s="547"/>
      <c r="E45" s="229" t="s">
        <v>758</v>
      </c>
      <c r="F45" s="251"/>
      <c r="G45" s="251"/>
      <c r="H45" s="251"/>
      <c r="I45" s="894"/>
      <c r="J45" s="894"/>
      <c r="K45" s="266"/>
      <c r="L45" s="266"/>
      <c r="M45" s="266"/>
      <c r="N45" s="266"/>
      <c r="O45" s="266"/>
      <c r="P45" s="266"/>
      <c r="Q45" s="266"/>
      <c r="R45" s="266"/>
      <c r="S45" s="266"/>
      <c r="T45" s="181"/>
      <c r="U45" s="181"/>
      <c r="V45" s="181"/>
      <c r="W45" s="181"/>
      <c r="X45" s="181"/>
      <c r="Y45" s="181"/>
      <c r="Z45" s="181"/>
      <c r="AA45" s="181"/>
      <c r="AB45" s="181"/>
      <c r="AC45" s="181"/>
      <c r="AD45" s="181"/>
      <c r="AE45" s="181"/>
      <c r="AF45" s="181"/>
      <c r="AG45" s="181"/>
      <c r="AH45" s="181"/>
      <c r="AI45" s="181"/>
      <c r="AJ45" s="181"/>
      <c r="AK45" s="181"/>
      <c r="AL45" s="181"/>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c r="BI45" s="215"/>
      <c r="BJ45" s="215"/>
      <c r="BK45" s="215"/>
      <c r="BL45" s="215"/>
      <c r="BM45" s="215"/>
      <c r="BN45" s="215"/>
      <c r="BO45" s="215"/>
      <c r="BP45" s="215"/>
      <c r="BQ45" s="215"/>
      <c r="BR45" s="215"/>
      <c r="BS45" s="215"/>
      <c r="BT45" s="215"/>
      <c r="BU45" s="215"/>
      <c r="BV45" s="215"/>
      <c r="BW45" s="215"/>
      <c r="BX45" s="215"/>
      <c r="BY45" s="215"/>
      <c r="BZ45" s="215"/>
      <c r="CA45" s="215"/>
      <c r="CB45" s="215"/>
      <c r="CC45" s="215"/>
      <c r="CD45" s="215"/>
      <c r="CE45" s="215"/>
      <c r="CF45" s="215"/>
      <c r="CG45" s="215"/>
      <c r="CH45" s="215"/>
      <c r="CI45" s="215"/>
      <c r="CJ45" s="215"/>
      <c r="CK45" s="215"/>
      <c r="CL45" s="215"/>
      <c r="CM45" s="215"/>
      <c r="CN45" s="215"/>
      <c r="CO45" s="215"/>
      <c r="CP45" s="215"/>
      <c r="CQ45" s="215"/>
      <c r="CR45" s="215"/>
    </row>
    <row r="46" spans="1:96" s="216" customFormat="1" ht="5.0999999999999996" customHeight="1" x14ac:dyDescent="0.2">
      <c r="A46" s="214"/>
      <c r="B46" s="171"/>
      <c r="C46" s="188"/>
      <c r="D46" s="176"/>
      <c r="E46" s="229"/>
      <c r="F46" s="251"/>
      <c r="G46" s="251"/>
      <c r="H46" s="268"/>
      <c r="I46" s="894"/>
      <c r="J46" s="898"/>
      <c r="K46" s="266"/>
      <c r="L46" s="266"/>
      <c r="M46" s="266"/>
      <c r="N46" s="266"/>
      <c r="O46" s="266"/>
      <c r="P46" s="266"/>
      <c r="Q46" s="266"/>
      <c r="R46" s="266"/>
      <c r="S46" s="266"/>
      <c r="T46" s="181"/>
      <c r="U46" s="181"/>
      <c r="V46" s="181"/>
      <c r="W46" s="181"/>
      <c r="X46" s="181"/>
      <c r="Y46" s="181"/>
      <c r="Z46" s="181"/>
      <c r="AA46" s="181"/>
      <c r="AB46" s="181"/>
      <c r="AC46" s="181"/>
      <c r="AD46" s="181"/>
      <c r="AE46" s="181"/>
      <c r="AF46" s="181"/>
      <c r="AG46" s="181"/>
      <c r="AH46" s="181"/>
      <c r="AI46" s="181"/>
      <c r="AJ46" s="181"/>
      <c r="AK46" s="181"/>
      <c r="AL46" s="181"/>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c r="BI46" s="215"/>
      <c r="BJ46" s="215"/>
      <c r="BK46" s="215"/>
      <c r="BL46" s="215"/>
      <c r="BM46" s="215"/>
      <c r="BN46" s="215"/>
      <c r="BO46" s="215"/>
      <c r="BP46" s="215"/>
      <c r="BQ46" s="215"/>
      <c r="BR46" s="215"/>
      <c r="BS46" s="215"/>
      <c r="BT46" s="215"/>
      <c r="BU46" s="215"/>
      <c r="BV46" s="215"/>
      <c r="BW46" s="215"/>
      <c r="BX46" s="215"/>
      <c r="BY46" s="215"/>
      <c r="BZ46" s="215"/>
      <c r="CA46" s="215"/>
      <c r="CB46" s="215"/>
      <c r="CC46" s="215"/>
      <c r="CD46" s="215"/>
      <c r="CE46" s="215"/>
      <c r="CF46" s="215"/>
      <c r="CG46" s="215"/>
      <c r="CH46" s="215"/>
      <c r="CI46" s="215"/>
      <c r="CJ46" s="215"/>
      <c r="CK46" s="215"/>
      <c r="CL46" s="215"/>
      <c r="CM46" s="215"/>
      <c r="CN46" s="215"/>
      <c r="CO46" s="215"/>
      <c r="CP46" s="215"/>
      <c r="CQ46" s="215"/>
      <c r="CR46" s="215"/>
    </row>
    <row r="47" spans="1:96" s="216" customFormat="1" x14ac:dyDescent="0.2">
      <c r="A47" s="214"/>
      <c r="B47" s="187" t="s">
        <v>384</v>
      </c>
      <c r="C47" s="188"/>
      <c r="D47" s="176"/>
      <c r="E47" s="229"/>
      <c r="F47" s="251"/>
      <c r="G47" s="251"/>
      <c r="H47" s="268"/>
      <c r="I47" s="894"/>
      <c r="J47" s="898"/>
      <c r="K47" s="266"/>
      <c r="L47" s="266"/>
      <c r="M47" s="266"/>
      <c r="N47" s="266"/>
      <c r="O47" s="266"/>
      <c r="P47" s="266"/>
      <c r="Q47" s="266"/>
      <c r="R47" s="266"/>
      <c r="S47" s="266"/>
      <c r="T47" s="181"/>
      <c r="U47" s="181"/>
      <c r="V47" s="181"/>
      <c r="W47" s="181"/>
      <c r="X47" s="181"/>
      <c r="Y47" s="181"/>
      <c r="Z47" s="181"/>
      <c r="AA47" s="181"/>
      <c r="AB47" s="181"/>
      <c r="AC47" s="181"/>
      <c r="AD47" s="181"/>
      <c r="AE47" s="181"/>
      <c r="AF47" s="181"/>
      <c r="AG47" s="181"/>
      <c r="AH47" s="181"/>
      <c r="AI47" s="181"/>
      <c r="AJ47" s="181"/>
      <c r="AK47" s="181"/>
      <c r="AL47" s="181"/>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c r="BI47" s="215"/>
      <c r="BJ47" s="215"/>
      <c r="BK47" s="215"/>
      <c r="BL47" s="215"/>
      <c r="BM47" s="215"/>
      <c r="BN47" s="215"/>
      <c r="BO47" s="215"/>
      <c r="BP47" s="215"/>
      <c r="BQ47" s="215"/>
      <c r="BR47" s="215"/>
      <c r="BS47" s="215"/>
      <c r="BT47" s="215"/>
      <c r="BU47" s="215"/>
      <c r="BV47" s="215"/>
      <c r="BW47" s="215"/>
      <c r="BX47" s="215"/>
      <c r="BY47" s="215"/>
      <c r="BZ47" s="215"/>
      <c r="CA47" s="215"/>
      <c r="CB47" s="215"/>
      <c r="CC47" s="215"/>
      <c r="CD47" s="215"/>
      <c r="CE47" s="215"/>
      <c r="CF47" s="215"/>
      <c r="CG47" s="215"/>
      <c r="CH47" s="215"/>
      <c r="CI47" s="215"/>
      <c r="CJ47" s="215"/>
      <c r="CK47" s="215"/>
      <c r="CL47" s="215"/>
      <c r="CM47" s="215"/>
      <c r="CN47" s="215"/>
      <c r="CO47" s="215"/>
      <c r="CP47" s="215"/>
      <c r="CQ47" s="215"/>
      <c r="CR47" s="215"/>
    </row>
    <row r="48" spans="1:96" s="216" customFormat="1" ht="6.75" customHeight="1" x14ac:dyDescent="0.2">
      <c r="A48" s="214"/>
      <c r="B48" s="168"/>
      <c r="C48" s="188"/>
      <c r="D48" s="176"/>
      <c r="E48" s="229"/>
      <c r="F48" s="251"/>
      <c r="G48" s="251"/>
      <c r="H48" s="268"/>
      <c r="I48" s="894"/>
      <c r="J48" s="898"/>
      <c r="K48" s="266"/>
      <c r="L48" s="266"/>
      <c r="M48" s="266"/>
      <c r="N48" s="266"/>
      <c r="O48" s="266"/>
      <c r="P48" s="266"/>
      <c r="Q48" s="266"/>
      <c r="R48" s="266"/>
      <c r="S48" s="266"/>
      <c r="T48" s="181"/>
      <c r="U48" s="181"/>
      <c r="V48" s="181"/>
      <c r="W48" s="181"/>
      <c r="X48" s="181"/>
      <c r="Y48" s="181"/>
      <c r="Z48" s="181"/>
      <c r="AA48" s="181"/>
      <c r="AB48" s="181"/>
      <c r="AC48" s="181"/>
      <c r="AD48" s="181"/>
      <c r="AE48" s="181"/>
      <c r="AF48" s="181"/>
      <c r="AG48" s="181"/>
      <c r="AH48" s="181"/>
      <c r="AI48" s="181"/>
      <c r="AJ48" s="181"/>
      <c r="AK48" s="181"/>
      <c r="AL48" s="181"/>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c r="BN48" s="215"/>
      <c r="BO48" s="215"/>
      <c r="BP48" s="215"/>
      <c r="BQ48" s="215"/>
      <c r="BR48" s="215"/>
      <c r="BS48" s="215"/>
      <c r="BT48" s="215"/>
      <c r="BU48" s="215"/>
      <c r="BV48" s="215"/>
      <c r="BW48" s="215"/>
      <c r="BX48" s="215"/>
      <c r="BY48" s="215"/>
      <c r="BZ48" s="215"/>
      <c r="CA48" s="215"/>
      <c r="CB48" s="215"/>
      <c r="CC48" s="215"/>
      <c r="CD48" s="215"/>
      <c r="CE48" s="215"/>
      <c r="CF48" s="215"/>
      <c r="CG48" s="215"/>
      <c r="CH48" s="215"/>
      <c r="CI48" s="215"/>
      <c r="CJ48" s="215"/>
      <c r="CK48" s="215"/>
      <c r="CL48" s="215"/>
      <c r="CM48" s="215"/>
      <c r="CN48" s="215"/>
      <c r="CO48" s="215"/>
      <c r="CP48" s="215"/>
      <c r="CQ48" s="215"/>
      <c r="CR48" s="215"/>
    </row>
    <row r="49" spans="1:96" s="216" customFormat="1" ht="12.75" customHeight="1" x14ac:dyDescent="0.2">
      <c r="A49" s="214"/>
      <c r="B49" s="171" t="s">
        <v>928</v>
      </c>
      <c r="C49" s="188"/>
      <c r="D49" s="477" t="s">
        <v>980</v>
      </c>
      <c r="E49" s="492" t="s">
        <v>982</v>
      </c>
      <c r="F49" s="250"/>
      <c r="G49" s="248"/>
      <c r="H49" s="267"/>
      <c r="I49" s="894"/>
      <c r="J49" s="895"/>
      <c r="K49" s="266"/>
      <c r="L49" s="266"/>
      <c r="M49" s="266"/>
      <c r="N49" s="266"/>
      <c r="O49" s="266"/>
      <c r="P49" s="266"/>
      <c r="Q49" s="266"/>
      <c r="R49" s="266"/>
      <c r="S49" s="266"/>
      <c r="T49" s="181"/>
      <c r="U49" s="181"/>
      <c r="V49" s="181"/>
      <c r="W49" s="181"/>
      <c r="X49" s="181"/>
      <c r="Y49" s="181"/>
      <c r="Z49" s="181"/>
      <c r="AA49" s="181"/>
      <c r="AB49" s="181"/>
      <c r="AC49" s="181"/>
      <c r="AD49" s="181"/>
      <c r="AE49" s="181"/>
      <c r="AF49" s="181"/>
      <c r="AG49" s="181"/>
      <c r="AH49" s="181"/>
      <c r="AI49" s="181"/>
      <c r="AJ49" s="181"/>
      <c r="AK49" s="181"/>
      <c r="AL49" s="181"/>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c r="BI49" s="215"/>
      <c r="BJ49" s="215"/>
      <c r="BK49" s="215"/>
      <c r="BL49" s="215"/>
      <c r="BM49" s="215"/>
      <c r="BN49" s="215"/>
      <c r="BO49" s="215"/>
      <c r="BP49" s="215"/>
      <c r="BQ49" s="215"/>
      <c r="BR49" s="215"/>
      <c r="BS49" s="215"/>
      <c r="BT49" s="215"/>
      <c r="BU49" s="215"/>
      <c r="BV49" s="215"/>
      <c r="BW49" s="215"/>
      <c r="BX49" s="215"/>
      <c r="BY49" s="215"/>
      <c r="BZ49" s="215"/>
      <c r="CA49" s="215"/>
      <c r="CB49" s="215"/>
      <c r="CC49" s="215"/>
      <c r="CD49" s="215"/>
      <c r="CE49" s="215"/>
      <c r="CF49" s="215"/>
      <c r="CG49" s="215"/>
      <c r="CH49" s="215"/>
      <c r="CI49" s="215"/>
      <c r="CJ49" s="215"/>
      <c r="CK49" s="215"/>
      <c r="CL49" s="215"/>
      <c r="CM49" s="215"/>
      <c r="CN49" s="215"/>
      <c r="CO49" s="215"/>
      <c r="CP49" s="215"/>
      <c r="CQ49" s="215"/>
      <c r="CR49" s="215"/>
    </row>
    <row r="50" spans="1:96" s="216" customFormat="1" ht="3.9" customHeight="1" x14ac:dyDescent="0.25">
      <c r="A50" s="214"/>
      <c r="B50" s="171"/>
      <c r="C50" s="188"/>
      <c r="D50" s="176"/>
      <c r="E50" s="229"/>
      <c r="F50" s="251"/>
      <c r="G50" s="251"/>
      <c r="H50" s="268"/>
      <c r="I50" s="894"/>
      <c r="J50" s="895"/>
      <c r="K50" s="266"/>
      <c r="L50" s="266"/>
      <c r="M50" s="266"/>
      <c r="N50" s="266"/>
      <c r="O50" s="266"/>
      <c r="P50" s="266"/>
      <c r="Q50" s="266"/>
      <c r="R50" s="266"/>
      <c r="S50" s="266"/>
      <c r="T50" s="181"/>
      <c r="U50" s="181"/>
      <c r="V50" s="181"/>
      <c r="W50" s="181"/>
      <c r="X50" s="181"/>
      <c r="Y50" s="181"/>
      <c r="Z50" s="181"/>
      <c r="AA50" s="181"/>
      <c r="AB50" s="181"/>
      <c r="AC50" s="181"/>
      <c r="AD50" s="181"/>
      <c r="AE50" s="181"/>
      <c r="AF50" s="181"/>
      <c r="AG50" s="181"/>
      <c r="AH50" s="181"/>
      <c r="AI50" s="181"/>
      <c r="AJ50" s="181"/>
      <c r="AK50" s="181"/>
      <c r="AL50" s="181"/>
      <c r="AM50" s="215"/>
      <c r="AN50" s="215"/>
      <c r="AO50" s="215"/>
      <c r="AP50" s="215"/>
      <c r="AQ50" s="215"/>
      <c r="AR50" s="215"/>
      <c r="AS50" s="215"/>
      <c r="AT50" s="215"/>
      <c r="AU50" s="215"/>
      <c r="AV50" s="215"/>
      <c r="AW50" s="215"/>
      <c r="AX50" s="215"/>
      <c r="AY50" s="215"/>
      <c r="AZ50" s="215"/>
      <c r="BA50" s="215"/>
      <c r="BB50" s="215"/>
      <c r="BC50" s="215"/>
      <c r="BD50" s="215"/>
      <c r="BE50" s="215"/>
      <c r="BF50" s="215"/>
      <c r="BG50" s="215"/>
      <c r="BH50" s="215"/>
      <c r="BI50" s="215"/>
      <c r="BJ50" s="215"/>
      <c r="BK50" s="215"/>
      <c r="BL50" s="215"/>
      <c r="BM50" s="215"/>
      <c r="BN50" s="215"/>
      <c r="BO50" s="215"/>
      <c r="BP50" s="215"/>
      <c r="BQ50" s="215"/>
      <c r="BR50" s="215"/>
      <c r="BS50" s="215"/>
      <c r="BT50" s="215"/>
      <c r="BU50" s="215"/>
      <c r="BV50" s="215"/>
      <c r="BW50" s="215"/>
      <c r="BX50" s="215"/>
      <c r="BY50" s="215"/>
      <c r="BZ50" s="215"/>
      <c r="CA50" s="215"/>
      <c r="CB50" s="215"/>
      <c r="CC50" s="215"/>
      <c r="CD50" s="215"/>
      <c r="CE50" s="215"/>
      <c r="CF50" s="215"/>
      <c r="CG50" s="215"/>
      <c r="CH50" s="215"/>
      <c r="CI50" s="215"/>
      <c r="CJ50" s="215"/>
      <c r="CK50" s="215"/>
      <c r="CL50" s="215"/>
      <c r="CM50" s="215"/>
      <c r="CN50" s="215"/>
      <c r="CO50" s="215"/>
      <c r="CP50" s="215"/>
      <c r="CQ50" s="215"/>
      <c r="CR50" s="215"/>
    </row>
    <row r="51" spans="1:96" s="216" customFormat="1" x14ac:dyDescent="0.25">
      <c r="A51" s="214"/>
      <c r="B51" s="171" t="s">
        <v>389</v>
      </c>
      <c r="C51" s="188"/>
      <c r="D51" s="193" t="s">
        <v>237</v>
      </c>
      <c r="E51" s="234"/>
      <c r="F51" s="251"/>
      <c r="G51" s="251"/>
      <c r="H51" s="268"/>
      <c r="I51" s="894"/>
      <c r="J51" s="895"/>
      <c r="K51" s="266"/>
      <c r="L51" s="266"/>
      <c r="M51" s="266"/>
      <c r="N51" s="266"/>
      <c r="O51" s="266"/>
      <c r="P51" s="266"/>
      <c r="Q51" s="266"/>
      <c r="R51" s="266"/>
      <c r="S51" s="266"/>
      <c r="T51" s="181"/>
      <c r="U51" s="181"/>
      <c r="V51" s="181"/>
      <c r="W51" s="181"/>
      <c r="X51" s="181"/>
      <c r="Y51" s="181"/>
      <c r="Z51" s="181"/>
      <c r="AA51" s="181"/>
      <c r="AB51" s="181"/>
      <c r="AC51" s="181"/>
      <c r="AD51" s="181"/>
      <c r="AE51" s="181"/>
      <c r="AF51" s="181"/>
      <c r="AG51" s="181"/>
      <c r="AH51" s="181"/>
      <c r="AI51" s="181"/>
      <c r="AJ51" s="181"/>
      <c r="AK51" s="181"/>
      <c r="AL51" s="181"/>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c r="BI51" s="215"/>
      <c r="BJ51" s="215"/>
      <c r="BK51" s="215"/>
      <c r="BL51" s="215"/>
      <c r="BM51" s="215"/>
      <c r="BN51" s="215"/>
      <c r="BO51" s="215"/>
      <c r="BP51" s="215"/>
      <c r="BQ51" s="215"/>
      <c r="BR51" s="215"/>
      <c r="BS51" s="215"/>
      <c r="BT51" s="215"/>
      <c r="BU51" s="215"/>
      <c r="BV51" s="215"/>
      <c r="BW51" s="215"/>
      <c r="BX51" s="215"/>
      <c r="BY51" s="215"/>
      <c r="BZ51" s="215"/>
      <c r="CA51" s="215"/>
      <c r="CB51" s="215"/>
      <c r="CC51" s="215"/>
      <c r="CD51" s="215"/>
      <c r="CE51" s="215"/>
      <c r="CF51" s="215"/>
      <c r="CG51" s="215"/>
      <c r="CH51" s="215"/>
      <c r="CI51" s="215"/>
      <c r="CJ51" s="215"/>
      <c r="CK51" s="215"/>
      <c r="CL51" s="215"/>
      <c r="CM51" s="215"/>
      <c r="CN51" s="215"/>
      <c r="CO51" s="215"/>
      <c r="CP51" s="215"/>
      <c r="CQ51" s="215"/>
      <c r="CR51" s="215"/>
    </row>
    <row r="52" spans="1:96" s="216" customFormat="1" ht="3.9" customHeight="1" x14ac:dyDescent="0.25">
      <c r="A52" s="214"/>
      <c r="B52" s="171"/>
      <c r="C52" s="188"/>
      <c r="D52" s="176"/>
      <c r="E52" s="234"/>
      <c r="F52" s="251"/>
      <c r="G52" s="265"/>
      <c r="H52" s="265"/>
      <c r="I52" s="273"/>
      <c r="J52" s="268"/>
      <c r="K52" s="266"/>
      <c r="L52" s="266"/>
      <c r="M52" s="266"/>
      <c r="N52" s="266"/>
      <c r="O52" s="266"/>
      <c r="P52" s="266"/>
      <c r="Q52" s="266"/>
      <c r="R52" s="266"/>
      <c r="S52" s="266"/>
      <c r="T52" s="181"/>
      <c r="U52" s="181"/>
      <c r="V52" s="181"/>
      <c r="W52" s="181"/>
      <c r="X52" s="181"/>
      <c r="Y52" s="181"/>
      <c r="Z52" s="181"/>
      <c r="AA52" s="181"/>
      <c r="AB52" s="181"/>
      <c r="AC52" s="181"/>
      <c r="AD52" s="181"/>
      <c r="AE52" s="181"/>
      <c r="AF52" s="181"/>
      <c r="AG52" s="181"/>
      <c r="AH52" s="181"/>
      <c r="AI52" s="181"/>
      <c r="AJ52" s="181"/>
      <c r="AK52" s="181"/>
      <c r="AL52" s="181"/>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c r="BI52" s="215"/>
      <c r="BJ52" s="215"/>
      <c r="BK52" s="215"/>
      <c r="BL52" s="215"/>
      <c r="BM52" s="215"/>
      <c r="BN52" s="215"/>
      <c r="BO52" s="215"/>
      <c r="BP52" s="215"/>
      <c r="BQ52" s="215"/>
      <c r="BR52" s="215"/>
      <c r="BS52" s="215"/>
      <c r="BT52" s="215"/>
      <c r="BU52" s="215"/>
      <c r="BV52" s="215"/>
      <c r="BW52" s="215"/>
      <c r="BX52" s="215"/>
      <c r="BY52" s="215"/>
      <c r="BZ52" s="215"/>
      <c r="CA52" s="215"/>
      <c r="CB52" s="215"/>
      <c r="CC52" s="215"/>
      <c r="CD52" s="215"/>
      <c r="CE52" s="215"/>
      <c r="CF52" s="215"/>
      <c r="CG52" s="215"/>
      <c r="CH52" s="215"/>
      <c r="CI52" s="215"/>
      <c r="CJ52" s="215"/>
      <c r="CK52" s="215"/>
      <c r="CL52" s="215"/>
      <c r="CM52" s="215"/>
      <c r="CN52" s="215"/>
      <c r="CO52" s="215"/>
      <c r="CP52" s="215"/>
      <c r="CQ52" s="215"/>
      <c r="CR52" s="215"/>
    </row>
    <row r="53" spans="1:96" s="224" customFormat="1" ht="12.75" customHeight="1" x14ac:dyDescent="0.25">
      <c r="A53" s="221"/>
      <c r="B53" s="171" t="s">
        <v>394</v>
      </c>
      <c r="C53" s="188"/>
      <c r="D53" s="545"/>
      <c r="E53" s="248" t="s">
        <v>939</v>
      </c>
      <c r="F53" s="251"/>
      <c r="G53" s="265"/>
      <c r="H53" s="273"/>
      <c r="I53" s="896"/>
      <c r="J53" s="897"/>
      <c r="K53" s="408"/>
      <c r="L53" s="408"/>
      <c r="M53" s="408"/>
      <c r="N53" s="408"/>
      <c r="O53" s="408"/>
      <c r="P53" s="408"/>
      <c r="Q53" s="408"/>
      <c r="R53" s="408"/>
      <c r="S53" s="408"/>
      <c r="T53" s="194"/>
      <c r="U53" s="194"/>
      <c r="V53" s="194"/>
      <c r="W53" s="194"/>
      <c r="X53" s="194"/>
      <c r="Y53" s="194"/>
      <c r="Z53" s="194"/>
      <c r="AA53" s="194"/>
      <c r="AB53" s="194"/>
      <c r="AC53" s="194"/>
      <c r="AD53" s="194"/>
      <c r="AE53" s="194"/>
      <c r="AF53" s="194"/>
      <c r="AG53" s="194"/>
      <c r="AH53" s="194"/>
      <c r="AI53" s="194"/>
      <c r="AJ53" s="194"/>
      <c r="AK53" s="194"/>
      <c r="AL53" s="194"/>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3"/>
      <c r="BR53" s="223"/>
      <c r="BS53" s="223"/>
      <c r="BT53" s="223"/>
      <c r="BU53" s="223"/>
      <c r="BV53" s="223"/>
      <c r="BW53" s="223"/>
      <c r="BX53" s="223"/>
      <c r="BY53" s="223"/>
      <c r="BZ53" s="223"/>
      <c r="CA53" s="223"/>
      <c r="CB53" s="223"/>
      <c r="CC53" s="223"/>
      <c r="CD53" s="223"/>
      <c r="CE53" s="223"/>
      <c r="CF53" s="223"/>
      <c r="CG53" s="223"/>
      <c r="CH53" s="223"/>
      <c r="CI53" s="223"/>
      <c r="CJ53" s="223"/>
      <c r="CK53" s="223"/>
      <c r="CL53" s="223"/>
      <c r="CM53" s="223"/>
      <c r="CN53" s="223"/>
      <c r="CO53" s="223"/>
      <c r="CP53" s="223"/>
      <c r="CQ53" s="223"/>
      <c r="CR53" s="223"/>
    </row>
    <row r="54" spans="1:96" ht="3.9" customHeight="1" x14ac:dyDescent="0.25">
      <c r="B54" s="171"/>
      <c r="C54" s="188"/>
      <c r="D54" s="195"/>
      <c r="E54" s="229"/>
      <c r="F54" s="251"/>
      <c r="G54" s="251"/>
      <c r="H54" s="251"/>
      <c r="I54" s="251"/>
      <c r="J54" s="251"/>
      <c r="K54" s="202"/>
      <c r="L54" s="202"/>
      <c r="M54" s="202"/>
      <c r="N54" s="202"/>
      <c r="O54" s="202"/>
      <c r="P54" s="202"/>
      <c r="Q54" s="202"/>
      <c r="R54" s="202"/>
      <c r="S54" s="202"/>
      <c r="T54" s="179"/>
      <c r="U54" s="179"/>
      <c r="V54" s="179"/>
      <c r="W54" s="179"/>
      <c r="X54" s="179"/>
      <c r="Y54" s="179"/>
      <c r="Z54" s="179"/>
      <c r="AA54" s="179"/>
      <c r="AB54" s="179"/>
      <c r="AC54" s="179"/>
      <c r="AD54" s="179"/>
      <c r="AE54" s="179"/>
      <c r="AF54" s="179"/>
      <c r="AG54" s="179"/>
      <c r="AH54" s="179"/>
      <c r="AI54" s="179"/>
      <c r="AJ54" s="179"/>
      <c r="AK54" s="179"/>
      <c r="AL54" s="179"/>
      <c r="AM54" s="179"/>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c r="CP54" s="213"/>
      <c r="CQ54" s="213"/>
      <c r="CR54" s="213"/>
    </row>
    <row r="55" spans="1:96" x14ac:dyDescent="0.25">
      <c r="B55" s="171" t="s">
        <v>3</v>
      </c>
      <c r="C55" s="188"/>
      <c r="D55" s="545"/>
      <c r="E55" s="229"/>
      <c r="F55" s="251"/>
      <c r="G55" s="251"/>
      <c r="H55" s="251"/>
      <c r="I55" s="251"/>
      <c r="J55" s="251"/>
      <c r="K55" s="202"/>
      <c r="L55" s="202"/>
      <c r="M55" s="202"/>
      <c r="N55" s="202"/>
      <c r="O55" s="202"/>
      <c r="P55" s="202"/>
      <c r="Q55" s="202"/>
      <c r="R55" s="202"/>
      <c r="S55" s="202"/>
      <c r="T55" s="179"/>
      <c r="U55" s="179"/>
      <c r="V55" s="179"/>
      <c r="W55" s="179"/>
      <c r="X55" s="179"/>
      <c r="Y55" s="179"/>
      <c r="Z55" s="179"/>
      <c r="AA55" s="179"/>
      <c r="AB55" s="179"/>
      <c r="AC55" s="179"/>
      <c r="AD55" s="179"/>
      <c r="AE55" s="179"/>
      <c r="AF55" s="179"/>
      <c r="AG55" s="179"/>
      <c r="AH55" s="179"/>
      <c r="AI55" s="179"/>
      <c r="AJ55" s="179"/>
      <c r="AK55" s="179"/>
      <c r="AL55" s="179"/>
      <c r="AM55" s="179"/>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c r="CP55" s="213"/>
      <c r="CQ55" s="213"/>
      <c r="CR55" s="213"/>
    </row>
    <row r="56" spans="1:96" ht="3.9" customHeight="1" x14ac:dyDescent="0.25">
      <c r="B56" s="171"/>
      <c r="C56" s="188"/>
      <c r="D56" s="195"/>
      <c r="E56" s="229"/>
      <c r="F56" s="251"/>
      <c r="G56" s="251"/>
      <c r="H56" s="251"/>
      <c r="I56" s="251"/>
      <c r="J56" s="251"/>
      <c r="K56" s="202"/>
      <c r="L56" s="202"/>
      <c r="M56" s="202"/>
      <c r="N56" s="202"/>
      <c r="O56" s="202"/>
      <c r="P56" s="202"/>
      <c r="Q56" s="202"/>
      <c r="R56" s="202"/>
      <c r="S56" s="202"/>
      <c r="T56" s="179"/>
      <c r="U56" s="179"/>
      <c r="V56" s="179"/>
      <c r="W56" s="179"/>
      <c r="X56" s="179"/>
      <c r="Y56" s="179"/>
      <c r="Z56" s="179"/>
      <c r="AA56" s="179"/>
      <c r="AB56" s="179"/>
      <c r="AC56" s="179"/>
      <c r="AD56" s="179"/>
      <c r="AE56" s="179"/>
      <c r="AF56" s="179"/>
      <c r="AG56" s="179"/>
      <c r="AH56" s="179"/>
      <c r="AI56" s="179"/>
      <c r="AJ56" s="179"/>
      <c r="AK56" s="179"/>
      <c r="AL56" s="179"/>
      <c r="AM56" s="179"/>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c r="CP56" s="213"/>
      <c r="CQ56" s="213"/>
      <c r="CR56" s="213"/>
    </row>
    <row r="57" spans="1:96" x14ac:dyDescent="0.25">
      <c r="B57" s="196" t="s">
        <v>128</v>
      </c>
      <c r="C57" s="188"/>
      <c r="D57" s="546"/>
      <c r="E57" s="229"/>
      <c r="F57" s="251"/>
      <c r="G57" s="251"/>
      <c r="H57" s="251"/>
      <c r="I57" s="251"/>
      <c r="J57" s="251"/>
      <c r="K57" s="202"/>
      <c r="L57" s="202"/>
      <c r="M57" s="202"/>
      <c r="N57" s="202"/>
      <c r="O57" s="202"/>
      <c r="P57" s="202"/>
      <c r="Q57" s="202"/>
      <c r="R57" s="202"/>
      <c r="S57" s="202"/>
      <c r="T57" s="179"/>
      <c r="U57" s="179"/>
      <c r="V57" s="179"/>
      <c r="W57" s="179"/>
      <c r="X57" s="179"/>
      <c r="Y57" s="179"/>
      <c r="Z57" s="179"/>
      <c r="AA57" s="179"/>
      <c r="AB57" s="179"/>
      <c r="AC57" s="179"/>
      <c r="AD57" s="179"/>
      <c r="AE57" s="179"/>
      <c r="AF57" s="179"/>
      <c r="AG57" s="179"/>
      <c r="AH57" s="179"/>
      <c r="AI57" s="179"/>
      <c r="AJ57" s="179"/>
      <c r="AK57" s="179"/>
      <c r="AL57" s="179"/>
      <c r="AM57" s="179"/>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c r="CP57" s="213"/>
      <c r="CQ57" s="213"/>
      <c r="CR57" s="213"/>
    </row>
    <row r="58" spans="1:96" ht="3.9" customHeight="1" x14ac:dyDescent="0.25">
      <c r="B58" s="196"/>
      <c r="C58" s="188"/>
      <c r="D58" s="195"/>
      <c r="E58" s="229"/>
      <c r="F58" s="251"/>
      <c r="G58" s="251"/>
      <c r="H58" s="251"/>
      <c r="I58" s="251"/>
      <c r="J58" s="251"/>
      <c r="K58" s="202"/>
      <c r="L58" s="202"/>
      <c r="M58" s="202"/>
      <c r="N58" s="202"/>
      <c r="O58" s="202"/>
      <c r="P58" s="202"/>
      <c r="Q58" s="202"/>
      <c r="R58" s="202"/>
      <c r="S58" s="202"/>
      <c r="T58" s="179"/>
      <c r="U58" s="179"/>
      <c r="V58" s="179"/>
      <c r="W58" s="179"/>
      <c r="X58" s="179"/>
      <c r="Y58" s="179"/>
      <c r="Z58" s="179"/>
      <c r="AA58" s="179"/>
      <c r="AB58" s="179"/>
      <c r="AC58" s="179"/>
      <c r="AD58" s="179"/>
      <c r="AE58" s="179"/>
      <c r="AF58" s="179"/>
      <c r="AG58" s="179"/>
      <c r="AH58" s="179"/>
      <c r="AI58" s="179"/>
      <c r="AJ58" s="179"/>
      <c r="AK58" s="179"/>
      <c r="AL58" s="179"/>
      <c r="AM58" s="179"/>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c r="CP58" s="213"/>
      <c r="CQ58" s="213"/>
      <c r="CR58" s="213"/>
    </row>
    <row r="59" spans="1:96" x14ac:dyDescent="0.25">
      <c r="B59" s="187" t="s">
        <v>395</v>
      </c>
      <c r="C59" s="188"/>
      <c r="D59" s="176"/>
      <c r="E59" s="229"/>
      <c r="F59" s="251"/>
      <c r="G59" s="251"/>
      <c r="H59" s="251"/>
      <c r="I59" s="251"/>
      <c r="J59" s="251"/>
      <c r="K59" s="202"/>
      <c r="L59" s="202"/>
      <c r="M59" s="202"/>
      <c r="N59" s="202"/>
      <c r="O59" s="202"/>
      <c r="P59" s="202"/>
      <c r="Q59" s="202"/>
      <c r="R59" s="202"/>
      <c r="S59" s="202"/>
      <c r="T59" s="179"/>
      <c r="U59" s="179"/>
      <c r="V59" s="179"/>
      <c r="W59" s="179"/>
      <c r="X59" s="179"/>
      <c r="Y59" s="179"/>
      <c r="Z59" s="179"/>
      <c r="AA59" s="179"/>
      <c r="AB59" s="179"/>
      <c r="AC59" s="179"/>
      <c r="AD59" s="179"/>
      <c r="AE59" s="179"/>
      <c r="AF59" s="179"/>
      <c r="AG59" s="178"/>
      <c r="AH59" s="178"/>
      <c r="AI59" s="178"/>
      <c r="AJ59" s="178"/>
      <c r="AK59" s="178"/>
      <c r="AL59" s="178"/>
      <c r="AM59" s="178"/>
    </row>
    <row r="60" spans="1:96" ht="3.9" customHeight="1" x14ac:dyDescent="0.25">
      <c r="B60" s="168"/>
      <c r="C60" s="188"/>
      <c r="D60" s="176"/>
      <c r="E60" s="229"/>
      <c r="F60" s="251"/>
      <c r="G60" s="251"/>
      <c r="H60" s="251"/>
      <c r="I60" s="251"/>
      <c r="J60" s="251"/>
      <c r="K60" s="202"/>
      <c r="L60" s="202"/>
      <c r="M60" s="202"/>
      <c r="N60" s="202"/>
      <c r="O60" s="202"/>
      <c r="P60" s="202"/>
      <c r="Q60" s="202"/>
      <c r="R60" s="202"/>
      <c r="S60" s="202"/>
      <c r="T60" s="179"/>
      <c r="U60" s="179"/>
      <c r="V60" s="179"/>
      <c r="W60" s="179"/>
      <c r="X60" s="179"/>
      <c r="Y60" s="179"/>
      <c r="Z60" s="179"/>
      <c r="AA60" s="179"/>
      <c r="AB60" s="179"/>
      <c r="AC60" s="179"/>
      <c r="AD60" s="179"/>
      <c r="AE60" s="179"/>
      <c r="AF60" s="179"/>
      <c r="AG60" s="178"/>
      <c r="AH60" s="178"/>
      <c r="AI60" s="178"/>
      <c r="AJ60" s="178"/>
      <c r="AK60" s="178"/>
      <c r="AL60" s="178"/>
      <c r="AM60" s="178"/>
    </row>
    <row r="61" spans="1:96" ht="12.75" customHeight="1" x14ac:dyDescent="0.25">
      <c r="B61" s="183" t="s">
        <v>1003</v>
      </c>
      <c r="C61" s="197"/>
      <c r="D61" s="646"/>
      <c r="E61" s="413" t="s">
        <v>2177</v>
      </c>
      <c r="F61" s="204"/>
      <c r="G61" s="204"/>
      <c r="H61" s="204"/>
      <c r="I61" s="204"/>
      <c r="J61" s="409"/>
      <c r="K61" s="410"/>
      <c r="L61" s="202"/>
      <c r="M61" s="202"/>
      <c r="N61" s="202"/>
      <c r="O61" s="202"/>
      <c r="P61" s="202"/>
      <c r="Q61" s="202"/>
      <c r="R61" s="202"/>
      <c r="S61" s="202"/>
      <c r="T61" s="179"/>
      <c r="U61" s="179"/>
      <c r="V61" s="179"/>
      <c r="W61" s="179"/>
      <c r="X61" s="179"/>
      <c r="Y61" s="179"/>
      <c r="Z61" s="179"/>
      <c r="AA61" s="179"/>
      <c r="AB61" s="179"/>
      <c r="AC61" s="179"/>
      <c r="AD61" s="179"/>
      <c r="AE61" s="179"/>
      <c r="AF61" s="179"/>
      <c r="AG61" s="178"/>
      <c r="AH61" s="178"/>
      <c r="AI61" s="178"/>
      <c r="AJ61" s="178"/>
      <c r="AK61" s="178"/>
      <c r="AL61" s="178"/>
      <c r="AM61" s="178"/>
    </row>
    <row r="62" spans="1:96" ht="12.75" customHeight="1" x14ac:dyDescent="0.25">
      <c r="B62" s="183"/>
      <c r="C62" s="197"/>
      <c r="D62" s="805"/>
      <c r="E62" s="413" t="s">
        <v>2178</v>
      </c>
      <c r="F62" s="204"/>
      <c r="G62" s="204"/>
      <c r="H62" s="204"/>
      <c r="I62" s="204"/>
      <c r="J62" s="409"/>
      <c r="K62" s="410"/>
      <c r="L62" s="202"/>
      <c r="M62" s="202"/>
      <c r="N62" s="202"/>
      <c r="O62" s="202"/>
      <c r="P62" s="202"/>
      <c r="Q62" s="202"/>
      <c r="R62" s="202"/>
      <c r="S62" s="202"/>
      <c r="T62" s="179"/>
      <c r="U62" s="179"/>
      <c r="V62" s="179"/>
      <c r="W62" s="179"/>
      <c r="X62" s="179"/>
      <c r="Y62" s="179"/>
      <c r="Z62" s="179"/>
      <c r="AA62" s="179"/>
      <c r="AB62" s="179"/>
      <c r="AC62" s="179"/>
      <c r="AD62" s="179"/>
      <c r="AE62" s="179"/>
      <c r="AF62" s="179"/>
      <c r="AG62" s="178"/>
      <c r="AH62" s="178"/>
      <c r="AI62" s="178"/>
      <c r="AJ62" s="178"/>
      <c r="AK62" s="178"/>
      <c r="AL62" s="178"/>
      <c r="AM62" s="178"/>
    </row>
    <row r="63" spans="1:96" ht="12.75" customHeight="1" x14ac:dyDescent="0.25">
      <c r="B63" s="183"/>
      <c r="C63" s="197"/>
      <c r="D63" s="805"/>
      <c r="E63" s="413" t="s">
        <v>2179</v>
      </c>
      <c r="G63" s="204"/>
      <c r="H63" s="204"/>
      <c r="I63" s="204"/>
      <c r="J63" s="409"/>
      <c r="K63" s="410"/>
      <c r="L63" s="202"/>
      <c r="M63" s="202"/>
      <c r="N63" s="202"/>
      <c r="O63" s="202"/>
      <c r="P63" s="202"/>
      <c r="Q63" s="202"/>
      <c r="R63" s="202"/>
      <c r="S63" s="202"/>
      <c r="T63" s="179"/>
      <c r="U63" s="179"/>
      <c r="V63" s="179"/>
      <c r="W63" s="179"/>
      <c r="X63" s="179"/>
      <c r="Y63" s="179"/>
      <c r="Z63" s="179"/>
      <c r="AA63" s="179"/>
      <c r="AB63" s="179"/>
      <c r="AC63" s="179"/>
      <c r="AD63" s="179"/>
      <c r="AE63" s="179"/>
      <c r="AF63" s="179"/>
      <c r="AG63" s="178"/>
      <c r="AH63" s="178"/>
      <c r="AI63" s="178"/>
      <c r="AJ63" s="178"/>
      <c r="AK63" s="178"/>
      <c r="AL63" s="178"/>
      <c r="AM63" s="178"/>
    </row>
    <row r="64" spans="1:96" ht="3.9" customHeight="1" x14ac:dyDescent="0.25">
      <c r="B64" s="183"/>
      <c r="C64" s="197"/>
      <c r="D64" s="192"/>
      <c r="E64" s="248"/>
      <c r="F64" s="250"/>
      <c r="G64" s="411"/>
      <c r="H64" s="412"/>
      <c r="I64" s="413"/>
      <c r="J64" s="273"/>
      <c r="K64" s="414"/>
      <c r="L64" s="183"/>
      <c r="M64" s="183"/>
      <c r="N64" s="183"/>
      <c r="O64" s="183"/>
      <c r="P64" s="183"/>
      <c r="Q64" s="183"/>
      <c r="R64" s="183"/>
      <c r="S64" s="183"/>
      <c r="T64" s="178"/>
      <c r="U64" s="178"/>
      <c r="V64" s="178"/>
      <c r="W64" s="178"/>
      <c r="X64" s="178"/>
      <c r="Y64" s="178"/>
      <c r="Z64" s="178"/>
      <c r="AA64" s="178"/>
      <c r="AB64" s="178"/>
      <c r="AC64" s="178"/>
      <c r="AD64" s="178"/>
      <c r="AE64" s="178"/>
      <c r="AF64" s="178"/>
      <c r="AG64" s="178"/>
      <c r="AH64" s="178"/>
      <c r="AI64" s="178"/>
      <c r="AJ64" s="178"/>
      <c r="AK64" s="178"/>
      <c r="AL64" s="178"/>
      <c r="AM64" s="178"/>
    </row>
    <row r="65" spans="2:39" ht="12.75" customHeight="1" x14ac:dyDescent="0.25">
      <c r="B65" s="183" t="s">
        <v>1004</v>
      </c>
      <c r="C65" s="197"/>
      <c r="D65" s="645"/>
      <c r="E65" s="265" t="s">
        <v>2180</v>
      </c>
      <c r="F65" s="250" t="s">
        <v>2187</v>
      </c>
      <c r="G65" s="324"/>
      <c r="H65" s="324"/>
      <c r="I65" s="413"/>
      <c r="J65" s="413"/>
      <c r="K65" s="204"/>
      <c r="L65" s="202"/>
      <c r="M65" s="202"/>
      <c r="N65" s="202"/>
      <c r="O65" s="202"/>
      <c r="P65" s="202"/>
      <c r="Q65" s="202"/>
      <c r="R65" s="202"/>
      <c r="S65" s="202"/>
      <c r="T65" s="179"/>
      <c r="U65" s="179"/>
      <c r="V65" s="179"/>
      <c r="W65" s="179"/>
      <c r="X65" s="179"/>
      <c r="Y65" s="179"/>
      <c r="Z65" s="179"/>
      <c r="AA65" s="179"/>
      <c r="AB65" s="179"/>
      <c r="AC65" s="179"/>
      <c r="AD65" s="179"/>
      <c r="AE65" s="179"/>
      <c r="AF65" s="179"/>
      <c r="AG65" s="178"/>
      <c r="AH65" s="178"/>
      <c r="AI65" s="178"/>
      <c r="AJ65" s="178"/>
      <c r="AK65" s="178"/>
      <c r="AL65" s="178"/>
      <c r="AM65" s="178"/>
    </row>
    <row r="66" spans="2:39" ht="12.75" customHeight="1" x14ac:dyDescent="0.25">
      <c r="B66" s="183"/>
      <c r="C66" s="197"/>
      <c r="D66" s="806"/>
      <c r="E66" s="803" t="s">
        <v>2181</v>
      </c>
      <c r="F66" s="802" t="s">
        <v>2186</v>
      </c>
      <c r="G66" s="324"/>
      <c r="H66" s="324"/>
      <c r="I66" s="413"/>
      <c r="J66" s="413"/>
      <c r="K66" s="204"/>
      <c r="L66" s="202"/>
      <c r="M66" s="202"/>
      <c r="N66" s="202"/>
      <c r="O66" s="202"/>
      <c r="P66" s="202"/>
      <c r="Q66" s="202"/>
      <c r="R66" s="202"/>
      <c r="S66" s="202"/>
      <c r="T66" s="179"/>
      <c r="U66" s="179"/>
      <c r="V66" s="179"/>
      <c r="W66" s="179"/>
      <c r="X66" s="179"/>
      <c r="Y66" s="179"/>
      <c r="Z66" s="179"/>
      <c r="AA66" s="179"/>
      <c r="AB66" s="179"/>
      <c r="AC66" s="179"/>
      <c r="AD66" s="179"/>
      <c r="AE66" s="179"/>
      <c r="AF66" s="179"/>
      <c r="AG66" s="178"/>
      <c r="AH66" s="178"/>
      <c r="AI66" s="178"/>
      <c r="AJ66" s="178"/>
      <c r="AK66" s="178"/>
      <c r="AL66" s="178"/>
      <c r="AM66" s="178"/>
    </row>
    <row r="67" spans="2:39" ht="12.75" customHeight="1" x14ac:dyDescent="0.25">
      <c r="B67" s="183"/>
      <c r="C67" s="197"/>
      <c r="D67" s="806"/>
      <c r="E67" s="803" t="s">
        <v>2182</v>
      </c>
      <c r="F67" s="802"/>
      <c r="G67" s="324"/>
      <c r="H67" s="324"/>
      <c r="I67" s="413"/>
      <c r="J67" s="413"/>
      <c r="K67" s="204"/>
      <c r="L67" s="202"/>
      <c r="M67" s="202"/>
      <c r="N67" s="202"/>
      <c r="O67" s="202"/>
      <c r="P67" s="202"/>
      <c r="Q67" s="202"/>
      <c r="R67" s="202"/>
      <c r="S67" s="202"/>
      <c r="T67" s="179"/>
      <c r="U67" s="179"/>
      <c r="V67" s="179"/>
      <c r="W67" s="179"/>
      <c r="X67" s="179"/>
      <c r="Y67" s="179"/>
      <c r="Z67" s="179"/>
      <c r="AA67" s="179"/>
      <c r="AB67" s="179"/>
      <c r="AC67" s="179"/>
      <c r="AD67" s="179"/>
      <c r="AE67" s="179"/>
      <c r="AF67" s="179"/>
      <c r="AG67" s="178"/>
      <c r="AH67" s="178"/>
      <c r="AI67" s="178"/>
      <c r="AJ67" s="178"/>
      <c r="AK67" s="178"/>
      <c r="AL67" s="178"/>
      <c r="AM67" s="178"/>
    </row>
    <row r="68" spans="2:39" ht="3.9" customHeight="1" x14ac:dyDescent="0.25">
      <c r="B68" s="183"/>
      <c r="C68" s="197"/>
      <c r="D68" s="192"/>
      <c r="E68" s="248"/>
      <c r="F68" s="250"/>
      <c r="G68" s="411"/>
      <c r="H68" s="248"/>
      <c r="I68" s="409"/>
      <c r="J68" s="248"/>
      <c r="K68" s="415"/>
      <c r="L68" s="202"/>
      <c r="M68" s="202"/>
      <c r="N68" s="202"/>
      <c r="O68" s="202"/>
      <c r="P68" s="202"/>
      <c r="Q68" s="202"/>
      <c r="R68" s="202"/>
      <c r="S68" s="202"/>
      <c r="T68" s="179"/>
      <c r="U68" s="179"/>
      <c r="V68" s="179"/>
      <c r="W68" s="179"/>
      <c r="X68" s="179"/>
      <c r="Y68" s="179"/>
      <c r="Z68" s="179"/>
      <c r="AA68" s="179"/>
      <c r="AB68" s="179"/>
      <c r="AC68" s="179"/>
      <c r="AD68" s="179"/>
      <c r="AE68" s="179"/>
      <c r="AF68" s="179"/>
      <c r="AG68" s="178"/>
      <c r="AH68" s="178"/>
      <c r="AI68" s="178"/>
      <c r="AJ68" s="178"/>
      <c r="AK68" s="178"/>
      <c r="AL68" s="178"/>
      <c r="AM68" s="178"/>
    </row>
    <row r="69" spans="2:39" ht="12.75" customHeight="1" x14ac:dyDescent="0.25">
      <c r="B69" s="183" t="s">
        <v>1005</v>
      </c>
      <c r="C69" s="197"/>
      <c r="D69" s="647"/>
      <c r="E69" s="248" t="s">
        <v>2183</v>
      </c>
      <c r="F69" s="250"/>
      <c r="G69" s="248"/>
      <c r="H69" s="409"/>
      <c r="I69" s="413"/>
      <c r="J69" s="248"/>
      <c r="K69" s="415"/>
      <c r="L69" s="202"/>
      <c r="M69" s="202"/>
      <c r="N69" s="202"/>
      <c r="O69" s="202"/>
      <c r="P69" s="202"/>
      <c r="Q69" s="202"/>
      <c r="R69" s="202"/>
      <c r="S69" s="202"/>
      <c r="T69" s="179"/>
      <c r="U69" s="179"/>
      <c r="V69" s="179"/>
      <c r="W69" s="179"/>
      <c r="X69" s="179"/>
      <c r="Y69" s="179"/>
      <c r="Z69" s="179"/>
      <c r="AA69" s="179"/>
      <c r="AB69" s="179"/>
      <c r="AC69" s="179"/>
      <c r="AD69" s="179"/>
      <c r="AE69" s="179"/>
      <c r="AF69" s="179"/>
      <c r="AG69" s="178"/>
      <c r="AH69" s="178"/>
      <c r="AI69" s="178"/>
      <c r="AJ69" s="178"/>
      <c r="AK69" s="178"/>
      <c r="AL69" s="178"/>
      <c r="AM69" s="178"/>
    </row>
    <row r="70" spans="2:39" ht="12.75" customHeight="1" x14ac:dyDescent="0.25">
      <c r="B70" s="183"/>
      <c r="C70" s="197"/>
      <c r="D70" s="807"/>
      <c r="E70" s="248" t="s">
        <v>2185</v>
      </c>
      <c r="F70" s="250"/>
      <c r="G70" s="248"/>
      <c r="H70" s="409"/>
      <c r="I70" s="413"/>
      <c r="J70" s="248"/>
      <c r="K70" s="415"/>
      <c r="L70" s="202"/>
      <c r="M70" s="202"/>
      <c r="N70" s="202"/>
      <c r="O70" s="202"/>
      <c r="P70" s="202"/>
      <c r="Q70" s="202"/>
      <c r="R70" s="202"/>
      <c r="S70" s="202"/>
      <c r="T70" s="179"/>
      <c r="U70" s="179"/>
      <c r="V70" s="179"/>
      <c r="W70" s="179"/>
      <c r="X70" s="179"/>
      <c r="Y70" s="179"/>
      <c r="Z70" s="179"/>
      <c r="AA70" s="179"/>
      <c r="AB70" s="179"/>
      <c r="AC70" s="179"/>
      <c r="AD70" s="179"/>
      <c r="AE70" s="179"/>
      <c r="AF70" s="179"/>
      <c r="AG70" s="178"/>
      <c r="AH70" s="178"/>
      <c r="AI70" s="178"/>
      <c r="AJ70" s="178"/>
      <c r="AK70" s="178"/>
      <c r="AL70" s="178"/>
      <c r="AM70" s="178"/>
    </row>
    <row r="71" spans="2:39" ht="12.75" customHeight="1" x14ac:dyDescent="0.25">
      <c r="B71" s="183"/>
      <c r="C71" s="197"/>
      <c r="D71" s="807"/>
      <c r="E71" s="248" t="s">
        <v>2184</v>
      </c>
      <c r="F71" s="250"/>
      <c r="G71" s="248"/>
      <c r="H71" s="409"/>
      <c r="I71" s="413"/>
      <c r="J71" s="248"/>
      <c r="K71" s="415"/>
      <c r="L71" s="202"/>
      <c r="M71" s="202"/>
      <c r="N71" s="202"/>
      <c r="O71" s="202"/>
      <c r="P71" s="202"/>
      <c r="Q71" s="202"/>
      <c r="R71" s="202"/>
      <c r="S71" s="202"/>
      <c r="T71" s="179"/>
      <c r="U71" s="179"/>
      <c r="V71" s="179"/>
      <c r="W71" s="179"/>
      <c r="X71" s="179"/>
      <c r="Y71" s="179"/>
      <c r="Z71" s="179"/>
      <c r="AA71" s="179"/>
      <c r="AB71" s="179"/>
      <c r="AC71" s="179"/>
      <c r="AD71" s="179"/>
      <c r="AE71" s="179"/>
      <c r="AF71" s="179"/>
      <c r="AG71" s="178"/>
      <c r="AH71" s="178"/>
      <c r="AI71" s="178"/>
      <c r="AJ71" s="178"/>
      <c r="AK71" s="178"/>
      <c r="AL71" s="178"/>
      <c r="AM71" s="178"/>
    </row>
    <row r="72" spans="2:39" x14ac:dyDescent="0.25">
      <c r="B72" s="178"/>
      <c r="C72" s="197"/>
      <c r="D72" s="238"/>
      <c r="E72" s="248"/>
      <c r="F72" s="250"/>
      <c r="G72" s="411"/>
      <c r="H72" s="409"/>
      <c r="I72" s="413"/>
      <c r="J72" s="248"/>
      <c r="K72" s="415"/>
      <c r="L72" s="202"/>
      <c r="M72" s="202"/>
      <c r="N72" s="202"/>
      <c r="O72" s="202"/>
      <c r="P72" s="202"/>
      <c r="Q72" s="202"/>
      <c r="R72" s="202"/>
      <c r="S72" s="202"/>
      <c r="T72" s="179"/>
      <c r="U72" s="179"/>
      <c r="V72" s="179"/>
      <c r="W72" s="179"/>
      <c r="X72" s="179"/>
      <c r="Y72" s="179"/>
      <c r="Z72" s="179"/>
      <c r="AA72" s="179"/>
      <c r="AB72" s="179"/>
      <c r="AC72" s="179"/>
      <c r="AD72" s="179"/>
      <c r="AE72" s="179"/>
      <c r="AF72" s="179"/>
      <c r="AG72" s="178"/>
      <c r="AH72" s="178"/>
      <c r="AI72" s="178"/>
      <c r="AJ72" s="178"/>
      <c r="AK72" s="178"/>
      <c r="AL72" s="178"/>
      <c r="AM72" s="178"/>
    </row>
    <row r="73" spans="2:39" ht="6.75" customHeight="1" x14ac:dyDescent="0.2">
      <c r="B73" s="178"/>
      <c r="C73" s="197"/>
      <c r="D73" s="192"/>
      <c r="E73" s="416"/>
      <c r="F73" s="183"/>
      <c r="G73" s="417"/>
      <c r="H73" s="416"/>
      <c r="I73" s="415"/>
      <c r="J73" s="416"/>
      <c r="K73" s="415"/>
      <c r="L73" s="202"/>
      <c r="M73" s="202"/>
      <c r="N73" s="202"/>
      <c r="O73" s="202"/>
      <c r="P73" s="202"/>
      <c r="Q73" s="202"/>
      <c r="R73" s="202"/>
      <c r="S73" s="202"/>
      <c r="T73" s="179"/>
      <c r="U73" s="179"/>
      <c r="V73" s="179"/>
      <c r="W73" s="179"/>
      <c r="X73" s="179"/>
      <c r="Y73" s="179"/>
      <c r="Z73" s="179"/>
      <c r="AA73" s="179"/>
      <c r="AB73" s="179"/>
      <c r="AC73" s="179"/>
      <c r="AD73" s="179"/>
      <c r="AE73" s="179"/>
      <c r="AF73" s="179"/>
      <c r="AG73" s="178"/>
      <c r="AH73" s="178"/>
      <c r="AI73" s="178"/>
      <c r="AJ73" s="178"/>
      <c r="AK73" s="178"/>
      <c r="AL73" s="178"/>
      <c r="AM73" s="178"/>
    </row>
    <row r="74" spans="2:39" x14ac:dyDescent="0.25">
      <c r="B74" s="199"/>
      <c r="C74" s="198"/>
      <c r="D74" s="195"/>
      <c r="E74" s="195"/>
      <c r="F74" s="178"/>
      <c r="G74" s="178"/>
      <c r="H74" s="178"/>
      <c r="I74" s="178"/>
      <c r="J74" s="178"/>
      <c r="K74" s="179"/>
      <c r="L74" s="179"/>
      <c r="M74" s="179"/>
      <c r="N74" s="179"/>
      <c r="O74" s="179"/>
      <c r="P74" s="179"/>
      <c r="Q74" s="179"/>
      <c r="R74" s="179"/>
      <c r="S74" s="179"/>
      <c r="T74" s="179"/>
      <c r="U74" s="179"/>
      <c r="V74" s="179"/>
      <c r="W74" s="179"/>
      <c r="X74" s="179"/>
      <c r="Y74" s="179"/>
      <c r="Z74" s="179"/>
      <c r="AA74" s="179"/>
      <c r="AB74" s="179"/>
      <c r="AC74" s="179"/>
      <c r="AD74" s="179"/>
      <c r="AE74" s="179"/>
      <c r="AF74" s="179"/>
      <c r="AG74" s="178"/>
      <c r="AH74" s="178"/>
      <c r="AI74" s="178"/>
      <c r="AJ74" s="178"/>
      <c r="AK74" s="178"/>
      <c r="AL74" s="178"/>
      <c r="AM74" s="178"/>
    </row>
    <row r="75" spans="2:39" x14ac:dyDescent="0.25">
      <c r="B75" s="171"/>
      <c r="C75" s="197" t="s">
        <v>629</v>
      </c>
      <c r="D75" s="200"/>
      <c r="E75" s="171"/>
      <c r="F75" s="178"/>
      <c r="G75" s="178"/>
      <c r="H75" s="178"/>
      <c r="I75" s="178"/>
      <c r="J75" s="178"/>
      <c r="K75" s="179"/>
      <c r="L75" s="179"/>
      <c r="M75" s="179"/>
      <c r="N75" s="179"/>
      <c r="O75" s="179"/>
      <c r="P75" s="179"/>
      <c r="Q75" s="179"/>
      <c r="R75" s="179"/>
      <c r="S75" s="179"/>
      <c r="T75" s="179"/>
      <c r="U75" s="179"/>
      <c r="V75" s="179"/>
      <c r="W75" s="179"/>
      <c r="X75" s="179"/>
      <c r="Y75" s="179"/>
      <c r="Z75" s="179"/>
      <c r="AA75" s="179"/>
      <c r="AB75" s="179"/>
      <c r="AC75" s="179"/>
      <c r="AD75" s="179"/>
      <c r="AE75" s="179"/>
      <c r="AF75" s="179"/>
      <c r="AG75" s="178"/>
      <c r="AH75" s="178"/>
      <c r="AI75" s="178"/>
      <c r="AJ75" s="178"/>
      <c r="AK75" s="178"/>
      <c r="AL75" s="178"/>
      <c r="AM75" s="178"/>
    </row>
    <row r="76" spans="2:39" x14ac:dyDescent="0.25">
      <c r="B76" s="171"/>
      <c r="C76" s="197"/>
      <c r="D76" s="176"/>
      <c r="E76" s="171"/>
      <c r="F76" s="178"/>
      <c r="G76" s="178"/>
      <c r="H76" s="178"/>
      <c r="I76" s="178"/>
      <c r="J76" s="178"/>
      <c r="K76" s="179"/>
      <c r="L76" s="179"/>
      <c r="M76" s="179"/>
      <c r="N76" s="179"/>
      <c r="O76" s="179"/>
      <c r="P76" s="179"/>
      <c r="Q76" s="179"/>
      <c r="R76" s="179"/>
      <c r="S76" s="179"/>
      <c r="T76" s="179"/>
      <c r="U76" s="179"/>
      <c r="V76" s="179"/>
      <c r="W76" s="179"/>
      <c r="X76" s="179"/>
      <c r="Y76" s="179"/>
      <c r="Z76" s="179"/>
      <c r="AA76" s="179"/>
      <c r="AB76" s="179"/>
      <c r="AC76" s="179"/>
      <c r="AD76" s="179"/>
      <c r="AE76" s="179"/>
      <c r="AF76" s="179"/>
      <c r="AG76" s="178"/>
      <c r="AH76" s="178"/>
      <c r="AI76" s="178"/>
      <c r="AJ76" s="178"/>
      <c r="AK76" s="178"/>
      <c r="AL76" s="178"/>
      <c r="AM76" s="178"/>
    </row>
    <row r="77" spans="2:39" x14ac:dyDescent="0.25">
      <c r="B77" s="183"/>
      <c r="C77" s="201"/>
      <c r="D77" s="178"/>
      <c r="E77" s="178"/>
      <c r="F77" s="178"/>
      <c r="G77" s="178"/>
      <c r="H77" s="178"/>
      <c r="I77" s="178"/>
      <c r="J77" s="178"/>
      <c r="K77" s="179"/>
      <c r="L77" s="179"/>
      <c r="M77" s="179"/>
      <c r="N77" s="179"/>
      <c r="O77" s="179"/>
      <c r="P77" s="179"/>
      <c r="Q77" s="179"/>
      <c r="R77" s="179"/>
      <c r="S77" s="179"/>
      <c r="T77" s="179"/>
      <c r="U77" s="179"/>
      <c r="V77" s="179"/>
      <c r="W77" s="179"/>
      <c r="X77" s="179"/>
      <c r="Y77" s="179"/>
      <c r="Z77" s="179"/>
      <c r="AA77" s="179"/>
      <c r="AB77" s="179"/>
      <c r="AC77" s="179"/>
      <c r="AD77" s="179"/>
      <c r="AE77" s="179"/>
      <c r="AF77" s="179"/>
      <c r="AG77" s="178"/>
      <c r="AH77" s="178"/>
      <c r="AI77" s="178"/>
      <c r="AJ77" s="178"/>
      <c r="AK77" s="178"/>
      <c r="AL77" s="178"/>
      <c r="AM77" s="178"/>
    </row>
    <row r="78" spans="2:39" x14ac:dyDescent="0.25">
      <c r="B78" s="183"/>
      <c r="C78" s="201"/>
      <c r="D78" s="178"/>
      <c r="E78" s="178"/>
      <c r="F78" s="178"/>
      <c r="G78" s="178"/>
      <c r="H78" s="178"/>
      <c r="I78" s="178"/>
      <c r="J78" s="178"/>
      <c r="K78" s="179"/>
      <c r="L78" s="179"/>
      <c r="M78" s="179"/>
      <c r="N78" s="179"/>
      <c r="O78" s="179"/>
      <c r="P78" s="179"/>
      <c r="Q78" s="179"/>
      <c r="R78" s="179"/>
      <c r="S78" s="179"/>
      <c r="T78" s="179"/>
      <c r="U78" s="179"/>
      <c r="V78" s="179"/>
      <c r="W78" s="179"/>
      <c r="X78" s="179"/>
      <c r="Y78" s="179"/>
      <c r="Z78" s="179"/>
      <c r="AA78" s="179"/>
      <c r="AB78" s="179"/>
      <c r="AC78" s="179"/>
      <c r="AD78" s="179"/>
      <c r="AE78" s="179"/>
      <c r="AF78" s="179"/>
      <c r="AG78" s="178"/>
      <c r="AH78" s="178"/>
      <c r="AI78" s="178"/>
      <c r="AJ78" s="178"/>
      <c r="AK78" s="178"/>
      <c r="AL78" s="178"/>
      <c r="AM78" s="178"/>
    </row>
    <row r="79" spans="2:39" x14ac:dyDescent="0.25">
      <c r="B79" s="183"/>
      <c r="C79" s="201"/>
      <c r="D79" s="178"/>
      <c r="E79" s="178"/>
      <c r="F79" s="178"/>
      <c r="G79" s="178"/>
      <c r="H79" s="178"/>
      <c r="I79" s="178"/>
      <c r="J79" s="178"/>
      <c r="K79" s="179"/>
      <c r="L79" s="179"/>
      <c r="M79" s="179"/>
      <c r="N79" s="179"/>
      <c r="O79" s="179"/>
      <c r="P79" s="179"/>
      <c r="Q79" s="179"/>
      <c r="R79" s="179"/>
      <c r="S79" s="179"/>
      <c r="T79" s="179"/>
      <c r="U79" s="179"/>
      <c r="V79" s="179"/>
      <c r="W79" s="179"/>
      <c r="X79" s="179"/>
      <c r="Y79" s="179"/>
      <c r="Z79" s="179"/>
      <c r="AA79" s="179"/>
      <c r="AB79" s="179"/>
      <c r="AC79" s="179"/>
      <c r="AD79" s="179"/>
      <c r="AE79" s="179"/>
      <c r="AF79" s="179"/>
      <c r="AG79" s="178"/>
      <c r="AH79" s="178"/>
      <c r="AI79" s="178"/>
      <c r="AJ79" s="178"/>
      <c r="AK79" s="178"/>
      <c r="AL79" s="178"/>
      <c r="AM79" s="178"/>
    </row>
    <row r="80" spans="2:39" x14ac:dyDescent="0.25">
      <c r="B80" s="183"/>
      <c r="C80" s="201"/>
      <c r="D80" s="178"/>
      <c r="E80" s="178"/>
      <c r="F80" s="178"/>
      <c r="G80" s="178"/>
      <c r="H80" s="178"/>
      <c r="I80" s="178"/>
      <c r="J80" s="178"/>
      <c r="K80" s="179"/>
      <c r="L80" s="179"/>
      <c r="M80" s="179"/>
      <c r="N80" s="179"/>
      <c r="O80" s="179"/>
      <c r="P80" s="179"/>
      <c r="Q80" s="179"/>
      <c r="R80" s="179"/>
      <c r="S80" s="179"/>
      <c r="T80" s="179"/>
      <c r="U80" s="179"/>
      <c r="V80" s="179"/>
      <c r="W80" s="179"/>
      <c r="X80" s="179"/>
      <c r="Y80" s="179"/>
      <c r="Z80" s="179"/>
      <c r="AA80" s="179"/>
      <c r="AB80" s="179"/>
      <c r="AC80" s="179"/>
      <c r="AD80" s="179"/>
      <c r="AE80" s="179"/>
      <c r="AF80" s="179"/>
      <c r="AG80" s="178"/>
      <c r="AH80" s="178"/>
      <c r="AI80" s="178"/>
      <c r="AJ80" s="178"/>
      <c r="AK80" s="178"/>
      <c r="AL80" s="178"/>
      <c r="AM80" s="178"/>
    </row>
    <row r="81" spans="2:39" x14ac:dyDescent="0.25">
      <c r="B81" s="183"/>
      <c r="C81" s="201"/>
      <c r="D81" s="178"/>
      <c r="E81" s="178"/>
      <c r="F81" s="178"/>
      <c r="G81" s="178"/>
      <c r="H81" s="178"/>
      <c r="I81" s="178"/>
      <c r="J81" s="178"/>
      <c r="K81" s="179"/>
      <c r="L81" s="179"/>
      <c r="M81" s="179"/>
      <c r="N81" s="179"/>
      <c r="O81" s="179"/>
      <c r="P81" s="179"/>
      <c r="Q81" s="179"/>
      <c r="R81" s="179"/>
      <c r="S81" s="179"/>
      <c r="T81" s="179"/>
      <c r="U81" s="179"/>
      <c r="V81" s="179"/>
      <c r="W81" s="179"/>
      <c r="X81" s="179"/>
      <c r="Y81" s="179"/>
      <c r="Z81" s="179"/>
      <c r="AA81" s="179"/>
      <c r="AB81" s="179"/>
      <c r="AC81" s="179"/>
      <c r="AD81" s="179"/>
      <c r="AE81" s="179"/>
      <c r="AF81" s="179"/>
      <c r="AG81" s="178"/>
      <c r="AH81" s="178"/>
      <c r="AI81" s="178"/>
      <c r="AJ81" s="178"/>
      <c r="AK81" s="178"/>
      <c r="AL81" s="178"/>
      <c r="AM81" s="178"/>
    </row>
    <row r="82" spans="2:39" x14ac:dyDescent="0.25">
      <c r="B82" s="183"/>
      <c r="C82" s="201"/>
      <c r="D82" s="178"/>
      <c r="E82" s="178"/>
      <c r="F82" s="178"/>
      <c r="G82" s="178"/>
      <c r="H82" s="178"/>
      <c r="I82" s="178"/>
      <c r="J82" s="178"/>
      <c r="K82" s="179"/>
      <c r="L82" s="179"/>
      <c r="M82" s="179"/>
      <c r="N82" s="179"/>
      <c r="O82" s="179"/>
      <c r="P82" s="179"/>
      <c r="Q82" s="179"/>
      <c r="R82" s="179"/>
      <c r="S82" s="179"/>
      <c r="T82" s="179"/>
      <c r="U82" s="179"/>
      <c r="V82" s="179"/>
      <c r="W82" s="179"/>
      <c r="X82" s="179"/>
      <c r="Y82" s="179"/>
      <c r="Z82" s="179"/>
      <c r="AA82" s="179"/>
      <c r="AB82" s="179"/>
      <c r="AC82" s="179"/>
      <c r="AD82" s="179"/>
      <c r="AE82" s="179"/>
      <c r="AF82" s="179"/>
      <c r="AG82" s="178"/>
      <c r="AH82" s="178"/>
      <c r="AI82" s="178"/>
      <c r="AJ82" s="178"/>
      <c r="AK82" s="178"/>
      <c r="AL82" s="178"/>
      <c r="AM82" s="178"/>
    </row>
    <row r="83" spans="2:39" x14ac:dyDescent="0.25">
      <c r="B83" s="183"/>
      <c r="C83" s="201"/>
      <c r="D83" s="178"/>
      <c r="E83" s="178"/>
      <c r="F83" s="178"/>
      <c r="G83" s="178"/>
      <c r="H83" s="178"/>
      <c r="I83" s="178"/>
      <c r="J83" s="178"/>
      <c r="K83" s="179"/>
      <c r="L83" s="179"/>
      <c r="M83" s="179"/>
      <c r="N83" s="179"/>
      <c r="O83" s="179"/>
      <c r="P83" s="179"/>
      <c r="Q83" s="179"/>
      <c r="R83" s="179"/>
      <c r="S83" s="179"/>
      <c r="T83" s="179"/>
      <c r="U83" s="179"/>
      <c r="V83" s="179"/>
      <c r="W83" s="179"/>
      <c r="X83" s="179"/>
      <c r="Y83" s="179"/>
      <c r="Z83" s="179"/>
      <c r="AA83" s="179"/>
      <c r="AB83" s="179"/>
      <c r="AC83" s="179"/>
      <c r="AD83" s="179"/>
      <c r="AE83" s="179"/>
      <c r="AF83" s="179"/>
      <c r="AG83" s="178"/>
      <c r="AH83" s="178"/>
      <c r="AI83" s="178"/>
      <c r="AJ83" s="178"/>
      <c r="AK83" s="178"/>
      <c r="AL83" s="178"/>
      <c r="AM83" s="178"/>
    </row>
    <row r="84" spans="2:39" x14ac:dyDescent="0.25">
      <c r="B84" s="183"/>
      <c r="C84" s="201"/>
      <c r="D84" s="178"/>
      <c r="E84" s="178"/>
      <c r="F84" s="178"/>
      <c r="G84" s="178"/>
      <c r="H84" s="178"/>
      <c r="I84" s="178"/>
      <c r="J84" s="178"/>
      <c r="K84" s="179"/>
      <c r="L84" s="179"/>
      <c r="M84" s="179"/>
      <c r="N84" s="179"/>
      <c r="O84" s="179"/>
      <c r="P84" s="179"/>
      <c r="Q84" s="179"/>
      <c r="R84" s="179"/>
      <c r="S84" s="179"/>
      <c r="T84" s="179"/>
      <c r="U84" s="179"/>
      <c r="V84" s="179"/>
      <c r="W84" s="179"/>
      <c r="X84" s="179"/>
      <c r="Y84" s="179"/>
      <c r="Z84" s="179"/>
      <c r="AA84" s="179"/>
      <c r="AB84" s="179"/>
      <c r="AC84" s="179"/>
      <c r="AD84" s="179"/>
      <c r="AE84" s="179"/>
      <c r="AF84" s="179"/>
      <c r="AG84" s="178"/>
      <c r="AH84" s="178"/>
      <c r="AI84" s="178"/>
      <c r="AJ84" s="178"/>
      <c r="AK84" s="178"/>
      <c r="AL84" s="178"/>
      <c r="AM84" s="178"/>
    </row>
    <row r="85" spans="2:39" x14ac:dyDescent="0.25">
      <c r="B85" s="183"/>
      <c r="C85" s="201"/>
      <c r="D85" s="178"/>
      <c r="E85" s="178"/>
      <c r="F85" s="178"/>
      <c r="G85" s="178"/>
      <c r="H85" s="178"/>
      <c r="I85" s="178"/>
      <c r="J85" s="178"/>
      <c r="K85" s="179"/>
      <c r="L85" s="179"/>
      <c r="M85" s="179"/>
      <c r="N85" s="179"/>
      <c r="O85" s="179"/>
      <c r="P85" s="179"/>
      <c r="Q85" s="179"/>
      <c r="R85" s="179"/>
      <c r="S85" s="179"/>
      <c r="T85" s="179"/>
      <c r="U85" s="179"/>
      <c r="V85" s="179"/>
      <c r="W85" s="179"/>
      <c r="X85" s="179"/>
      <c r="Y85" s="179"/>
      <c r="Z85" s="179"/>
      <c r="AA85" s="179"/>
      <c r="AB85" s="179"/>
      <c r="AC85" s="179"/>
      <c r="AD85" s="179"/>
      <c r="AE85" s="179"/>
      <c r="AF85" s="179"/>
      <c r="AG85" s="178"/>
      <c r="AH85" s="178"/>
      <c r="AI85" s="178"/>
      <c r="AJ85" s="178"/>
      <c r="AK85" s="178"/>
      <c r="AL85" s="178"/>
      <c r="AM85" s="178"/>
    </row>
    <row r="86" spans="2:39" x14ac:dyDescent="0.25">
      <c r="B86" s="202"/>
      <c r="C86" s="203"/>
      <c r="D86" s="179"/>
      <c r="E86" s="179"/>
      <c r="F86" s="179"/>
      <c r="G86" s="179"/>
      <c r="H86" s="179"/>
      <c r="I86" s="179"/>
      <c r="J86" s="179"/>
      <c r="K86" s="179"/>
      <c r="L86" s="179"/>
      <c r="M86" s="179"/>
      <c r="N86" s="179"/>
      <c r="O86" s="179"/>
      <c r="P86" s="179"/>
      <c r="Q86" s="179"/>
      <c r="R86" s="179"/>
      <c r="S86" s="179"/>
      <c r="T86" s="179"/>
      <c r="U86" s="179"/>
      <c r="V86" s="179"/>
      <c r="W86" s="179"/>
      <c r="X86" s="179"/>
      <c r="Y86" s="179"/>
      <c r="Z86" s="179"/>
      <c r="AA86" s="179"/>
      <c r="AB86" s="179"/>
      <c r="AC86" s="179"/>
      <c r="AD86" s="179"/>
      <c r="AE86" s="179"/>
      <c r="AF86" s="179"/>
      <c r="AG86" s="178"/>
      <c r="AH86" s="178"/>
      <c r="AI86" s="178"/>
      <c r="AJ86" s="178"/>
      <c r="AK86" s="178"/>
      <c r="AL86" s="178"/>
      <c r="AM86" s="178"/>
    </row>
    <row r="87" spans="2:39" x14ac:dyDescent="0.25">
      <c r="B87" s="202"/>
      <c r="C87" s="203"/>
      <c r="D87" s="179"/>
      <c r="E87" s="179"/>
      <c r="F87" s="179"/>
      <c r="G87" s="179"/>
      <c r="H87" s="179"/>
      <c r="I87" s="179"/>
      <c r="J87" s="179"/>
      <c r="K87" s="179"/>
      <c r="L87" s="179"/>
      <c r="M87" s="179"/>
      <c r="N87" s="179"/>
      <c r="O87" s="179"/>
      <c r="P87" s="179"/>
      <c r="Q87" s="179"/>
      <c r="R87" s="179"/>
      <c r="S87" s="179"/>
      <c r="T87" s="179"/>
      <c r="U87" s="179"/>
      <c r="V87" s="179"/>
      <c r="W87" s="179"/>
      <c r="X87" s="179"/>
      <c r="Y87" s="179"/>
      <c r="Z87" s="179"/>
      <c r="AA87" s="179"/>
      <c r="AB87" s="179"/>
      <c r="AC87" s="179"/>
      <c r="AD87" s="179"/>
      <c r="AE87" s="179"/>
      <c r="AF87" s="179"/>
      <c r="AG87" s="178"/>
      <c r="AH87" s="178"/>
      <c r="AI87" s="178"/>
      <c r="AJ87" s="178"/>
      <c r="AK87" s="178"/>
      <c r="AL87" s="178"/>
      <c r="AM87" s="178"/>
    </row>
    <row r="88" spans="2:39" x14ac:dyDescent="0.25">
      <c r="B88" s="202"/>
      <c r="C88" s="203"/>
      <c r="D88" s="179"/>
      <c r="E88" s="179"/>
      <c r="F88" s="179"/>
      <c r="G88" s="179"/>
      <c r="H88" s="179"/>
      <c r="I88" s="179"/>
      <c r="J88" s="179"/>
      <c r="K88" s="179"/>
      <c r="L88" s="179"/>
      <c r="M88" s="179"/>
      <c r="N88" s="179"/>
      <c r="O88" s="179"/>
      <c r="P88" s="179"/>
      <c r="Q88" s="179"/>
      <c r="R88" s="179"/>
      <c r="S88" s="179"/>
      <c r="T88" s="179"/>
      <c r="U88" s="179"/>
      <c r="V88" s="179"/>
      <c r="W88" s="179"/>
      <c r="X88" s="179"/>
      <c r="Y88" s="179"/>
      <c r="Z88" s="179"/>
      <c r="AA88" s="179"/>
      <c r="AB88" s="179"/>
      <c r="AC88" s="179"/>
      <c r="AD88" s="179"/>
      <c r="AE88" s="179"/>
      <c r="AF88" s="179"/>
      <c r="AG88" s="178"/>
      <c r="AH88" s="178"/>
      <c r="AI88" s="178"/>
      <c r="AJ88" s="178"/>
      <c r="AK88" s="178"/>
      <c r="AL88" s="178"/>
      <c r="AM88" s="178"/>
    </row>
    <row r="89" spans="2:39" x14ac:dyDescent="0.25">
      <c r="B89" s="202"/>
      <c r="C89" s="203"/>
      <c r="D89" s="179"/>
      <c r="E89" s="179"/>
      <c r="F89" s="179"/>
      <c r="G89" s="179"/>
      <c r="H89" s="179"/>
      <c r="I89" s="179"/>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8"/>
      <c r="AH89" s="178"/>
      <c r="AI89" s="178"/>
      <c r="AJ89" s="178"/>
      <c r="AK89" s="178"/>
      <c r="AL89" s="178"/>
      <c r="AM89" s="178"/>
    </row>
    <row r="90" spans="2:39" x14ac:dyDescent="0.25">
      <c r="B90" s="202"/>
      <c r="C90" s="203"/>
      <c r="D90" s="179"/>
      <c r="E90" s="179"/>
      <c r="F90" s="179"/>
      <c r="G90" s="179"/>
      <c r="H90" s="179"/>
      <c r="I90" s="179"/>
      <c r="J90" s="179"/>
      <c r="K90" s="179"/>
      <c r="L90" s="179"/>
      <c r="M90" s="179"/>
      <c r="N90" s="179"/>
      <c r="O90" s="179"/>
      <c r="P90" s="179"/>
      <c r="Q90" s="179"/>
      <c r="R90" s="179"/>
      <c r="S90" s="179"/>
      <c r="T90" s="179"/>
      <c r="U90" s="179"/>
      <c r="V90" s="179"/>
      <c r="W90" s="179"/>
      <c r="X90" s="179"/>
      <c r="Y90" s="179"/>
      <c r="Z90" s="179"/>
      <c r="AA90" s="179"/>
      <c r="AB90" s="179"/>
      <c r="AC90" s="179"/>
      <c r="AD90" s="179"/>
      <c r="AE90" s="179"/>
      <c r="AF90" s="179"/>
      <c r="AG90" s="178"/>
      <c r="AH90" s="178"/>
      <c r="AI90" s="178"/>
      <c r="AJ90" s="178"/>
      <c r="AK90" s="178"/>
      <c r="AL90" s="178"/>
      <c r="AM90" s="178"/>
    </row>
    <row r="91" spans="2:39" x14ac:dyDescent="0.25">
      <c r="B91" s="202"/>
      <c r="C91" s="203"/>
      <c r="D91" s="179"/>
      <c r="E91" s="179"/>
      <c r="F91" s="179"/>
      <c r="G91" s="179"/>
      <c r="H91" s="179"/>
      <c r="I91" s="179"/>
      <c r="J91" s="179"/>
      <c r="K91" s="179"/>
      <c r="L91" s="179"/>
      <c r="M91" s="179"/>
      <c r="N91" s="179"/>
      <c r="O91" s="179"/>
      <c r="P91" s="179"/>
      <c r="Q91" s="179"/>
      <c r="R91" s="179"/>
      <c r="S91" s="179"/>
      <c r="T91" s="179"/>
      <c r="U91" s="179"/>
      <c r="V91" s="179"/>
      <c r="W91" s="179"/>
      <c r="X91" s="179"/>
      <c r="Y91" s="179"/>
      <c r="Z91" s="179"/>
      <c r="AA91" s="179"/>
      <c r="AB91" s="179"/>
      <c r="AC91" s="179"/>
      <c r="AD91" s="179"/>
      <c r="AE91" s="179"/>
      <c r="AF91" s="179"/>
      <c r="AG91" s="178"/>
      <c r="AH91" s="178"/>
      <c r="AI91" s="178"/>
      <c r="AJ91" s="178"/>
      <c r="AK91" s="178"/>
      <c r="AL91" s="178"/>
      <c r="AM91" s="178"/>
    </row>
    <row r="92" spans="2:39" x14ac:dyDescent="0.25">
      <c r="B92" s="202"/>
      <c r="C92" s="203"/>
      <c r="D92" s="179"/>
      <c r="E92" s="179"/>
      <c r="F92" s="179"/>
      <c r="G92" s="179"/>
      <c r="H92" s="179"/>
      <c r="I92" s="179"/>
      <c r="J92" s="179"/>
      <c r="K92" s="179"/>
      <c r="L92" s="179"/>
      <c r="M92" s="179"/>
      <c r="N92" s="179"/>
      <c r="O92" s="179"/>
      <c r="P92" s="179"/>
      <c r="Q92" s="179"/>
      <c r="R92" s="179"/>
      <c r="S92" s="179"/>
      <c r="T92" s="179"/>
      <c r="U92" s="179"/>
      <c r="V92" s="179"/>
      <c r="W92" s="179"/>
      <c r="X92" s="179"/>
      <c r="Y92" s="179"/>
      <c r="Z92" s="179"/>
      <c r="AA92" s="179"/>
      <c r="AB92" s="179"/>
      <c r="AC92" s="179"/>
      <c r="AD92" s="179"/>
      <c r="AE92" s="179"/>
      <c r="AF92" s="179"/>
      <c r="AG92" s="178"/>
      <c r="AH92" s="178"/>
      <c r="AI92" s="178"/>
      <c r="AJ92" s="178"/>
      <c r="AK92" s="178"/>
      <c r="AL92" s="178"/>
      <c r="AM92" s="178"/>
    </row>
    <row r="93" spans="2:39" x14ac:dyDescent="0.25">
      <c r="B93" s="202"/>
      <c r="C93" s="203"/>
      <c r="D93" s="179"/>
      <c r="E93" s="179"/>
      <c r="F93" s="179"/>
      <c r="G93" s="179"/>
      <c r="H93" s="179"/>
      <c r="I93" s="179"/>
      <c r="J93" s="179"/>
      <c r="K93" s="179"/>
      <c r="L93" s="179"/>
      <c r="M93" s="179"/>
      <c r="N93" s="179"/>
      <c r="O93" s="179"/>
      <c r="P93" s="179"/>
      <c r="Q93" s="179"/>
      <c r="R93" s="179"/>
      <c r="S93" s="179"/>
      <c r="T93" s="179"/>
      <c r="U93" s="179"/>
      <c r="V93" s="179"/>
      <c r="W93" s="179"/>
      <c r="X93" s="179"/>
      <c r="Y93" s="179"/>
      <c r="Z93" s="179"/>
      <c r="AA93" s="179"/>
      <c r="AB93" s="179"/>
      <c r="AC93" s="179"/>
      <c r="AD93" s="179"/>
      <c r="AE93" s="179"/>
      <c r="AF93" s="179"/>
      <c r="AG93" s="178"/>
      <c r="AH93" s="178"/>
      <c r="AI93" s="178"/>
      <c r="AJ93" s="178"/>
      <c r="AK93" s="178"/>
      <c r="AL93" s="178"/>
      <c r="AM93" s="178"/>
    </row>
    <row r="94" spans="2:39" x14ac:dyDescent="0.25">
      <c r="B94" s="202"/>
      <c r="C94" s="203"/>
      <c r="D94" s="179"/>
      <c r="E94" s="179"/>
      <c r="F94" s="179"/>
      <c r="G94" s="179"/>
      <c r="H94" s="179"/>
      <c r="I94" s="179"/>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8"/>
      <c r="AH94" s="178"/>
      <c r="AI94" s="178"/>
      <c r="AJ94" s="178"/>
      <c r="AK94" s="178"/>
      <c r="AL94" s="178"/>
      <c r="AM94" s="178"/>
    </row>
    <row r="95" spans="2:39" x14ac:dyDescent="0.25">
      <c r="B95" s="202"/>
      <c r="C95" s="203"/>
      <c r="D95" s="179"/>
      <c r="E95" s="179"/>
      <c r="F95" s="179"/>
      <c r="G95" s="179"/>
      <c r="H95" s="179"/>
      <c r="I95" s="179"/>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8"/>
      <c r="AH95" s="178"/>
      <c r="AI95" s="178"/>
      <c r="AJ95" s="178"/>
      <c r="AK95" s="178"/>
      <c r="AL95" s="178"/>
      <c r="AM95" s="178"/>
    </row>
    <row r="96" spans="2:39" x14ac:dyDescent="0.25">
      <c r="B96" s="202"/>
      <c r="C96" s="203"/>
      <c r="D96" s="179"/>
      <c r="E96" s="179"/>
      <c r="F96" s="179"/>
      <c r="G96" s="179"/>
      <c r="H96" s="179"/>
      <c r="I96" s="179"/>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8"/>
      <c r="AH96" s="178"/>
      <c r="AI96" s="178"/>
      <c r="AJ96" s="178"/>
      <c r="AK96" s="178"/>
      <c r="AL96" s="178"/>
      <c r="AM96" s="178"/>
    </row>
    <row r="97" spans="2:39" x14ac:dyDescent="0.25">
      <c r="B97" s="202"/>
      <c r="C97" s="203"/>
      <c r="D97" s="179"/>
      <c r="E97" s="179"/>
      <c r="F97" s="179"/>
      <c r="G97" s="179"/>
      <c r="H97" s="179"/>
      <c r="I97" s="179"/>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8"/>
      <c r="AH97" s="178"/>
      <c r="AI97" s="178"/>
      <c r="AJ97" s="178"/>
      <c r="AK97" s="178"/>
      <c r="AL97" s="178"/>
      <c r="AM97" s="178"/>
    </row>
    <row r="98" spans="2:39" x14ac:dyDescent="0.25">
      <c r="B98" s="202"/>
      <c r="C98" s="203"/>
      <c r="D98" s="179"/>
      <c r="E98" s="179"/>
      <c r="F98" s="179"/>
      <c r="G98" s="179"/>
      <c r="H98" s="179"/>
      <c r="I98" s="179"/>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8"/>
      <c r="AH98" s="178"/>
      <c r="AI98" s="178"/>
      <c r="AJ98" s="178"/>
      <c r="AK98" s="178"/>
      <c r="AL98" s="178"/>
      <c r="AM98" s="178"/>
    </row>
    <row r="99" spans="2:39" x14ac:dyDescent="0.25">
      <c r="B99" s="202"/>
      <c r="C99" s="203"/>
      <c r="D99" s="179"/>
      <c r="E99" s="179"/>
      <c r="F99" s="179"/>
      <c r="G99" s="179"/>
      <c r="H99" s="179"/>
      <c r="I99" s="179"/>
      <c r="J99" s="179"/>
      <c r="K99" s="179"/>
      <c r="L99" s="179"/>
      <c r="M99" s="179"/>
      <c r="N99" s="179"/>
      <c r="O99" s="179"/>
      <c r="P99" s="179"/>
      <c r="Q99" s="179"/>
      <c r="R99" s="179"/>
      <c r="S99" s="179"/>
      <c r="T99" s="179"/>
      <c r="U99" s="179"/>
      <c r="V99" s="179"/>
      <c r="W99" s="179"/>
      <c r="X99" s="179"/>
      <c r="Y99" s="179"/>
      <c r="Z99" s="179"/>
      <c r="AA99" s="179"/>
      <c r="AB99" s="179"/>
      <c r="AC99" s="179"/>
      <c r="AD99" s="179"/>
      <c r="AE99" s="179"/>
      <c r="AF99" s="179"/>
      <c r="AG99" s="178"/>
      <c r="AH99" s="178"/>
      <c r="AI99" s="178"/>
      <c r="AJ99" s="178"/>
      <c r="AK99" s="178"/>
      <c r="AL99" s="178"/>
      <c r="AM99" s="178"/>
    </row>
    <row r="100" spans="2:39" x14ac:dyDescent="0.25">
      <c r="B100" s="202"/>
      <c r="C100" s="203"/>
      <c r="D100" s="179"/>
      <c r="E100" s="179"/>
      <c r="F100" s="179"/>
      <c r="G100" s="179"/>
      <c r="H100" s="179"/>
      <c r="I100" s="179"/>
      <c r="J100" s="179"/>
      <c r="K100" s="179"/>
      <c r="L100" s="179"/>
      <c r="M100" s="179"/>
      <c r="N100" s="179"/>
      <c r="O100" s="179"/>
      <c r="P100" s="179"/>
      <c r="Q100" s="179"/>
      <c r="R100" s="179"/>
      <c r="S100" s="179"/>
      <c r="T100" s="179"/>
      <c r="U100" s="179"/>
      <c r="V100" s="179"/>
      <c r="W100" s="179"/>
      <c r="X100" s="179"/>
      <c r="Y100" s="179"/>
      <c r="Z100" s="179"/>
      <c r="AA100" s="179"/>
      <c r="AB100" s="179"/>
      <c r="AC100" s="179"/>
      <c r="AD100" s="179"/>
      <c r="AE100" s="179"/>
      <c r="AF100" s="179"/>
      <c r="AG100" s="178"/>
      <c r="AH100" s="178"/>
      <c r="AI100" s="178"/>
      <c r="AJ100" s="178"/>
      <c r="AK100" s="178"/>
      <c r="AL100" s="178"/>
      <c r="AM100" s="178"/>
    </row>
    <row r="101" spans="2:39" x14ac:dyDescent="0.25">
      <c r="B101" s="202"/>
      <c r="C101" s="203"/>
      <c r="D101" s="179"/>
      <c r="E101" s="179"/>
      <c r="F101" s="179"/>
      <c r="G101" s="179"/>
      <c r="H101" s="179"/>
      <c r="I101" s="179"/>
      <c r="J101" s="179"/>
      <c r="K101" s="179"/>
      <c r="L101" s="179"/>
      <c r="M101" s="179"/>
      <c r="N101" s="179"/>
      <c r="O101" s="179"/>
      <c r="P101" s="179"/>
      <c r="Q101" s="179"/>
      <c r="R101" s="179"/>
      <c r="S101" s="179"/>
      <c r="T101" s="179"/>
      <c r="U101" s="179"/>
      <c r="V101" s="179"/>
      <c r="W101" s="179"/>
      <c r="X101" s="179"/>
      <c r="Y101" s="179"/>
      <c r="Z101" s="179"/>
      <c r="AA101" s="179"/>
      <c r="AB101" s="179"/>
      <c r="AC101" s="179"/>
      <c r="AD101" s="179"/>
      <c r="AE101" s="179"/>
      <c r="AF101" s="179"/>
      <c r="AG101" s="178"/>
      <c r="AH101" s="178"/>
      <c r="AI101" s="178"/>
      <c r="AJ101" s="178"/>
      <c r="AK101" s="178"/>
      <c r="AL101" s="178"/>
      <c r="AM101" s="178"/>
    </row>
    <row r="102" spans="2:39" x14ac:dyDescent="0.25">
      <c r="B102" s="202"/>
      <c r="C102" s="203"/>
      <c r="D102" s="179"/>
      <c r="E102" s="179"/>
      <c r="F102" s="179"/>
      <c r="G102" s="179"/>
      <c r="H102" s="179"/>
      <c r="I102" s="179"/>
      <c r="J102" s="179"/>
      <c r="K102" s="179"/>
      <c r="L102" s="179"/>
      <c r="M102" s="179"/>
      <c r="N102" s="179"/>
      <c r="O102" s="179"/>
      <c r="P102" s="179"/>
      <c r="Q102" s="179"/>
      <c r="R102" s="179"/>
      <c r="S102" s="179"/>
      <c r="T102" s="179"/>
      <c r="U102" s="179"/>
      <c r="V102" s="179"/>
      <c r="W102" s="179"/>
      <c r="X102" s="179"/>
      <c r="Y102" s="179"/>
      <c r="Z102" s="179"/>
      <c r="AA102" s="179"/>
      <c r="AB102" s="179"/>
      <c r="AC102" s="179"/>
      <c r="AD102" s="179"/>
      <c r="AE102" s="179"/>
      <c r="AF102" s="179"/>
      <c r="AG102" s="178"/>
      <c r="AH102" s="178"/>
      <c r="AI102" s="178"/>
      <c r="AJ102" s="178"/>
      <c r="AK102" s="178"/>
      <c r="AL102" s="178"/>
      <c r="AM102" s="178"/>
    </row>
    <row r="103" spans="2:39" x14ac:dyDescent="0.25">
      <c r="B103" s="202"/>
      <c r="C103" s="203"/>
      <c r="D103" s="179"/>
      <c r="E103" s="179"/>
      <c r="F103" s="179"/>
      <c r="G103" s="179"/>
      <c r="H103" s="179"/>
      <c r="I103" s="179"/>
      <c r="J103" s="179"/>
      <c r="K103" s="179"/>
      <c r="L103" s="179"/>
      <c r="M103" s="179"/>
      <c r="N103" s="179"/>
      <c r="O103" s="179"/>
      <c r="P103" s="179"/>
      <c r="Q103" s="179"/>
      <c r="R103" s="179"/>
      <c r="S103" s="179"/>
      <c r="T103" s="179"/>
      <c r="U103" s="179"/>
      <c r="V103" s="179"/>
      <c r="W103" s="179"/>
      <c r="X103" s="179"/>
      <c r="Y103" s="179"/>
      <c r="Z103" s="179"/>
      <c r="AA103" s="179"/>
      <c r="AB103" s="179"/>
      <c r="AC103" s="179"/>
      <c r="AD103" s="179"/>
      <c r="AE103" s="179"/>
      <c r="AF103" s="179"/>
      <c r="AG103" s="178"/>
      <c r="AH103" s="178"/>
      <c r="AI103" s="178"/>
      <c r="AJ103" s="178"/>
      <c r="AK103" s="178"/>
      <c r="AL103" s="178"/>
      <c r="AM103" s="178"/>
    </row>
    <row r="104" spans="2:39" x14ac:dyDescent="0.25">
      <c r="B104" s="202"/>
      <c r="C104" s="203"/>
      <c r="D104" s="179"/>
      <c r="E104" s="179"/>
      <c r="F104" s="179"/>
      <c r="G104" s="179"/>
      <c r="H104" s="179"/>
      <c r="I104" s="179"/>
      <c r="J104" s="179"/>
      <c r="K104" s="179"/>
      <c r="L104" s="179"/>
      <c r="M104" s="179"/>
      <c r="N104" s="179"/>
      <c r="O104" s="179"/>
      <c r="P104" s="179"/>
      <c r="Q104" s="179"/>
      <c r="R104" s="179"/>
      <c r="S104" s="179"/>
      <c r="T104" s="179"/>
      <c r="U104" s="179"/>
      <c r="V104" s="179"/>
      <c r="W104" s="179"/>
      <c r="X104" s="179"/>
      <c r="Y104" s="179"/>
      <c r="Z104" s="227"/>
      <c r="AA104" s="179"/>
      <c r="AB104" s="179"/>
      <c r="AC104" s="179"/>
      <c r="AD104" s="179"/>
      <c r="AE104" s="179"/>
      <c r="AF104" s="179"/>
      <c r="AG104" s="178"/>
      <c r="AH104" s="178"/>
      <c r="AI104" s="178"/>
      <c r="AJ104" s="178"/>
      <c r="AK104" s="178"/>
      <c r="AL104" s="178"/>
      <c r="AM104" s="178"/>
    </row>
    <row r="105" spans="2:39" x14ac:dyDescent="0.25">
      <c r="B105" s="202"/>
      <c r="C105" s="203"/>
      <c r="D105" s="179"/>
      <c r="E105" s="179"/>
      <c r="F105" s="179"/>
      <c r="G105" s="179"/>
      <c r="H105" s="179"/>
      <c r="I105" s="179"/>
      <c r="J105" s="179"/>
      <c r="K105" s="179"/>
      <c r="L105" s="179"/>
      <c r="M105" s="179"/>
      <c r="N105" s="179"/>
      <c r="O105" s="179"/>
      <c r="P105" s="179"/>
      <c r="Q105" s="179"/>
      <c r="R105" s="179"/>
      <c r="S105" s="179"/>
      <c r="T105" s="179"/>
      <c r="U105" s="179"/>
      <c r="V105" s="179"/>
      <c r="W105" s="179"/>
      <c r="X105" s="179"/>
      <c r="Y105" s="179"/>
      <c r="Z105" s="227"/>
      <c r="AA105" s="179"/>
      <c r="AB105" s="179"/>
      <c r="AC105" s="179"/>
      <c r="AD105" s="179"/>
      <c r="AE105" s="179"/>
      <c r="AF105" s="179"/>
      <c r="AG105" s="178"/>
      <c r="AH105" s="178"/>
      <c r="AI105" s="178"/>
      <c r="AJ105" s="178"/>
      <c r="AK105" s="178"/>
      <c r="AL105" s="178"/>
      <c r="AM105" s="178"/>
    </row>
    <row r="106" spans="2:39" x14ac:dyDescent="0.25">
      <c r="B106" s="202"/>
      <c r="C106" s="203"/>
      <c r="D106" s="179"/>
      <c r="E106" s="179"/>
      <c r="F106" s="179"/>
      <c r="G106" s="179"/>
      <c r="H106" s="179"/>
      <c r="I106" s="179"/>
      <c r="J106" s="179"/>
      <c r="K106" s="179"/>
      <c r="L106" s="179"/>
      <c r="M106" s="179"/>
      <c r="N106" s="179"/>
      <c r="O106" s="179"/>
      <c r="P106" s="179"/>
      <c r="Q106" s="179"/>
      <c r="R106" s="179"/>
      <c r="S106" s="179"/>
      <c r="T106" s="179"/>
      <c r="U106" s="179"/>
      <c r="V106" s="179"/>
      <c r="W106" s="179"/>
      <c r="X106" s="179"/>
      <c r="Y106" s="179"/>
      <c r="Z106" s="227"/>
      <c r="AA106" s="179"/>
      <c r="AB106" s="179"/>
      <c r="AC106" s="179"/>
      <c r="AD106" s="179"/>
      <c r="AE106" s="179"/>
      <c r="AF106" s="179"/>
      <c r="AG106" s="178"/>
      <c r="AH106" s="178"/>
      <c r="AI106" s="178"/>
      <c r="AJ106" s="178"/>
      <c r="AK106" s="178"/>
      <c r="AL106" s="178"/>
      <c r="AM106" s="178"/>
    </row>
    <row r="107" spans="2:39" x14ac:dyDescent="0.25">
      <c r="B107" s="202"/>
      <c r="C107" s="203"/>
      <c r="D107" s="179"/>
      <c r="E107" s="179"/>
      <c r="F107" s="179"/>
      <c r="G107" s="179"/>
      <c r="H107" s="179"/>
      <c r="I107" s="179"/>
      <c r="J107" s="179"/>
      <c r="K107" s="179"/>
      <c r="L107" s="179"/>
      <c r="M107" s="179"/>
      <c r="N107" s="179"/>
      <c r="O107" s="179"/>
      <c r="P107" s="179"/>
      <c r="Q107" s="179"/>
      <c r="R107" s="179"/>
      <c r="S107" s="179"/>
      <c r="T107" s="179"/>
      <c r="U107" s="179"/>
      <c r="V107" s="179"/>
      <c r="W107" s="179"/>
      <c r="X107" s="179"/>
      <c r="Y107" s="179"/>
      <c r="Z107" s="179"/>
      <c r="AA107" s="179"/>
      <c r="AB107" s="179"/>
      <c r="AC107" s="179"/>
      <c r="AD107" s="179"/>
      <c r="AE107" s="179"/>
      <c r="AF107" s="179"/>
      <c r="AG107" s="178"/>
      <c r="AH107" s="178"/>
      <c r="AI107" s="178"/>
      <c r="AJ107" s="178"/>
      <c r="AK107" s="178"/>
      <c r="AL107" s="178"/>
      <c r="AM107" s="178"/>
    </row>
    <row r="108" spans="2:39" x14ac:dyDescent="0.25">
      <c r="B108" s="202"/>
      <c r="C108" s="203"/>
      <c r="D108" s="179"/>
      <c r="E108" s="179"/>
      <c r="F108" s="179"/>
      <c r="G108" s="179"/>
      <c r="H108" s="179"/>
      <c r="I108" s="179"/>
      <c r="J108" s="179"/>
      <c r="K108" s="179"/>
      <c r="L108" s="179"/>
      <c r="M108" s="179"/>
      <c r="N108" s="179"/>
      <c r="O108" s="179"/>
      <c r="P108" s="179"/>
      <c r="Q108" s="179"/>
      <c r="R108" s="179"/>
      <c r="S108" s="179"/>
      <c r="T108" s="179"/>
      <c r="U108" s="179"/>
      <c r="V108" s="179"/>
      <c r="W108" s="179"/>
      <c r="X108" s="179"/>
      <c r="Y108" s="179"/>
      <c r="Z108" s="227"/>
      <c r="AA108" s="179"/>
      <c r="AB108" s="179"/>
      <c r="AC108" s="179"/>
      <c r="AD108" s="179"/>
      <c r="AE108" s="179"/>
      <c r="AF108" s="179"/>
      <c r="AG108" s="178"/>
      <c r="AH108" s="178"/>
      <c r="AI108" s="178"/>
      <c r="AJ108" s="178"/>
      <c r="AK108" s="178"/>
      <c r="AL108" s="178"/>
      <c r="AM108" s="178"/>
    </row>
    <row r="109" spans="2:39" x14ac:dyDescent="0.25">
      <c r="B109" s="202"/>
      <c r="C109" s="203"/>
      <c r="D109" s="179"/>
      <c r="E109" s="179"/>
      <c r="F109" s="179"/>
      <c r="G109" s="179"/>
      <c r="H109" s="179"/>
      <c r="I109" s="179"/>
      <c r="J109" s="179"/>
      <c r="K109" s="179"/>
      <c r="L109" s="179"/>
      <c r="M109" s="179"/>
      <c r="N109" s="179"/>
      <c r="O109" s="179"/>
      <c r="P109" s="179"/>
      <c r="Q109" s="179"/>
      <c r="R109" s="179"/>
      <c r="S109" s="179"/>
      <c r="T109" s="179"/>
      <c r="U109" s="179"/>
      <c r="V109" s="179"/>
      <c r="W109" s="179"/>
      <c r="X109" s="179"/>
      <c r="Y109" s="179"/>
      <c r="Z109" s="181"/>
      <c r="AA109" s="179"/>
      <c r="AB109" s="179"/>
      <c r="AC109" s="179"/>
      <c r="AD109" s="179"/>
      <c r="AE109" s="179"/>
      <c r="AF109" s="179"/>
      <c r="AG109" s="178"/>
      <c r="AH109" s="178"/>
      <c r="AI109" s="178"/>
      <c r="AJ109" s="178"/>
      <c r="AK109" s="178"/>
      <c r="AL109" s="178"/>
      <c r="AM109" s="178"/>
    </row>
    <row r="110" spans="2:39" x14ac:dyDescent="0.25">
      <c r="B110" s="202"/>
      <c r="C110" s="203"/>
      <c r="D110" s="179"/>
      <c r="E110" s="179"/>
      <c r="F110" s="179"/>
      <c r="G110" s="179"/>
      <c r="H110" s="179"/>
      <c r="I110" s="179"/>
      <c r="J110" s="179"/>
      <c r="K110" s="179"/>
      <c r="L110" s="179"/>
      <c r="M110" s="179"/>
      <c r="N110" s="179"/>
      <c r="O110" s="179"/>
      <c r="P110" s="179"/>
      <c r="Q110" s="179"/>
      <c r="R110" s="179"/>
      <c r="S110" s="179"/>
      <c r="T110" s="179"/>
      <c r="U110" s="179"/>
      <c r="V110" s="179"/>
      <c r="W110" s="179"/>
      <c r="X110" s="179"/>
      <c r="Y110" s="179"/>
      <c r="Z110" s="179"/>
      <c r="AA110" s="179"/>
      <c r="AB110" s="179"/>
      <c r="AC110" s="179"/>
      <c r="AD110" s="179"/>
      <c r="AE110" s="179"/>
      <c r="AF110" s="179"/>
      <c r="AG110" s="178"/>
      <c r="AH110" s="178"/>
      <c r="AI110" s="178"/>
      <c r="AJ110" s="178"/>
      <c r="AK110" s="178"/>
      <c r="AL110" s="178"/>
      <c r="AM110" s="178"/>
    </row>
    <row r="111" spans="2:39" x14ac:dyDescent="0.25">
      <c r="B111" s="202"/>
      <c r="C111" s="203"/>
      <c r="D111" s="179"/>
      <c r="E111" s="179"/>
      <c r="F111" s="179"/>
      <c r="G111" s="179"/>
      <c r="H111" s="179"/>
      <c r="I111" s="179"/>
      <c r="J111" s="179"/>
      <c r="K111" s="179"/>
      <c r="L111" s="179"/>
      <c r="M111" s="179"/>
      <c r="N111" s="179"/>
      <c r="O111" s="179"/>
      <c r="P111" s="179"/>
      <c r="Q111" s="179"/>
      <c r="R111" s="179"/>
      <c r="S111" s="179"/>
      <c r="T111" s="179"/>
      <c r="U111" s="179"/>
      <c r="V111" s="179"/>
      <c r="W111" s="179"/>
      <c r="X111" s="179"/>
      <c r="Y111" s="179"/>
      <c r="Z111" s="179"/>
      <c r="AA111" s="179"/>
      <c r="AB111" s="179"/>
      <c r="AC111" s="179"/>
      <c r="AD111" s="179"/>
      <c r="AE111" s="179"/>
      <c r="AF111" s="179"/>
      <c r="AG111" s="178"/>
      <c r="AH111" s="178"/>
      <c r="AI111" s="178"/>
      <c r="AJ111" s="178"/>
      <c r="AK111" s="178"/>
      <c r="AL111" s="178"/>
      <c r="AM111" s="178"/>
    </row>
    <row r="112" spans="2:39" x14ac:dyDescent="0.25">
      <c r="B112" s="202"/>
      <c r="C112" s="203"/>
      <c r="D112" s="179"/>
      <c r="E112" s="179"/>
      <c r="F112" s="179"/>
      <c r="G112" s="179"/>
      <c r="H112" s="179"/>
      <c r="I112" s="179"/>
      <c r="J112" s="179"/>
      <c r="K112" s="179"/>
      <c r="L112" s="179"/>
      <c r="M112" s="179"/>
      <c r="N112" s="179"/>
      <c r="O112" s="179"/>
      <c r="P112" s="179"/>
      <c r="Q112" s="179"/>
      <c r="R112" s="179"/>
      <c r="S112" s="179"/>
      <c r="T112" s="179"/>
      <c r="U112" s="179"/>
      <c r="V112" s="179"/>
      <c r="W112" s="179"/>
      <c r="X112" s="179"/>
      <c r="Y112" s="179"/>
      <c r="Z112" s="179"/>
      <c r="AA112" s="179"/>
      <c r="AB112" s="179"/>
      <c r="AC112" s="179"/>
      <c r="AD112" s="179"/>
      <c r="AE112" s="179"/>
      <c r="AF112" s="179"/>
      <c r="AG112" s="178"/>
      <c r="AH112" s="178"/>
      <c r="AI112" s="178"/>
      <c r="AJ112" s="178"/>
      <c r="AK112" s="178"/>
      <c r="AL112" s="178"/>
      <c r="AM112" s="178"/>
    </row>
    <row r="113" spans="2:39" x14ac:dyDescent="0.25">
      <c r="B113" s="202"/>
      <c r="C113" s="203"/>
      <c r="D113" s="179"/>
      <c r="E113" s="179"/>
      <c r="F113" s="179"/>
      <c r="G113" s="179"/>
      <c r="H113" s="179"/>
      <c r="I113" s="179"/>
      <c r="J113" s="179"/>
      <c r="K113" s="179"/>
      <c r="L113" s="179"/>
      <c r="M113" s="179"/>
      <c r="N113" s="179"/>
      <c r="O113" s="179"/>
      <c r="P113" s="179"/>
      <c r="Q113" s="179"/>
      <c r="R113" s="179"/>
      <c r="S113" s="179"/>
      <c r="T113" s="179"/>
      <c r="U113" s="179"/>
      <c r="V113" s="179"/>
      <c r="W113" s="179"/>
      <c r="X113" s="179"/>
      <c r="Y113" s="179"/>
      <c r="Z113" s="179"/>
      <c r="AA113" s="179"/>
      <c r="AB113" s="179"/>
      <c r="AC113" s="179"/>
      <c r="AD113" s="179"/>
      <c r="AE113" s="179"/>
      <c r="AF113" s="179"/>
      <c r="AG113" s="178"/>
      <c r="AH113" s="178"/>
      <c r="AI113" s="178"/>
      <c r="AJ113" s="178"/>
      <c r="AK113" s="178"/>
      <c r="AL113" s="178"/>
      <c r="AM113" s="178"/>
    </row>
    <row r="114" spans="2:39" x14ac:dyDescent="0.25">
      <c r="B114" s="202"/>
      <c r="C114" s="203"/>
      <c r="D114" s="179"/>
      <c r="E114" s="179"/>
      <c r="F114" s="179"/>
      <c r="G114" s="179"/>
      <c r="H114" s="179"/>
      <c r="I114" s="179"/>
      <c r="J114" s="179"/>
      <c r="K114" s="179"/>
      <c r="L114" s="179"/>
      <c r="M114" s="179"/>
      <c r="N114" s="179"/>
      <c r="O114" s="179"/>
      <c r="P114" s="179"/>
      <c r="Q114" s="179"/>
      <c r="R114" s="179"/>
      <c r="S114" s="179"/>
      <c r="T114" s="179"/>
      <c r="U114" s="179"/>
      <c r="V114" s="179"/>
      <c r="W114" s="179"/>
      <c r="X114" s="179"/>
      <c r="Y114" s="179"/>
      <c r="Z114" s="179"/>
      <c r="AA114" s="179"/>
      <c r="AB114" s="179"/>
      <c r="AC114" s="179"/>
      <c r="AD114" s="179"/>
      <c r="AE114" s="179"/>
      <c r="AF114" s="179"/>
      <c r="AG114" s="178"/>
      <c r="AH114" s="178"/>
      <c r="AI114" s="178"/>
      <c r="AJ114" s="178"/>
      <c r="AK114" s="178"/>
      <c r="AL114" s="178"/>
      <c r="AM114" s="178"/>
    </row>
    <row r="115" spans="2:39" x14ac:dyDescent="0.25">
      <c r="B115" s="202"/>
      <c r="C115" s="203"/>
      <c r="D115" s="179"/>
      <c r="E115" s="179"/>
      <c r="F115" s="179"/>
      <c r="G115" s="179"/>
      <c r="H115" s="179"/>
      <c r="I115" s="179"/>
      <c r="J115" s="179"/>
      <c r="K115" s="179"/>
      <c r="L115" s="179"/>
      <c r="M115" s="179"/>
      <c r="N115" s="179"/>
      <c r="O115" s="179"/>
      <c r="P115" s="179"/>
      <c r="Q115" s="179"/>
      <c r="R115" s="179"/>
      <c r="S115" s="179"/>
      <c r="T115" s="179"/>
      <c r="U115" s="179"/>
      <c r="V115" s="179"/>
      <c r="W115" s="179"/>
      <c r="X115" s="179"/>
      <c r="Y115" s="179"/>
      <c r="Z115" s="179"/>
      <c r="AA115" s="179"/>
      <c r="AB115" s="179"/>
      <c r="AC115" s="179"/>
      <c r="AD115" s="179"/>
      <c r="AE115" s="179"/>
      <c r="AF115" s="179"/>
      <c r="AG115" s="178"/>
      <c r="AH115" s="178"/>
      <c r="AI115" s="178"/>
      <c r="AJ115" s="178"/>
      <c r="AK115" s="178"/>
      <c r="AL115" s="178"/>
      <c r="AM115" s="178"/>
    </row>
    <row r="116" spans="2:39" x14ac:dyDescent="0.25">
      <c r="B116" s="202"/>
      <c r="C116" s="203"/>
      <c r="D116" s="179"/>
      <c r="E116" s="179"/>
      <c r="F116" s="179"/>
      <c r="G116" s="179"/>
      <c r="H116" s="179"/>
      <c r="I116" s="179"/>
      <c r="J116" s="179"/>
      <c r="K116" s="179"/>
      <c r="L116" s="179"/>
      <c r="M116" s="179"/>
      <c r="N116" s="179"/>
      <c r="O116" s="179"/>
      <c r="P116" s="179"/>
      <c r="Q116" s="179"/>
      <c r="R116" s="179"/>
      <c r="S116" s="179"/>
      <c r="T116" s="179"/>
      <c r="U116" s="179"/>
      <c r="V116" s="179"/>
      <c r="W116" s="179"/>
      <c r="X116" s="179"/>
      <c r="Y116" s="179"/>
      <c r="Z116" s="179"/>
      <c r="AA116" s="179"/>
      <c r="AB116" s="179"/>
      <c r="AC116" s="179"/>
      <c r="AD116" s="179"/>
      <c r="AE116" s="179"/>
      <c r="AF116" s="179"/>
      <c r="AG116" s="178"/>
      <c r="AH116" s="178"/>
      <c r="AI116" s="178"/>
      <c r="AJ116" s="178"/>
      <c r="AK116" s="178"/>
      <c r="AL116" s="178"/>
      <c r="AM116" s="178"/>
    </row>
    <row r="117" spans="2:39" x14ac:dyDescent="0.25">
      <c r="B117" s="202"/>
      <c r="C117" s="203"/>
      <c r="D117" s="179"/>
      <c r="E117" s="179"/>
      <c r="F117" s="179"/>
      <c r="G117" s="179"/>
      <c r="H117" s="179"/>
      <c r="I117" s="179"/>
      <c r="J117" s="179"/>
      <c r="K117" s="179"/>
      <c r="L117" s="179"/>
      <c r="M117" s="179"/>
      <c r="N117" s="179"/>
      <c r="O117" s="179"/>
      <c r="P117" s="179"/>
      <c r="Q117" s="179"/>
      <c r="R117" s="179"/>
      <c r="S117" s="179"/>
      <c r="T117" s="179"/>
      <c r="U117" s="179"/>
      <c r="V117" s="179"/>
      <c r="W117" s="179"/>
      <c r="X117" s="179"/>
      <c r="Y117" s="179"/>
      <c r="Z117" s="179"/>
      <c r="AA117" s="179"/>
      <c r="AB117" s="179"/>
      <c r="AC117" s="179"/>
      <c r="AD117" s="179"/>
      <c r="AE117" s="179"/>
      <c r="AF117" s="179"/>
      <c r="AG117" s="178"/>
      <c r="AH117" s="178"/>
      <c r="AI117" s="178"/>
      <c r="AJ117" s="178"/>
      <c r="AK117" s="178"/>
      <c r="AL117" s="178"/>
      <c r="AM117" s="178"/>
    </row>
    <row r="118" spans="2:39" x14ac:dyDescent="0.25">
      <c r="B118" s="202"/>
      <c r="C118" s="203"/>
      <c r="D118" s="179"/>
      <c r="E118" s="179"/>
      <c r="F118" s="179"/>
      <c r="G118" s="179"/>
      <c r="H118" s="179"/>
      <c r="I118" s="179"/>
      <c r="J118" s="179"/>
      <c r="K118" s="179"/>
      <c r="L118" s="179"/>
      <c r="M118" s="179"/>
      <c r="N118" s="179"/>
      <c r="O118" s="179"/>
      <c r="P118" s="179"/>
      <c r="Q118" s="179"/>
      <c r="R118" s="179"/>
      <c r="S118" s="179"/>
      <c r="T118" s="179"/>
      <c r="U118" s="179"/>
      <c r="V118" s="179"/>
      <c r="W118" s="179"/>
      <c r="X118" s="179"/>
      <c r="Y118" s="179"/>
      <c r="Z118" s="179"/>
      <c r="AA118" s="179"/>
      <c r="AB118" s="179"/>
      <c r="AC118" s="179"/>
      <c r="AD118" s="179"/>
      <c r="AE118" s="179"/>
      <c r="AF118" s="179"/>
      <c r="AG118" s="178"/>
      <c r="AH118" s="178"/>
      <c r="AI118" s="178"/>
      <c r="AJ118" s="178"/>
      <c r="AK118" s="178"/>
      <c r="AL118" s="178"/>
      <c r="AM118" s="178"/>
    </row>
    <row r="119" spans="2:39" x14ac:dyDescent="0.25">
      <c r="B119" s="202"/>
      <c r="C119" s="203"/>
      <c r="D119" s="179"/>
      <c r="E119" s="179"/>
      <c r="F119" s="179"/>
      <c r="G119" s="179"/>
      <c r="H119" s="179"/>
      <c r="I119" s="179"/>
      <c r="J119" s="179"/>
      <c r="K119" s="179"/>
      <c r="L119" s="179"/>
      <c r="M119" s="179"/>
      <c r="N119" s="179"/>
      <c r="O119" s="179"/>
      <c r="P119" s="179"/>
      <c r="Q119" s="179"/>
      <c r="R119" s="179"/>
      <c r="S119" s="179"/>
      <c r="T119" s="179"/>
      <c r="U119" s="179"/>
      <c r="V119" s="179"/>
      <c r="W119" s="179"/>
      <c r="X119" s="179"/>
      <c r="Y119" s="179"/>
      <c r="Z119" s="179"/>
      <c r="AA119" s="179"/>
      <c r="AB119" s="179"/>
      <c r="AC119" s="179"/>
      <c r="AD119" s="179"/>
      <c r="AE119" s="179"/>
      <c r="AF119" s="179"/>
      <c r="AG119" s="178"/>
      <c r="AH119" s="178"/>
      <c r="AI119" s="178"/>
      <c r="AJ119" s="178"/>
      <c r="AK119" s="178"/>
      <c r="AL119" s="178"/>
      <c r="AM119" s="178"/>
    </row>
    <row r="120" spans="2:39" x14ac:dyDescent="0.25">
      <c r="B120" s="202"/>
      <c r="C120" s="203"/>
      <c r="D120" s="179"/>
      <c r="E120" s="179"/>
      <c r="F120" s="179"/>
      <c r="G120" s="179"/>
      <c r="H120" s="179"/>
      <c r="I120" s="179"/>
      <c r="J120" s="179"/>
      <c r="K120" s="179"/>
      <c r="L120" s="179"/>
      <c r="M120" s="179"/>
      <c r="N120" s="179"/>
      <c r="O120" s="179"/>
      <c r="P120" s="179"/>
      <c r="Q120" s="179"/>
      <c r="R120" s="179"/>
      <c r="S120" s="179"/>
      <c r="T120" s="179"/>
      <c r="U120" s="179"/>
      <c r="V120" s="179"/>
      <c r="W120" s="179"/>
      <c r="X120" s="179"/>
      <c r="Y120" s="179"/>
      <c r="Z120" s="179"/>
      <c r="AA120" s="179"/>
      <c r="AB120" s="179"/>
      <c r="AC120" s="179"/>
      <c r="AD120" s="179"/>
      <c r="AE120" s="179"/>
      <c r="AF120" s="179"/>
      <c r="AG120" s="178"/>
      <c r="AH120" s="178"/>
      <c r="AI120" s="178"/>
      <c r="AJ120" s="178"/>
      <c r="AK120" s="178"/>
      <c r="AL120" s="178"/>
      <c r="AM120" s="178"/>
    </row>
    <row r="121" spans="2:39" x14ac:dyDescent="0.25">
      <c r="B121" s="202"/>
      <c r="C121" s="203"/>
      <c r="D121" s="179"/>
      <c r="E121" s="179"/>
      <c r="F121" s="179"/>
      <c r="G121" s="179"/>
      <c r="H121" s="179"/>
      <c r="I121" s="179"/>
      <c r="J121" s="179"/>
      <c r="K121" s="179"/>
      <c r="L121" s="179"/>
      <c r="M121" s="179"/>
      <c r="N121" s="179"/>
      <c r="O121" s="179"/>
      <c r="P121" s="179"/>
      <c r="Q121" s="179"/>
      <c r="R121" s="179"/>
      <c r="S121" s="179"/>
      <c r="T121" s="179"/>
      <c r="U121" s="179"/>
      <c r="V121" s="179"/>
      <c r="W121" s="179"/>
      <c r="X121" s="179"/>
      <c r="Y121" s="179"/>
      <c r="Z121" s="179"/>
      <c r="AA121" s="179"/>
      <c r="AB121" s="179"/>
      <c r="AC121" s="179"/>
      <c r="AD121" s="179"/>
      <c r="AE121" s="179"/>
      <c r="AF121" s="179"/>
      <c r="AG121" s="178"/>
      <c r="AH121" s="178"/>
      <c r="AI121" s="178"/>
      <c r="AJ121" s="178"/>
      <c r="AK121" s="178"/>
      <c r="AL121" s="178"/>
      <c r="AM121" s="178"/>
    </row>
    <row r="122" spans="2:39" x14ac:dyDescent="0.25">
      <c r="B122" s="202"/>
      <c r="C122" s="203"/>
      <c r="D122" s="179"/>
      <c r="E122" s="179"/>
      <c r="F122" s="179"/>
      <c r="G122" s="179"/>
      <c r="H122" s="179"/>
      <c r="I122" s="179"/>
      <c r="J122" s="179"/>
      <c r="K122" s="179"/>
      <c r="L122" s="179"/>
      <c r="M122" s="179"/>
      <c r="N122" s="179"/>
      <c r="O122" s="179"/>
      <c r="P122" s="179"/>
      <c r="Q122" s="179"/>
      <c r="R122" s="179"/>
      <c r="S122" s="179"/>
      <c r="T122" s="179"/>
      <c r="U122" s="179"/>
      <c r="V122" s="179"/>
      <c r="W122" s="179"/>
      <c r="X122" s="179"/>
      <c r="Y122" s="179"/>
      <c r="Z122" s="179"/>
      <c r="AA122" s="179"/>
      <c r="AB122" s="179"/>
      <c r="AC122" s="179"/>
      <c r="AD122" s="179"/>
      <c r="AE122" s="179"/>
      <c r="AF122" s="179"/>
      <c r="AG122" s="178"/>
      <c r="AH122" s="178"/>
      <c r="AI122" s="178"/>
      <c r="AJ122" s="178"/>
      <c r="AK122" s="178"/>
      <c r="AL122" s="178"/>
      <c r="AM122" s="178"/>
    </row>
    <row r="123" spans="2:39" x14ac:dyDescent="0.25">
      <c r="B123" s="202"/>
      <c r="C123" s="203"/>
      <c r="D123" s="179"/>
      <c r="E123" s="179"/>
      <c r="F123" s="179"/>
      <c r="G123" s="179"/>
      <c r="H123" s="179"/>
      <c r="I123" s="179"/>
      <c r="J123" s="179"/>
      <c r="K123" s="179"/>
      <c r="L123" s="179"/>
      <c r="M123" s="179"/>
      <c r="N123" s="179"/>
      <c r="O123" s="179"/>
      <c r="P123" s="179"/>
      <c r="Q123" s="179"/>
      <c r="R123" s="179"/>
      <c r="S123" s="179"/>
      <c r="T123" s="179"/>
      <c r="U123" s="179"/>
      <c r="V123" s="179"/>
      <c r="W123" s="179"/>
      <c r="X123" s="179"/>
      <c r="Y123" s="179"/>
      <c r="Z123" s="179"/>
      <c r="AA123" s="179"/>
      <c r="AB123" s="179"/>
      <c r="AC123" s="179"/>
      <c r="AD123" s="179"/>
      <c r="AE123" s="179"/>
      <c r="AF123" s="179"/>
      <c r="AG123" s="178"/>
      <c r="AH123" s="178"/>
      <c r="AI123" s="178"/>
      <c r="AJ123" s="178"/>
      <c r="AK123" s="178"/>
      <c r="AL123" s="178"/>
      <c r="AM123" s="178"/>
    </row>
    <row r="124" spans="2:39" x14ac:dyDescent="0.25">
      <c r="B124" s="202"/>
      <c r="C124" s="203"/>
      <c r="D124" s="179"/>
      <c r="E124" s="179"/>
      <c r="F124" s="179"/>
      <c r="G124" s="179"/>
      <c r="H124" s="179"/>
      <c r="I124" s="179"/>
      <c r="J124" s="179"/>
      <c r="K124" s="179"/>
      <c r="L124" s="179"/>
      <c r="M124" s="179"/>
      <c r="N124" s="179"/>
      <c r="O124" s="179"/>
      <c r="P124" s="179"/>
      <c r="Q124" s="179"/>
      <c r="R124" s="179"/>
      <c r="S124" s="179"/>
      <c r="T124" s="179"/>
      <c r="U124" s="179"/>
      <c r="V124" s="179"/>
      <c r="W124" s="179"/>
      <c r="X124" s="179"/>
      <c r="Y124" s="179"/>
      <c r="Z124" s="179"/>
      <c r="AA124" s="179"/>
      <c r="AB124" s="179"/>
      <c r="AC124" s="179"/>
      <c r="AD124" s="179"/>
      <c r="AE124" s="179"/>
      <c r="AF124" s="179"/>
      <c r="AG124" s="178"/>
      <c r="AH124" s="178"/>
      <c r="AI124" s="178"/>
      <c r="AJ124" s="178"/>
      <c r="AK124" s="178"/>
      <c r="AL124" s="178"/>
      <c r="AM124" s="178"/>
    </row>
    <row r="125" spans="2:39" x14ac:dyDescent="0.25">
      <c r="B125" s="202"/>
      <c r="C125" s="203"/>
      <c r="D125" s="179"/>
      <c r="E125" s="179"/>
      <c r="F125" s="179"/>
      <c r="G125" s="179"/>
      <c r="H125" s="179"/>
      <c r="I125" s="179"/>
      <c r="J125" s="179"/>
      <c r="K125" s="179"/>
      <c r="L125" s="179"/>
      <c r="M125" s="179"/>
      <c r="N125" s="179"/>
      <c r="O125" s="179"/>
      <c r="P125" s="179"/>
      <c r="Q125" s="179"/>
      <c r="R125" s="179"/>
      <c r="S125" s="179"/>
      <c r="T125" s="179"/>
      <c r="U125" s="179"/>
      <c r="V125" s="179"/>
      <c r="W125" s="179"/>
      <c r="X125" s="179"/>
      <c r="Y125" s="179"/>
      <c r="Z125" s="179"/>
      <c r="AA125" s="179"/>
      <c r="AB125" s="179"/>
      <c r="AC125" s="179"/>
      <c r="AD125" s="179"/>
      <c r="AE125" s="179"/>
      <c r="AF125" s="179"/>
      <c r="AG125" s="178"/>
      <c r="AH125" s="178"/>
      <c r="AI125" s="178"/>
      <c r="AJ125" s="178"/>
      <c r="AK125" s="178"/>
      <c r="AL125" s="178"/>
      <c r="AM125" s="178"/>
    </row>
    <row r="126" spans="2:39" x14ac:dyDescent="0.25">
      <c r="B126" s="202"/>
      <c r="C126" s="203"/>
      <c r="D126" s="179"/>
      <c r="E126" s="179"/>
      <c r="F126" s="179"/>
      <c r="G126" s="179"/>
      <c r="H126" s="179"/>
      <c r="I126" s="179"/>
      <c r="J126" s="179"/>
      <c r="K126" s="179"/>
      <c r="L126" s="179"/>
      <c r="M126" s="179"/>
      <c r="N126" s="179"/>
      <c r="O126" s="179"/>
      <c r="P126" s="179"/>
      <c r="Q126" s="179"/>
      <c r="R126" s="179"/>
      <c r="S126" s="179"/>
      <c r="T126" s="179"/>
      <c r="U126" s="179"/>
      <c r="V126" s="179"/>
      <c r="W126" s="179"/>
      <c r="X126" s="179"/>
      <c r="Y126" s="179"/>
      <c r="Z126" s="179"/>
      <c r="AA126" s="179"/>
      <c r="AB126" s="179"/>
      <c r="AC126" s="179"/>
      <c r="AD126" s="179"/>
      <c r="AE126" s="179"/>
      <c r="AF126" s="179"/>
      <c r="AG126" s="178"/>
      <c r="AH126" s="178"/>
      <c r="AI126" s="178"/>
      <c r="AJ126" s="178"/>
      <c r="AK126" s="178"/>
      <c r="AL126" s="178"/>
      <c r="AM126" s="178"/>
    </row>
    <row r="127" spans="2:39" x14ac:dyDescent="0.25">
      <c r="B127" s="202"/>
      <c r="C127" s="203"/>
      <c r="D127" s="179"/>
      <c r="E127" s="179"/>
      <c r="F127" s="179"/>
      <c r="G127" s="179"/>
      <c r="H127" s="179"/>
      <c r="I127" s="179"/>
      <c r="J127" s="179"/>
      <c r="K127" s="179"/>
      <c r="L127" s="179"/>
      <c r="M127" s="179"/>
      <c r="N127" s="179"/>
      <c r="O127" s="179"/>
      <c r="P127" s="179"/>
      <c r="Q127" s="179"/>
      <c r="R127" s="179"/>
      <c r="S127" s="179"/>
      <c r="T127" s="179"/>
      <c r="U127" s="179"/>
      <c r="V127" s="179"/>
      <c r="W127" s="179"/>
      <c r="X127" s="179"/>
      <c r="Y127" s="179"/>
      <c r="Z127" s="179"/>
      <c r="AA127" s="179"/>
      <c r="AB127" s="179"/>
      <c r="AC127" s="179"/>
      <c r="AD127" s="179"/>
      <c r="AE127" s="179"/>
      <c r="AF127" s="179"/>
      <c r="AG127" s="178"/>
      <c r="AH127" s="178"/>
      <c r="AI127" s="178"/>
      <c r="AJ127" s="178"/>
      <c r="AK127" s="178"/>
      <c r="AL127" s="178"/>
      <c r="AM127" s="178"/>
    </row>
    <row r="128" spans="2:39" x14ac:dyDescent="0.25">
      <c r="B128" s="202"/>
      <c r="C128" s="203"/>
      <c r="D128" s="179"/>
      <c r="E128" s="179"/>
      <c r="F128" s="179"/>
      <c r="G128" s="179"/>
      <c r="H128" s="179"/>
      <c r="I128" s="179"/>
      <c r="J128" s="179"/>
      <c r="K128" s="179"/>
      <c r="L128" s="179"/>
      <c r="M128" s="179"/>
      <c r="N128" s="179"/>
      <c r="O128" s="179"/>
      <c r="P128" s="179"/>
      <c r="Q128" s="179"/>
      <c r="R128" s="179"/>
      <c r="S128" s="179"/>
      <c r="T128" s="179"/>
      <c r="U128" s="179"/>
      <c r="V128" s="179"/>
      <c r="W128" s="179"/>
      <c r="X128" s="179"/>
      <c r="Y128" s="179"/>
      <c r="Z128" s="179"/>
      <c r="AA128" s="179"/>
      <c r="AB128" s="179"/>
      <c r="AC128" s="179"/>
      <c r="AD128" s="179"/>
      <c r="AE128" s="179"/>
      <c r="AF128" s="179"/>
      <c r="AG128" s="178"/>
      <c r="AH128" s="178"/>
      <c r="AI128" s="178"/>
      <c r="AJ128" s="178"/>
      <c r="AK128" s="178"/>
      <c r="AL128" s="178"/>
      <c r="AM128" s="178"/>
    </row>
    <row r="129" spans="2:39" x14ac:dyDescent="0.25">
      <c r="B129" s="183"/>
      <c r="C129" s="201"/>
      <c r="D129" s="178"/>
      <c r="E129" s="178"/>
      <c r="F129" s="178"/>
      <c r="G129" s="178"/>
      <c r="H129" s="178"/>
      <c r="I129" s="178"/>
      <c r="J129" s="178"/>
      <c r="K129" s="178"/>
      <c r="L129" s="178"/>
      <c r="M129" s="178"/>
      <c r="N129" s="178"/>
      <c r="O129" s="178"/>
      <c r="P129" s="178"/>
      <c r="Q129" s="178"/>
      <c r="R129" s="178"/>
      <c r="S129" s="178"/>
      <c r="T129" s="178"/>
      <c r="U129" s="178"/>
      <c r="V129" s="178"/>
      <c r="W129" s="178"/>
      <c r="X129" s="178"/>
      <c r="Y129" s="178"/>
      <c r="Z129" s="178"/>
      <c r="AA129" s="178"/>
      <c r="AB129" s="178"/>
      <c r="AC129" s="178"/>
      <c r="AD129" s="178"/>
      <c r="AE129" s="178"/>
      <c r="AF129" s="178"/>
      <c r="AG129" s="178"/>
      <c r="AH129" s="178"/>
      <c r="AI129" s="178"/>
      <c r="AJ129" s="178"/>
      <c r="AK129" s="178"/>
      <c r="AL129" s="178"/>
      <c r="AM129" s="178"/>
    </row>
    <row r="130" spans="2:39" x14ac:dyDescent="0.25">
      <c r="B130" s="183"/>
      <c r="C130" s="201"/>
      <c r="D130" s="178"/>
      <c r="E130" s="178"/>
      <c r="F130" s="178"/>
      <c r="G130" s="178"/>
      <c r="H130" s="178"/>
      <c r="I130" s="178"/>
      <c r="J130" s="178"/>
      <c r="K130" s="178"/>
      <c r="L130" s="178"/>
      <c r="M130" s="178"/>
      <c r="N130" s="178"/>
      <c r="O130" s="178"/>
      <c r="P130" s="178"/>
      <c r="Q130" s="178"/>
      <c r="R130" s="178"/>
      <c r="S130" s="178"/>
      <c r="T130" s="178"/>
      <c r="U130" s="178"/>
      <c r="V130" s="178"/>
      <c r="W130" s="178"/>
      <c r="X130" s="178"/>
      <c r="Y130" s="178"/>
      <c r="Z130" s="178"/>
      <c r="AA130" s="178"/>
      <c r="AB130" s="178"/>
      <c r="AC130" s="178"/>
      <c r="AD130" s="178"/>
      <c r="AE130" s="178"/>
      <c r="AF130" s="178"/>
      <c r="AG130" s="178"/>
      <c r="AH130" s="178"/>
      <c r="AI130" s="178"/>
      <c r="AJ130" s="178"/>
      <c r="AK130" s="178"/>
      <c r="AL130" s="178"/>
      <c r="AM130" s="178"/>
    </row>
    <row r="131" spans="2:39" x14ac:dyDescent="0.25">
      <c r="B131" s="183"/>
      <c r="C131" s="201"/>
      <c r="D131" s="178"/>
      <c r="E131" s="178"/>
      <c r="F131" s="178"/>
      <c r="G131" s="178"/>
      <c r="H131" s="178"/>
      <c r="I131" s="178"/>
      <c r="J131" s="178"/>
      <c r="K131" s="178"/>
      <c r="L131" s="178"/>
      <c r="M131" s="178"/>
      <c r="N131" s="178"/>
      <c r="O131" s="178"/>
      <c r="P131" s="178"/>
      <c r="Q131" s="178"/>
      <c r="R131" s="178"/>
      <c r="S131" s="178"/>
      <c r="T131" s="178"/>
      <c r="U131" s="178"/>
      <c r="V131" s="178"/>
      <c r="W131" s="178"/>
      <c r="X131" s="178"/>
      <c r="Y131" s="178"/>
      <c r="Z131" s="178"/>
      <c r="AA131" s="178"/>
      <c r="AB131" s="178"/>
      <c r="AC131" s="178"/>
      <c r="AD131" s="178"/>
      <c r="AE131" s="178"/>
      <c r="AF131" s="178"/>
      <c r="AG131" s="178"/>
      <c r="AH131" s="178"/>
      <c r="AI131" s="178"/>
      <c r="AJ131" s="178"/>
      <c r="AK131" s="178"/>
      <c r="AL131" s="178"/>
      <c r="AM131" s="178"/>
    </row>
    <row r="132" spans="2:39" x14ac:dyDescent="0.25">
      <c r="B132" s="183"/>
      <c r="C132" s="201"/>
      <c r="D132" s="178"/>
      <c r="E132" s="178"/>
      <c r="F132" s="178"/>
      <c r="G132" s="178"/>
      <c r="H132" s="178"/>
      <c r="I132" s="178"/>
      <c r="J132" s="178"/>
      <c r="K132" s="178"/>
      <c r="L132" s="178"/>
      <c r="M132" s="178"/>
      <c r="N132" s="178"/>
      <c r="O132" s="178"/>
      <c r="P132" s="178"/>
      <c r="Q132" s="178"/>
      <c r="R132" s="178"/>
      <c r="S132" s="178"/>
      <c r="T132" s="178"/>
      <c r="U132" s="178"/>
      <c r="V132" s="178"/>
      <c r="W132" s="178"/>
      <c r="X132" s="178"/>
      <c r="Y132" s="178"/>
      <c r="Z132" s="178"/>
      <c r="AA132" s="178"/>
      <c r="AB132" s="178"/>
      <c r="AC132" s="178"/>
      <c r="AD132" s="178"/>
      <c r="AE132" s="178"/>
      <c r="AF132" s="178"/>
      <c r="AG132" s="178"/>
      <c r="AH132" s="178"/>
      <c r="AI132" s="178"/>
      <c r="AJ132" s="178"/>
      <c r="AK132" s="178"/>
      <c r="AL132" s="178"/>
      <c r="AM132" s="178"/>
    </row>
    <row r="133" spans="2:39" x14ac:dyDescent="0.25">
      <c r="B133" s="183"/>
      <c r="C133" s="201"/>
      <c r="D133" s="178"/>
      <c r="E133" s="178"/>
      <c r="F133" s="178"/>
      <c r="G133" s="178"/>
      <c r="H133" s="178"/>
      <c r="I133" s="178"/>
      <c r="J133" s="178"/>
      <c r="K133" s="178"/>
      <c r="L133" s="178"/>
      <c r="M133" s="178"/>
      <c r="N133" s="178"/>
      <c r="O133" s="178"/>
      <c r="P133" s="178"/>
      <c r="Q133" s="178"/>
      <c r="R133" s="178"/>
      <c r="S133" s="178"/>
      <c r="T133" s="178"/>
      <c r="U133" s="178"/>
      <c r="V133" s="178"/>
      <c r="W133" s="178"/>
      <c r="X133" s="178"/>
      <c r="Y133" s="178"/>
      <c r="Z133" s="178"/>
      <c r="AA133" s="178"/>
      <c r="AB133" s="178"/>
      <c r="AC133" s="178"/>
      <c r="AD133" s="178"/>
      <c r="AE133" s="178"/>
      <c r="AF133" s="178"/>
      <c r="AG133" s="178"/>
      <c r="AH133" s="178"/>
      <c r="AI133" s="178"/>
      <c r="AJ133" s="178"/>
      <c r="AK133" s="178"/>
      <c r="AL133" s="178"/>
      <c r="AM133" s="178"/>
    </row>
    <row r="134" spans="2:39" x14ac:dyDescent="0.25">
      <c r="B134" s="183"/>
      <c r="C134" s="201"/>
      <c r="D134" s="178"/>
      <c r="E134" s="178"/>
      <c r="F134" s="178"/>
      <c r="G134" s="178"/>
      <c r="H134" s="178"/>
      <c r="I134" s="178"/>
      <c r="J134" s="178"/>
      <c r="K134" s="178"/>
      <c r="L134" s="178"/>
      <c r="M134" s="178"/>
      <c r="N134" s="178"/>
      <c r="O134" s="178"/>
      <c r="P134" s="178"/>
      <c r="Q134" s="178"/>
      <c r="R134" s="178"/>
      <c r="S134" s="178"/>
      <c r="T134" s="178"/>
      <c r="U134" s="178"/>
      <c r="V134" s="178"/>
      <c r="W134" s="178"/>
      <c r="X134" s="178"/>
      <c r="Y134" s="178"/>
      <c r="Z134" s="178"/>
      <c r="AA134" s="178"/>
      <c r="AB134" s="178"/>
      <c r="AC134" s="178"/>
      <c r="AD134" s="178"/>
      <c r="AE134" s="178"/>
      <c r="AF134" s="178"/>
      <c r="AG134" s="178"/>
      <c r="AH134" s="178"/>
      <c r="AI134" s="178"/>
      <c r="AJ134" s="178"/>
      <c r="AK134" s="178"/>
      <c r="AL134" s="178"/>
      <c r="AM134" s="178"/>
    </row>
    <row r="135" spans="2:39" x14ac:dyDescent="0.25">
      <c r="B135" s="183"/>
      <c r="C135" s="201"/>
      <c r="D135" s="178"/>
      <c r="E135" s="178"/>
      <c r="F135" s="178"/>
      <c r="G135" s="178"/>
      <c r="H135" s="178"/>
      <c r="I135" s="178"/>
      <c r="J135" s="178"/>
      <c r="K135" s="178"/>
      <c r="L135" s="178"/>
      <c r="M135" s="178"/>
      <c r="N135" s="178"/>
      <c r="O135" s="178"/>
      <c r="P135" s="178"/>
      <c r="Q135" s="178"/>
      <c r="R135" s="178"/>
      <c r="S135" s="178"/>
      <c r="T135" s="178"/>
      <c r="U135" s="178"/>
      <c r="V135" s="178"/>
      <c r="W135" s="178"/>
      <c r="X135" s="178"/>
      <c r="Y135" s="178"/>
      <c r="Z135" s="178"/>
      <c r="AA135" s="178"/>
      <c r="AB135" s="178"/>
      <c r="AC135" s="178"/>
      <c r="AD135" s="178"/>
      <c r="AE135" s="178"/>
      <c r="AF135" s="178"/>
      <c r="AG135" s="178"/>
      <c r="AH135" s="178"/>
      <c r="AI135" s="178"/>
      <c r="AJ135" s="178"/>
      <c r="AK135" s="178"/>
      <c r="AL135" s="178"/>
      <c r="AM135" s="178"/>
    </row>
    <row r="136" spans="2:39" x14ac:dyDescent="0.25">
      <c r="B136" s="183"/>
      <c r="C136" s="201"/>
      <c r="D136" s="178"/>
      <c r="E136" s="178"/>
      <c r="F136" s="178"/>
      <c r="G136" s="178"/>
      <c r="H136" s="178"/>
      <c r="I136" s="178"/>
      <c r="J136" s="178"/>
      <c r="K136" s="178"/>
      <c r="L136" s="178"/>
      <c r="M136" s="178"/>
      <c r="N136" s="178"/>
      <c r="O136" s="178"/>
      <c r="P136" s="178"/>
      <c r="Q136" s="178"/>
      <c r="R136" s="178"/>
      <c r="S136" s="178"/>
      <c r="T136" s="178"/>
      <c r="U136" s="178"/>
      <c r="V136" s="178"/>
      <c r="W136" s="178"/>
      <c r="X136" s="178"/>
      <c r="Y136" s="178"/>
      <c r="Z136" s="178"/>
      <c r="AA136" s="178"/>
      <c r="AB136" s="178"/>
      <c r="AC136" s="178"/>
      <c r="AD136" s="178"/>
      <c r="AE136" s="178"/>
      <c r="AF136" s="178"/>
      <c r="AG136" s="178"/>
      <c r="AH136" s="178"/>
      <c r="AI136" s="178"/>
      <c r="AJ136" s="178"/>
      <c r="AK136" s="178"/>
      <c r="AL136" s="178"/>
      <c r="AM136" s="178"/>
    </row>
    <row r="137" spans="2:39" x14ac:dyDescent="0.25">
      <c r="B137" s="183"/>
      <c r="C137" s="201"/>
      <c r="D137" s="178"/>
      <c r="E137" s="178"/>
      <c r="F137" s="178"/>
      <c r="G137" s="178"/>
      <c r="H137" s="178"/>
      <c r="I137" s="178"/>
      <c r="J137" s="178"/>
      <c r="K137" s="178"/>
      <c r="L137" s="178"/>
      <c r="M137" s="178"/>
      <c r="N137" s="178"/>
      <c r="O137" s="178"/>
      <c r="P137" s="178"/>
      <c r="Q137" s="178"/>
      <c r="R137" s="178"/>
      <c r="S137" s="178"/>
      <c r="T137" s="178"/>
      <c r="U137" s="178"/>
      <c r="V137" s="178"/>
      <c r="W137" s="178"/>
      <c r="X137" s="178"/>
      <c r="Y137" s="178"/>
      <c r="Z137" s="178"/>
      <c r="AA137" s="178"/>
      <c r="AB137" s="178"/>
      <c r="AC137" s="178"/>
      <c r="AD137" s="178"/>
      <c r="AE137" s="178"/>
      <c r="AF137" s="178"/>
      <c r="AG137" s="178"/>
      <c r="AH137" s="178"/>
      <c r="AI137" s="178"/>
      <c r="AJ137" s="178"/>
      <c r="AK137" s="178"/>
      <c r="AL137" s="178"/>
      <c r="AM137" s="178"/>
    </row>
    <row r="138" spans="2:39" x14ac:dyDescent="0.25">
      <c r="B138" s="183"/>
      <c r="C138" s="201"/>
      <c r="D138" s="178"/>
      <c r="E138" s="178"/>
      <c r="F138" s="178"/>
      <c r="G138" s="178"/>
      <c r="H138" s="178"/>
      <c r="I138" s="178"/>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78"/>
      <c r="AL138" s="178"/>
      <c r="AM138" s="178"/>
    </row>
    <row r="139" spans="2:39" x14ac:dyDescent="0.25">
      <c r="B139" s="183"/>
      <c r="C139" s="201"/>
      <c r="D139" s="178"/>
      <c r="E139" s="178"/>
      <c r="F139" s="178"/>
      <c r="G139" s="178"/>
      <c r="H139" s="178"/>
      <c r="I139" s="178"/>
      <c r="J139" s="178"/>
      <c r="K139" s="178"/>
      <c r="L139" s="178"/>
      <c r="M139" s="178"/>
      <c r="N139" s="178"/>
      <c r="O139" s="178"/>
      <c r="P139" s="178"/>
      <c r="Q139" s="178"/>
      <c r="R139" s="178"/>
      <c r="S139" s="178"/>
      <c r="T139" s="178"/>
      <c r="U139" s="178"/>
      <c r="V139" s="178"/>
      <c r="W139" s="178"/>
      <c r="X139" s="178"/>
      <c r="Y139" s="178"/>
      <c r="Z139" s="178"/>
      <c r="AA139" s="178"/>
      <c r="AB139" s="178"/>
      <c r="AC139" s="178"/>
      <c r="AD139" s="178"/>
      <c r="AE139" s="178"/>
      <c r="AF139" s="178"/>
      <c r="AG139" s="178"/>
      <c r="AH139" s="178"/>
      <c r="AI139" s="178"/>
      <c r="AJ139" s="178"/>
      <c r="AK139" s="178"/>
      <c r="AL139" s="178"/>
      <c r="AM139" s="178"/>
    </row>
    <row r="140" spans="2:39" x14ac:dyDescent="0.25">
      <c r="B140" s="183"/>
      <c r="C140" s="201"/>
      <c r="D140" s="178"/>
      <c r="E140" s="178"/>
      <c r="F140" s="178"/>
      <c r="G140" s="178"/>
      <c r="H140" s="178"/>
      <c r="I140" s="178"/>
      <c r="J140" s="178"/>
      <c r="K140" s="178"/>
      <c r="L140" s="178"/>
      <c r="M140" s="178"/>
      <c r="N140" s="178"/>
      <c r="O140" s="178"/>
      <c r="P140" s="178"/>
      <c r="Q140" s="178"/>
      <c r="R140" s="178"/>
      <c r="S140" s="178"/>
      <c r="T140" s="178"/>
      <c r="U140" s="178"/>
      <c r="V140" s="178"/>
      <c r="W140" s="178"/>
      <c r="X140" s="178"/>
      <c r="Y140" s="178"/>
      <c r="Z140" s="178"/>
      <c r="AA140" s="178"/>
      <c r="AB140" s="178"/>
      <c r="AC140" s="178"/>
      <c r="AD140" s="178"/>
      <c r="AE140" s="178"/>
      <c r="AF140" s="178"/>
      <c r="AG140" s="178"/>
      <c r="AH140" s="178"/>
      <c r="AI140" s="178"/>
      <c r="AJ140" s="178"/>
      <c r="AK140" s="178"/>
      <c r="AL140" s="178"/>
      <c r="AM140" s="178"/>
    </row>
    <row r="141" spans="2:39" x14ac:dyDescent="0.25">
      <c r="B141" s="183"/>
      <c r="C141" s="201"/>
      <c r="D141" s="178"/>
      <c r="E141" s="178"/>
      <c r="F141" s="178"/>
      <c r="G141" s="178"/>
      <c r="H141" s="178"/>
      <c r="I141" s="178"/>
      <c r="J141" s="178"/>
      <c r="K141" s="178"/>
      <c r="L141" s="178"/>
      <c r="M141" s="178"/>
      <c r="N141" s="178"/>
      <c r="O141" s="178"/>
      <c r="P141" s="178"/>
      <c r="Q141" s="178"/>
      <c r="R141" s="178"/>
      <c r="S141" s="178"/>
      <c r="T141" s="178"/>
      <c r="U141" s="178"/>
      <c r="V141" s="178"/>
      <c r="W141" s="178"/>
      <c r="X141" s="178"/>
      <c r="Y141" s="178"/>
      <c r="Z141" s="178"/>
      <c r="AA141" s="178"/>
      <c r="AB141" s="178"/>
      <c r="AC141" s="178"/>
      <c r="AD141" s="178"/>
      <c r="AE141" s="178"/>
      <c r="AF141" s="178"/>
      <c r="AG141" s="178"/>
      <c r="AH141" s="178"/>
      <c r="AI141" s="178"/>
      <c r="AJ141" s="178"/>
      <c r="AK141" s="178"/>
      <c r="AL141" s="178"/>
      <c r="AM141" s="178"/>
    </row>
    <row r="142" spans="2:39" x14ac:dyDescent="0.25">
      <c r="B142" s="183"/>
      <c r="C142" s="201"/>
      <c r="D142" s="178"/>
      <c r="E142" s="178"/>
      <c r="F142" s="178"/>
      <c r="G142" s="178"/>
      <c r="H142" s="178"/>
      <c r="I142" s="178"/>
      <c r="J142" s="178"/>
      <c r="K142" s="178"/>
      <c r="L142" s="178"/>
      <c r="M142" s="178"/>
      <c r="N142" s="178"/>
      <c r="O142" s="178"/>
      <c r="P142" s="178"/>
      <c r="Q142" s="178"/>
      <c r="R142" s="178"/>
      <c r="S142" s="178"/>
      <c r="T142" s="178"/>
      <c r="U142" s="178"/>
      <c r="V142" s="178"/>
      <c r="W142" s="178"/>
      <c r="X142" s="178"/>
      <c r="Y142" s="178"/>
      <c r="Z142" s="178"/>
      <c r="AA142" s="178"/>
      <c r="AB142" s="178"/>
      <c r="AC142" s="178"/>
      <c r="AD142" s="178"/>
      <c r="AE142" s="178"/>
      <c r="AF142" s="178"/>
      <c r="AG142" s="178"/>
      <c r="AH142" s="178"/>
      <c r="AI142" s="178"/>
      <c r="AJ142" s="178"/>
      <c r="AK142" s="178"/>
      <c r="AL142" s="178"/>
      <c r="AM142" s="178"/>
    </row>
    <row r="143" spans="2:39" x14ac:dyDescent="0.25">
      <c r="B143" s="183"/>
      <c r="C143" s="201"/>
      <c r="D143" s="178"/>
      <c r="E143" s="178"/>
      <c r="F143" s="178"/>
      <c r="G143" s="178"/>
      <c r="H143" s="178"/>
      <c r="I143" s="178"/>
      <c r="J143" s="178"/>
      <c r="K143" s="178"/>
      <c r="L143" s="178"/>
      <c r="M143" s="178"/>
      <c r="N143" s="178"/>
      <c r="O143" s="178"/>
      <c r="P143" s="178"/>
      <c r="Q143" s="178"/>
      <c r="R143" s="178"/>
      <c r="S143" s="178"/>
      <c r="T143" s="178"/>
      <c r="U143" s="178"/>
      <c r="V143" s="178"/>
      <c r="W143" s="178"/>
      <c r="X143" s="178"/>
      <c r="Y143" s="178"/>
      <c r="Z143" s="178"/>
      <c r="AA143" s="178"/>
      <c r="AB143" s="178"/>
      <c r="AC143" s="178"/>
      <c r="AD143" s="178"/>
      <c r="AE143" s="178"/>
      <c r="AF143" s="178"/>
      <c r="AG143" s="178"/>
      <c r="AH143" s="178"/>
      <c r="AI143" s="178"/>
      <c r="AJ143" s="178"/>
      <c r="AK143" s="178"/>
      <c r="AL143" s="178"/>
      <c r="AM143" s="178"/>
    </row>
    <row r="144" spans="2:39" x14ac:dyDescent="0.25">
      <c r="B144" s="183"/>
      <c r="C144" s="201"/>
      <c r="D144" s="178"/>
      <c r="E144" s="178"/>
      <c r="F144" s="178"/>
      <c r="G144" s="178"/>
      <c r="H144" s="178"/>
      <c r="I144" s="178"/>
      <c r="J144" s="178"/>
      <c r="K144" s="178"/>
      <c r="L144" s="178"/>
      <c r="M144" s="178"/>
      <c r="N144" s="178"/>
      <c r="O144" s="178"/>
      <c r="P144" s="178"/>
      <c r="Q144" s="178"/>
      <c r="R144" s="178"/>
      <c r="S144" s="178"/>
      <c r="T144" s="178"/>
      <c r="U144" s="178"/>
      <c r="V144" s="178"/>
      <c r="W144" s="178"/>
      <c r="X144" s="178"/>
      <c r="Y144" s="178"/>
      <c r="Z144" s="178"/>
      <c r="AA144" s="178"/>
      <c r="AB144" s="178"/>
      <c r="AC144" s="178"/>
      <c r="AD144" s="178"/>
      <c r="AE144" s="178"/>
      <c r="AF144" s="178"/>
      <c r="AG144" s="178"/>
      <c r="AH144" s="178"/>
      <c r="AI144" s="178"/>
      <c r="AJ144" s="178"/>
      <c r="AK144" s="178"/>
      <c r="AL144" s="178"/>
      <c r="AM144" s="178"/>
    </row>
    <row r="145" spans="2:39" x14ac:dyDescent="0.25">
      <c r="B145" s="183"/>
      <c r="C145" s="201"/>
      <c r="D145" s="178"/>
      <c r="E145" s="178"/>
      <c r="F145" s="178"/>
      <c r="G145" s="178"/>
      <c r="H145" s="178"/>
      <c r="I145" s="178"/>
      <c r="J145" s="178"/>
      <c r="K145" s="178"/>
      <c r="L145" s="178"/>
      <c r="M145" s="178"/>
      <c r="N145" s="178"/>
      <c r="O145" s="178"/>
      <c r="P145" s="178"/>
      <c r="Q145" s="178"/>
      <c r="R145" s="178"/>
      <c r="S145" s="178"/>
      <c r="T145" s="178"/>
      <c r="U145" s="178"/>
      <c r="V145" s="178"/>
      <c r="W145" s="178"/>
      <c r="X145" s="178"/>
      <c r="Y145" s="178"/>
      <c r="Z145" s="178"/>
      <c r="AA145" s="178"/>
      <c r="AB145" s="178"/>
      <c r="AC145" s="178"/>
      <c r="AD145" s="178"/>
      <c r="AE145" s="178"/>
      <c r="AF145" s="178"/>
      <c r="AG145" s="178"/>
      <c r="AH145" s="178"/>
      <c r="AI145" s="178"/>
      <c r="AJ145" s="178"/>
      <c r="AK145" s="178"/>
      <c r="AL145" s="178"/>
      <c r="AM145" s="178"/>
    </row>
    <row r="146" spans="2:39" x14ac:dyDescent="0.25">
      <c r="B146" s="183"/>
      <c r="C146" s="201"/>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178"/>
      <c r="AL146" s="178"/>
      <c r="AM146" s="178"/>
    </row>
    <row r="147" spans="2:39" x14ac:dyDescent="0.25">
      <c r="B147" s="183"/>
      <c r="C147" s="201"/>
      <c r="D147" s="178"/>
      <c r="E147" s="178"/>
      <c r="F147" s="178"/>
      <c r="G147" s="178"/>
      <c r="H147" s="178"/>
      <c r="I147" s="178"/>
      <c r="J147" s="178"/>
      <c r="K147" s="178"/>
      <c r="L147" s="178"/>
      <c r="M147" s="178"/>
      <c r="N147" s="178"/>
      <c r="O147" s="178"/>
      <c r="P147" s="178"/>
      <c r="Q147" s="178"/>
      <c r="R147" s="178"/>
      <c r="S147" s="178"/>
      <c r="T147" s="178"/>
      <c r="U147" s="178"/>
      <c r="V147" s="178"/>
      <c r="W147" s="178"/>
      <c r="X147" s="178"/>
      <c r="Y147" s="178"/>
      <c r="Z147" s="178"/>
      <c r="AA147" s="178"/>
      <c r="AB147" s="178"/>
      <c r="AC147" s="178"/>
      <c r="AD147" s="178"/>
      <c r="AE147" s="178"/>
      <c r="AF147" s="178"/>
      <c r="AG147" s="178"/>
      <c r="AH147" s="178"/>
      <c r="AI147" s="178"/>
      <c r="AJ147" s="178"/>
      <c r="AK147" s="178"/>
      <c r="AL147" s="178"/>
      <c r="AM147" s="178"/>
    </row>
    <row r="148" spans="2:39" x14ac:dyDescent="0.25">
      <c r="B148" s="183"/>
      <c r="C148" s="201"/>
      <c r="D148" s="178"/>
      <c r="E148" s="178"/>
      <c r="F148" s="178"/>
      <c r="G148" s="178"/>
      <c r="H148" s="178"/>
      <c r="I148" s="178"/>
      <c r="J148" s="178"/>
      <c r="K148" s="178"/>
      <c r="L148" s="178"/>
      <c r="M148" s="178"/>
      <c r="N148" s="178"/>
      <c r="O148" s="178"/>
      <c r="P148" s="178"/>
      <c r="Q148" s="178"/>
      <c r="R148" s="178"/>
      <c r="S148" s="178"/>
      <c r="T148" s="178"/>
      <c r="U148" s="178"/>
      <c r="V148" s="178"/>
      <c r="W148" s="178"/>
      <c r="X148" s="178"/>
      <c r="Y148" s="178"/>
      <c r="Z148" s="178"/>
      <c r="AA148" s="178"/>
      <c r="AB148" s="178"/>
      <c r="AC148" s="178"/>
      <c r="AD148" s="178"/>
      <c r="AE148" s="178"/>
      <c r="AF148" s="178"/>
      <c r="AG148" s="178"/>
      <c r="AH148" s="178"/>
      <c r="AI148" s="178"/>
      <c r="AJ148" s="178"/>
      <c r="AK148" s="178"/>
      <c r="AL148" s="178"/>
      <c r="AM148" s="178"/>
    </row>
    <row r="149" spans="2:39" x14ac:dyDescent="0.25">
      <c r="B149" s="183"/>
      <c r="C149" s="201"/>
      <c r="D149" s="178"/>
      <c r="E149" s="178"/>
      <c r="F149" s="178"/>
      <c r="G149" s="178"/>
      <c r="H149" s="178"/>
      <c r="I149" s="178"/>
      <c r="J149" s="178"/>
      <c r="K149" s="178"/>
      <c r="L149" s="178"/>
      <c r="M149" s="178"/>
      <c r="N149" s="178"/>
      <c r="O149" s="178"/>
      <c r="P149" s="178"/>
      <c r="Q149" s="178"/>
      <c r="R149" s="178"/>
      <c r="S149" s="178"/>
      <c r="T149" s="178"/>
      <c r="U149" s="178"/>
      <c r="V149" s="178"/>
      <c r="W149" s="178"/>
      <c r="X149" s="178"/>
      <c r="Y149" s="178"/>
      <c r="Z149" s="178"/>
      <c r="AA149" s="178"/>
      <c r="AB149" s="178"/>
      <c r="AC149" s="178"/>
      <c r="AD149" s="178"/>
      <c r="AE149" s="178"/>
      <c r="AF149" s="178"/>
      <c r="AG149" s="178"/>
      <c r="AH149" s="178"/>
      <c r="AI149" s="178"/>
      <c r="AJ149" s="178"/>
      <c r="AK149" s="178"/>
      <c r="AL149" s="178"/>
      <c r="AM149" s="178"/>
    </row>
    <row r="150" spans="2:39" x14ac:dyDescent="0.25">
      <c r="B150" s="183"/>
      <c r="C150" s="201"/>
      <c r="D150" s="178"/>
      <c r="E150" s="178"/>
      <c r="F150" s="178"/>
      <c r="G150" s="178"/>
      <c r="H150" s="178"/>
      <c r="I150" s="178"/>
      <c r="J150" s="178"/>
      <c r="K150" s="178"/>
      <c r="L150" s="178"/>
      <c r="M150" s="178"/>
      <c r="N150" s="178"/>
      <c r="O150" s="178"/>
      <c r="P150" s="178"/>
      <c r="Q150" s="178"/>
      <c r="R150" s="178"/>
      <c r="S150" s="178"/>
      <c r="T150" s="178"/>
      <c r="U150" s="178"/>
      <c r="V150" s="178"/>
      <c r="W150" s="178"/>
      <c r="X150" s="178"/>
      <c r="Y150" s="178"/>
      <c r="Z150" s="178"/>
      <c r="AA150" s="178"/>
      <c r="AB150" s="178"/>
      <c r="AC150" s="178"/>
      <c r="AD150" s="178"/>
      <c r="AE150" s="178"/>
      <c r="AF150" s="178"/>
      <c r="AG150" s="178"/>
      <c r="AH150" s="178"/>
      <c r="AI150" s="178"/>
      <c r="AJ150" s="178"/>
      <c r="AK150" s="178"/>
      <c r="AL150" s="178"/>
      <c r="AM150" s="178"/>
    </row>
    <row r="151" spans="2:39" x14ac:dyDescent="0.25">
      <c r="B151" s="183"/>
      <c r="C151" s="201"/>
      <c r="D151" s="178"/>
      <c r="E151" s="178"/>
      <c r="F151" s="178"/>
      <c r="G151" s="178"/>
      <c r="H151" s="178"/>
      <c r="I151" s="178"/>
      <c r="J151" s="178"/>
      <c r="K151" s="178"/>
      <c r="L151" s="178"/>
      <c r="M151" s="178"/>
      <c r="N151" s="178"/>
      <c r="O151" s="178"/>
      <c r="P151" s="178"/>
      <c r="Q151" s="178"/>
      <c r="R151" s="178"/>
      <c r="S151" s="178"/>
      <c r="T151" s="178"/>
      <c r="U151" s="178"/>
      <c r="V151" s="178"/>
      <c r="W151" s="178"/>
      <c r="X151" s="178"/>
      <c r="Y151" s="178"/>
      <c r="Z151" s="178"/>
      <c r="AA151" s="178"/>
      <c r="AB151" s="178"/>
      <c r="AC151" s="178"/>
      <c r="AD151" s="178"/>
      <c r="AE151" s="178"/>
      <c r="AF151" s="178"/>
      <c r="AG151" s="178"/>
      <c r="AH151" s="178"/>
      <c r="AI151" s="178"/>
      <c r="AJ151" s="178"/>
      <c r="AK151" s="178"/>
      <c r="AL151" s="178"/>
      <c r="AM151" s="178"/>
    </row>
    <row r="152" spans="2:39" x14ac:dyDescent="0.25">
      <c r="B152" s="183"/>
      <c r="C152" s="201"/>
      <c r="D152" s="178"/>
      <c r="E152" s="178"/>
      <c r="F152" s="178"/>
      <c r="G152" s="178"/>
      <c r="H152" s="178"/>
      <c r="I152" s="178"/>
      <c r="J152" s="178"/>
      <c r="K152" s="178"/>
      <c r="L152" s="178"/>
      <c r="M152" s="178"/>
      <c r="N152" s="178"/>
      <c r="O152" s="178"/>
      <c r="P152" s="178"/>
      <c r="Q152" s="178"/>
      <c r="R152" s="178"/>
      <c r="S152" s="178"/>
      <c r="T152" s="178"/>
      <c r="U152" s="178"/>
      <c r="V152" s="178"/>
      <c r="W152" s="178"/>
      <c r="X152" s="178"/>
      <c r="Y152" s="178"/>
      <c r="Z152" s="178"/>
      <c r="AA152" s="178"/>
      <c r="AB152" s="178"/>
      <c r="AC152" s="178"/>
      <c r="AD152" s="178"/>
      <c r="AE152" s="178"/>
      <c r="AF152" s="178"/>
      <c r="AG152" s="178"/>
      <c r="AH152" s="178"/>
      <c r="AI152" s="178"/>
      <c r="AJ152" s="178"/>
      <c r="AK152" s="178"/>
      <c r="AL152" s="178"/>
      <c r="AM152" s="178"/>
    </row>
    <row r="153" spans="2:39" x14ac:dyDescent="0.25">
      <c r="B153" s="183"/>
      <c r="C153" s="201"/>
      <c r="D153" s="178"/>
      <c r="E153" s="178"/>
      <c r="F153" s="178"/>
      <c r="G153" s="178"/>
      <c r="H153" s="178"/>
      <c r="I153" s="178"/>
      <c r="J153" s="178"/>
      <c r="K153" s="178"/>
      <c r="L153" s="178"/>
      <c r="M153" s="178"/>
      <c r="N153" s="178"/>
      <c r="O153" s="178"/>
      <c r="P153" s="178"/>
      <c r="Q153" s="178"/>
      <c r="R153" s="178"/>
      <c r="S153" s="178"/>
      <c r="T153" s="178"/>
      <c r="U153" s="178"/>
      <c r="V153" s="178"/>
      <c r="W153" s="178"/>
      <c r="X153" s="178"/>
      <c r="Y153" s="178"/>
      <c r="Z153" s="178"/>
      <c r="AA153" s="178"/>
      <c r="AB153" s="178"/>
      <c r="AC153" s="178"/>
      <c r="AD153" s="178"/>
      <c r="AE153" s="178"/>
      <c r="AF153" s="178"/>
      <c r="AG153" s="178"/>
      <c r="AH153" s="178"/>
      <c r="AI153" s="178"/>
      <c r="AJ153" s="178"/>
      <c r="AK153" s="178"/>
      <c r="AL153" s="178"/>
      <c r="AM153" s="178"/>
    </row>
    <row r="154" spans="2:39" x14ac:dyDescent="0.25">
      <c r="B154" s="183"/>
      <c r="C154" s="201"/>
      <c r="D154" s="178"/>
      <c r="E154" s="178"/>
      <c r="F154" s="178"/>
      <c r="G154" s="178"/>
      <c r="H154" s="178"/>
      <c r="I154" s="178"/>
      <c r="J154" s="178"/>
      <c r="K154" s="178"/>
      <c r="L154" s="178"/>
      <c r="M154" s="178"/>
      <c r="N154" s="178"/>
      <c r="O154" s="178"/>
      <c r="P154" s="178"/>
      <c r="Q154" s="178"/>
      <c r="R154" s="178"/>
      <c r="S154" s="178"/>
      <c r="T154" s="178"/>
      <c r="U154" s="178"/>
      <c r="V154" s="178"/>
      <c r="W154" s="178"/>
      <c r="X154" s="178"/>
      <c r="Y154" s="178"/>
      <c r="Z154" s="178"/>
      <c r="AA154" s="178"/>
      <c r="AB154" s="178"/>
      <c r="AC154" s="178"/>
      <c r="AD154" s="178"/>
      <c r="AE154" s="178"/>
      <c r="AF154" s="178"/>
      <c r="AG154" s="178"/>
      <c r="AH154" s="178"/>
      <c r="AI154" s="178"/>
      <c r="AJ154" s="178"/>
      <c r="AK154" s="178"/>
      <c r="AL154" s="178"/>
      <c r="AM154" s="178"/>
    </row>
    <row r="155" spans="2:39" x14ac:dyDescent="0.25">
      <c r="B155" s="183"/>
      <c r="C155" s="201"/>
      <c r="D155" s="178"/>
      <c r="E155" s="178"/>
      <c r="F155" s="178"/>
      <c r="G155" s="178"/>
      <c r="H155" s="178"/>
      <c r="I155" s="178"/>
      <c r="J155" s="178"/>
      <c r="K155" s="178"/>
      <c r="L155" s="178"/>
      <c r="M155" s="178"/>
      <c r="N155" s="178"/>
      <c r="O155" s="178"/>
      <c r="P155" s="178"/>
      <c r="Q155" s="178"/>
      <c r="R155" s="178"/>
      <c r="S155" s="178"/>
      <c r="T155" s="178"/>
      <c r="U155" s="178"/>
      <c r="V155" s="178"/>
      <c r="W155" s="178"/>
      <c r="X155" s="178"/>
      <c r="Y155" s="178"/>
      <c r="Z155" s="178"/>
      <c r="AA155" s="178"/>
      <c r="AB155" s="178"/>
      <c r="AC155" s="178"/>
      <c r="AD155" s="178"/>
      <c r="AE155" s="178"/>
      <c r="AF155" s="178"/>
      <c r="AG155" s="178"/>
      <c r="AH155" s="178"/>
      <c r="AI155" s="178"/>
      <c r="AJ155" s="178"/>
      <c r="AK155" s="178"/>
      <c r="AL155" s="178"/>
      <c r="AM155" s="178"/>
    </row>
    <row r="156" spans="2:39" x14ac:dyDescent="0.25">
      <c r="B156" s="183"/>
      <c r="C156" s="201"/>
      <c r="D156" s="178"/>
      <c r="E156" s="178"/>
      <c r="F156" s="178"/>
      <c r="G156" s="178"/>
      <c r="H156" s="178"/>
      <c r="I156" s="178"/>
      <c r="J156" s="178"/>
      <c r="K156" s="178"/>
      <c r="L156" s="178"/>
      <c r="M156" s="178"/>
      <c r="N156" s="178"/>
      <c r="O156" s="178"/>
      <c r="P156" s="178"/>
      <c r="Q156" s="178"/>
      <c r="R156" s="178"/>
      <c r="S156" s="178"/>
      <c r="T156" s="178"/>
      <c r="U156" s="178"/>
      <c r="V156" s="178"/>
      <c r="W156" s="178"/>
      <c r="X156" s="178"/>
      <c r="Y156" s="178"/>
      <c r="Z156" s="178"/>
      <c r="AA156" s="178"/>
      <c r="AB156" s="178"/>
      <c r="AC156" s="178"/>
      <c r="AD156" s="178"/>
      <c r="AE156" s="178"/>
      <c r="AF156" s="178"/>
      <c r="AG156" s="178"/>
      <c r="AH156" s="178"/>
      <c r="AI156" s="178"/>
      <c r="AJ156" s="178"/>
      <c r="AK156" s="178"/>
      <c r="AL156" s="178"/>
      <c r="AM156" s="178"/>
    </row>
    <row r="157" spans="2:39" x14ac:dyDescent="0.25">
      <c r="B157" s="183"/>
      <c r="C157" s="201"/>
      <c r="D157" s="178"/>
      <c r="E157" s="178"/>
      <c r="F157" s="178"/>
      <c r="G157" s="178"/>
      <c r="H157" s="178"/>
      <c r="I157" s="178"/>
      <c r="J157" s="178"/>
      <c r="K157" s="178"/>
      <c r="L157" s="178"/>
      <c r="M157" s="178"/>
      <c r="N157" s="178"/>
      <c r="O157" s="178"/>
      <c r="P157" s="178"/>
      <c r="Q157" s="178"/>
      <c r="R157" s="178"/>
      <c r="S157" s="178"/>
      <c r="T157" s="178"/>
      <c r="U157" s="178"/>
      <c r="V157" s="178"/>
      <c r="W157" s="178"/>
      <c r="X157" s="178"/>
      <c r="Y157" s="178"/>
      <c r="Z157" s="178"/>
      <c r="AA157" s="178"/>
      <c r="AB157" s="178"/>
      <c r="AC157" s="178"/>
      <c r="AD157" s="178"/>
      <c r="AE157" s="178"/>
      <c r="AF157" s="178"/>
      <c r="AG157" s="178"/>
      <c r="AH157" s="178"/>
      <c r="AI157" s="178"/>
      <c r="AJ157" s="178"/>
      <c r="AK157" s="178"/>
      <c r="AL157" s="178"/>
      <c r="AM157" s="178"/>
    </row>
    <row r="158" spans="2:39" x14ac:dyDescent="0.25">
      <c r="B158" s="183"/>
      <c r="C158" s="201"/>
      <c r="D158" s="178"/>
      <c r="E158" s="178"/>
      <c r="F158" s="178"/>
      <c r="G158" s="178"/>
      <c r="H158" s="178"/>
      <c r="I158" s="178"/>
      <c r="J158" s="178"/>
      <c r="K158" s="178"/>
      <c r="L158" s="178"/>
      <c r="M158" s="178"/>
      <c r="N158" s="178"/>
      <c r="O158" s="178"/>
      <c r="P158" s="178"/>
      <c r="Q158" s="178"/>
      <c r="R158" s="178"/>
      <c r="S158" s="178"/>
      <c r="T158" s="178"/>
      <c r="U158" s="178"/>
      <c r="V158" s="178"/>
      <c r="W158" s="178"/>
      <c r="X158" s="178"/>
      <c r="Y158" s="178"/>
      <c r="Z158" s="178"/>
      <c r="AA158" s="178"/>
      <c r="AB158" s="178"/>
      <c r="AC158" s="178"/>
      <c r="AD158" s="178"/>
      <c r="AE158" s="178"/>
      <c r="AF158" s="178"/>
      <c r="AG158" s="178"/>
      <c r="AH158" s="178"/>
      <c r="AI158" s="178"/>
      <c r="AJ158" s="178"/>
      <c r="AK158" s="178"/>
      <c r="AL158" s="178"/>
      <c r="AM158" s="178"/>
    </row>
    <row r="159" spans="2:39" x14ac:dyDescent="0.25">
      <c r="B159" s="183"/>
      <c r="C159" s="201"/>
      <c r="D159" s="178"/>
      <c r="E159" s="178"/>
      <c r="F159" s="178"/>
      <c r="G159" s="178"/>
      <c r="H159" s="178"/>
      <c r="I159" s="178"/>
      <c r="J159" s="178"/>
      <c r="K159" s="178"/>
      <c r="L159" s="178"/>
      <c r="M159" s="178"/>
      <c r="N159" s="178"/>
      <c r="O159" s="178"/>
      <c r="P159" s="178"/>
      <c r="Q159" s="178"/>
      <c r="R159" s="178"/>
      <c r="S159" s="178"/>
      <c r="T159" s="178"/>
      <c r="U159" s="178"/>
      <c r="V159" s="178"/>
      <c r="W159" s="178"/>
      <c r="X159" s="178"/>
      <c r="Y159" s="178"/>
      <c r="Z159" s="178"/>
      <c r="AA159" s="178"/>
      <c r="AB159" s="178"/>
      <c r="AC159" s="178"/>
      <c r="AD159" s="178"/>
      <c r="AE159" s="178"/>
      <c r="AF159" s="178"/>
      <c r="AG159" s="178"/>
      <c r="AH159" s="178"/>
      <c r="AI159" s="178"/>
      <c r="AJ159" s="178"/>
      <c r="AK159" s="178"/>
      <c r="AL159" s="178"/>
      <c r="AM159" s="178"/>
    </row>
    <row r="160" spans="2:39" x14ac:dyDescent="0.25">
      <c r="B160" s="183"/>
      <c r="C160" s="201"/>
      <c r="D160" s="178"/>
      <c r="E160" s="178"/>
      <c r="F160" s="178"/>
      <c r="G160" s="178"/>
      <c r="H160" s="178"/>
      <c r="I160" s="178"/>
      <c r="J160" s="178"/>
      <c r="K160" s="178"/>
      <c r="L160" s="178"/>
      <c r="M160" s="178"/>
      <c r="N160" s="178"/>
      <c r="O160" s="178"/>
      <c r="P160" s="178"/>
      <c r="Q160" s="178"/>
      <c r="R160" s="178"/>
      <c r="S160" s="178"/>
      <c r="T160" s="178"/>
      <c r="U160" s="178"/>
      <c r="V160" s="178"/>
      <c r="W160" s="178"/>
      <c r="X160" s="178"/>
      <c r="Y160" s="178"/>
      <c r="Z160" s="178"/>
      <c r="AA160" s="178"/>
      <c r="AB160" s="178"/>
      <c r="AC160" s="178"/>
      <c r="AD160" s="178"/>
      <c r="AE160" s="178"/>
      <c r="AF160" s="178"/>
      <c r="AG160" s="178"/>
      <c r="AH160" s="178"/>
      <c r="AI160" s="178"/>
      <c r="AJ160" s="178"/>
      <c r="AK160" s="178"/>
      <c r="AL160" s="178"/>
      <c r="AM160" s="178"/>
    </row>
    <row r="161" spans="2:39" x14ac:dyDescent="0.25">
      <c r="B161" s="183"/>
      <c r="C161" s="201"/>
      <c r="D161" s="178"/>
      <c r="E161" s="178"/>
      <c r="F161" s="178"/>
      <c r="G161" s="178"/>
      <c r="H161" s="178"/>
      <c r="I161" s="178"/>
      <c r="J161" s="178"/>
      <c r="K161" s="178"/>
      <c r="L161" s="178"/>
      <c r="M161" s="178"/>
      <c r="N161" s="178"/>
      <c r="O161" s="178"/>
      <c r="P161" s="178"/>
      <c r="Q161" s="178"/>
      <c r="R161" s="178"/>
      <c r="S161" s="178"/>
      <c r="T161" s="178"/>
      <c r="U161" s="178"/>
      <c r="V161" s="178"/>
      <c r="W161" s="178"/>
      <c r="X161" s="178"/>
      <c r="Y161" s="178"/>
      <c r="Z161" s="178"/>
      <c r="AA161" s="178"/>
      <c r="AB161" s="178"/>
      <c r="AC161" s="178"/>
      <c r="AD161" s="178"/>
      <c r="AE161" s="178"/>
      <c r="AF161" s="178"/>
      <c r="AG161" s="178"/>
      <c r="AH161" s="178"/>
      <c r="AI161" s="178"/>
      <c r="AJ161" s="178"/>
      <c r="AK161" s="178"/>
      <c r="AL161" s="178"/>
      <c r="AM161" s="178"/>
    </row>
    <row r="162" spans="2:39" x14ac:dyDescent="0.25">
      <c r="B162" s="183"/>
      <c r="C162" s="201"/>
      <c r="D162" s="178"/>
      <c r="E162" s="178"/>
      <c r="F162" s="178"/>
      <c r="G162" s="178"/>
      <c r="H162" s="178"/>
      <c r="I162" s="178"/>
      <c r="J162" s="178"/>
      <c r="K162" s="178"/>
      <c r="L162" s="178"/>
      <c r="M162" s="178"/>
      <c r="N162" s="178"/>
      <c r="O162" s="178"/>
      <c r="P162" s="178"/>
      <c r="Q162" s="178"/>
      <c r="R162" s="178"/>
      <c r="S162" s="178"/>
      <c r="T162" s="178"/>
      <c r="U162" s="178"/>
      <c r="V162" s="178"/>
      <c r="W162" s="178"/>
      <c r="X162" s="178"/>
      <c r="Y162" s="178"/>
      <c r="Z162" s="178"/>
      <c r="AA162" s="178"/>
      <c r="AB162" s="178"/>
      <c r="AC162" s="178"/>
      <c r="AD162" s="178"/>
      <c r="AE162" s="178"/>
      <c r="AF162" s="178"/>
      <c r="AG162" s="178"/>
      <c r="AH162" s="178"/>
      <c r="AI162" s="178"/>
      <c r="AJ162" s="178"/>
      <c r="AK162" s="178"/>
      <c r="AL162" s="178"/>
      <c r="AM162" s="178"/>
    </row>
    <row r="163" spans="2:39" x14ac:dyDescent="0.25">
      <c r="B163" s="183"/>
      <c r="C163" s="201"/>
      <c r="D163" s="178"/>
      <c r="E163" s="178"/>
      <c r="F163" s="178"/>
      <c r="G163" s="178"/>
      <c r="H163" s="178"/>
      <c r="I163" s="178"/>
      <c r="J163" s="178"/>
      <c r="K163" s="178"/>
      <c r="L163" s="178"/>
      <c r="M163" s="178"/>
      <c r="N163" s="178"/>
      <c r="O163" s="178"/>
      <c r="P163" s="178"/>
      <c r="Q163" s="178"/>
      <c r="R163" s="178"/>
      <c r="S163" s="178"/>
      <c r="T163" s="178"/>
      <c r="U163" s="178"/>
      <c r="V163" s="178"/>
      <c r="W163" s="178"/>
      <c r="X163" s="178"/>
      <c r="Y163" s="178"/>
      <c r="Z163" s="178"/>
      <c r="AA163" s="178"/>
      <c r="AB163" s="178"/>
      <c r="AC163" s="178"/>
      <c r="AD163" s="178"/>
      <c r="AE163" s="178"/>
      <c r="AF163" s="178"/>
      <c r="AG163" s="178"/>
      <c r="AH163" s="178"/>
      <c r="AI163" s="178"/>
      <c r="AJ163" s="178"/>
      <c r="AK163" s="178"/>
      <c r="AL163" s="178"/>
      <c r="AM163" s="178"/>
    </row>
    <row r="164" spans="2:39" x14ac:dyDescent="0.25">
      <c r="B164" s="183"/>
      <c r="C164" s="201"/>
      <c r="D164" s="178"/>
      <c r="E164" s="178"/>
      <c r="F164" s="178"/>
      <c r="G164" s="178"/>
      <c r="H164" s="178"/>
      <c r="I164" s="178"/>
      <c r="J164" s="178"/>
      <c r="K164" s="178"/>
      <c r="L164" s="178"/>
      <c r="M164" s="178"/>
      <c r="N164" s="178"/>
      <c r="O164" s="178"/>
      <c r="P164" s="178"/>
      <c r="Q164" s="178"/>
      <c r="R164" s="178"/>
      <c r="S164" s="178"/>
      <c r="T164" s="178"/>
      <c r="U164" s="178"/>
      <c r="V164" s="178"/>
      <c r="W164" s="178"/>
      <c r="X164" s="178"/>
      <c r="Y164" s="178"/>
      <c r="Z164" s="178"/>
      <c r="AA164" s="178"/>
      <c r="AB164" s="178"/>
      <c r="AC164" s="178"/>
      <c r="AD164" s="178"/>
      <c r="AE164" s="178"/>
      <c r="AF164" s="178"/>
      <c r="AG164" s="178"/>
      <c r="AH164" s="178"/>
      <c r="AI164" s="178"/>
      <c r="AJ164" s="178"/>
      <c r="AK164" s="178"/>
      <c r="AL164" s="178"/>
      <c r="AM164" s="178"/>
    </row>
    <row r="165" spans="2:39" x14ac:dyDescent="0.25">
      <c r="B165" s="183"/>
      <c r="C165" s="201"/>
      <c r="D165" s="178"/>
      <c r="E165" s="178"/>
      <c r="F165" s="178"/>
      <c r="G165" s="178"/>
      <c r="H165" s="178"/>
      <c r="I165" s="178"/>
      <c r="J165" s="178"/>
      <c r="K165" s="178"/>
      <c r="L165" s="178"/>
      <c r="M165" s="178"/>
      <c r="N165" s="178"/>
      <c r="O165" s="178"/>
      <c r="P165" s="178"/>
      <c r="Q165" s="178"/>
      <c r="R165" s="178"/>
      <c r="S165" s="178"/>
      <c r="T165" s="178"/>
      <c r="U165" s="178"/>
      <c r="V165" s="178"/>
      <c r="W165" s="178"/>
      <c r="X165" s="178"/>
      <c r="Y165" s="178"/>
      <c r="Z165" s="178"/>
      <c r="AA165" s="178"/>
      <c r="AB165" s="178"/>
      <c r="AC165" s="178"/>
      <c r="AD165" s="178"/>
      <c r="AE165" s="178"/>
      <c r="AF165" s="178"/>
      <c r="AG165" s="178"/>
      <c r="AH165" s="178"/>
      <c r="AI165" s="178"/>
      <c r="AJ165" s="178"/>
      <c r="AK165" s="178"/>
      <c r="AL165" s="178"/>
      <c r="AM165" s="178"/>
    </row>
    <row r="166" spans="2:39" x14ac:dyDescent="0.25">
      <c r="B166" s="183"/>
      <c r="C166" s="201"/>
      <c r="D166" s="178"/>
      <c r="E166" s="178"/>
      <c r="F166" s="178"/>
      <c r="G166" s="178"/>
      <c r="H166" s="178"/>
      <c r="I166" s="178"/>
      <c r="J166" s="178"/>
      <c r="K166" s="178"/>
      <c r="L166" s="178"/>
      <c r="M166" s="178"/>
      <c r="N166" s="178"/>
      <c r="O166" s="178"/>
      <c r="P166" s="178"/>
      <c r="Q166" s="178"/>
      <c r="R166" s="178"/>
      <c r="S166" s="178"/>
      <c r="T166" s="178"/>
      <c r="U166" s="178"/>
      <c r="V166" s="178"/>
      <c r="W166" s="178"/>
      <c r="X166" s="178"/>
      <c r="Y166" s="178"/>
      <c r="Z166" s="178"/>
      <c r="AA166" s="178"/>
      <c r="AB166" s="178"/>
      <c r="AC166" s="178"/>
      <c r="AD166" s="178"/>
      <c r="AE166" s="178"/>
      <c r="AF166" s="178"/>
      <c r="AG166" s="178"/>
      <c r="AH166" s="178"/>
      <c r="AI166" s="178"/>
      <c r="AJ166" s="178"/>
      <c r="AK166" s="178"/>
      <c r="AL166" s="178"/>
      <c r="AM166" s="178"/>
    </row>
    <row r="167" spans="2:39" x14ac:dyDescent="0.25">
      <c r="B167" s="183"/>
      <c r="C167" s="201"/>
      <c r="D167" s="178"/>
      <c r="E167" s="178"/>
      <c r="F167" s="178"/>
      <c r="G167" s="178"/>
      <c r="H167" s="178"/>
      <c r="I167" s="178"/>
      <c r="J167" s="178"/>
      <c r="K167" s="178"/>
      <c r="L167" s="178"/>
      <c r="M167" s="178"/>
      <c r="N167" s="178"/>
      <c r="O167" s="178"/>
      <c r="P167" s="178"/>
      <c r="Q167" s="178"/>
      <c r="R167" s="178"/>
      <c r="S167" s="178"/>
      <c r="T167" s="178"/>
      <c r="U167" s="178"/>
      <c r="V167" s="178"/>
      <c r="W167" s="178"/>
      <c r="X167" s="178"/>
      <c r="Y167" s="178"/>
      <c r="Z167" s="178"/>
      <c r="AA167" s="178"/>
      <c r="AB167" s="178"/>
      <c r="AC167" s="178"/>
      <c r="AD167" s="178"/>
      <c r="AE167" s="178"/>
      <c r="AF167" s="178"/>
      <c r="AG167" s="178"/>
      <c r="AH167" s="178"/>
      <c r="AI167" s="178"/>
      <c r="AJ167" s="178"/>
      <c r="AK167" s="178"/>
      <c r="AL167" s="178"/>
      <c r="AM167" s="178"/>
    </row>
    <row r="168" spans="2:39" x14ac:dyDescent="0.25">
      <c r="B168" s="183"/>
      <c r="C168" s="201"/>
      <c r="D168" s="178"/>
      <c r="E168" s="178"/>
      <c r="F168" s="178"/>
      <c r="G168" s="178"/>
      <c r="H168" s="178"/>
      <c r="I168" s="178"/>
      <c r="J168" s="178"/>
      <c r="K168" s="178"/>
      <c r="L168" s="178"/>
      <c r="M168" s="178"/>
      <c r="N168" s="178"/>
      <c r="O168" s="178"/>
      <c r="P168" s="178"/>
      <c r="Q168" s="178"/>
      <c r="R168" s="178"/>
      <c r="S168" s="178"/>
      <c r="T168" s="178"/>
      <c r="U168" s="178"/>
      <c r="V168" s="178"/>
      <c r="W168" s="178"/>
      <c r="X168" s="178"/>
      <c r="Y168" s="178"/>
      <c r="Z168" s="178"/>
      <c r="AA168" s="178"/>
      <c r="AB168" s="178"/>
      <c r="AC168" s="178"/>
      <c r="AD168" s="178"/>
      <c r="AE168" s="178"/>
      <c r="AF168" s="178"/>
      <c r="AG168" s="178"/>
      <c r="AH168" s="178"/>
      <c r="AI168" s="178"/>
      <c r="AJ168" s="178"/>
      <c r="AK168" s="178"/>
      <c r="AL168" s="178"/>
      <c r="AM168" s="178"/>
    </row>
    <row r="169" spans="2:39" x14ac:dyDescent="0.25">
      <c r="B169" s="183"/>
      <c r="C169" s="201"/>
      <c r="D169" s="178"/>
      <c r="E169" s="178"/>
      <c r="F169" s="178"/>
      <c r="G169" s="178"/>
      <c r="H169" s="178"/>
      <c r="I169" s="178"/>
      <c r="J169" s="178"/>
      <c r="K169" s="178"/>
      <c r="L169" s="178"/>
      <c r="M169" s="178"/>
      <c r="N169" s="178"/>
      <c r="O169" s="178"/>
      <c r="P169" s="178"/>
      <c r="Q169" s="178"/>
      <c r="R169" s="178"/>
      <c r="S169" s="178"/>
      <c r="T169" s="178"/>
      <c r="U169" s="178"/>
      <c r="V169" s="178"/>
      <c r="W169" s="178"/>
      <c r="X169" s="178"/>
      <c r="Y169" s="178"/>
      <c r="Z169" s="178"/>
      <c r="AA169" s="178"/>
      <c r="AB169" s="178"/>
      <c r="AC169" s="178"/>
      <c r="AD169" s="178"/>
      <c r="AE169" s="178"/>
      <c r="AF169" s="178"/>
      <c r="AG169" s="178"/>
      <c r="AH169" s="178"/>
      <c r="AI169" s="178"/>
      <c r="AJ169" s="178"/>
      <c r="AK169" s="178"/>
      <c r="AL169" s="178"/>
      <c r="AM169" s="178"/>
    </row>
    <row r="170" spans="2:39" x14ac:dyDescent="0.25">
      <c r="B170" s="183"/>
      <c r="C170" s="201"/>
      <c r="D170" s="178"/>
      <c r="E170" s="178"/>
      <c r="F170" s="178"/>
      <c r="G170" s="178"/>
      <c r="H170" s="178"/>
      <c r="I170" s="178"/>
      <c r="J170" s="178"/>
      <c r="K170" s="178"/>
      <c r="L170" s="178"/>
      <c r="M170" s="178"/>
      <c r="N170" s="178"/>
      <c r="O170" s="178"/>
      <c r="P170" s="178"/>
      <c r="Q170" s="178"/>
      <c r="R170" s="178"/>
      <c r="S170" s="178"/>
      <c r="T170" s="178"/>
      <c r="U170" s="178"/>
      <c r="V170" s="178"/>
      <c r="W170" s="178"/>
      <c r="X170" s="178"/>
      <c r="Y170" s="178"/>
      <c r="Z170" s="178"/>
      <c r="AA170" s="178"/>
      <c r="AB170" s="178"/>
      <c r="AC170" s="178"/>
      <c r="AD170" s="178"/>
      <c r="AE170" s="178"/>
      <c r="AF170" s="178"/>
      <c r="AG170" s="178"/>
      <c r="AH170" s="178"/>
      <c r="AI170" s="178"/>
      <c r="AJ170" s="178"/>
      <c r="AK170" s="178"/>
      <c r="AL170" s="178"/>
      <c r="AM170" s="178"/>
    </row>
    <row r="171" spans="2:39" x14ac:dyDescent="0.25">
      <c r="B171" s="183"/>
      <c r="C171" s="201"/>
      <c r="D171" s="178"/>
      <c r="E171" s="178"/>
      <c r="F171" s="178"/>
      <c r="G171" s="178"/>
      <c r="H171" s="178"/>
      <c r="I171" s="178"/>
      <c r="J171" s="178"/>
      <c r="K171" s="178"/>
      <c r="L171" s="178"/>
      <c r="M171" s="178"/>
      <c r="N171" s="178"/>
      <c r="O171" s="178"/>
      <c r="P171" s="178"/>
      <c r="Q171" s="178"/>
      <c r="R171" s="178"/>
      <c r="S171" s="178"/>
      <c r="T171" s="178"/>
      <c r="U171" s="178"/>
      <c r="V171" s="178"/>
      <c r="W171" s="178"/>
      <c r="X171" s="178"/>
      <c r="Y171" s="178"/>
      <c r="Z171" s="178"/>
      <c r="AA171" s="178"/>
      <c r="AB171" s="178"/>
      <c r="AC171" s="178"/>
      <c r="AD171" s="178"/>
      <c r="AE171" s="178"/>
      <c r="AF171" s="178"/>
      <c r="AG171" s="178"/>
      <c r="AH171" s="178"/>
      <c r="AI171" s="178"/>
      <c r="AJ171" s="178"/>
      <c r="AK171" s="178"/>
      <c r="AL171" s="178"/>
      <c r="AM171" s="178"/>
    </row>
    <row r="172" spans="2:39" x14ac:dyDescent="0.25">
      <c r="B172" s="183"/>
      <c r="C172" s="201"/>
      <c r="D172" s="178"/>
      <c r="E172" s="178"/>
      <c r="F172" s="178"/>
      <c r="G172" s="178"/>
      <c r="H172" s="178"/>
      <c r="I172" s="178"/>
      <c r="J172" s="178"/>
      <c r="K172" s="178"/>
      <c r="L172" s="178"/>
      <c r="M172" s="178"/>
      <c r="N172" s="178"/>
      <c r="O172" s="178"/>
      <c r="P172" s="178"/>
      <c r="Q172" s="178"/>
      <c r="R172" s="178"/>
      <c r="S172" s="178"/>
      <c r="T172" s="178"/>
      <c r="U172" s="178"/>
      <c r="V172" s="178"/>
      <c r="W172" s="178"/>
      <c r="X172" s="178"/>
      <c r="Y172" s="178"/>
      <c r="Z172" s="178"/>
      <c r="AA172" s="178"/>
      <c r="AB172" s="178"/>
      <c r="AC172" s="178"/>
      <c r="AD172" s="178"/>
      <c r="AE172" s="178"/>
      <c r="AF172" s="178"/>
      <c r="AG172" s="178"/>
      <c r="AH172" s="178"/>
      <c r="AI172" s="178"/>
      <c r="AJ172" s="178"/>
      <c r="AK172" s="178"/>
      <c r="AL172" s="178"/>
      <c r="AM172" s="178"/>
    </row>
    <row r="173" spans="2:39" x14ac:dyDescent="0.25">
      <c r="B173" s="183"/>
      <c r="C173" s="201"/>
      <c r="D173" s="178"/>
      <c r="E173" s="178"/>
      <c r="F173" s="178"/>
      <c r="G173" s="178"/>
      <c r="H173" s="178"/>
      <c r="I173" s="178"/>
      <c r="J173" s="178"/>
      <c r="K173" s="178"/>
      <c r="L173" s="178"/>
      <c r="M173" s="178"/>
      <c r="N173" s="178"/>
      <c r="O173" s="178"/>
      <c r="P173" s="178"/>
      <c r="Q173" s="178"/>
      <c r="R173" s="178"/>
      <c r="S173" s="178"/>
      <c r="T173" s="178"/>
      <c r="U173" s="178"/>
      <c r="V173" s="178"/>
      <c r="W173" s="178"/>
      <c r="X173" s="178"/>
      <c r="Y173" s="178"/>
      <c r="Z173" s="178"/>
      <c r="AA173" s="178"/>
      <c r="AB173" s="178"/>
      <c r="AC173" s="178"/>
      <c r="AD173" s="178"/>
      <c r="AE173" s="178"/>
      <c r="AF173" s="178"/>
      <c r="AG173" s="178"/>
      <c r="AH173" s="178"/>
      <c r="AI173" s="178"/>
      <c r="AJ173" s="178"/>
      <c r="AK173" s="178"/>
      <c r="AL173" s="178"/>
      <c r="AM173" s="178"/>
    </row>
  </sheetData>
  <sheetProtection algorithmName="SHA-512" hashValue="BI+AfaBkNVGpKdXPxKMTWL1Qq9oUmnI5ofucbhsFZHsmkaQ1rt9G5F0tPs7Ov5ZaE8dfY/jQqvct2lY0Jo6snA==" saltValue="Yemyg77J/k0SjFnFgchArg==" spinCount="100000" sheet="1" objects="1" scenarios="1"/>
  <mergeCells count="19">
    <mergeCell ref="D6:E6"/>
    <mergeCell ref="I42:J42"/>
    <mergeCell ref="I13:J13"/>
    <mergeCell ref="I41:J41"/>
    <mergeCell ref="I12:J12"/>
    <mergeCell ref="D7:E7"/>
    <mergeCell ref="I3:J3"/>
    <mergeCell ref="I4:J4"/>
    <mergeCell ref="I11:J11"/>
    <mergeCell ref="I46:J46"/>
    <mergeCell ref="I47:J47"/>
    <mergeCell ref="I45:J45"/>
    <mergeCell ref="I43:J43"/>
    <mergeCell ref="I44:J44"/>
    <mergeCell ref="I51:J51"/>
    <mergeCell ref="I53:J53"/>
    <mergeCell ref="I50:J50"/>
    <mergeCell ref="I48:J48"/>
    <mergeCell ref="I49:J49"/>
  </mergeCells>
  <dataValidations count="2">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7" xr:uid="{00000000-0002-0000-2D00-000000000000}">
      <formula1>$D$18:$D$43</formula1>
    </dataValidation>
    <dataValidation type="decimal" operator="greaterThan" allowBlank="1" showInputMessage="1" showErrorMessage="1" errorTitle="Vermogen" error="Alleen numerieke waarden invoeren." sqref="D75" xr:uid="{00000000-0002-0000-2D00-000001000000}">
      <formula1>0</formula1>
    </dataValidation>
  </dataValidations>
  <pageMargins left="0.5" right="0.12" top="0.37" bottom="0.25" header="0.2" footer="0.19"/>
  <pageSetup paperSize="9" scale="50"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wsh61500100">
    <tabColor indexed="55"/>
    <pageSetUpPr fitToPage="1"/>
  </sheetPr>
  <dimension ref="A1:K59"/>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2523</v>
      </c>
    </row>
    <row r="2" spans="1:11" x14ac:dyDescent="0.25">
      <c r="B2" s="17" t="s">
        <v>2526</v>
      </c>
      <c r="C2" s="15"/>
      <c r="D2" s="15" t="s">
        <v>2522</v>
      </c>
      <c r="E2" s="15"/>
      <c r="F2" s="19"/>
      <c r="G2" s="20"/>
      <c r="H2" s="20"/>
    </row>
    <row r="3" spans="1:11" ht="6.75" customHeight="1" x14ac:dyDescent="0.25">
      <c r="F3" s="21"/>
      <c r="J3" s="18"/>
    </row>
    <row r="4" spans="1:11" ht="23.25" customHeight="1" x14ac:dyDescent="0.25">
      <c r="B4" s="11" t="s">
        <v>436</v>
      </c>
      <c r="C4" s="13"/>
      <c r="D4" s="884" t="s">
        <v>2524</v>
      </c>
      <c r="E4" s="884"/>
      <c r="F4" s="39"/>
      <c r="J4" s="21"/>
    </row>
    <row r="5" spans="1:11" ht="23.25" customHeight="1" x14ac:dyDescent="0.25">
      <c r="B5" s="15" t="s">
        <v>413</v>
      </c>
      <c r="C5" s="11"/>
      <c r="D5" s="904" t="s">
        <v>2525</v>
      </c>
      <c r="E5" s="892"/>
      <c r="F5" s="838"/>
      <c r="J5" s="21"/>
    </row>
    <row r="6" spans="1:11" ht="5.0999999999999996" customHeight="1" x14ac:dyDescent="0.25">
      <c r="C6" s="22"/>
      <c r="D6" s="20"/>
      <c r="E6" s="16"/>
      <c r="F6" s="23"/>
      <c r="J6" s="21"/>
    </row>
    <row r="7" spans="1:11" x14ac:dyDescent="0.25">
      <c r="B7" s="24" t="s">
        <v>0</v>
      </c>
      <c r="C7" s="25"/>
      <c r="J7" s="18"/>
    </row>
    <row r="8" spans="1:11" ht="5.0999999999999996" customHeight="1" x14ac:dyDescent="0.25">
      <c r="B8" s="16"/>
      <c r="C8" s="25"/>
      <c r="J8" s="18"/>
    </row>
    <row r="9" spans="1:11" x14ac:dyDescent="0.25">
      <c r="B9" s="17" t="s">
        <v>385</v>
      </c>
      <c r="C9" s="25"/>
      <c r="D9" s="526" t="str">
        <f>IF(ISBLANK(Voorblad!C$16),"",(Voorblad!C$16))</f>
        <v>14B03</v>
      </c>
      <c r="E9" s="28"/>
      <c r="J9" s="18"/>
    </row>
    <row r="10" spans="1:11" ht="3.9" customHeight="1" x14ac:dyDescent="0.25">
      <c r="C10" s="25"/>
      <c r="D10" s="29"/>
      <c r="E10" s="837"/>
      <c r="J10" s="21"/>
    </row>
    <row r="11" spans="1:11" x14ac:dyDescent="0.25">
      <c r="B11" s="17" t="s">
        <v>386</v>
      </c>
      <c r="C11" s="25"/>
      <c r="D11" s="526" t="str">
        <f>IF(ISBLANK(Voorblad!C$17),"",(Voorblad!C$17))</f>
        <v>R007</v>
      </c>
      <c r="E11" s="837"/>
      <c r="J11" s="18"/>
    </row>
    <row r="12" spans="1:11" ht="3.9" customHeight="1" x14ac:dyDescent="0.25">
      <c r="C12" s="25"/>
      <c r="E12" s="837"/>
      <c r="J12" s="21"/>
    </row>
    <row r="13" spans="1:11" x14ac:dyDescent="0.25">
      <c r="A13" s="838"/>
      <c r="B13" s="17" t="s">
        <v>1</v>
      </c>
      <c r="C13" s="73" t="s">
        <v>629</v>
      </c>
      <c r="D13" s="524"/>
      <c r="E13" s="837"/>
      <c r="J13" s="18"/>
      <c r="K13" s="838"/>
    </row>
    <row r="14" spans="1:11" hidden="1" x14ac:dyDescent="0.25">
      <c r="A14" s="838"/>
      <c r="C14" s="17"/>
      <c r="D14" s="17" t="s">
        <v>34</v>
      </c>
      <c r="E14" s="837"/>
      <c r="J14" s="18"/>
      <c r="K14" s="838"/>
    </row>
    <row r="15" spans="1:11" hidden="1" x14ac:dyDescent="0.25">
      <c r="A15" s="838"/>
      <c r="C15" s="17"/>
      <c r="D15" s="17" t="s">
        <v>29</v>
      </c>
      <c r="E15" s="837"/>
      <c r="J15" s="18"/>
      <c r="K15" s="838"/>
    </row>
    <row r="16" spans="1:11" hidden="1" x14ac:dyDescent="0.25">
      <c r="A16" s="838"/>
      <c r="C16" s="17"/>
      <c r="D16" s="17" t="s">
        <v>33</v>
      </c>
      <c r="E16" s="837"/>
      <c r="J16" s="18"/>
      <c r="K16" s="838"/>
    </row>
    <row r="17" spans="1:11" hidden="1" x14ac:dyDescent="0.25">
      <c r="A17" s="838"/>
      <c r="C17" s="17"/>
      <c r="D17" s="17" t="s">
        <v>38</v>
      </c>
      <c r="E17" s="837"/>
      <c r="J17" s="18"/>
      <c r="K17" s="838"/>
    </row>
    <row r="18" spans="1:11" hidden="1" x14ac:dyDescent="0.25">
      <c r="A18" s="838"/>
      <c r="C18" s="17"/>
      <c r="D18" s="17" t="s">
        <v>39</v>
      </c>
      <c r="E18" s="837"/>
      <c r="J18" s="18"/>
      <c r="K18" s="838"/>
    </row>
    <row r="19" spans="1:11" hidden="1" x14ac:dyDescent="0.25">
      <c r="A19" s="838"/>
      <c r="C19" s="17"/>
      <c r="D19" s="17" t="s">
        <v>40</v>
      </c>
      <c r="E19" s="837"/>
      <c r="J19" s="18"/>
      <c r="K19" s="838"/>
    </row>
    <row r="20" spans="1:11" hidden="1" x14ac:dyDescent="0.25">
      <c r="A20" s="838"/>
      <c r="C20" s="17"/>
      <c r="D20" s="17" t="s">
        <v>41</v>
      </c>
      <c r="E20" s="837"/>
      <c r="J20" s="18"/>
      <c r="K20" s="838"/>
    </row>
    <row r="21" spans="1:11" hidden="1" x14ac:dyDescent="0.25">
      <c r="A21" s="838"/>
      <c r="C21" s="17"/>
      <c r="D21" s="17" t="s">
        <v>42</v>
      </c>
      <c r="E21" s="837"/>
      <c r="J21" s="18"/>
      <c r="K21" s="838"/>
    </row>
    <row r="22" spans="1:11" hidden="1" x14ac:dyDescent="0.25">
      <c r="A22" s="838"/>
      <c r="C22" s="17"/>
      <c r="D22" s="17" t="s">
        <v>43</v>
      </c>
      <c r="E22" s="837"/>
      <c r="J22" s="18"/>
      <c r="K22" s="838"/>
    </row>
    <row r="23" spans="1:11" hidden="1" x14ac:dyDescent="0.25">
      <c r="A23" s="838"/>
      <c r="C23" s="17"/>
      <c r="D23" s="17" t="s">
        <v>44</v>
      </c>
      <c r="E23" s="837"/>
      <c r="J23" s="18"/>
      <c r="K23" s="838"/>
    </row>
    <row r="24" spans="1:11" hidden="1" x14ac:dyDescent="0.25">
      <c r="A24" s="838"/>
      <c r="C24" s="17"/>
      <c r="D24" s="17" t="s">
        <v>570</v>
      </c>
      <c r="E24" s="837"/>
      <c r="J24" s="18"/>
      <c r="K24" s="838"/>
    </row>
    <row r="25" spans="1:11" hidden="1" x14ac:dyDescent="0.25">
      <c r="A25" s="838"/>
      <c r="C25" s="17"/>
      <c r="D25" s="17" t="s">
        <v>36</v>
      </c>
      <c r="E25" s="837"/>
      <c r="J25" s="18"/>
      <c r="K25" s="838"/>
    </row>
    <row r="26" spans="1:11" hidden="1" x14ac:dyDescent="0.25">
      <c r="A26" s="838"/>
      <c r="C26" s="17"/>
      <c r="D26" s="17" t="s">
        <v>259</v>
      </c>
      <c r="E26" s="837"/>
      <c r="J26" s="18"/>
      <c r="K26" s="838"/>
    </row>
    <row r="27" spans="1:11" hidden="1" x14ac:dyDescent="0.25">
      <c r="A27" s="838"/>
      <c r="C27" s="17"/>
      <c r="D27" s="17" t="s">
        <v>365</v>
      </c>
      <c r="E27" s="837"/>
      <c r="J27" s="18"/>
      <c r="K27" s="838"/>
    </row>
    <row r="28" spans="1:11" hidden="1" x14ac:dyDescent="0.25">
      <c r="A28" s="838"/>
      <c r="C28" s="17"/>
      <c r="D28" s="17" t="s">
        <v>45</v>
      </c>
      <c r="E28" s="837"/>
      <c r="J28" s="18"/>
      <c r="K28" s="838"/>
    </row>
    <row r="29" spans="1:11" hidden="1" x14ac:dyDescent="0.25">
      <c r="A29" s="838"/>
      <c r="C29" s="17"/>
      <c r="D29" s="17" t="s">
        <v>46</v>
      </c>
      <c r="E29" s="837"/>
      <c r="J29" s="18"/>
      <c r="K29" s="838"/>
    </row>
    <row r="30" spans="1:11" hidden="1" x14ac:dyDescent="0.25">
      <c r="A30" s="838"/>
      <c r="C30" s="17"/>
      <c r="D30" s="17" t="s">
        <v>47</v>
      </c>
      <c r="E30" s="837"/>
      <c r="J30" s="18"/>
      <c r="K30" s="838"/>
    </row>
    <row r="31" spans="1:11" hidden="1" x14ac:dyDescent="0.25">
      <c r="A31" s="838"/>
      <c r="C31" s="17"/>
      <c r="D31" s="17" t="s">
        <v>48</v>
      </c>
      <c r="E31" s="837"/>
      <c r="J31" s="18"/>
      <c r="K31" s="838"/>
    </row>
    <row r="32" spans="1:11" hidden="1" x14ac:dyDescent="0.25">
      <c r="A32" s="838"/>
      <c r="C32" s="17"/>
      <c r="D32" s="17" t="s">
        <v>49</v>
      </c>
      <c r="E32" s="837"/>
      <c r="J32" s="18"/>
      <c r="K32" s="838"/>
    </row>
    <row r="33" spans="1:11" hidden="1" x14ac:dyDescent="0.25">
      <c r="A33" s="838"/>
      <c r="C33" s="17"/>
      <c r="D33" s="17" t="s">
        <v>50</v>
      </c>
      <c r="E33" s="837"/>
      <c r="J33" s="18"/>
      <c r="K33" s="838"/>
    </row>
    <row r="34" spans="1:11" hidden="1" x14ac:dyDescent="0.25">
      <c r="A34" s="838"/>
      <c r="C34" s="17"/>
      <c r="D34" s="17" t="s">
        <v>757</v>
      </c>
      <c r="E34" s="837"/>
      <c r="J34" s="18"/>
      <c r="K34" s="838"/>
    </row>
    <row r="35" spans="1:11" hidden="1" x14ac:dyDescent="0.25">
      <c r="A35" s="838"/>
      <c r="C35" s="17"/>
      <c r="D35" s="17" t="s">
        <v>35</v>
      </c>
      <c r="E35" s="837"/>
      <c r="J35" s="18"/>
      <c r="K35" s="838"/>
    </row>
    <row r="36" spans="1:11" hidden="1" x14ac:dyDescent="0.25">
      <c r="A36" s="838"/>
      <c r="C36" s="17"/>
      <c r="D36" s="17" t="s">
        <v>51</v>
      </c>
      <c r="E36" s="837"/>
      <c r="J36" s="18"/>
      <c r="K36" s="838"/>
    </row>
    <row r="37" spans="1:11" hidden="1" x14ac:dyDescent="0.25">
      <c r="A37" s="838"/>
      <c r="C37" s="17"/>
      <c r="D37" s="17" t="s">
        <v>52</v>
      </c>
      <c r="E37" s="837"/>
      <c r="J37" s="18"/>
      <c r="K37" s="838"/>
    </row>
    <row r="38" spans="1:11" hidden="1" x14ac:dyDescent="0.25">
      <c r="A38" s="838"/>
      <c r="C38" s="17"/>
      <c r="D38" s="17" t="s">
        <v>37</v>
      </c>
      <c r="E38" s="837"/>
      <c r="J38" s="18"/>
      <c r="K38" s="838"/>
    </row>
    <row r="39" spans="1:11" hidden="1" x14ac:dyDescent="0.25">
      <c r="A39" s="838"/>
      <c r="C39" s="17"/>
      <c r="D39" s="17" t="s">
        <v>53</v>
      </c>
      <c r="E39" s="837"/>
      <c r="J39" s="18"/>
      <c r="K39" s="838"/>
    </row>
    <row r="40" spans="1:11" ht="3.9" customHeight="1" x14ac:dyDescent="0.25">
      <c r="A40" s="838"/>
      <c r="C40" s="25"/>
      <c r="E40" s="837"/>
      <c r="J40" s="21"/>
      <c r="K40" s="838"/>
    </row>
    <row r="41" spans="1:11" x14ac:dyDescent="0.25">
      <c r="B41" s="17" t="s">
        <v>387</v>
      </c>
      <c r="C41" s="25"/>
      <c r="D41" s="524"/>
      <c r="E41" s="837" t="s">
        <v>758</v>
      </c>
      <c r="J41" s="18"/>
    </row>
    <row r="42" spans="1:11" ht="5.0999999999999996" customHeight="1" x14ac:dyDescent="0.25">
      <c r="C42" s="25"/>
      <c r="E42" s="837"/>
      <c r="J42" s="21"/>
    </row>
    <row r="43" spans="1:11" x14ac:dyDescent="0.25">
      <c r="B43" s="24" t="s">
        <v>384</v>
      </c>
      <c r="C43" s="25"/>
      <c r="E43" s="837"/>
      <c r="J43" s="21"/>
    </row>
    <row r="44" spans="1:11" ht="5.0999999999999996" customHeight="1" x14ac:dyDescent="0.25">
      <c r="B44" s="16"/>
      <c r="C44" s="25"/>
      <c r="E44" s="837"/>
      <c r="J44" s="21"/>
    </row>
    <row r="45" spans="1:11" x14ac:dyDescent="0.25">
      <c r="B45" s="17" t="s">
        <v>928</v>
      </c>
      <c r="C45" s="25"/>
      <c r="D45" s="477" t="s">
        <v>980</v>
      </c>
      <c r="E45" s="492" t="s">
        <v>982</v>
      </c>
      <c r="J45" s="18"/>
    </row>
    <row r="46" spans="1:11" ht="3.9" customHeight="1" x14ac:dyDescent="0.25">
      <c r="C46" s="25"/>
      <c r="E46" s="837"/>
      <c r="J46" s="18"/>
    </row>
    <row r="47" spans="1:11" x14ac:dyDescent="0.25">
      <c r="B47" s="17" t="s">
        <v>389</v>
      </c>
      <c r="C47" s="25"/>
      <c r="D47" s="30" t="s">
        <v>237</v>
      </c>
      <c r="E47" s="34"/>
      <c r="J47" s="18"/>
    </row>
    <row r="48" spans="1:11" ht="3.9" customHeight="1" x14ac:dyDescent="0.25">
      <c r="C48" s="25"/>
      <c r="E48" s="34"/>
      <c r="J48" s="18"/>
    </row>
    <row r="49" spans="2:10" x14ac:dyDescent="0.25">
      <c r="B49" s="17" t="s">
        <v>896</v>
      </c>
      <c r="C49" s="25"/>
      <c r="D49" s="53"/>
      <c r="E49" s="837"/>
      <c r="F49" s="17"/>
      <c r="J49" s="18"/>
    </row>
    <row r="50" spans="2:10" ht="3.9" customHeight="1" x14ac:dyDescent="0.25">
      <c r="C50" s="25"/>
      <c r="D50" s="31"/>
      <c r="E50" s="837"/>
      <c r="F50" s="17"/>
      <c r="J50" s="21"/>
    </row>
    <row r="51" spans="2:10" ht="12.75" customHeight="1" x14ac:dyDescent="0.25">
      <c r="B51" s="17" t="s">
        <v>391</v>
      </c>
      <c r="C51" s="25"/>
      <c r="D51" s="53"/>
      <c r="E51" s="837"/>
      <c r="F51" s="17"/>
      <c r="J51" s="21"/>
    </row>
    <row r="52" spans="2:10" ht="3.9" customHeight="1" x14ac:dyDescent="0.25">
      <c r="C52" s="25"/>
      <c r="D52" s="31"/>
      <c r="E52" s="837"/>
      <c r="F52" s="17"/>
      <c r="J52" s="21"/>
    </row>
    <row r="53" spans="2:10" ht="12.75" customHeight="1" x14ac:dyDescent="0.25">
      <c r="B53" s="17" t="s">
        <v>392</v>
      </c>
      <c r="C53" s="25"/>
      <c r="D53" s="53"/>
      <c r="E53" s="837"/>
      <c r="F53" s="17"/>
      <c r="J53" s="21"/>
    </row>
    <row r="54" spans="2:10" ht="3.9" customHeight="1" x14ac:dyDescent="0.25">
      <c r="C54" s="25"/>
      <c r="D54" s="31"/>
      <c r="E54" s="837"/>
      <c r="F54" s="17"/>
      <c r="J54" s="21"/>
    </row>
    <row r="55" spans="2:10" ht="12.75" customHeight="1" x14ac:dyDescent="0.25">
      <c r="B55" s="17" t="s">
        <v>393</v>
      </c>
      <c r="C55" s="25"/>
      <c r="D55" s="53"/>
      <c r="E55" s="837"/>
      <c r="F55" s="17"/>
      <c r="J55" s="21"/>
    </row>
    <row r="56" spans="2:10" ht="3.9" customHeight="1" x14ac:dyDescent="0.25">
      <c r="C56" s="25"/>
      <c r="D56" s="31"/>
      <c r="E56" s="837"/>
      <c r="F56" s="17"/>
      <c r="J56" s="21"/>
    </row>
    <row r="57" spans="2:10" ht="12.75" customHeight="1" x14ac:dyDescent="0.25">
      <c r="B57" s="17" t="s">
        <v>3</v>
      </c>
      <c r="C57" s="25"/>
      <c r="D57" s="58"/>
      <c r="E57" s="837"/>
      <c r="F57" s="17"/>
      <c r="J57" s="21"/>
    </row>
    <row r="58" spans="2:10" ht="3.9" customHeight="1" x14ac:dyDescent="0.25">
      <c r="C58" s="25"/>
      <c r="D58" s="31"/>
      <c r="E58" s="837"/>
      <c r="F58" s="17"/>
      <c r="J58" s="21"/>
    </row>
    <row r="59" spans="2:10" x14ac:dyDescent="0.25">
      <c r="B59" s="32" t="s">
        <v>128</v>
      </c>
      <c r="C59" s="25"/>
      <c r="D59" s="54"/>
      <c r="E59" s="837" t="s">
        <v>200</v>
      </c>
      <c r="J59" s="18"/>
    </row>
  </sheetData>
  <sheetProtection algorithmName="SHA-512" hashValue="ucQxbOiX7GAtWv7xdpS8+G0vc/pRIOXDZYj+Jl11hesOwFgXWXwsaDAIEqQYfWvc/ikx8/TkrvuCdz1ZqMdPQA==" saltValue="17z9ZXrmDteSGT+8Ghobvw==" spinCount="100000" sheet="1" objects="1" scenarios="1"/>
  <mergeCells count="2">
    <mergeCell ref="D4:E4"/>
    <mergeCell ref="D5:E5"/>
  </mergeCells>
  <phoneticPr fontId="13" type="noConversion"/>
  <dataValidations xWindow="538" yWindow="303" count="2">
    <dataValidation type="whole" allowBlank="1" showInputMessage="1" showErrorMessage="1" errorTitle="Bouwjaar" error="Jaartallen invullen tussen 1500 en 2050." sqref="D57" xr:uid="{00000000-0002-0000-2E00-000000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3" xr:uid="{00000000-0002-0000-2E00-000001000000}">
      <formula1>$D$14:$D$39</formula1>
    </dataValidation>
  </dataValidations>
  <pageMargins left="0.5" right="0.12" top="0.37" bottom="0.25" header="0.2" footer="0.19"/>
  <pageSetup paperSize="9" scale="89" orientation="landscape" horizontalDpi="4294967292"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wsh61500200">
    <tabColor indexed="55"/>
    <pageSetUpPr fitToPage="1"/>
  </sheetPr>
  <dimension ref="A1:K62"/>
  <sheetViews>
    <sheetView showGridLines="0" showRowColHeaders="0" workbookViewId="0">
      <selection activeCell="D9" sqref="D9"/>
    </sheetView>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228</v>
      </c>
    </row>
    <row r="2" spans="1:11" x14ac:dyDescent="0.25">
      <c r="B2" s="17" t="s">
        <v>81</v>
      </c>
      <c r="C2" s="15"/>
      <c r="D2" s="15" t="s">
        <v>15</v>
      </c>
      <c r="E2" s="15"/>
      <c r="F2" s="19"/>
      <c r="G2" s="20"/>
      <c r="H2" s="20"/>
    </row>
    <row r="3" spans="1:11" ht="6.75" customHeight="1" x14ac:dyDescent="0.25">
      <c r="F3" s="21"/>
      <c r="J3" s="18"/>
    </row>
    <row r="4" spans="1:11" ht="23.25" customHeight="1" x14ac:dyDescent="0.25">
      <c r="B4" s="11" t="s">
        <v>436</v>
      </c>
      <c r="C4" s="13"/>
      <c r="D4" s="884" t="s">
        <v>183</v>
      </c>
      <c r="E4" s="884"/>
      <c r="F4" s="39"/>
      <c r="J4" s="21"/>
    </row>
    <row r="5" spans="1:11" ht="23.25" customHeight="1" x14ac:dyDescent="0.25">
      <c r="B5" s="12" t="s">
        <v>413</v>
      </c>
      <c r="C5" s="11"/>
      <c r="D5" s="883" t="s">
        <v>64</v>
      </c>
      <c r="E5" s="883"/>
      <c r="F5"/>
      <c r="J5" s="21"/>
    </row>
    <row r="6" spans="1:11" ht="5.0999999999999996" customHeight="1" x14ac:dyDescent="0.25">
      <c r="C6" s="22"/>
      <c r="D6" s="20"/>
      <c r="E6" s="16"/>
      <c r="F6" s="23"/>
      <c r="J6" s="21"/>
    </row>
    <row r="7" spans="1:11" x14ac:dyDescent="0.25">
      <c r="B7" s="24" t="s">
        <v>0</v>
      </c>
      <c r="C7" s="25"/>
      <c r="J7" s="18"/>
    </row>
    <row r="8" spans="1:11" ht="5.0999999999999996" customHeight="1" x14ac:dyDescent="0.25">
      <c r="B8" s="16"/>
      <c r="C8" s="25"/>
      <c r="J8" s="18"/>
    </row>
    <row r="9" spans="1:11" x14ac:dyDescent="0.25">
      <c r="B9" s="17" t="s">
        <v>385</v>
      </c>
      <c r="C9" s="25"/>
      <c r="D9" s="26" t="e">
        <f>IF(ISBLANK(#REF!),"",(#REF!))</f>
        <v>#REF!</v>
      </c>
      <c r="E9" s="33"/>
      <c r="J9" s="18"/>
    </row>
    <row r="10" spans="1:11" ht="3.9" customHeight="1" x14ac:dyDescent="0.25">
      <c r="C10" s="25"/>
      <c r="D10" s="29"/>
      <c r="E10" s="33"/>
      <c r="J10" s="21"/>
    </row>
    <row r="11" spans="1:11" x14ac:dyDescent="0.25">
      <c r="B11" s="17" t="s">
        <v>386</v>
      </c>
      <c r="C11" s="25"/>
      <c r="D11" s="26" t="e">
        <f>IF(ISBLANK(#REF!),"",(#REF!))</f>
        <v>#REF!</v>
      </c>
      <c r="E11" s="33"/>
      <c r="J11" s="18"/>
    </row>
    <row r="12" spans="1:11" ht="3.9" customHeight="1" x14ac:dyDescent="0.25">
      <c r="C12" s="25"/>
      <c r="E12" s="33"/>
      <c r="J12" s="21"/>
    </row>
    <row r="13" spans="1:11" x14ac:dyDescent="0.25">
      <c r="A13"/>
      <c r="B13" s="17" t="s">
        <v>1</v>
      </c>
      <c r="C13" s="25"/>
      <c r="D13" s="53"/>
      <c r="E13" s="33"/>
      <c r="J13" s="18"/>
      <c r="K13"/>
    </row>
    <row r="14" spans="1:11" hidden="1" x14ac:dyDescent="0.25">
      <c r="A14"/>
      <c r="C14" s="17"/>
      <c r="D14" s="17" t="s">
        <v>34</v>
      </c>
      <c r="E14" s="33"/>
      <c r="J14" s="18"/>
      <c r="K14"/>
    </row>
    <row r="15" spans="1:11" hidden="1" x14ac:dyDescent="0.25">
      <c r="A15"/>
      <c r="C15" s="17"/>
      <c r="D15" s="17" t="s">
        <v>29</v>
      </c>
      <c r="E15" s="33"/>
      <c r="J15" s="18"/>
      <c r="K15"/>
    </row>
    <row r="16" spans="1:11" hidden="1" x14ac:dyDescent="0.25">
      <c r="A16"/>
      <c r="C16" s="17"/>
      <c r="D16" s="17" t="s">
        <v>33</v>
      </c>
      <c r="E16" s="33"/>
      <c r="J16" s="18"/>
      <c r="K16"/>
    </row>
    <row r="17" spans="1:11" hidden="1" x14ac:dyDescent="0.25">
      <c r="A17"/>
      <c r="C17" s="17"/>
      <c r="D17" s="17" t="s">
        <v>38</v>
      </c>
      <c r="E17" s="33"/>
      <c r="J17" s="18"/>
      <c r="K17"/>
    </row>
    <row r="18" spans="1:11" hidden="1" x14ac:dyDescent="0.25">
      <c r="A18"/>
      <c r="C18" s="17"/>
      <c r="D18" s="17" t="s">
        <v>39</v>
      </c>
      <c r="E18" s="33"/>
      <c r="J18" s="18"/>
      <c r="K18"/>
    </row>
    <row r="19" spans="1:11" hidden="1" x14ac:dyDescent="0.25">
      <c r="A19"/>
      <c r="C19" s="17"/>
      <c r="D19" s="17" t="s">
        <v>40</v>
      </c>
      <c r="E19" s="33"/>
      <c r="J19" s="18"/>
      <c r="K19"/>
    </row>
    <row r="20" spans="1:11" hidden="1" x14ac:dyDescent="0.25">
      <c r="A20"/>
      <c r="C20" s="17"/>
      <c r="D20" s="17" t="s">
        <v>41</v>
      </c>
      <c r="E20" s="33"/>
      <c r="J20" s="18"/>
      <c r="K20"/>
    </row>
    <row r="21" spans="1:11" hidden="1" x14ac:dyDescent="0.25">
      <c r="A21"/>
      <c r="C21" s="17"/>
      <c r="D21" s="17" t="s">
        <v>42</v>
      </c>
      <c r="E21" s="33"/>
      <c r="J21" s="18"/>
      <c r="K21"/>
    </row>
    <row r="22" spans="1:11" hidden="1" x14ac:dyDescent="0.25">
      <c r="A22"/>
      <c r="C22" s="17"/>
      <c r="D22" s="17" t="s">
        <v>43</v>
      </c>
      <c r="E22" s="33"/>
      <c r="J22" s="18"/>
      <c r="K22"/>
    </row>
    <row r="23" spans="1:11" hidden="1" x14ac:dyDescent="0.25">
      <c r="A23"/>
      <c r="C23" s="17"/>
      <c r="D23" s="17" t="s">
        <v>44</v>
      </c>
      <c r="E23" s="33"/>
      <c r="J23" s="18"/>
      <c r="K23"/>
    </row>
    <row r="24" spans="1:11" hidden="1" x14ac:dyDescent="0.25">
      <c r="A24"/>
      <c r="C24" s="17"/>
      <c r="D24" s="17" t="s">
        <v>570</v>
      </c>
      <c r="E24" s="33"/>
      <c r="J24" s="18"/>
      <c r="K24"/>
    </row>
    <row r="25" spans="1:11" hidden="1" x14ac:dyDescent="0.25">
      <c r="A25"/>
      <c r="C25" s="17"/>
      <c r="D25" s="17" t="s">
        <v>36</v>
      </c>
      <c r="E25" s="33"/>
      <c r="J25" s="18"/>
      <c r="K25"/>
    </row>
    <row r="26" spans="1:11" hidden="1" x14ac:dyDescent="0.25">
      <c r="A26"/>
      <c r="C26" s="17"/>
      <c r="D26" s="17" t="s">
        <v>259</v>
      </c>
      <c r="E26" s="33"/>
      <c r="J26" s="18"/>
      <c r="K26"/>
    </row>
    <row r="27" spans="1:11" hidden="1" x14ac:dyDescent="0.25">
      <c r="A27"/>
      <c r="C27" s="17"/>
      <c r="D27" s="17" t="s">
        <v>365</v>
      </c>
      <c r="E27" s="33"/>
      <c r="J27" s="18"/>
      <c r="K27"/>
    </row>
    <row r="28" spans="1:11" hidden="1" x14ac:dyDescent="0.25">
      <c r="A28"/>
      <c r="C28" s="17"/>
      <c r="D28" s="17" t="s">
        <v>45</v>
      </c>
      <c r="E28" s="33"/>
      <c r="J28" s="18"/>
      <c r="K28"/>
    </row>
    <row r="29" spans="1:11" hidden="1" x14ac:dyDescent="0.25">
      <c r="A29"/>
      <c r="C29" s="17"/>
      <c r="D29" s="17" t="s">
        <v>46</v>
      </c>
      <c r="E29" s="33"/>
      <c r="J29" s="18"/>
      <c r="K29"/>
    </row>
    <row r="30" spans="1:11" hidden="1" x14ac:dyDescent="0.25">
      <c r="A30"/>
      <c r="C30" s="17"/>
      <c r="D30" s="17" t="s">
        <v>47</v>
      </c>
      <c r="E30" s="33"/>
      <c r="J30" s="18"/>
      <c r="K30"/>
    </row>
    <row r="31" spans="1:11" hidden="1" x14ac:dyDescent="0.25">
      <c r="A31"/>
      <c r="C31" s="17"/>
      <c r="D31" s="17" t="s">
        <v>48</v>
      </c>
      <c r="E31" s="33"/>
      <c r="J31" s="18"/>
      <c r="K31"/>
    </row>
    <row r="32" spans="1:11" hidden="1" x14ac:dyDescent="0.25">
      <c r="A32"/>
      <c r="C32" s="17"/>
      <c r="D32" s="17" t="s">
        <v>49</v>
      </c>
      <c r="E32" s="33"/>
      <c r="J32" s="18"/>
      <c r="K32"/>
    </row>
    <row r="33" spans="1:11" hidden="1" x14ac:dyDescent="0.25">
      <c r="A33"/>
      <c r="C33" s="17"/>
      <c r="D33" s="17" t="s">
        <v>50</v>
      </c>
      <c r="E33" s="33"/>
      <c r="J33" s="18"/>
      <c r="K33"/>
    </row>
    <row r="34" spans="1:11" hidden="1" x14ac:dyDescent="0.25">
      <c r="A34"/>
      <c r="C34" s="17"/>
      <c r="D34" s="17" t="s">
        <v>757</v>
      </c>
      <c r="E34" s="33"/>
      <c r="J34" s="18"/>
      <c r="K34"/>
    </row>
    <row r="35" spans="1:11" hidden="1" x14ac:dyDescent="0.25">
      <c r="A35"/>
      <c r="C35" s="17"/>
      <c r="D35" s="17" t="s">
        <v>35</v>
      </c>
      <c r="E35" s="33"/>
      <c r="J35" s="18"/>
      <c r="K35"/>
    </row>
    <row r="36" spans="1:11" hidden="1" x14ac:dyDescent="0.25">
      <c r="A36"/>
      <c r="C36" s="17"/>
      <c r="D36" s="17" t="s">
        <v>51</v>
      </c>
      <c r="E36" s="33"/>
      <c r="J36" s="18"/>
      <c r="K36"/>
    </row>
    <row r="37" spans="1:11" hidden="1" x14ac:dyDescent="0.25">
      <c r="A37"/>
      <c r="C37" s="17"/>
      <c r="D37" s="17" t="s">
        <v>52</v>
      </c>
      <c r="E37" s="33"/>
      <c r="J37" s="18"/>
      <c r="K37"/>
    </row>
    <row r="38" spans="1:11" hidden="1" x14ac:dyDescent="0.25">
      <c r="A38"/>
      <c r="C38" s="17"/>
      <c r="D38" s="17" t="s">
        <v>37</v>
      </c>
      <c r="E38" s="33"/>
      <c r="J38" s="18"/>
      <c r="K38"/>
    </row>
    <row r="39" spans="1:11" hidden="1" x14ac:dyDescent="0.25">
      <c r="A39"/>
      <c r="C39" s="17"/>
      <c r="D39" s="17" t="s">
        <v>53</v>
      </c>
      <c r="E39" s="33"/>
      <c r="J39" s="18"/>
      <c r="K39"/>
    </row>
    <row r="40" spans="1:11" ht="3.9" customHeight="1" x14ac:dyDescent="0.25">
      <c r="A40"/>
      <c r="C40" s="25"/>
      <c r="E40" s="33"/>
      <c r="J40" s="21"/>
      <c r="K40"/>
    </row>
    <row r="41" spans="1:11" x14ac:dyDescent="0.25">
      <c r="B41" s="17" t="s">
        <v>387</v>
      </c>
      <c r="C41" s="25"/>
      <c r="D41" s="53"/>
      <c r="E41" s="33" t="s">
        <v>758</v>
      </c>
      <c r="J41" s="18"/>
    </row>
    <row r="42" spans="1:11" ht="5.0999999999999996" customHeight="1" x14ac:dyDescent="0.25">
      <c r="C42" s="25"/>
      <c r="E42" s="33"/>
      <c r="J42" s="21"/>
    </row>
    <row r="43" spans="1:11" x14ac:dyDescent="0.25">
      <c r="B43" s="24" t="s">
        <v>384</v>
      </c>
      <c r="C43" s="25"/>
      <c r="E43" s="33"/>
      <c r="J43" s="21"/>
    </row>
    <row r="44" spans="1:11" ht="5.0999999999999996" customHeight="1" x14ac:dyDescent="0.25">
      <c r="B44" s="16"/>
      <c r="C44" s="25"/>
      <c r="E44" s="33"/>
      <c r="J44" s="21"/>
    </row>
    <row r="45" spans="1:11" x14ac:dyDescent="0.25">
      <c r="B45" s="17" t="s">
        <v>388</v>
      </c>
      <c r="C45" s="25"/>
      <c r="D45" s="53"/>
      <c r="E45" s="33" t="s">
        <v>205</v>
      </c>
      <c r="J45" s="18"/>
    </row>
    <row r="46" spans="1:11" ht="3.9" customHeight="1" x14ac:dyDescent="0.25">
      <c r="C46" s="25"/>
      <c r="E46" s="33"/>
      <c r="J46" s="18"/>
    </row>
    <row r="47" spans="1:11" x14ac:dyDescent="0.25">
      <c r="B47" s="17" t="s">
        <v>389</v>
      </c>
      <c r="C47" s="25"/>
      <c r="D47" s="30" t="s">
        <v>237</v>
      </c>
      <c r="E47" s="34"/>
      <c r="J47" s="18"/>
    </row>
    <row r="48" spans="1:11" ht="3.9" customHeight="1" x14ac:dyDescent="0.25">
      <c r="C48" s="25"/>
      <c r="E48" s="34"/>
      <c r="J48" s="18"/>
    </row>
    <row r="49" spans="2:10" x14ac:dyDescent="0.25">
      <c r="B49" s="17" t="s">
        <v>390</v>
      </c>
      <c r="C49" s="25"/>
      <c r="D49" s="53"/>
      <c r="E49" s="33"/>
      <c r="F49" s="17"/>
      <c r="J49" s="18"/>
    </row>
    <row r="50" spans="2:10" ht="3.9" customHeight="1" x14ac:dyDescent="0.25">
      <c r="C50" s="25"/>
      <c r="D50" s="31"/>
      <c r="E50" s="33"/>
      <c r="F50" s="17"/>
      <c r="J50" s="21"/>
    </row>
    <row r="51" spans="2:10" x14ac:dyDescent="0.25">
      <c r="B51" s="17" t="s">
        <v>391</v>
      </c>
      <c r="C51" s="25"/>
      <c r="D51" s="53"/>
      <c r="E51" s="33"/>
      <c r="F51" s="17"/>
      <c r="J51" s="18"/>
    </row>
    <row r="52" spans="2:10" ht="3.9" customHeight="1" x14ac:dyDescent="0.25">
      <c r="C52" s="25"/>
      <c r="D52" s="31"/>
      <c r="E52" s="33"/>
      <c r="F52" s="17"/>
      <c r="J52" s="21"/>
    </row>
    <row r="53" spans="2:10" x14ac:dyDescent="0.25">
      <c r="B53" s="17" t="s">
        <v>392</v>
      </c>
      <c r="C53" s="25"/>
      <c r="D53" s="53"/>
      <c r="E53" s="33"/>
      <c r="F53" s="17"/>
      <c r="J53" s="18"/>
    </row>
    <row r="54" spans="2:10" ht="3.9" customHeight="1" x14ac:dyDescent="0.25">
      <c r="C54" s="25"/>
      <c r="D54" s="31"/>
      <c r="E54" s="33"/>
      <c r="F54" s="17"/>
      <c r="J54" s="21"/>
    </row>
    <row r="55" spans="2:10" x14ac:dyDescent="0.25">
      <c r="B55" s="17" t="s">
        <v>393</v>
      </c>
      <c r="C55" s="25"/>
      <c r="D55" s="53"/>
      <c r="E55" s="33"/>
      <c r="F55" s="17"/>
      <c r="J55" s="18"/>
    </row>
    <row r="56" spans="2:10" ht="3.9" customHeight="1" x14ac:dyDescent="0.25">
      <c r="C56" s="25"/>
      <c r="D56" s="31"/>
      <c r="E56" s="33"/>
      <c r="F56" s="17"/>
      <c r="J56" s="21"/>
    </row>
    <row r="57" spans="2:10" x14ac:dyDescent="0.25">
      <c r="B57" s="17" t="s">
        <v>3</v>
      </c>
      <c r="C57" s="25"/>
      <c r="D57" s="58"/>
      <c r="E57" s="33"/>
      <c r="F57" s="17"/>
      <c r="J57" s="18"/>
    </row>
    <row r="58" spans="2:10" ht="3.9" customHeight="1" x14ac:dyDescent="0.25">
      <c r="C58" s="25"/>
      <c r="D58" s="31"/>
      <c r="E58" s="33"/>
      <c r="F58" s="17"/>
      <c r="J58" s="21"/>
    </row>
    <row r="59" spans="2:10" x14ac:dyDescent="0.25">
      <c r="B59" s="32" t="s">
        <v>128</v>
      </c>
      <c r="C59" s="25"/>
      <c r="D59" s="54"/>
      <c r="E59" s="33"/>
      <c r="J59" s="18"/>
    </row>
    <row r="60" spans="2:10" ht="3.9" customHeight="1" x14ac:dyDescent="0.25">
      <c r="B60" s="32"/>
      <c r="C60" s="25"/>
      <c r="D60" s="31"/>
      <c r="E60" s="33"/>
      <c r="J60" s="21"/>
    </row>
    <row r="61" spans="2:10" x14ac:dyDescent="0.25">
      <c r="B61" s="24" t="s">
        <v>395</v>
      </c>
      <c r="C61" s="25"/>
      <c r="E61" s="33"/>
      <c r="J61" s="18"/>
    </row>
    <row r="62" spans="2:10" ht="5.0999999999999996" customHeight="1" x14ac:dyDescent="0.25">
      <c r="B62" s="16"/>
      <c r="C62" s="25"/>
      <c r="E62" s="33"/>
      <c r="J62" s="18"/>
    </row>
  </sheetData>
  <sheetProtection password="CCCE" sheet="1" objects="1" scenarios="1"/>
  <mergeCells count="2">
    <mergeCell ref="D4:E4"/>
    <mergeCell ref="D5:E5"/>
  </mergeCells>
  <phoneticPr fontId="13" type="noConversion"/>
  <dataValidations xWindow="538" yWindow="302" count="2">
    <dataValidation type="whole" allowBlank="1" showInputMessage="1" showErrorMessage="1" errorTitle="Bouwjaar" error="Jaartallen invullen tussen 1500 en 2050." sqref="D57" xr:uid="{00000000-0002-0000-2F00-000000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3" xr:uid="{00000000-0002-0000-2F00-000001000000}">
      <formula1>$D$14:$D$39</formula1>
    </dataValidation>
  </dataValidations>
  <pageMargins left="0.5" right="0.12" top="0.37" bottom="0.25" header="0.2" footer="0.19"/>
  <pageSetup paperSize="9" scale="89" orientation="landscape" horizontalDpi="4294967292"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wsh61500300">
    <tabColor indexed="55"/>
    <pageSetUpPr fitToPage="1"/>
  </sheetPr>
  <dimension ref="B1:J122"/>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2453</v>
      </c>
    </row>
    <row r="2" spans="2:10" x14ac:dyDescent="0.25">
      <c r="B2" s="17" t="s">
        <v>2392</v>
      </c>
      <c r="C2" s="15"/>
      <c r="D2" s="15" t="s">
        <v>2393</v>
      </c>
      <c r="E2" s="15"/>
      <c r="F2" s="19"/>
      <c r="G2" s="20"/>
      <c r="H2" s="20"/>
    </row>
    <row r="3" spans="2:10" ht="6.75" customHeight="1" x14ac:dyDescent="0.25">
      <c r="F3" s="21"/>
      <c r="J3" s="18"/>
    </row>
    <row r="4" spans="2:10" ht="23.25" customHeight="1" x14ac:dyDescent="0.25">
      <c r="B4" s="11" t="s">
        <v>436</v>
      </c>
      <c r="C4" s="13"/>
      <c r="D4" s="884" t="s">
        <v>2394</v>
      </c>
      <c r="E4" s="884"/>
      <c r="F4" s="39"/>
      <c r="J4" s="21"/>
    </row>
    <row r="5" spans="2:10" ht="23.25" customHeight="1" x14ac:dyDescent="0.25">
      <c r="B5" s="12" t="s">
        <v>413</v>
      </c>
      <c r="C5" s="11"/>
      <c r="D5" s="883" t="s">
        <v>64</v>
      </c>
      <c r="E5" s="883"/>
      <c r="F5"/>
      <c r="J5" s="21"/>
    </row>
    <row r="6" spans="2:10" ht="5.0999999999999996" customHeight="1" x14ac:dyDescent="0.25">
      <c r="C6" s="22"/>
      <c r="D6" s="20"/>
      <c r="E6" s="16"/>
      <c r="F6" s="23"/>
      <c r="J6" s="21"/>
    </row>
    <row r="7" spans="2:10" x14ac:dyDescent="0.25">
      <c r="B7" s="24" t="s">
        <v>0</v>
      </c>
      <c r="C7" s="25"/>
      <c r="J7" s="18"/>
    </row>
    <row r="8" spans="2:10" ht="5.0999999999999996" customHeight="1" x14ac:dyDescent="0.25">
      <c r="B8" s="16"/>
      <c r="C8" s="25"/>
      <c r="J8" s="18"/>
    </row>
    <row r="9" spans="2:10" x14ac:dyDescent="0.25">
      <c r="B9" s="17" t="s">
        <v>385</v>
      </c>
      <c r="C9" s="25"/>
      <c r="D9" s="526" t="str">
        <f>IF(ISBLANK(Voorblad!C$16),"",(Voorblad!C$16))</f>
        <v>14B03</v>
      </c>
      <c r="E9" s="33"/>
      <c r="J9" s="18"/>
    </row>
    <row r="10" spans="2:10" ht="3.9" customHeight="1" x14ac:dyDescent="0.25">
      <c r="C10" s="25"/>
      <c r="D10" s="29"/>
      <c r="E10" s="33"/>
      <c r="J10" s="21"/>
    </row>
    <row r="11" spans="2:10" x14ac:dyDescent="0.25">
      <c r="B11" s="17" t="s">
        <v>386</v>
      </c>
      <c r="C11" s="25"/>
      <c r="D11" s="526" t="str">
        <f>IF(ISBLANK(Voorblad!C$17),"",(Voorblad!C$17))</f>
        <v>R007</v>
      </c>
      <c r="E11" s="33"/>
      <c r="J11" s="18"/>
    </row>
    <row r="12" spans="2:10" ht="5.0999999999999996" customHeight="1" x14ac:dyDescent="0.25">
      <c r="C12" s="25"/>
      <c r="E12" s="33"/>
      <c r="J12" s="21"/>
    </row>
    <row r="13" spans="2:10" x14ac:dyDescent="0.25">
      <c r="B13" s="24" t="s">
        <v>384</v>
      </c>
      <c r="C13" s="25"/>
      <c r="E13" s="33"/>
      <c r="J13" s="21"/>
    </row>
    <row r="14" spans="2:10" ht="5.0999999999999996" customHeight="1" x14ac:dyDescent="0.25">
      <c r="B14" s="16"/>
      <c r="C14" s="25"/>
      <c r="E14" s="33"/>
      <c r="J14" s="21"/>
    </row>
    <row r="15" spans="2:10" x14ac:dyDescent="0.25">
      <c r="B15" s="17" t="s">
        <v>928</v>
      </c>
      <c r="C15" s="25"/>
      <c r="D15" s="419" t="s">
        <v>980</v>
      </c>
      <c r="E15" s="418" t="s">
        <v>982</v>
      </c>
      <c r="J15" s="18"/>
    </row>
    <row r="16" spans="2:10" ht="3.9" customHeight="1" x14ac:dyDescent="0.25">
      <c r="C16" s="25"/>
      <c r="E16" s="33"/>
      <c r="J16" s="18"/>
    </row>
    <row r="17" spans="2:10" x14ac:dyDescent="0.25">
      <c r="B17" s="17" t="s">
        <v>389</v>
      </c>
      <c r="C17" s="25"/>
      <c r="D17" s="30" t="s">
        <v>237</v>
      </c>
      <c r="E17" s="34"/>
      <c r="J17" s="18"/>
    </row>
    <row r="18" spans="2:10" ht="3.9" customHeight="1" x14ac:dyDescent="0.25">
      <c r="C18" s="25"/>
      <c r="E18" s="34"/>
      <c r="J18" s="18"/>
    </row>
    <row r="19" spans="2:10" x14ac:dyDescent="0.25">
      <c r="B19" s="17" t="s">
        <v>390</v>
      </c>
      <c r="C19" s="25"/>
      <c r="D19" s="826"/>
      <c r="E19" s="33" t="s">
        <v>2395</v>
      </c>
      <c r="F19" s="17"/>
      <c r="J19" s="18"/>
    </row>
    <row r="20" spans="2:10" ht="3.9" customHeight="1" x14ac:dyDescent="0.25">
      <c r="C20" s="25"/>
      <c r="D20" s="31"/>
      <c r="E20" s="33"/>
      <c r="F20" s="17"/>
      <c r="J20" s="21"/>
    </row>
    <row r="21" spans="2:10" x14ac:dyDescent="0.25">
      <c r="B21" s="17" t="s">
        <v>391</v>
      </c>
      <c r="C21" s="25"/>
      <c r="D21" s="826"/>
      <c r="E21" s="33" t="s">
        <v>2396</v>
      </c>
      <c r="F21" s="17"/>
      <c r="J21" s="18"/>
    </row>
    <row r="22" spans="2:10" ht="3.9" customHeight="1" x14ac:dyDescent="0.25">
      <c r="C22" s="25"/>
      <c r="D22" s="31"/>
      <c r="E22" s="33"/>
      <c r="F22" s="17"/>
      <c r="J22" s="21"/>
    </row>
    <row r="23" spans="2:10" x14ac:dyDescent="0.25">
      <c r="B23" s="17" t="s">
        <v>392</v>
      </c>
      <c r="C23" s="25"/>
      <c r="D23" s="826"/>
      <c r="E23" s="33" t="s">
        <v>682</v>
      </c>
      <c r="F23" s="17"/>
      <c r="J23" s="18"/>
    </row>
    <row r="24" spans="2:10" ht="3.9" customHeight="1" x14ac:dyDescent="0.25">
      <c r="C24" s="25"/>
      <c r="D24" s="31"/>
      <c r="E24" s="33"/>
      <c r="F24" s="17"/>
      <c r="J24" s="21"/>
    </row>
    <row r="25" spans="2:10" x14ac:dyDescent="0.25">
      <c r="B25" s="17" t="s">
        <v>393</v>
      </c>
      <c r="C25" s="25"/>
      <c r="D25" s="826"/>
      <c r="E25" s="33" t="s">
        <v>683</v>
      </c>
      <c r="F25" s="17"/>
      <c r="J25" s="18"/>
    </row>
    <row r="26" spans="2:10" ht="3.9" customHeight="1" x14ac:dyDescent="0.25">
      <c r="C26" s="25"/>
      <c r="D26" s="31"/>
      <c r="E26" s="33"/>
      <c r="F26" s="17"/>
      <c r="J26" s="21"/>
    </row>
    <row r="27" spans="2:10" x14ac:dyDescent="0.25">
      <c r="B27" s="17" t="s">
        <v>394</v>
      </c>
      <c r="C27" s="25"/>
      <c r="D27" s="825"/>
      <c r="E27" s="33" t="s">
        <v>199</v>
      </c>
      <c r="J27" s="18"/>
    </row>
    <row r="28" spans="2:10" ht="3.9" customHeight="1" x14ac:dyDescent="0.25">
      <c r="C28" s="25"/>
      <c r="D28" s="31"/>
      <c r="E28" s="33"/>
      <c r="F28" s="17"/>
      <c r="J28" s="21"/>
    </row>
    <row r="29" spans="2:10" x14ac:dyDescent="0.25">
      <c r="B29" s="17" t="s">
        <v>3</v>
      </c>
      <c r="C29" s="73"/>
      <c r="D29" s="58"/>
      <c r="E29" s="33"/>
      <c r="F29" s="17"/>
      <c r="J29" s="18"/>
    </row>
    <row r="30" spans="2:10" ht="3.9" customHeight="1" x14ac:dyDescent="0.25">
      <c r="C30" s="73"/>
      <c r="D30" s="31"/>
      <c r="E30" s="33"/>
      <c r="F30" s="17"/>
      <c r="J30" s="21"/>
    </row>
    <row r="31" spans="2:10" x14ac:dyDescent="0.25">
      <c r="B31" s="32" t="s">
        <v>128</v>
      </c>
      <c r="C31" s="73"/>
      <c r="D31" s="825"/>
      <c r="E31" s="33" t="s">
        <v>737</v>
      </c>
      <c r="J31" s="18"/>
    </row>
    <row r="32" spans="2:10" ht="3.9" customHeight="1" x14ac:dyDescent="0.25">
      <c r="B32" s="32"/>
      <c r="C32" s="73"/>
      <c r="D32" s="31"/>
      <c r="E32" s="33"/>
      <c r="J32" s="21"/>
    </row>
    <row r="33" spans="2:10" x14ac:dyDescent="0.25">
      <c r="B33" s="24" t="s">
        <v>395</v>
      </c>
      <c r="C33" s="73"/>
      <c r="E33" s="33"/>
      <c r="J33" s="18"/>
    </row>
    <row r="34" spans="2:10" ht="5.0999999999999996" customHeight="1" x14ac:dyDescent="0.25">
      <c r="B34" s="16"/>
      <c r="C34" s="73"/>
      <c r="E34" s="33"/>
      <c r="J34" s="18"/>
    </row>
    <row r="35" spans="2:10" ht="12.75" customHeight="1" x14ac:dyDescent="0.25">
      <c r="B35" s="17" t="s">
        <v>452</v>
      </c>
      <c r="C35" s="73"/>
      <c r="D35" s="525"/>
      <c r="E35" s="33" t="s">
        <v>736</v>
      </c>
      <c r="J35" s="18"/>
    </row>
    <row r="36" spans="2:10" ht="3.9" customHeight="1" x14ac:dyDescent="0.25">
      <c r="B36" s="16"/>
      <c r="C36" s="73"/>
      <c r="E36" s="822"/>
      <c r="J36" s="18"/>
    </row>
    <row r="37" spans="2:10" x14ac:dyDescent="0.25">
      <c r="B37" s="17" t="s">
        <v>2397</v>
      </c>
      <c r="C37" s="73" t="s">
        <v>629</v>
      </c>
      <c r="D37" s="528"/>
      <c r="E37" s="35"/>
      <c r="J37" s="18"/>
    </row>
    <row r="38" spans="2:10" hidden="1" x14ac:dyDescent="0.2">
      <c r="C38" s="74"/>
      <c r="D38" s="632" t="s">
        <v>2398</v>
      </c>
    </row>
    <row r="39" spans="2:10" hidden="1" x14ac:dyDescent="0.2">
      <c r="C39" s="74"/>
      <c r="D39" s="632" t="s">
        <v>2399</v>
      </c>
    </row>
    <row r="40" spans="2:10" hidden="1" x14ac:dyDescent="0.2">
      <c r="C40" s="74"/>
      <c r="D40" s="632" t="s">
        <v>811</v>
      </c>
    </row>
    <row r="41" spans="2:10" hidden="1" x14ac:dyDescent="0.2">
      <c r="C41" s="74"/>
      <c r="D41" s="632" t="s">
        <v>2400</v>
      </c>
    </row>
    <row r="42" spans="2:10" hidden="1" x14ac:dyDescent="0.2">
      <c r="D42" s="632" t="s">
        <v>2401</v>
      </c>
    </row>
    <row r="43" spans="2:10" ht="3.9" customHeight="1" x14ac:dyDescent="0.25"/>
    <row r="44" spans="2:10" x14ac:dyDescent="0.25">
      <c r="B44" s="17" t="s">
        <v>2402</v>
      </c>
      <c r="C44" s="73" t="s">
        <v>629</v>
      </c>
      <c r="D44" s="528"/>
      <c r="E44" s="514" t="s">
        <v>2407</v>
      </c>
    </row>
    <row r="45" spans="2:10" x14ac:dyDescent="0.2">
      <c r="D45" s="578"/>
      <c r="E45" s="514" t="s">
        <v>2406</v>
      </c>
    </row>
    <row r="46" spans="2:10" hidden="1" x14ac:dyDescent="0.2">
      <c r="D46" s="578" t="s">
        <v>811</v>
      </c>
    </row>
    <row r="47" spans="2:10" hidden="1" x14ac:dyDescent="0.2">
      <c r="D47" s="578" t="s">
        <v>2403</v>
      </c>
    </row>
    <row r="48" spans="2:10" hidden="1" x14ac:dyDescent="0.2">
      <c r="D48" s="578" t="s">
        <v>2404</v>
      </c>
    </row>
    <row r="49" spans="2:5" hidden="1" x14ac:dyDescent="0.2">
      <c r="D49" s="578" t="s">
        <v>2405</v>
      </c>
    </row>
    <row r="50" spans="2:5" ht="3.9" customHeight="1" x14ac:dyDescent="0.25"/>
    <row r="51" spans="2:5" x14ac:dyDescent="0.25">
      <c r="B51" s="17" t="s">
        <v>2408</v>
      </c>
      <c r="C51" s="73" t="s">
        <v>629</v>
      </c>
      <c r="D51" s="528"/>
      <c r="E51" s="514" t="s">
        <v>2409</v>
      </c>
    </row>
    <row r="52" spans="2:5" hidden="1" x14ac:dyDescent="0.2">
      <c r="D52" s="590" t="s">
        <v>2410</v>
      </c>
    </row>
    <row r="53" spans="2:5" hidden="1" x14ac:dyDescent="0.2">
      <c r="D53" s="590" t="s">
        <v>2411</v>
      </c>
    </row>
    <row r="54" spans="2:5" hidden="1" x14ac:dyDescent="0.2">
      <c r="D54" s="590" t="s">
        <v>2412</v>
      </c>
    </row>
    <row r="55" spans="2:5" hidden="1" x14ac:dyDescent="0.2">
      <c r="D55" s="590" t="s">
        <v>2413</v>
      </c>
    </row>
    <row r="56" spans="2:5" hidden="1" x14ac:dyDescent="0.2">
      <c r="D56" s="590" t="s">
        <v>2414</v>
      </c>
    </row>
    <row r="57" spans="2:5" hidden="1" x14ac:dyDescent="0.2">
      <c r="D57" s="590" t="s">
        <v>811</v>
      </c>
    </row>
    <row r="58" spans="2:5" hidden="1" x14ac:dyDescent="0.2">
      <c r="D58" s="590" t="s">
        <v>2415</v>
      </c>
    </row>
    <row r="59" spans="2:5" hidden="1" x14ac:dyDescent="0.2">
      <c r="D59" s="590" t="s">
        <v>2416</v>
      </c>
    </row>
    <row r="60" spans="2:5" hidden="1" x14ac:dyDescent="0.2">
      <c r="D60" s="590" t="s">
        <v>2417</v>
      </c>
    </row>
    <row r="61" spans="2:5" hidden="1" x14ac:dyDescent="0.2">
      <c r="D61" s="590" t="s">
        <v>2418</v>
      </c>
    </row>
    <row r="62" spans="2:5" ht="3.9" customHeight="1" x14ac:dyDescent="0.25"/>
    <row r="63" spans="2:5" x14ac:dyDescent="0.25">
      <c r="B63" s="17" t="s">
        <v>2419</v>
      </c>
      <c r="D63" s="665"/>
    </row>
    <row r="64" spans="2:5" ht="3.9" customHeight="1" x14ac:dyDescent="0.25"/>
    <row r="65" spans="2:5" x14ac:dyDescent="0.25">
      <c r="B65" s="17" t="s">
        <v>2420</v>
      </c>
      <c r="D65" s="604"/>
    </row>
    <row r="66" spans="2:5" ht="3.9" customHeight="1" x14ac:dyDescent="0.25"/>
    <row r="67" spans="2:5" x14ac:dyDescent="0.25">
      <c r="B67" s="17" t="s">
        <v>2421</v>
      </c>
      <c r="C67" s="73" t="s">
        <v>629</v>
      </c>
      <c r="D67" s="528"/>
    </row>
    <row r="68" spans="2:5" hidden="1" x14ac:dyDescent="0.2">
      <c r="D68" s="590" t="s">
        <v>2422</v>
      </c>
    </row>
    <row r="69" spans="2:5" hidden="1" x14ac:dyDescent="0.2">
      <c r="D69" s="590" t="s">
        <v>2423</v>
      </c>
    </row>
    <row r="70" spans="2:5" hidden="1" x14ac:dyDescent="0.2">
      <c r="D70" s="590" t="s">
        <v>2424</v>
      </c>
    </row>
    <row r="71" spans="2:5" hidden="1" x14ac:dyDescent="0.2">
      <c r="D71" s="590" t="s">
        <v>2425</v>
      </c>
    </row>
    <row r="72" spans="2:5" hidden="1" x14ac:dyDescent="0.2">
      <c r="D72" s="590" t="s">
        <v>2426</v>
      </c>
    </row>
    <row r="73" spans="2:5" hidden="1" x14ac:dyDescent="0.2">
      <c r="D73" s="590" t="s">
        <v>811</v>
      </c>
    </row>
    <row r="74" spans="2:5" ht="3.9" customHeight="1" x14ac:dyDescent="0.25"/>
    <row r="75" spans="2:5" x14ac:dyDescent="0.25">
      <c r="B75" s="17" t="s">
        <v>2427</v>
      </c>
      <c r="D75" s="604"/>
    </row>
    <row r="76" spans="2:5" ht="3.9" customHeight="1" x14ac:dyDescent="0.25"/>
    <row r="77" spans="2:5" x14ac:dyDescent="0.25">
      <c r="B77" s="17" t="s">
        <v>2428</v>
      </c>
      <c r="D77" s="825"/>
      <c r="E77" s="514" t="s">
        <v>2429</v>
      </c>
    </row>
    <row r="78" spans="2:5" ht="3.9" customHeight="1" x14ac:dyDescent="0.25"/>
    <row r="79" spans="2:5" x14ac:dyDescent="0.25">
      <c r="B79" s="17" t="s">
        <v>2430</v>
      </c>
      <c r="C79" s="73" t="s">
        <v>629</v>
      </c>
      <c r="D79" s="528"/>
    </row>
    <row r="80" spans="2:5" hidden="1" x14ac:dyDescent="0.2">
      <c r="D80" s="715" t="s">
        <v>2431</v>
      </c>
    </row>
    <row r="81" spans="2:5" hidden="1" x14ac:dyDescent="0.2">
      <c r="D81" s="715" t="s">
        <v>2432</v>
      </c>
    </row>
    <row r="82" spans="2:5" hidden="1" x14ac:dyDescent="0.2">
      <c r="D82" s="715" t="s">
        <v>811</v>
      </c>
    </row>
    <row r="83" spans="2:5" hidden="1" x14ac:dyDescent="0.2">
      <c r="D83" s="715" t="s">
        <v>2433</v>
      </c>
    </row>
    <row r="84" spans="2:5" hidden="1" x14ac:dyDescent="0.2">
      <c r="D84" s="715" t="s">
        <v>2434</v>
      </c>
    </row>
    <row r="85" spans="2:5" hidden="1" x14ac:dyDescent="0.2">
      <c r="D85" s="715" t="s">
        <v>2435</v>
      </c>
    </row>
    <row r="86" spans="2:5" ht="3.9" customHeight="1" x14ac:dyDescent="0.25"/>
    <row r="87" spans="2:5" x14ac:dyDescent="0.25">
      <c r="B87" s="17" t="s">
        <v>2436</v>
      </c>
      <c r="C87" s="73" t="s">
        <v>629</v>
      </c>
      <c r="D87" s="528"/>
    </row>
    <row r="88" spans="2:5" hidden="1" x14ac:dyDescent="0.2">
      <c r="D88" s="715" t="s">
        <v>2437</v>
      </c>
    </row>
    <row r="89" spans="2:5" hidden="1" x14ac:dyDescent="0.2">
      <c r="D89" s="715" t="s">
        <v>2438</v>
      </c>
    </row>
    <row r="90" spans="2:5" hidden="1" x14ac:dyDescent="0.2">
      <c r="D90" s="715" t="s">
        <v>811</v>
      </c>
    </row>
    <row r="91" spans="2:5" ht="3.9" customHeight="1" x14ac:dyDescent="0.25"/>
    <row r="92" spans="2:5" x14ac:dyDescent="0.25">
      <c r="B92" s="17" t="s">
        <v>2439</v>
      </c>
      <c r="D92" s="58"/>
      <c r="E92" s="514" t="s">
        <v>2440</v>
      </c>
    </row>
    <row r="93" spans="2:5" ht="3.9" customHeight="1" x14ac:dyDescent="0.25"/>
    <row r="94" spans="2:5" x14ac:dyDescent="0.25">
      <c r="B94" s="17" t="s">
        <v>2441</v>
      </c>
      <c r="C94" s="73" t="s">
        <v>629</v>
      </c>
      <c r="D94" s="528"/>
    </row>
    <row r="95" spans="2:5" hidden="1" x14ac:dyDescent="0.25">
      <c r="D95" s="15" t="s">
        <v>12</v>
      </c>
    </row>
    <row r="96" spans="2:5" hidden="1" x14ac:dyDescent="0.25">
      <c r="D96" s="15" t="s">
        <v>750</v>
      </c>
    </row>
    <row r="97" spans="2:4" ht="3.9" customHeight="1" x14ac:dyDescent="0.25"/>
    <row r="98" spans="2:4" x14ac:dyDescent="0.25">
      <c r="B98" s="17" t="s">
        <v>2442</v>
      </c>
      <c r="C98" s="73" t="s">
        <v>629</v>
      </c>
      <c r="D98" s="528"/>
    </row>
    <row r="99" spans="2:4" hidden="1" x14ac:dyDescent="0.25">
      <c r="D99" s="15" t="s">
        <v>12</v>
      </c>
    </row>
    <row r="100" spans="2:4" hidden="1" x14ac:dyDescent="0.25">
      <c r="D100" s="15" t="s">
        <v>750</v>
      </c>
    </row>
    <row r="101" spans="2:4" ht="3.9" customHeight="1" x14ac:dyDescent="0.25"/>
    <row r="102" spans="2:4" x14ac:dyDescent="0.25">
      <c r="B102" s="17" t="s">
        <v>2443</v>
      </c>
      <c r="C102" s="73" t="s">
        <v>629</v>
      </c>
      <c r="D102" s="528"/>
    </row>
    <row r="103" spans="2:4" hidden="1" x14ac:dyDescent="0.25">
      <c r="D103" s="15" t="s">
        <v>12</v>
      </c>
    </row>
    <row r="104" spans="2:4" hidden="1" x14ac:dyDescent="0.25">
      <c r="D104" s="15" t="s">
        <v>750</v>
      </c>
    </row>
    <row r="105" spans="2:4" ht="3.9" customHeight="1" x14ac:dyDescent="0.25"/>
    <row r="106" spans="2:4" x14ac:dyDescent="0.25">
      <c r="B106" s="17" t="s">
        <v>2445</v>
      </c>
      <c r="D106" s="604"/>
    </row>
    <row r="107" spans="2:4" ht="3.9" customHeight="1" x14ac:dyDescent="0.25"/>
    <row r="108" spans="2:4" x14ac:dyDescent="0.25">
      <c r="B108" s="17" t="s">
        <v>2444</v>
      </c>
      <c r="C108" s="73" t="s">
        <v>629</v>
      </c>
      <c r="D108" s="528"/>
    </row>
    <row r="109" spans="2:4" hidden="1" x14ac:dyDescent="0.2">
      <c r="D109" s="715" t="s">
        <v>811</v>
      </c>
    </row>
    <row r="110" spans="2:4" hidden="1" x14ac:dyDescent="0.2">
      <c r="D110" s="715" t="s">
        <v>2458</v>
      </c>
    </row>
    <row r="111" spans="2:4" hidden="1" x14ac:dyDescent="0.2">
      <c r="D111" s="715" t="s">
        <v>2459</v>
      </c>
    </row>
    <row r="112" spans="2:4" ht="3.9" customHeight="1" x14ac:dyDescent="0.25"/>
    <row r="113" spans="2:4" x14ac:dyDescent="0.25">
      <c r="B113" s="17" t="s">
        <v>2446</v>
      </c>
      <c r="D113" s="604"/>
    </row>
    <row r="114" spans="2:4" ht="3.9" customHeight="1" x14ac:dyDescent="0.25"/>
    <row r="115" spans="2:4" x14ac:dyDescent="0.25">
      <c r="B115" s="17" t="s">
        <v>2447</v>
      </c>
      <c r="C115" s="73" t="s">
        <v>629</v>
      </c>
      <c r="D115" s="528"/>
    </row>
    <row r="116" spans="2:4" hidden="1" x14ac:dyDescent="0.25">
      <c r="D116" s="15" t="s">
        <v>12</v>
      </c>
    </row>
    <row r="117" spans="2:4" hidden="1" x14ac:dyDescent="0.25">
      <c r="D117" s="15" t="s">
        <v>750</v>
      </c>
    </row>
    <row r="118" spans="2:4" ht="3.9" customHeight="1" x14ac:dyDescent="0.25"/>
    <row r="119" spans="2:4" x14ac:dyDescent="0.25">
      <c r="B119" s="17" t="s">
        <v>2448</v>
      </c>
      <c r="C119" s="73" t="s">
        <v>629</v>
      </c>
      <c r="D119" s="528"/>
    </row>
    <row r="120" spans="2:4" hidden="1" x14ac:dyDescent="0.2">
      <c r="D120" s="715" t="s">
        <v>811</v>
      </c>
    </row>
    <row r="121" spans="2:4" hidden="1" x14ac:dyDescent="0.2">
      <c r="D121" s="715" t="s">
        <v>2449</v>
      </c>
    </row>
    <row r="122" spans="2:4" hidden="1" x14ac:dyDescent="0.2">
      <c r="D122" s="715" t="s">
        <v>2450</v>
      </c>
    </row>
  </sheetData>
  <sheetProtection algorithmName="SHA-512" hashValue="yeRqacRxtka34jPQmeRCor6bzVtKnky2Y2Tp42BO0R7ZBiHfHQPLgNAo9WfZPMEjd2WmazmpG/itSV+n9qCjqw==" saltValue="gDWf/5Ul4U2kygB274IRRQ==" spinCount="100000" sheet="1" objects="1" scenarios="1"/>
  <mergeCells count="2">
    <mergeCell ref="D4:E4"/>
    <mergeCell ref="D5:E5"/>
  </mergeCells>
  <phoneticPr fontId="13" type="noConversion"/>
  <dataValidations count="14">
    <dataValidation type="list" allowBlank="1" showInputMessage="1" showErrorMessage="1" sqref="D37" xr:uid="{00000000-0002-0000-3000-000000000000}">
      <formula1>$D$38:$D$42</formula1>
    </dataValidation>
    <dataValidation type="decimal" operator="greaterThan" allowBlank="1" showInputMessage="1" showErrorMessage="1" errorTitle="Oppervlakte" error="Alleen numerieke waarden invullen." sqref="D35" xr:uid="{00000000-0002-0000-3000-000001000000}">
      <formula1>0</formula1>
    </dataValidation>
    <dataValidation type="whole" allowBlank="1" showInputMessage="1" showErrorMessage="1" errorTitle="Bouwjaar" error="Jaartallen invullen tussen 1500 en 2050." sqref="D29 D92" xr:uid="{00000000-0002-0000-3000-000002000000}">
      <formula1>1500</formula1>
      <formula2>2050</formula2>
    </dataValidation>
    <dataValidation type="list" allowBlank="1" showInputMessage="1" showErrorMessage="1" sqref="D44" xr:uid="{00000000-0002-0000-3000-000003000000}">
      <formula1>$D$46:$D$49</formula1>
    </dataValidation>
    <dataValidation type="list" allowBlank="1" showInputMessage="1" showErrorMessage="1" sqref="D51" xr:uid="{00000000-0002-0000-3000-000004000000}">
      <formula1>$D$52:$D$61</formula1>
    </dataValidation>
    <dataValidation type="list" allowBlank="1" showInputMessage="1" showErrorMessage="1" sqref="D67" xr:uid="{00000000-0002-0000-3000-000005000000}">
      <formula1>$D$68:$D$73</formula1>
    </dataValidation>
    <dataValidation type="list" allowBlank="1" showInputMessage="1" showErrorMessage="1" sqref="D79" xr:uid="{00000000-0002-0000-3000-000006000000}">
      <formula1>$D$80:$D$85</formula1>
    </dataValidation>
    <dataValidation type="list" allowBlank="1" showInputMessage="1" showErrorMessage="1" sqref="D87" xr:uid="{00000000-0002-0000-3000-000007000000}">
      <formula1>$D$88:$D$90</formula1>
    </dataValidation>
    <dataValidation type="list" allowBlank="1" showInputMessage="1" showErrorMessage="1" sqref="D94" xr:uid="{00000000-0002-0000-3000-000008000000}">
      <formula1>$D$95:$D$96</formula1>
    </dataValidation>
    <dataValidation type="list" allowBlank="1" showInputMessage="1" showErrorMessage="1" sqref="D98" xr:uid="{00000000-0002-0000-3000-000009000000}">
      <formula1>$D$99:$D$100</formula1>
    </dataValidation>
    <dataValidation type="list" allowBlank="1" showInputMessage="1" showErrorMessage="1" sqref="D102" xr:uid="{00000000-0002-0000-3000-00000A000000}">
      <formula1>$D$103:$D$104</formula1>
    </dataValidation>
    <dataValidation type="list" allowBlank="1" showInputMessage="1" showErrorMessage="1" sqref="D115" xr:uid="{00000000-0002-0000-3000-00000B000000}">
      <formula1>$D$116:$D$117</formula1>
    </dataValidation>
    <dataValidation type="list" allowBlank="1" showInputMessage="1" showErrorMessage="1" sqref="D119" xr:uid="{00000000-0002-0000-3000-00000C000000}">
      <formula1>$D$120:$D$122</formula1>
    </dataValidation>
    <dataValidation type="list" allowBlank="1" showInputMessage="1" showErrorMessage="1" sqref="D108" xr:uid="{00000000-0002-0000-3000-00000D000000}">
      <formula1>$D$109:$D$111</formula1>
    </dataValidation>
  </dataValidations>
  <pageMargins left="0.5" right="0.12" top="0.37" bottom="0.25" header="0.2" footer="0.19"/>
  <pageSetup paperSize="9" scale="50" orientation="landscape" horizontalDpi="4294967292"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Wsh13220100">
    <tabColor indexed="55"/>
    <pageSetUpPr fitToPage="1"/>
  </sheetPr>
  <dimension ref="A1:K79"/>
  <sheetViews>
    <sheetView showGridLines="0" showRowColHeaders="0" zoomScaleNormal="10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A1"/>
      <c r="B1" s="16" t="s">
        <v>212</v>
      </c>
      <c r="C1" s="37"/>
      <c r="D1" s="38" t="s">
        <v>434</v>
      </c>
      <c r="K1"/>
    </row>
    <row r="2" spans="1:11" x14ac:dyDescent="0.25">
      <c r="A2"/>
      <c r="B2" s="17" t="s">
        <v>1539</v>
      </c>
      <c r="C2" s="15"/>
      <c r="D2" s="15" t="s">
        <v>435</v>
      </c>
      <c r="F2" s="19"/>
      <c r="G2" s="20"/>
      <c r="H2" s="20"/>
      <c r="K2"/>
    </row>
    <row r="3" spans="1:11" ht="6.75" customHeight="1" x14ac:dyDescent="0.25">
      <c r="A3"/>
      <c r="F3" s="21"/>
      <c r="J3" s="18"/>
      <c r="K3"/>
    </row>
    <row r="4" spans="1:11" ht="23.25" customHeight="1" x14ac:dyDescent="0.25">
      <c r="A4"/>
      <c r="B4" s="11" t="s">
        <v>436</v>
      </c>
      <c r="C4" s="13"/>
      <c r="D4" s="881" t="s">
        <v>198</v>
      </c>
      <c r="E4" s="881"/>
      <c r="F4" s="39"/>
      <c r="J4" s="21"/>
      <c r="K4"/>
    </row>
    <row r="5" spans="1:11" ht="23.25" customHeight="1" x14ac:dyDescent="0.25">
      <c r="A5"/>
      <c r="B5" s="12" t="s">
        <v>413</v>
      </c>
      <c r="C5" s="11"/>
      <c r="D5" s="882" t="s">
        <v>1540</v>
      </c>
      <c r="E5" s="883"/>
      <c r="F5"/>
      <c r="J5" s="21"/>
      <c r="K5"/>
    </row>
    <row r="6" spans="1:11" ht="23.25" customHeight="1" x14ac:dyDescent="0.25">
      <c r="A6"/>
      <c r="B6" s="12" t="s">
        <v>413</v>
      </c>
      <c r="C6" s="11"/>
      <c r="D6" s="883" t="s">
        <v>197</v>
      </c>
      <c r="E6" s="883"/>
      <c r="F6"/>
      <c r="J6" s="21"/>
      <c r="K6"/>
    </row>
    <row r="7" spans="1:11" ht="12.75" customHeight="1" x14ac:dyDescent="0.25">
      <c r="A7" s="777"/>
      <c r="B7" s="12" t="s">
        <v>2104</v>
      </c>
      <c r="C7" s="11"/>
      <c r="D7" s="844"/>
      <c r="E7" s="775" t="s">
        <v>2105</v>
      </c>
      <c r="F7" s="777"/>
      <c r="J7" s="21"/>
      <c r="K7" s="777"/>
    </row>
    <row r="8" spans="1:11" ht="5.0999999999999996" customHeight="1" x14ac:dyDescent="0.25">
      <c r="A8"/>
      <c r="C8" s="22"/>
      <c r="D8" s="20"/>
      <c r="E8" s="16"/>
      <c r="F8" s="23"/>
      <c r="J8" s="21"/>
      <c r="K8"/>
    </row>
    <row r="9" spans="1:11" x14ac:dyDescent="0.25">
      <c r="A9"/>
      <c r="B9" s="24" t="s">
        <v>0</v>
      </c>
      <c r="C9" s="25"/>
      <c r="J9" s="18"/>
      <c r="K9"/>
    </row>
    <row r="10" spans="1:11" ht="5.0999999999999996" customHeight="1" x14ac:dyDescent="0.25">
      <c r="A10"/>
      <c r="B10" s="40"/>
      <c r="C10" s="25"/>
      <c r="J10" s="18"/>
      <c r="K10"/>
    </row>
    <row r="11" spans="1:11" x14ac:dyDescent="0.25">
      <c r="A11"/>
      <c r="B11" s="17" t="s">
        <v>385</v>
      </c>
      <c r="C11" s="25"/>
      <c r="D11" s="526" t="str">
        <f>IF(ISBLANK(Voorblad!C$16),"",(Voorblad!C$16))</f>
        <v>14B03</v>
      </c>
      <c r="E11" s="33"/>
      <c r="J11" s="18"/>
      <c r="K11"/>
    </row>
    <row r="12" spans="1:11" ht="3.9" customHeight="1" x14ac:dyDescent="0.25">
      <c r="A12"/>
      <c r="C12" s="25"/>
      <c r="D12" s="29"/>
      <c r="E12" s="33"/>
      <c r="J12" s="21"/>
      <c r="K12"/>
    </row>
    <row r="13" spans="1:11" x14ac:dyDescent="0.25">
      <c r="A13"/>
      <c r="B13" s="17" t="s">
        <v>386</v>
      </c>
      <c r="C13" s="25"/>
      <c r="D13" s="526" t="str">
        <f>IF(ISBLANK(Voorblad!C$17),"",(Voorblad!C$17))</f>
        <v>R007</v>
      </c>
      <c r="E13" s="33"/>
      <c r="J13" s="18"/>
      <c r="K13"/>
    </row>
    <row r="14" spans="1:11" ht="3.9" customHeight="1" x14ac:dyDescent="0.25">
      <c r="A14"/>
      <c r="C14" s="25"/>
      <c r="E14" s="33"/>
      <c r="J14" s="21"/>
      <c r="K14"/>
    </row>
    <row r="15" spans="1:11" x14ac:dyDescent="0.25">
      <c r="A15"/>
      <c r="B15" s="17" t="s">
        <v>1</v>
      </c>
      <c r="C15" s="73" t="s">
        <v>629</v>
      </c>
      <c r="D15" s="524"/>
      <c r="E15" s="33"/>
      <c r="J15" s="18"/>
      <c r="K15"/>
    </row>
    <row r="16" spans="1:11" hidden="1" x14ac:dyDescent="0.25">
      <c r="A16"/>
      <c r="C16" s="17"/>
      <c r="D16" s="17" t="s">
        <v>34</v>
      </c>
      <c r="E16" s="33"/>
      <c r="J16" s="18"/>
      <c r="K16"/>
    </row>
    <row r="17" spans="1:11" hidden="1" x14ac:dyDescent="0.25">
      <c r="A17"/>
      <c r="C17" s="17"/>
      <c r="D17" s="17" t="s">
        <v>29</v>
      </c>
      <c r="E17" s="33"/>
      <c r="J17" s="18"/>
      <c r="K17"/>
    </row>
    <row r="18" spans="1:11" hidden="1" x14ac:dyDescent="0.25">
      <c r="A18"/>
      <c r="C18" s="17"/>
      <c r="D18" s="17" t="s">
        <v>33</v>
      </c>
      <c r="E18" s="33"/>
      <c r="J18" s="18"/>
      <c r="K18"/>
    </row>
    <row r="19" spans="1:11" hidden="1" x14ac:dyDescent="0.25">
      <c r="A19"/>
      <c r="C19" s="17"/>
      <c r="D19" s="17" t="s">
        <v>38</v>
      </c>
      <c r="E19" s="33"/>
      <c r="J19" s="18"/>
      <c r="K19"/>
    </row>
    <row r="20" spans="1:11" hidden="1" x14ac:dyDescent="0.25">
      <c r="A20"/>
      <c r="C20" s="17"/>
      <c r="D20" s="17" t="s">
        <v>39</v>
      </c>
      <c r="E20" s="33"/>
      <c r="J20" s="18"/>
      <c r="K20"/>
    </row>
    <row r="21" spans="1:11" hidden="1" x14ac:dyDescent="0.25">
      <c r="A21"/>
      <c r="C21" s="17"/>
      <c r="D21" s="17" t="s">
        <v>40</v>
      </c>
      <c r="E21" s="33"/>
      <c r="J21" s="18"/>
      <c r="K21"/>
    </row>
    <row r="22" spans="1:11" hidden="1" x14ac:dyDescent="0.25">
      <c r="A22"/>
      <c r="C22" s="17"/>
      <c r="D22" s="17" t="s">
        <v>41</v>
      </c>
      <c r="E22" s="33"/>
      <c r="J22" s="18"/>
      <c r="K22"/>
    </row>
    <row r="23" spans="1:11" hidden="1" x14ac:dyDescent="0.25">
      <c r="A23"/>
      <c r="C23" s="17"/>
      <c r="D23" s="17" t="s">
        <v>42</v>
      </c>
      <c r="E23" s="33"/>
      <c r="J23" s="18"/>
      <c r="K23"/>
    </row>
    <row r="24" spans="1:11" hidden="1" x14ac:dyDescent="0.25">
      <c r="A24"/>
      <c r="C24" s="17"/>
      <c r="D24" s="17" t="s">
        <v>43</v>
      </c>
      <c r="E24" s="33"/>
      <c r="J24" s="18"/>
      <c r="K24"/>
    </row>
    <row r="25" spans="1:11" hidden="1" x14ac:dyDescent="0.25">
      <c r="A25"/>
      <c r="C25" s="17"/>
      <c r="D25" s="17" t="s">
        <v>44</v>
      </c>
      <c r="E25" s="33"/>
      <c r="J25" s="18"/>
      <c r="K25"/>
    </row>
    <row r="26" spans="1:11" hidden="1" x14ac:dyDescent="0.25">
      <c r="A26"/>
      <c r="C26" s="17"/>
      <c r="D26" s="17" t="s">
        <v>570</v>
      </c>
      <c r="E26" s="33"/>
      <c r="J26" s="18"/>
      <c r="K26"/>
    </row>
    <row r="27" spans="1:11" hidden="1" x14ac:dyDescent="0.25">
      <c r="A27"/>
      <c r="C27" s="17"/>
      <c r="D27" s="17" t="s">
        <v>36</v>
      </c>
      <c r="E27" s="33"/>
      <c r="J27" s="18"/>
      <c r="K27"/>
    </row>
    <row r="28" spans="1:11" hidden="1" x14ac:dyDescent="0.25">
      <c r="A28"/>
      <c r="C28" s="17"/>
      <c r="D28" s="17" t="s">
        <v>259</v>
      </c>
      <c r="E28" s="33"/>
      <c r="J28" s="18"/>
      <c r="K28"/>
    </row>
    <row r="29" spans="1:11" hidden="1" x14ac:dyDescent="0.25">
      <c r="A29"/>
      <c r="C29" s="17"/>
      <c r="D29" s="17" t="s">
        <v>365</v>
      </c>
      <c r="E29" s="33"/>
      <c r="J29" s="18"/>
      <c r="K29"/>
    </row>
    <row r="30" spans="1:11" hidden="1" x14ac:dyDescent="0.25">
      <c r="A30"/>
      <c r="C30" s="17"/>
      <c r="D30" s="17" t="s">
        <v>45</v>
      </c>
      <c r="E30" s="33"/>
      <c r="J30" s="18"/>
      <c r="K30"/>
    </row>
    <row r="31" spans="1:11" hidden="1" x14ac:dyDescent="0.25">
      <c r="A31"/>
      <c r="C31" s="17"/>
      <c r="D31" s="17" t="s">
        <v>46</v>
      </c>
      <c r="E31" s="33"/>
      <c r="J31" s="18"/>
      <c r="K31"/>
    </row>
    <row r="32" spans="1:11" hidden="1" x14ac:dyDescent="0.25">
      <c r="A32"/>
      <c r="C32" s="17"/>
      <c r="D32" s="17" t="s">
        <v>47</v>
      </c>
      <c r="E32" s="33"/>
      <c r="J32" s="18"/>
      <c r="K32"/>
    </row>
    <row r="33" spans="1:11" hidden="1" x14ac:dyDescent="0.25">
      <c r="A33"/>
      <c r="C33" s="17"/>
      <c r="D33" s="17" t="s">
        <v>48</v>
      </c>
      <c r="E33" s="33"/>
      <c r="J33" s="18"/>
      <c r="K33"/>
    </row>
    <row r="34" spans="1:11" hidden="1" x14ac:dyDescent="0.25">
      <c r="A34"/>
      <c r="C34" s="17"/>
      <c r="D34" s="17" t="s">
        <v>49</v>
      </c>
      <c r="E34" s="33"/>
      <c r="J34" s="18"/>
      <c r="K34"/>
    </row>
    <row r="35" spans="1:11" hidden="1" x14ac:dyDescent="0.25">
      <c r="A35"/>
      <c r="C35" s="17"/>
      <c r="D35" s="17" t="s">
        <v>50</v>
      </c>
      <c r="E35" s="33"/>
      <c r="J35" s="18"/>
      <c r="K35"/>
    </row>
    <row r="36" spans="1:11" hidden="1" x14ac:dyDescent="0.25">
      <c r="A36"/>
      <c r="C36" s="17"/>
      <c r="D36" s="17" t="s">
        <v>757</v>
      </c>
      <c r="E36" s="33"/>
      <c r="J36" s="18"/>
      <c r="K36"/>
    </row>
    <row r="37" spans="1:11" hidden="1" x14ac:dyDescent="0.25">
      <c r="A37"/>
      <c r="C37" s="17"/>
      <c r="D37" s="17" t="s">
        <v>35</v>
      </c>
      <c r="E37" s="33"/>
      <c r="J37" s="18"/>
      <c r="K37"/>
    </row>
    <row r="38" spans="1:11" hidden="1" x14ac:dyDescent="0.25">
      <c r="A38"/>
      <c r="C38" s="17"/>
      <c r="D38" s="17" t="s">
        <v>51</v>
      </c>
      <c r="E38" s="33"/>
      <c r="J38" s="18"/>
      <c r="K38"/>
    </row>
    <row r="39" spans="1:11" hidden="1" x14ac:dyDescent="0.25">
      <c r="A39"/>
      <c r="C39" s="17"/>
      <c r="D39" s="17" t="s">
        <v>52</v>
      </c>
      <c r="E39" s="33"/>
      <c r="J39" s="18"/>
      <c r="K39"/>
    </row>
    <row r="40" spans="1:11" hidden="1" x14ac:dyDescent="0.25">
      <c r="A40"/>
      <c r="C40" s="17"/>
      <c r="D40" s="17" t="s">
        <v>37</v>
      </c>
      <c r="E40" s="33"/>
      <c r="J40" s="18"/>
      <c r="K40"/>
    </row>
    <row r="41" spans="1:11" hidden="1" x14ac:dyDescent="0.25">
      <c r="A41"/>
      <c r="C41" s="17"/>
      <c r="D41" s="17" t="s">
        <v>53</v>
      </c>
      <c r="E41" s="33"/>
      <c r="J41" s="18"/>
      <c r="K41"/>
    </row>
    <row r="42" spans="1:11" ht="3.9" customHeight="1" x14ac:dyDescent="0.25">
      <c r="A42"/>
      <c r="C42" s="25"/>
      <c r="E42" s="33"/>
      <c r="J42" s="21"/>
      <c r="K42"/>
    </row>
    <row r="43" spans="1:11" x14ac:dyDescent="0.25">
      <c r="A43"/>
      <c r="B43" s="17" t="s">
        <v>387</v>
      </c>
      <c r="C43" s="25"/>
      <c r="D43" s="524"/>
      <c r="E43" s="33" t="s">
        <v>758</v>
      </c>
      <c r="J43" s="18"/>
      <c r="K43"/>
    </row>
    <row r="44" spans="1:11" ht="5.0999999999999996" customHeight="1" x14ac:dyDescent="0.25">
      <c r="A44"/>
      <c r="C44" s="25"/>
      <c r="E44" s="33"/>
      <c r="J44" s="21"/>
      <c r="K44"/>
    </row>
    <row r="45" spans="1:11" x14ac:dyDescent="0.25">
      <c r="A45"/>
      <c r="B45" s="24" t="s">
        <v>384</v>
      </c>
      <c r="C45" s="25"/>
      <c r="E45" s="33"/>
      <c r="J45" s="21"/>
      <c r="K45"/>
    </row>
    <row r="46" spans="1:11" ht="5.0999999999999996" customHeight="1" x14ac:dyDescent="0.25">
      <c r="A46"/>
      <c r="B46" s="16"/>
      <c r="C46" s="25"/>
      <c r="E46" s="33"/>
      <c r="J46" s="21"/>
      <c r="K46"/>
    </row>
    <row r="47" spans="1:11" x14ac:dyDescent="0.25">
      <c r="A47"/>
      <c r="B47" s="17" t="s">
        <v>928</v>
      </c>
      <c r="C47" s="25"/>
      <c r="D47" s="272" t="s">
        <v>980</v>
      </c>
      <c r="E47" s="271" t="s">
        <v>981</v>
      </c>
      <c r="J47" s="18"/>
      <c r="K47"/>
    </row>
    <row r="48" spans="1:11" ht="3.9" customHeight="1" x14ac:dyDescent="0.25">
      <c r="A48"/>
      <c r="C48" s="25"/>
      <c r="E48" s="33"/>
      <c r="J48" s="18"/>
      <c r="K48"/>
    </row>
    <row r="49" spans="1:11" x14ac:dyDescent="0.25">
      <c r="A49"/>
      <c r="B49" s="17" t="s">
        <v>389</v>
      </c>
      <c r="C49" s="25"/>
      <c r="D49" s="30" t="s">
        <v>237</v>
      </c>
      <c r="E49" s="34"/>
      <c r="J49" s="18"/>
      <c r="K49"/>
    </row>
    <row r="50" spans="1:11" ht="3.9" customHeight="1" x14ac:dyDescent="0.25">
      <c r="A50"/>
      <c r="C50" s="25"/>
      <c r="E50" s="34"/>
      <c r="J50" s="18"/>
      <c r="K50"/>
    </row>
    <row r="51" spans="1:11" x14ac:dyDescent="0.25">
      <c r="A51"/>
      <c r="B51" s="17" t="s">
        <v>394</v>
      </c>
      <c r="C51" s="25"/>
      <c r="D51" s="54"/>
      <c r="E51" s="33" t="s">
        <v>199</v>
      </c>
      <c r="J51" s="18"/>
      <c r="K51"/>
    </row>
    <row r="52" spans="1:11" ht="3.9" customHeight="1" x14ac:dyDescent="0.25">
      <c r="A52"/>
      <c r="C52" s="25"/>
      <c r="D52" s="31"/>
      <c r="E52" s="33"/>
      <c r="J52" s="21"/>
      <c r="K52"/>
    </row>
    <row r="53" spans="1:11" x14ac:dyDescent="0.25">
      <c r="A53"/>
      <c r="B53" s="17" t="s">
        <v>3</v>
      </c>
      <c r="C53" s="25"/>
      <c r="D53" s="58"/>
      <c r="E53" s="33"/>
      <c r="F53" s="17"/>
      <c r="J53" s="18"/>
      <c r="K53"/>
    </row>
    <row r="54" spans="1:11" ht="3.9" customHeight="1" x14ac:dyDescent="0.25">
      <c r="A54"/>
      <c r="C54" s="25"/>
      <c r="D54" s="31"/>
      <c r="E54" s="33"/>
      <c r="F54" s="17"/>
      <c r="J54" s="21"/>
      <c r="K54"/>
    </row>
    <row r="55" spans="1:11" x14ac:dyDescent="0.25">
      <c r="A55"/>
      <c r="B55" s="32" t="s">
        <v>128</v>
      </c>
      <c r="C55" s="25"/>
      <c r="D55" s="54"/>
      <c r="E55" s="33" t="s">
        <v>200</v>
      </c>
      <c r="J55" s="18"/>
      <c r="K55"/>
    </row>
    <row r="56" spans="1:11" ht="3.9" customHeight="1" x14ac:dyDescent="0.25">
      <c r="A56"/>
      <c r="B56" s="32"/>
      <c r="C56" s="25"/>
      <c r="D56" s="31"/>
      <c r="E56" s="33"/>
      <c r="J56" s="21"/>
      <c r="K56"/>
    </row>
    <row r="57" spans="1:11" x14ac:dyDescent="0.25">
      <c r="A57"/>
      <c r="B57" s="24" t="s">
        <v>395</v>
      </c>
      <c r="C57" s="25"/>
      <c r="E57" s="33"/>
      <c r="J57" s="18"/>
      <c r="K57"/>
    </row>
    <row r="58" spans="1:11" ht="5.0999999999999996" customHeight="1" x14ac:dyDescent="0.25">
      <c r="A58"/>
      <c r="B58" s="16"/>
      <c r="C58" s="25"/>
      <c r="E58" s="33"/>
      <c r="J58" s="18"/>
      <c r="K58"/>
    </row>
    <row r="59" spans="1:11" x14ac:dyDescent="0.25">
      <c r="A59"/>
      <c r="B59" s="17" t="s">
        <v>201</v>
      </c>
      <c r="C59" s="73" t="s">
        <v>629</v>
      </c>
      <c r="D59" s="524"/>
      <c r="E59" s="34" t="s">
        <v>203</v>
      </c>
      <c r="J59" s="18"/>
      <c r="K59"/>
    </row>
    <row r="60" spans="1:11" ht="12.75" hidden="1" customHeight="1" x14ac:dyDescent="0.25">
      <c r="A60"/>
      <c r="C60" s="73"/>
      <c r="D60" s="36" t="s">
        <v>2</v>
      </c>
      <c r="E60" s="35"/>
      <c r="J60" s="18"/>
      <c r="K60"/>
    </row>
    <row r="61" spans="1:11" ht="12.75" hidden="1" customHeight="1" x14ac:dyDescent="0.25">
      <c r="A61"/>
      <c r="C61" s="73"/>
      <c r="D61" s="36" t="s">
        <v>202</v>
      </c>
      <c r="E61" s="35"/>
      <c r="J61" s="18"/>
      <c r="K61"/>
    </row>
    <row r="62" spans="1:11" ht="3.9" customHeight="1" x14ac:dyDescent="0.25">
      <c r="A62"/>
      <c r="C62" s="73"/>
      <c r="D62" s="31"/>
      <c r="E62" s="34"/>
      <c r="J62" s="21"/>
      <c r="K62"/>
    </row>
    <row r="63" spans="1:11" x14ac:dyDescent="0.25">
      <c r="A63"/>
      <c r="B63" s="17" t="s">
        <v>67</v>
      </c>
      <c r="C63" s="73"/>
      <c r="D63" s="525"/>
      <c r="E63" s="35"/>
      <c r="J63" s="21"/>
      <c r="K63"/>
    </row>
    <row r="64" spans="1:11" ht="3.9" customHeight="1" x14ac:dyDescent="0.25">
      <c r="A64"/>
      <c r="C64" s="73"/>
      <c r="D64" s="31"/>
      <c r="E64" s="34"/>
      <c r="J64" s="21"/>
      <c r="K64"/>
    </row>
    <row r="65" spans="1:11" x14ac:dyDescent="0.25">
      <c r="A65"/>
      <c r="B65" s="17" t="s">
        <v>6</v>
      </c>
      <c r="C65" s="73" t="s">
        <v>629</v>
      </c>
      <c r="D65" s="524"/>
      <c r="E65" s="34" t="s">
        <v>208</v>
      </c>
      <c r="J65" s="21"/>
      <c r="K65"/>
    </row>
    <row r="66" spans="1:11" ht="12.75" hidden="1" customHeight="1" x14ac:dyDescent="0.25">
      <c r="A66"/>
      <c r="C66" s="73"/>
      <c r="D66" s="15" t="s">
        <v>7</v>
      </c>
      <c r="E66" s="33"/>
      <c r="J66" s="21"/>
      <c r="K66"/>
    </row>
    <row r="67" spans="1:11" ht="12.75" hidden="1" customHeight="1" x14ac:dyDescent="0.25">
      <c r="A67"/>
      <c r="C67" s="73"/>
      <c r="D67" s="15" t="s">
        <v>8</v>
      </c>
      <c r="E67" s="33"/>
      <c r="J67" s="21"/>
      <c r="K67"/>
    </row>
    <row r="68" spans="1:11" ht="12.75" hidden="1" customHeight="1" x14ac:dyDescent="0.25">
      <c r="A68"/>
      <c r="C68" s="73"/>
      <c r="D68" s="15" t="s">
        <v>9</v>
      </c>
      <c r="E68" s="33"/>
      <c r="J68" s="21"/>
      <c r="K68"/>
    </row>
    <row r="69" spans="1:11" ht="12.75" hidden="1" customHeight="1" x14ac:dyDescent="0.25">
      <c r="A69"/>
      <c r="C69" s="73"/>
      <c r="D69" s="15" t="s">
        <v>10</v>
      </c>
      <c r="E69" s="33"/>
      <c r="J69" s="21"/>
      <c r="K69"/>
    </row>
    <row r="70" spans="1:11" ht="3.9" customHeight="1" x14ac:dyDescent="0.25">
      <c r="A70"/>
      <c r="C70" s="73"/>
      <c r="E70" s="33"/>
      <c r="J70" s="21"/>
      <c r="K70"/>
    </row>
    <row r="71" spans="1:11" x14ac:dyDescent="0.25">
      <c r="A71"/>
      <c r="B71" s="17" t="s">
        <v>11</v>
      </c>
      <c r="C71" s="73" t="s">
        <v>629</v>
      </c>
      <c r="D71" s="524"/>
      <c r="E71" s="33"/>
      <c r="J71" s="21"/>
      <c r="K71"/>
    </row>
    <row r="72" spans="1:11" ht="12.75" hidden="1" customHeight="1" x14ac:dyDescent="0.25">
      <c r="A72"/>
      <c r="C72" s="25"/>
      <c r="D72" s="15" t="s">
        <v>12</v>
      </c>
      <c r="E72" s="33"/>
      <c r="J72" s="21"/>
      <c r="K72"/>
    </row>
    <row r="73" spans="1:11" ht="12.75" hidden="1" customHeight="1" x14ac:dyDescent="0.25">
      <c r="A73"/>
      <c r="C73" s="25"/>
      <c r="D73" s="15" t="s">
        <v>750</v>
      </c>
      <c r="E73" s="33"/>
      <c r="J73" s="21"/>
      <c r="K73"/>
    </row>
    <row r="74" spans="1:11" ht="3.9" customHeight="1" x14ac:dyDescent="0.25">
      <c r="A74"/>
      <c r="C74" s="25"/>
      <c r="E74" s="33"/>
      <c r="J74" s="21"/>
      <c r="K74"/>
    </row>
    <row r="75" spans="1:11" x14ac:dyDescent="0.25">
      <c r="A75"/>
      <c r="B75" s="17" t="s">
        <v>129</v>
      </c>
      <c r="C75" s="25"/>
      <c r="D75" s="58"/>
      <c r="E75" s="33"/>
      <c r="J75" s="21"/>
      <c r="K75"/>
    </row>
    <row r="76" spans="1:11" ht="3.75" customHeight="1" x14ac:dyDescent="0.25">
      <c r="A76"/>
      <c r="B76"/>
      <c r="C76"/>
      <c r="D76"/>
      <c r="E76"/>
      <c r="F76"/>
      <c r="G76"/>
      <c r="H76"/>
      <c r="I76"/>
      <c r="J76"/>
      <c r="K76"/>
    </row>
    <row r="77" spans="1:11" x14ac:dyDescent="0.25">
      <c r="A77"/>
      <c r="B77"/>
      <c r="C77"/>
      <c r="D77"/>
      <c r="E77"/>
      <c r="F77"/>
      <c r="G77"/>
      <c r="H77"/>
      <c r="I77"/>
      <c r="J77"/>
      <c r="K77"/>
    </row>
    <row r="78" spans="1:11" x14ac:dyDescent="0.25">
      <c r="A78"/>
      <c r="C78" s="17"/>
      <c r="K78"/>
    </row>
    <row r="79" spans="1:11" x14ac:dyDescent="0.25">
      <c r="A79"/>
      <c r="D79" s="17"/>
      <c r="K79"/>
    </row>
  </sheetData>
  <sheetProtection algorithmName="SHA-512" hashValue="MTleEWV7nY8jEYroLd8V/tTMAaD2WTy22FhpfKo0X0CN+cniBRiP9nIs/7s4QYuyx199inSprbcdd3rR/cZNXg==" saltValue="VXZD74mp9OtohyYmP+KKDQ==" spinCount="100000" sheet="1" objects="1" scenarios="1"/>
  <mergeCells count="3">
    <mergeCell ref="D4:E4"/>
    <mergeCell ref="D5:E5"/>
    <mergeCell ref="D6:E6"/>
  </mergeCells>
  <phoneticPr fontId="13" type="noConversion"/>
  <dataValidations disablePrompts="1" xWindow="540" yWindow="343" count="6">
    <dataValidation type="whole" allowBlank="1" showInputMessage="1" showErrorMessage="1" errorTitle="Bouwjaar" error="Jaartallen invullen tussen 1500 en 2050." sqref="D75 D53" xr:uid="{00000000-0002-0000-0400-000000000000}">
      <formula1>1500</formula1>
      <formula2>2050</formula2>
    </dataValidation>
    <dataValidation type="list" allowBlank="1" showInputMessage="1" showErrorMessage="1" sqref="D71" xr:uid="{00000000-0002-0000-0400-000001000000}">
      <formula1>$D$72:$D$73</formula1>
    </dataValidation>
    <dataValidation type="list" allowBlank="1" showInputMessage="1" showErrorMessage="1" sqref="D65" xr:uid="{00000000-0002-0000-0400-000002000000}">
      <formula1>$D$66:$D$69</formula1>
    </dataValidation>
    <dataValidation type="list" allowBlank="1" showInputMessage="1" showErrorMessage="1" sqref="D59" xr:uid="{00000000-0002-0000-0400-000003000000}">
      <formula1>$D$60:$D$61</formula1>
    </dataValidation>
    <dataValidation type="decimal" operator="greaterThan" allowBlank="1" showInputMessage="1" showErrorMessage="1" errorTitle="Oppervlakte" error="Alleen numiereke waarden invullen." sqref="D63" xr:uid="{00000000-0002-0000-0400-000004000000}">
      <formula1>0</formula1>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5" xr:uid="{00000000-0002-0000-0400-000005000000}">
      <formula1>$D$16:$D$41</formula1>
    </dataValidation>
  </dataValidations>
  <pageMargins left="0.5" right="0.12" top="0.37" bottom="0.25" header="0.2" footer="0.19"/>
  <pageSetup paperSize="9" scale="88" orientation="landscape" horizontalDpi="4294967292"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wsh61700100">
    <tabColor indexed="55"/>
    <pageSetUpPr fitToPage="1"/>
  </sheetPr>
  <dimension ref="B1:J37"/>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496</v>
      </c>
    </row>
    <row r="2" spans="2:10" x14ac:dyDescent="0.25">
      <c r="B2" s="17" t="s">
        <v>1643</v>
      </c>
      <c r="C2" s="15"/>
      <c r="D2" s="15" t="s">
        <v>497</v>
      </c>
      <c r="E2" s="15"/>
      <c r="F2" s="19"/>
      <c r="G2" s="20"/>
      <c r="H2" s="20"/>
    </row>
    <row r="3" spans="2:10" ht="6.75" customHeight="1" x14ac:dyDescent="0.25">
      <c r="F3" s="21"/>
      <c r="J3" s="18"/>
    </row>
    <row r="4" spans="2:10" ht="23.25" customHeight="1" x14ac:dyDescent="0.25">
      <c r="B4" s="11" t="s">
        <v>436</v>
      </c>
      <c r="C4" s="13"/>
      <c r="D4" s="884" t="s">
        <v>738</v>
      </c>
      <c r="E4" s="884"/>
      <c r="F4" s="39"/>
      <c r="J4" s="21"/>
    </row>
    <row r="5" spans="2:10" ht="23.25" customHeight="1" x14ac:dyDescent="0.25">
      <c r="B5" s="12" t="s">
        <v>413</v>
      </c>
      <c r="C5" s="11"/>
      <c r="D5" s="883" t="s">
        <v>740</v>
      </c>
      <c r="E5" s="883"/>
      <c r="F5"/>
      <c r="J5" s="21"/>
    </row>
    <row r="6" spans="2:10" ht="23.25" customHeight="1" x14ac:dyDescent="0.25">
      <c r="B6" s="12" t="s">
        <v>413</v>
      </c>
      <c r="C6" s="11"/>
      <c r="D6" s="883" t="s">
        <v>687</v>
      </c>
      <c r="E6" s="883"/>
      <c r="F6"/>
      <c r="J6" s="21"/>
    </row>
    <row r="7" spans="2:10" ht="12.75" customHeight="1" x14ac:dyDescent="0.25">
      <c r="B7" s="12" t="s">
        <v>2104</v>
      </c>
      <c r="C7" s="11"/>
      <c r="D7" s="844"/>
      <c r="E7" s="775" t="s">
        <v>2105</v>
      </c>
      <c r="F7" s="777"/>
      <c r="J7" s="21"/>
    </row>
    <row r="8" spans="2:10" ht="5.0999999999999996" customHeight="1" x14ac:dyDescent="0.25">
      <c r="C8" s="22"/>
      <c r="D8" s="20"/>
      <c r="E8" s="16"/>
      <c r="F8" s="23"/>
      <c r="J8" s="21"/>
    </row>
    <row r="9" spans="2:10" x14ac:dyDescent="0.25">
      <c r="B9" s="24" t="s">
        <v>0</v>
      </c>
      <c r="C9" s="25"/>
      <c r="J9" s="18"/>
    </row>
    <row r="10" spans="2:10" ht="5.0999999999999996" customHeight="1" x14ac:dyDescent="0.25">
      <c r="B10" s="16"/>
      <c r="C10" s="25"/>
      <c r="J10" s="18"/>
    </row>
    <row r="11" spans="2:10" x14ac:dyDescent="0.25">
      <c r="B11" s="17" t="s">
        <v>385</v>
      </c>
      <c r="C11" s="25"/>
      <c r="D11" s="526" t="str">
        <f>IF(ISBLANK(Voorblad!C$16),"",(Voorblad!C$16))</f>
        <v>14B03</v>
      </c>
      <c r="E11" s="28"/>
      <c r="J11" s="18"/>
    </row>
    <row r="12" spans="2:10" ht="3.9" customHeight="1" x14ac:dyDescent="0.25">
      <c r="C12" s="25"/>
      <c r="D12" s="29"/>
      <c r="E12" s="33"/>
      <c r="J12" s="21"/>
    </row>
    <row r="13" spans="2:10" x14ac:dyDescent="0.25">
      <c r="B13" s="17" t="s">
        <v>386</v>
      </c>
      <c r="C13" s="25"/>
      <c r="D13" s="526" t="str">
        <f>IF(ISBLANK(Voorblad!C$17),"",(Voorblad!C$17))</f>
        <v>R007</v>
      </c>
      <c r="E13" s="33"/>
      <c r="J13" s="18"/>
    </row>
    <row r="14" spans="2:10" ht="5.0999999999999996" customHeight="1" x14ac:dyDescent="0.25">
      <c r="C14" s="25"/>
      <c r="E14" s="33"/>
      <c r="J14" s="21"/>
    </row>
    <row r="15" spans="2:10" x14ac:dyDescent="0.25">
      <c r="B15" s="24" t="s">
        <v>384</v>
      </c>
      <c r="C15" s="25"/>
      <c r="E15" s="33"/>
      <c r="J15" s="21"/>
    </row>
    <row r="16" spans="2:10" ht="5.0999999999999996" customHeight="1" x14ac:dyDescent="0.25">
      <c r="B16" s="16"/>
      <c r="C16" s="25"/>
      <c r="E16" s="33"/>
      <c r="J16" s="21"/>
    </row>
    <row r="17" spans="2:10" x14ac:dyDescent="0.25">
      <c r="B17" s="17" t="s">
        <v>389</v>
      </c>
      <c r="C17" s="25"/>
      <c r="D17" s="30" t="s">
        <v>237</v>
      </c>
      <c r="E17" s="34"/>
      <c r="J17" s="18"/>
    </row>
    <row r="18" spans="2:10" ht="3.9" customHeight="1" x14ac:dyDescent="0.25">
      <c r="C18" s="25"/>
      <c r="E18" s="34"/>
      <c r="J18" s="18"/>
    </row>
    <row r="19" spans="2:10" x14ac:dyDescent="0.25">
      <c r="B19" s="17" t="s">
        <v>394</v>
      </c>
      <c r="C19" s="25"/>
      <c r="D19" s="54"/>
      <c r="E19" s="33" t="s">
        <v>199</v>
      </c>
      <c r="J19" s="18"/>
    </row>
    <row r="20" spans="2:10" ht="3.9" customHeight="1" x14ac:dyDescent="0.25">
      <c r="C20" s="25"/>
      <c r="D20" s="31"/>
      <c r="E20" s="33"/>
      <c r="J20" s="21"/>
    </row>
    <row r="21" spans="2:10" x14ac:dyDescent="0.25">
      <c r="B21" s="17" t="s">
        <v>3</v>
      </c>
      <c r="C21" s="25"/>
      <c r="D21" s="58"/>
      <c r="E21" s="33"/>
      <c r="F21" s="17"/>
      <c r="J21" s="18"/>
    </row>
    <row r="22" spans="2:10" ht="3.9" customHeight="1" x14ac:dyDescent="0.25">
      <c r="C22" s="25"/>
      <c r="D22" s="31"/>
      <c r="E22" s="33"/>
      <c r="F22" s="17"/>
      <c r="J22" s="21"/>
    </row>
    <row r="23" spans="2:10" x14ac:dyDescent="0.25">
      <c r="B23" s="32" t="s">
        <v>128</v>
      </c>
      <c r="C23" s="25"/>
      <c r="D23" s="54"/>
      <c r="E23" s="33" t="s">
        <v>200</v>
      </c>
      <c r="J23" s="18"/>
    </row>
    <row r="24" spans="2:10" ht="3.9" customHeight="1" x14ac:dyDescent="0.25">
      <c r="B24" s="32"/>
      <c r="C24" s="25"/>
      <c r="D24" s="31"/>
      <c r="E24" s="33"/>
      <c r="J24" s="21"/>
    </row>
    <row r="25" spans="2:10" x14ac:dyDescent="0.25">
      <c r="B25" s="24" t="s">
        <v>395</v>
      </c>
      <c r="C25" s="25"/>
      <c r="E25" s="33"/>
      <c r="J25" s="18"/>
    </row>
    <row r="26" spans="2:10" ht="5.0999999999999996" customHeight="1" x14ac:dyDescent="0.25">
      <c r="B26" s="16"/>
      <c r="C26" s="25"/>
      <c r="E26" s="33"/>
      <c r="J26" s="18"/>
    </row>
    <row r="27" spans="2:10" x14ac:dyDescent="0.25">
      <c r="B27" s="17" t="s">
        <v>688</v>
      </c>
      <c r="C27" s="73" t="s">
        <v>629</v>
      </c>
      <c r="D27" s="524"/>
      <c r="E27" s="33" t="s">
        <v>689</v>
      </c>
      <c r="J27" s="21"/>
    </row>
    <row r="28" spans="2:10" hidden="1" x14ac:dyDescent="0.25">
      <c r="C28" s="25"/>
      <c r="D28" s="15" t="s">
        <v>498</v>
      </c>
      <c r="E28" s="33"/>
      <c r="J28" s="21"/>
    </row>
    <row r="29" spans="2:10" hidden="1" x14ac:dyDescent="0.25">
      <c r="C29" s="25"/>
      <c r="D29" s="15" t="s">
        <v>499</v>
      </c>
      <c r="E29" s="33"/>
      <c r="J29" s="21"/>
    </row>
    <row r="30" spans="2:10" ht="3.9" customHeight="1" x14ac:dyDescent="0.25">
      <c r="C30" s="25"/>
      <c r="E30" s="33"/>
      <c r="J30" s="21"/>
    </row>
    <row r="31" spans="2:10" x14ac:dyDescent="0.25">
      <c r="C31" s="17"/>
      <c r="E31" s="69" t="s">
        <v>214</v>
      </c>
    </row>
    <row r="32" spans="2:10" ht="3.75" customHeight="1" x14ac:dyDescent="0.25">
      <c r="E32" s="51"/>
      <c r="I32" s="49"/>
    </row>
    <row r="33" spans="2:10" x14ac:dyDescent="0.25">
      <c r="E33" s="69" t="s">
        <v>215</v>
      </c>
    </row>
    <row r="34" spans="2:10" ht="3.75" customHeight="1" x14ac:dyDescent="0.25">
      <c r="E34" s="52"/>
      <c r="I34" s="49"/>
    </row>
    <row r="35" spans="2:10" x14ac:dyDescent="0.25">
      <c r="B35" s="17" t="s">
        <v>458</v>
      </c>
      <c r="C35" s="25"/>
      <c r="D35" s="57"/>
      <c r="E35" s="33"/>
      <c r="J35" s="21"/>
    </row>
    <row r="36" spans="2:10" ht="3.9" customHeight="1" x14ac:dyDescent="0.25">
      <c r="C36" s="25"/>
      <c r="D36" s="41"/>
      <c r="E36" s="33"/>
      <c r="J36" s="21"/>
    </row>
    <row r="37" spans="2:10" x14ac:dyDescent="0.25">
      <c r="B37" s="17" t="s">
        <v>459</v>
      </c>
      <c r="C37" s="25"/>
      <c r="D37" s="57"/>
      <c r="E37" s="33"/>
      <c r="J37" s="21"/>
    </row>
  </sheetData>
  <sheetProtection algorithmName="SHA-512" hashValue="KgE/UKLJigJWlU3epOFXBBwiN9GAr27GESTUaUTOSGooofNNuF1YGxSneMSmBxx77VJy8n1lm5epd0AOCfuS2Q==" saltValue="jQEwem3BhisdWHT3qqReqg==" spinCount="100000" sheet="1" objects="1" scenarios="1"/>
  <mergeCells count="3">
    <mergeCell ref="D4:E4"/>
    <mergeCell ref="D5:E5"/>
    <mergeCell ref="D6:E6"/>
  </mergeCells>
  <phoneticPr fontId="13" type="noConversion"/>
  <dataValidations xWindow="391" yWindow="527" count="4">
    <dataValidation type="list" allowBlank="1" showInputMessage="1" showErrorMessage="1" sqref="D27" xr:uid="{00000000-0002-0000-3100-000000000000}">
      <formula1>$D$28:$D$29</formula1>
    </dataValidation>
    <dataValidation type="decimal" operator="greaterThanOrEqual" allowBlank="1" showInputMessage="1" showErrorMessage="1" errorTitle="Meetkoppelingen ondergronds" error="Alleen numerieke waarden invullen." sqref="D35" xr:uid="{00000000-0002-0000-3100-000001000000}">
      <formula1>0</formula1>
    </dataValidation>
    <dataValidation type="decimal" operator="greaterThanOrEqual" allowBlank="1" showInputMessage="1" showErrorMessage="1" errorTitle="Meetkoppelingen bovengronds" error="Alleen numerieke waarden invullen." sqref="D37" xr:uid="{00000000-0002-0000-3100-000002000000}">
      <formula1>0</formula1>
    </dataValidation>
    <dataValidation type="whole" allowBlank="1" showInputMessage="1" showErrorMessage="1" errorTitle="Bouwjaar" error="Jaartallen invullen tussen 1500 en 2050." sqref="D21" xr:uid="{00000000-0002-0000-3100-000003000000}">
      <formula1>1500</formula1>
      <formula2>2050</formula2>
    </dataValidation>
  </dataValidations>
  <pageMargins left="0.5" right="0.12" top="0.37" bottom="0.25" header="0.2" footer="0.19"/>
  <pageSetup paperSize="8" scale="7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wsh62100100">
    <tabColor indexed="55"/>
    <pageSetUpPr fitToPage="1"/>
  </sheetPr>
  <dimension ref="A1:K124"/>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846</v>
      </c>
    </row>
    <row r="2" spans="1:11" x14ac:dyDescent="0.25">
      <c r="B2" s="17" t="s">
        <v>2597</v>
      </c>
      <c r="C2" s="15"/>
      <c r="D2" s="15" t="s">
        <v>2381</v>
      </c>
      <c r="E2" s="15"/>
      <c r="F2" s="19"/>
      <c r="G2" s="20"/>
      <c r="H2" s="20"/>
    </row>
    <row r="3" spans="1:11" ht="6.75" customHeight="1" x14ac:dyDescent="0.25">
      <c r="F3" s="21"/>
      <c r="J3" s="18"/>
    </row>
    <row r="4" spans="1:11" ht="33.75" customHeight="1" x14ac:dyDescent="0.25">
      <c r="B4" s="11" t="s">
        <v>436</v>
      </c>
      <c r="C4" s="13"/>
      <c r="D4" s="884" t="s">
        <v>1234</v>
      </c>
      <c r="E4" s="884"/>
      <c r="F4" s="39"/>
      <c r="J4" s="21"/>
    </row>
    <row r="5" spans="1:11" ht="35.25" customHeight="1" x14ac:dyDescent="0.25">
      <c r="B5" s="12" t="s">
        <v>413</v>
      </c>
      <c r="C5" s="11"/>
      <c r="D5" s="882" t="s">
        <v>2570</v>
      </c>
      <c r="E5" s="883"/>
      <c r="F5"/>
      <c r="J5" s="21"/>
    </row>
    <row r="6" spans="1:11" ht="3.9" customHeight="1" x14ac:dyDescent="0.25">
      <c r="B6" s="12"/>
      <c r="C6" s="11"/>
      <c r="D6" s="775"/>
      <c r="E6" s="776"/>
      <c r="F6" s="777"/>
      <c r="J6" s="21"/>
    </row>
    <row r="7" spans="1:11" ht="12.75" customHeight="1" x14ac:dyDescent="0.25">
      <c r="B7" s="12" t="s">
        <v>2104</v>
      </c>
      <c r="C7" s="11"/>
      <c r="D7" s="844"/>
      <c r="E7" s="775" t="s">
        <v>2105</v>
      </c>
      <c r="F7" s="777"/>
      <c r="J7" s="21"/>
    </row>
    <row r="8" spans="1:11" ht="5.0999999999999996" customHeight="1" x14ac:dyDescent="0.25">
      <c r="C8" s="22"/>
      <c r="D8" s="20"/>
      <c r="E8" s="16"/>
      <c r="F8" s="23"/>
      <c r="J8" s="21"/>
    </row>
    <row r="9" spans="1:11" x14ac:dyDescent="0.25">
      <c r="B9" s="24" t="s">
        <v>0</v>
      </c>
      <c r="C9" s="25"/>
      <c r="J9" s="18"/>
    </row>
    <row r="10" spans="1:11" ht="5.0999999999999996" customHeight="1" x14ac:dyDescent="0.25">
      <c r="B10" s="16"/>
      <c r="C10" s="25"/>
      <c r="J10" s="18"/>
    </row>
    <row r="11" spans="1:11" x14ac:dyDescent="0.25">
      <c r="B11" s="17" t="s">
        <v>385</v>
      </c>
      <c r="C11" s="25"/>
      <c r="D11" s="526" t="str">
        <f>IF(ISBLANK(Voorblad!C$16),"",(Voorblad!C$16))</f>
        <v>14B03</v>
      </c>
      <c r="E11" s="28"/>
      <c r="J11" s="18"/>
    </row>
    <row r="12" spans="1:11" ht="3.9" customHeight="1" x14ac:dyDescent="0.25">
      <c r="C12" s="25"/>
      <c r="D12" s="29"/>
      <c r="E12" s="33"/>
      <c r="J12" s="21"/>
    </row>
    <row r="13" spans="1:11" x14ac:dyDescent="0.25">
      <c r="B13" s="17" t="s">
        <v>386</v>
      </c>
      <c r="C13" s="25"/>
      <c r="D13" s="526" t="str">
        <f>IF(ISBLANK(Voorblad!C$17),"",(Voorblad!C$17))</f>
        <v>R007</v>
      </c>
      <c r="E13" s="33"/>
      <c r="J13" s="18"/>
    </row>
    <row r="14" spans="1:11" ht="3.9" customHeight="1" x14ac:dyDescent="0.25">
      <c r="C14" s="25"/>
      <c r="E14" s="33"/>
      <c r="J14" s="21"/>
    </row>
    <row r="15" spans="1:11" x14ac:dyDescent="0.25">
      <c r="A15"/>
      <c r="B15" s="17" t="s">
        <v>1</v>
      </c>
      <c r="C15" s="73" t="s">
        <v>629</v>
      </c>
      <c r="D15" s="524"/>
      <c r="E15" s="33"/>
      <c r="J15" s="18"/>
      <c r="K15"/>
    </row>
    <row r="16" spans="1:11" hidden="1" x14ac:dyDescent="0.25">
      <c r="A16"/>
      <c r="C16" s="17"/>
      <c r="D16" s="17" t="s">
        <v>34</v>
      </c>
      <c r="E16" s="33"/>
      <c r="J16" s="18"/>
      <c r="K16"/>
    </row>
    <row r="17" spans="1:11" hidden="1" x14ac:dyDescent="0.25">
      <c r="A17"/>
      <c r="C17" s="17"/>
      <c r="D17" s="17" t="s">
        <v>29</v>
      </c>
      <c r="E17" s="33"/>
      <c r="J17" s="18"/>
      <c r="K17"/>
    </row>
    <row r="18" spans="1:11" hidden="1" x14ac:dyDescent="0.25">
      <c r="A18"/>
      <c r="C18" s="17"/>
      <c r="D18" s="17" t="s">
        <v>33</v>
      </c>
      <c r="E18" s="33"/>
      <c r="J18" s="18"/>
      <c r="K18"/>
    </row>
    <row r="19" spans="1:11" hidden="1" x14ac:dyDescent="0.25">
      <c r="A19"/>
      <c r="C19" s="17"/>
      <c r="D19" s="17" t="s">
        <v>38</v>
      </c>
      <c r="E19" s="33"/>
      <c r="J19" s="18"/>
      <c r="K19"/>
    </row>
    <row r="20" spans="1:11" hidden="1" x14ac:dyDescent="0.25">
      <c r="A20"/>
      <c r="C20" s="17"/>
      <c r="D20" s="17" t="s">
        <v>39</v>
      </c>
      <c r="E20" s="33"/>
      <c r="J20" s="18"/>
      <c r="K20"/>
    </row>
    <row r="21" spans="1:11" hidden="1" x14ac:dyDescent="0.25">
      <c r="A21"/>
      <c r="C21" s="17"/>
      <c r="D21" s="17" t="s">
        <v>40</v>
      </c>
      <c r="E21" s="33"/>
      <c r="J21" s="18"/>
      <c r="K21"/>
    </row>
    <row r="22" spans="1:11" hidden="1" x14ac:dyDescent="0.25">
      <c r="A22"/>
      <c r="C22" s="17"/>
      <c r="D22" s="17" t="s">
        <v>41</v>
      </c>
      <c r="E22" s="33"/>
      <c r="J22" s="18"/>
      <c r="K22"/>
    </row>
    <row r="23" spans="1:11" hidden="1" x14ac:dyDescent="0.25">
      <c r="A23"/>
      <c r="C23" s="17"/>
      <c r="D23" s="17" t="s">
        <v>42</v>
      </c>
      <c r="E23" s="33"/>
      <c r="J23" s="18"/>
      <c r="K23"/>
    </row>
    <row r="24" spans="1:11" hidden="1" x14ac:dyDescent="0.25">
      <c r="A24"/>
      <c r="C24" s="17"/>
      <c r="D24" s="17" t="s">
        <v>43</v>
      </c>
      <c r="E24" s="33"/>
      <c r="J24" s="18"/>
      <c r="K24"/>
    </row>
    <row r="25" spans="1:11" hidden="1" x14ac:dyDescent="0.25">
      <c r="A25"/>
      <c r="C25" s="17"/>
      <c r="D25" s="17" t="s">
        <v>44</v>
      </c>
      <c r="E25" s="33"/>
      <c r="J25" s="18"/>
      <c r="K25"/>
    </row>
    <row r="26" spans="1:11" hidden="1" x14ac:dyDescent="0.25">
      <c r="A26"/>
      <c r="C26" s="17"/>
      <c r="D26" s="17" t="s">
        <v>570</v>
      </c>
      <c r="E26" s="33"/>
      <c r="J26" s="18"/>
      <c r="K26"/>
    </row>
    <row r="27" spans="1:11" hidden="1" x14ac:dyDescent="0.25">
      <c r="A27"/>
      <c r="C27" s="17"/>
      <c r="D27" s="17" t="s">
        <v>36</v>
      </c>
      <c r="E27" s="33"/>
      <c r="J27" s="18"/>
      <c r="K27"/>
    </row>
    <row r="28" spans="1:11" hidden="1" x14ac:dyDescent="0.25">
      <c r="A28"/>
      <c r="C28" s="17"/>
      <c r="D28" s="17" t="s">
        <v>259</v>
      </c>
      <c r="E28" s="33"/>
      <c r="J28" s="18"/>
      <c r="K28"/>
    </row>
    <row r="29" spans="1:11" hidden="1" x14ac:dyDescent="0.25">
      <c r="A29"/>
      <c r="C29" s="17"/>
      <c r="D29" s="17" t="s">
        <v>365</v>
      </c>
      <c r="E29" s="33"/>
      <c r="J29" s="18"/>
      <c r="K29"/>
    </row>
    <row r="30" spans="1:11" hidden="1" x14ac:dyDescent="0.25">
      <c r="A30"/>
      <c r="C30" s="17"/>
      <c r="D30" s="17" t="s">
        <v>45</v>
      </c>
      <c r="E30" s="33"/>
      <c r="J30" s="18"/>
      <c r="K30"/>
    </row>
    <row r="31" spans="1:11" hidden="1" x14ac:dyDescent="0.25">
      <c r="A31"/>
      <c r="C31" s="17"/>
      <c r="D31" s="17" t="s">
        <v>46</v>
      </c>
      <c r="E31" s="33"/>
      <c r="J31" s="18"/>
      <c r="K31"/>
    </row>
    <row r="32" spans="1:11" hidden="1" x14ac:dyDescent="0.25">
      <c r="A32"/>
      <c r="C32" s="17"/>
      <c r="D32" s="17" t="s">
        <v>47</v>
      </c>
      <c r="E32" s="33"/>
      <c r="J32" s="18"/>
      <c r="K32"/>
    </row>
    <row r="33" spans="1:11" hidden="1" x14ac:dyDescent="0.25">
      <c r="A33"/>
      <c r="C33" s="17"/>
      <c r="D33" s="17" t="s">
        <v>48</v>
      </c>
      <c r="E33" s="33"/>
      <c r="J33" s="18"/>
      <c r="K33"/>
    </row>
    <row r="34" spans="1:11" hidden="1" x14ac:dyDescent="0.25">
      <c r="A34"/>
      <c r="C34" s="17"/>
      <c r="D34" s="17" t="s">
        <v>49</v>
      </c>
      <c r="E34" s="33"/>
      <c r="J34" s="18"/>
      <c r="K34"/>
    </row>
    <row r="35" spans="1:11" hidden="1" x14ac:dyDescent="0.25">
      <c r="A35"/>
      <c r="C35" s="17"/>
      <c r="D35" s="17" t="s">
        <v>50</v>
      </c>
      <c r="E35" s="33"/>
      <c r="J35" s="18"/>
      <c r="K35"/>
    </row>
    <row r="36" spans="1:11" hidden="1" x14ac:dyDescent="0.25">
      <c r="A36"/>
      <c r="C36" s="17"/>
      <c r="D36" s="17" t="s">
        <v>757</v>
      </c>
      <c r="E36" s="33"/>
      <c r="J36" s="18"/>
      <c r="K36"/>
    </row>
    <row r="37" spans="1:11" hidden="1" x14ac:dyDescent="0.25">
      <c r="A37"/>
      <c r="C37" s="17"/>
      <c r="D37" s="17" t="s">
        <v>35</v>
      </c>
      <c r="E37" s="33"/>
      <c r="J37" s="18"/>
      <c r="K37"/>
    </row>
    <row r="38" spans="1:11" hidden="1" x14ac:dyDescent="0.25">
      <c r="A38"/>
      <c r="C38" s="17"/>
      <c r="D38" s="17" t="s">
        <v>51</v>
      </c>
      <c r="E38" s="33"/>
      <c r="J38" s="18"/>
      <c r="K38"/>
    </row>
    <row r="39" spans="1:11" hidden="1" x14ac:dyDescent="0.25">
      <c r="A39"/>
      <c r="C39" s="17"/>
      <c r="D39" s="17" t="s">
        <v>52</v>
      </c>
      <c r="E39" s="33"/>
      <c r="J39" s="18"/>
      <c r="K39"/>
    </row>
    <row r="40" spans="1:11" hidden="1" x14ac:dyDescent="0.25">
      <c r="A40"/>
      <c r="C40" s="17"/>
      <c r="D40" s="17" t="s">
        <v>37</v>
      </c>
      <c r="E40" s="33"/>
      <c r="J40" s="18"/>
      <c r="K40"/>
    </row>
    <row r="41" spans="1:11" hidden="1" x14ac:dyDescent="0.25">
      <c r="A41"/>
      <c r="C41" s="17"/>
      <c r="D41" s="17" t="s">
        <v>53</v>
      </c>
      <c r="E41" s="33"/>
      <c r="J41" s="18"/>
      <c r="K41"/>
    </row>
    <row r="42" spans="1:11" ht="3.9" customHeight="1" x14ac:dyDescent="0.25">
      <c r="A42"/>
      <c r="C42" s="25"/>
      <c r="E42" s="33"/>
      <c r="J42" s="21"/>
      <c r="K42"/>
    </row>
    <row r="43" spans="1:11" x14ac:dyDescent="0.25">
      <c r="B43" s="17" t="s">
        <v>387</v>
      </c>
      <c r="C43" s="25"/>
      <c r="D43" s="524"/>
      <c r="E43" s="33" t="s">
        <v>758</v>
      </c>
      <c r="J43" s="18"/>
    </row>
    <row r="44" spans="1:11" ht="5.0999999999999996" customHeight="1" x14ac:dyDescent="0.25">
      <c r="C44" s="25"/>
      <c r="E44" s="33"/>
      <c r="J44" s="21"/>
    </row>
    <row r="45" spans="1:11" x14ac:dyDescent="0.25">
      <c r="B45" s="24" t="s">
        <v>384</v>
      </c>
      <c r="C45" s="25"/>
      <c r="E45" s="33"/>
      <c r="J45" s="21"/>
    </row>
    <row r="46" spans="1:11" ht="5.0999999999999996" customHeight="1" x14ac:dyDescent="0.25">
      <c r="B46" s="16"/>
      <c r="C46" s="25"/>
      <c r="E46" s="33"/>
      <c r="J46" s="21"/>
    </row>
    <row r="47" spans="1:11" x14ac:dyDescent="0.25">
      <c r="B47" s="17" t="s">
        <v>928</v>
      </c>
      <c r="C47" s="25"/>
      <c r="D47" s="421" t="s">
        <v>980</v>
      </c>
      <c r="E47" s="420" t="s">
        <v>982</v>
      </c>
      <c r="J47" s="18"/>
    </row>
    <row r="48" spans="1:11" ht="20.399999999999999" x14ac:dyDescent="0.25">
      <c r="C48" s="25"/>
      <c r="D48" s="477"/>
      <c r="E48" s="492" t="s">
        <v>1644</v>
      </c>
      <c r="J48" s="18"/>
    </row>
    <row r="49" spans="2:10" ht="3.9" customHeight="1" x14ac:dyDescent="0.25">
      <c r="C49" s="25"/>
      <c r="E49" s="33"/>
      <c r="J49" s="18"/>
    </row>
    <row r="50" spans="2:10" x14ac:dyDescent="0.25">
      <c r="B50" s="17" t="s">
        <v>389</v>
      </c>
      <c r="C50" s="25"/>
      <c r="D50" s="30" t="s">
        <v>237</v>
      </c>
      <c r="E50" s="34"/>
      <c r="J50" s="18"/>
    </row>
    <row r="51" spans="2:10" ht="3.9" customHeight="1" x14ac:dyDescent="0.25">
      <c r="C51" s="25"/>
      <c r="E51" s="34"/>
      <c r="J51" s="18"/>
    </row>
    <row r="52" spans="2:10" x14ac:dyDescent="0.25">
      <c r="B52" s="17" t="s">
        <v>390</v>
      </c>
      <c r="C52" s="25"/>
      <c r="D52" s="53"/>
      <c r="E52" s="33" t="s">
        <v>1645</v>
      </c>
      <c r="F52" s="17"/>
      <c r="J52" s="18"/>
    </row>
    <row r="53" spans="2:10" ht="3.9" customHeight="1" x14ac:dyDescent="0.25">
      <c r="C53" s="25"/>
      <c r="D53" s="31"/>
      <c r="E53" s="33"/>
      <c r="F53" s="17"/>
      <c r="J53" s="21"/>
    </row>
    <row r="54" spans="2:10" x14ac:dyDescent="0.25">
      <c r="B54" s="17" t="s">
        <v>391</v>
      </c>
      <c r="C54" s="25"/>
      <c r="D54" s="53"/>
      <c r="E54" s="514" t="s">
        <v>1646</v>
      </c>
    </row>
    <row r="55" spans="2:10" ht="3.9" customHeight="1" x14ac:dyDescent="0.25">
      <c r="C55" s="25"/>
      <c r="D55" s="31"/>
      <c r="E55" s="33"/>
      <c r="F55" s="17"/>
      <c r="J55" s="21"/>
    </row>
    <row r="56" spans="2:10" x14ac:dyDescent="0.25">
      <c r="B56" s="17" t="s">
        <v>392</v>
      </c>
      <c r="C56" s="25"/>
      <c r="D56" s="53"/>
      <c r="E56" s="33" t="s">
        <v>1647</v>
      </c>
      <c r="F56" s="17"/>
      <c r="J56" s="18"/>
    </row>
    <row r="57" spans="2:10" ht="3.9" customHeight="1" x14ac:dyDescent="0.25">
      <c r="C57" s="25"/>
      <c r="D57" s="31"/>
      <c r="E57" s="33"/>
      <c r="F57" s="17"/>
      <c r="J57" s="21"/>
    </row>
    <row r="58" spans="2:10" x14ac:dyDescent="0.25">
      <c r="B58" s="17" t="s">
        <v>393</v>
      </c>
      <c r="C58" s="25"/>
      <c r="D58" s="53"/>
      <c r="E58" s="33" t="s">
        <v>1648</v>
      </c>
      <c r="F58" s="17"/>
      <c r="J58" s="18"/>
    </row>
    <row r="59" spans="2:10" ht="3.9" customHeight="1" x14ac:dyDescent="0.25">
      <c r="C59" s="25"/>
      <c r="D59" s="31"/>
      <c r="E59" s="33"/>
      <c r="F59" s="17"/>
      <c r="J59" s="21"/>
    </row>
    <row r="60" spans="2:10" x14ac:dyDescent="0.25">
      <c r="B60" s="17" t="s">
        <v>394</v>
      </c>
      <c r="C60" s="25"/>
      <c r="D60" s="54"/>
      <c r="E60" s="33" t="s">
        <v>199</v>
      </c>
      <c r="J60" s="18"/>
    </row>
    <row r="61" spans="2:10" ht="3.9" customHeight="1" x14ac:dyDescent="0.25">
      <c r="C61" s="25"/>
      <c r="D61" s="31"/>
      <c r="E61" s="33"/>
      <c r="J61" s="21"/>
    </row>
    <row r="62" spans="2:10" x14ac:dyDescent="0.25">
      <c r="B62" s="17" t="s">
        <v>3</v>
      </c>
      <c r="C62" s="25"/>
      <c r="D62" s="58"/>
      <c r="E62" s="33" t="s">
        <v>1649</v>
      </c>
      <c r="F62" s="17"/>
      <c r="J62" s="18"/>
    </row>
    <row r="63" spans="2:10" ht="3.9" customHeight="1" x14ac:dyDescent="0.25">
      <c r="C63" s="25"/>
      <c r="D63" s="31"/>
      <c r="E63" s="33"/>
      <c r="F63" s="17"/>
      <c r="J63" s="21"/>
    </row>
    <row r="64" spans="2:10" x14ac:dyDescent="0.25">
      <c r="B64" s="32" t="s">
        <v>128</v>
      </c>
      <c r="C64" s="25"/>
      <c r="D64" s="54"/>
      <c r="E64" s="33" t="s">
        <v>200</v>
      </c>
      <c r="J64" s="18"/>
    </row>
    <row r="65" spans="2:10" ht="3.9" customHeight="1" x14ac:dyDescent="0.25">
      <c r="B65" s="32"/>
      <c r="C65" s="25"/>
      <c r="D65" s="31"/>
      <c r="E65" s="33"/>
      <c r="J65" s="21"/>
    </row>
    <row r="66" spans="2:10" x14ac:dyDescent="0.25">
      <c r="B66" s="24" t="s">
        <v>395</v>
      </c>
      <c r="C66" s="25"/>
      <c r="E66" s="33"/>
      <c r="J66" s="18"/>
    </row>
    <row r="67" spans="2:10" ht="5.0999999999999996" customHeight="1" x14ac:dyDescent="0.25">
      <c r="B67" s="16"/>
      <c r="C67" s="25"/>
      <c r="E67" s="33"/>
      <c r="J67" s="18"/>
    </row>
    <row r="68" spans="2:10" x14ac:dyDescent="0.25">
      <c r="B68" s="17" t="s">
        <v>861</v>
      </c>
      <c r="C68" s="73"/>
      <c r="D68" s="554"/>
      <c r="E68" s="572" t="s">
        <v>1236</v>
      </c>
      <c r="J68" s="21"/>
    </row>
    <row r="69" spans="2:10" hidden="1" x14ac:dyDescent="0.25">
      <c r="C69" s="25"/>
      <c r="D69" s="15" t="s">
        <v>12</v>
      </c>
      <c r="E69" s="33"/>
      <c r="J69" s="21"/>
    </row>
    <row r="70" spans="2:10" hidden="1" x14ac:dyDescent="0.25">
      <c r="C70" s="25"/>
      <c r="D70" s="15" t="s">
        <v>239</v>
      </c>
      <c r="E70" s="33"/>
      <c r="J70" s="21"/>
    </row>
    <row r="71" spans="2:10" ht="3.9" customHeight="1" x14ac:dyDescent="0.25"/>
    <row r="72" spans="2:10" x14ac:dyDescent="0.25">
      <c r="B72" s="17" t="s">
        <v>1235</v>
      </c>
      <c r="C72" s="73" t="s">
        <v>629</v>
      </c>
      <c r="D72" s="524"/>
      <c r="E72" s="586" t="s">
        <v>1651</v>
      </c>
    </row>
    <row r="73" spans="2:10" hidden="1" x14ac:dyDescent="0.2">
      <c r="D73" s="573" t="s">
        <v>1237</v>
      </c>
    </row>
    <row r="74" spans="2:10" hidden="1" x14ac:dyDescent="0.2">
      <c r="D74" s="573" t="s">
        <v>811</v>
      </c>
    </row>
    <row r="75" spans="2:10" hidden="1" x14ac:dyDescent="0.2">
      <c r="D75" s="573" t="s">
        <v>1495</v>
      </c>
    </row>
    <row r="76" spans="2:10" hidden="1" x14ac:dyDescent="0.2">
      <c r="D76" s="573" t="s">
        <v>2562</v>
      </c>
    </row>
    <row r="77" spans="2:10" x14ac:dyDescent="0.25">
      <c r="E77" s="514" t="s">
        <v>1650</v>
      </c>
    </row>
    <row r="78" spans="2:10" ht="3.9" customHeight="1" x14ac:dyDescent="0.25"/>
    <row r="79" spans="2:10" x14ac:dyDescent="0.25">
      <c r="B79" s="17" t="s">
        <v>1238</v>
      </c>
      <c r="C79" s="73" t="s">
        <v>629</v>
      </c>
      <c r="D79" s="524"/>
      <c r="E79" s="514" t="s">
        <v>2590</v>
      </c>
    </row>
    <row r="80" spans="2:10" x14ac:dyDescent="0.25">
      <c r="E80" s="514" t="s">
        <v>2589</v>
      </c>
    </row>
    <row r="81" spans="2:5" hidden="1" x14ac:dyDescent="0.2">
      <c r="D81" s="573" t="s">
        <v>2385</v>
      </c>
      <c r="E81" s="514"/>
    </row>
    <row r="82" spans="2:5" hidden="1" x14ac:dyDescent="0.2">
      <c r="D82" s="573" t="s">
        <v>1239</v>
      </c>
      <c r="E82" s="514"/>
    </row>
    <row r="83" spans="2:5" hidden="1" x14ac:dyDescent="0.2">
      <c r="D83" s="573" t="s">
        <v>1240</v>
      </c>
      <c r="E83" s="514"/>
    </row>
    <row r="84" spans="2:5" hidden="1" x14ac:dyDescent="0.2">
      <c r="D84" s="573" t="s">
        <v>1241</v>
      </c>
      <c r="E84" s="514"/>
    </row>
    <row r="85" spans="2:5" hidden="1" x14ac:dyDescent="0.2">
      <c r="D85" s="573" t="s">
        <v>811</v>
      </c>
      <c r="E85" s="514"/>
    </row>
    <row r="86" spans="2:5" hidden="1" x14ac:dyDescent="0.2">
      <c r="D86" s="573" t="s">
        <v>1495</v>
      </c>
      <c r="E86" s="514"/>
    </row>
    <row r="87" spans="2:5" hidden="1" x14ac:dyDescent="0.2">
      <c r="D87" s="573" t="s">
        <v>1242</v>
      </c>
      <c r="E87" s="514"/>
    </row>
    <row r="88" spans="2:5" hidden="1" x14ac:dyDescent="0.2">
      <c r="D88" s="573" t="s">
        <v>1243</v>
      </c>
      <c r="E88" s="514"/>
    </row>
    <row r="89" spans="2:5" ht="3.9" customHeight="1" x14ac:dyDescent="0.25">
      <c r="E89" s="514"/>
    </row>
    <row r="90" spans="2:5" x14ac:dyDescent="0.25">
      <c r="B90" s="17" t="s">
        <v>1244</v>
      </c>
      <c r="D90" s="58"/>
      <c r="E90" s="514" t="s">
        <v>2591</v>
      </c>
    </row>
    <row r="91" spans="2:5" ht="12.75" customHeight="1" x14ac:dyDescent="0.25">
      <c r="E91" s="514" t="s">
        <v>2592</v>
      </c>
    </row>
    <row r="92" spans="2:5" ht="3.9" customHeight="1" x14ac:dyDescent="0.25">
      <c r="E92" s="514"/>
    </row>
    <row r="93" spans="2:5" x14ac:dyDescent="0.25">
      <c r="B93" s="17" t="s">
        <v>1245</v>
      </c>
      <c r="D93" s="58"/>
      <c r="E93" s="514" t="s">
        <v>1246</v>
      </c>
    </row>
    <row r="94" spans="2:5" ht="3.9" customHeight="1" x14ac:dyDescent="0.25">
      <c r="E94" s="514"/>
    </row>
    <row r="95" spans="2:5" x14ac:dyDescent="0.25">
      <c r="B95" s="17" t="s">
        <v>1247</v>
      </c>
      <c r="C95" s="73" t="s">
        <v>629</v>
      </c>
      <c r="D95" s="524"/>
      <c r="E95" s="514" t="s">
        <v>1248</v>
      </c>
    </row>
    <row r="96" spans="2:5" x14ac:dyDescent="0.25">
      <c r="E96" s="514" t="s">
        <v>2593</v>
      </c>
    </row>
    <row r="97" spans="2:5" hidden="1" x14ac:dyDescent="0.25">
      <c r="D97" s="15" t="s">
        <v>12</v>
      </c>
      <c r="E97" s="514"/>
    </row>
    <row r="98" spans="2:5" hidden="1" x14ac:dyDescent="0.25">
      <c r="D98" s="15" t="s">
        <v>750</v>
      </c>
      <c r="E98" s="514"/>
    </row>
    <row r="99" spans="2:5" ht="3.9" customHeight="1" x14ac:dyDescent="0.25">
      <c r="E99" s="514"/>
    </row>
    <row r="100" spans="2:5" x14ac:dyDescent="0.25">
      <c r="B100" s="17" t="s">
        <v>1249</v>
      </c>
      <c r="D100" s="630"/>
      <c r="E100" s="514"/>
    </row>
    <row r="101" spans="2:5" ht="3.9" customHeight="1" x14ac:dyDescent="0.25">
      <c r="E101" s="514"/>
    </row>
    <row r="102" spans="2:5" x14ac:dyDescent="0.25">
      <c r="B102" s="17" t="s">
        <v>1250</v>
      </c>
      <c r="D102" s="53"/>
      <c r="E102" s="514" t="s">
        <v>1251</v>
      </c>
    </row>
    <row r="103" spans="2:5" x14ac:dyDescent="0.25">
      <c r="E103" s="514" t="s">
        <v>1253</v>
      </c>
    </row>
    <row r="104" spans="2:5" x14ac:dyDescent="0.25">
      <c r="E104" s="514" t="s">
        <v>1252</v>
      </c>
    </row>
    <row r="105" spans="2:5" ht="3.9" customHeight="1" x14ac:dyDescent="0.25">
      <c r="E105" s="514"/>
    </row>
    <row r="106" spans="2:5" ht="12.75" customHeight="1" x14ac:dyDescent="0.25">
      <c r="B106" s="17" t="s">
        <v>2563</v>
      </c>
      <c r="C106" s="73" t="s">
        <v>629</v>
      </c>
      <c r="D106" s="524"/>
      <c r="E106" s="514" t="s">
        <v>2564</v>
      </c>
    </row>
    <row r="107" spans="2:5" ht="12.75" customHeight="1" x14ac:dyDescent="0.25">
      <c r="E107" s="514" t="s">
        <v>2565</v>
      </c>
    </row>
    <row r="108" spans="2:5" ht="12.75" hidden="1" customHeight="1" x14ac:dyDescent="0.2">
      <c r="D108" s="573" t="s">
        <v>2566</v>
      </c>
      <c r="E108" s="514"/>
    </row>
    <row r="109" spans="2:5" ht="12.75" hidden="1" customHeight="1" x14ac:dyDescent="0.2">
      <c r="D109" s="573" t="s">
        <v>2567</v>
      </c>
      <c r="E109" s="514"/>
    </row>
    <row r="110" spans="2:5" ht="12.75" hidden="1" customHeight="1" x14ac:dyDescent="0.2">
      <c r="D110" s="573" t="s">
        <v>2568</v>
      </c>
      <c r="E110" s="514"/>
    </row>
    <row r="111" spans="2:5" ht="12.75" hidden="1" customHeight="1" x14ac:dyDescent="0.2">
      <c r="D111" s="573" t="s">
        <v>2569</v>
      </c>
      <c r="E111" s="514"/>
    </row>
    <row r="112" spans="2:5" ht="12.75" hidden="1" customHeight="1" x14ac:dyDescent="0.2">
      <c r="D112" s="573" t="s">
        <v>811</v>
      </c>
      <c r="E112" s="514"/>
    </row>
    <row r="113" spans="2:5" ht="3.9" customHeight="1" x14ac:dyDescent="0.25">
      <c r="E113" s="514"/>
    </row>
    <row r="114" spans="2:5" ht="12.75" customHeight="1" x14ac:dyDescent="0.25">
      <c r="B114" s="17" t="s">
        <v>2594</v>
      </c>
      <c r="C114" s="73" t="s">
        <v>629</v>
      </c>
      <c r="D114" s="524"/>
      <c r="E114" s="514" t="s">
        <v>2595</v>
      </c>
    </row>
    <row r="115" spans="2:5" ht="12.75" hidden="1" customHeight="1" x14ac:dyDescent="0.25">
      <c r="D115" s="15" t="s">
        <v>12</v>
      </c>
      <c r="E115" s="514"/>
    </row>
    <row r="116" spans="2:5" ht="12.75" hidden="1" customHeight="1" x14ac:dyDescent="0.25">
      <c r="D116" s="15" t="s">
        <v>750</v>
      </c>
      <c r="E116" s="514"/>
    </row>
    <row r="117" spans="2:5" ht="3.9" customHeight="1" x14ac:dyDescent="0.25">
      <c r="E117" s="514"/>
    </row>
    <row r="118" spans="2:5" x14ac:dyDescent="0.25">
      <c r="B118" s="17" t="s">
        <v>2382</v>
      </c>
      <c r="D118" s="630"/>
      <c r="E118" s="514" t="s">
        <v>2383</v>
      </c>
    </row>
    <row r="119" spans="2:5" x14ac:dyDescent="0.25">
      <c r="D119" s="599"/>
      <c r="E119" s="514" t="s">
        <v>2384</v>
      </c>
    </row>
    <row r="120" spans="2:5" x14ac:dyDescent="0.25">
      <c r="D120" s="599"/>
      <c r="E120" s="514" t="s">
        <v>2596</v>
      </c>
    </row>
    <row r="121" spans="2:5" ht="3.9" customHeight="1" x14ac:dyDescent="0.25">
      <c r="E121" s="514"/>
    </row>
    <row r="122" spans="2:5" x14ac:dyDescent="0.25">
      <c r="B122" s="17" t="s">
        <v>1652</v>
      </c>
      <c r="C122" s="73" t="s">
        <v>629</v>
      </c>
      <c r="D122" s="524"/>
      <c r="E122" s="514" t="s">
        <v>1653</v>
      </c>
    </row>
    <row r="123" spans="2:5" hidden="1" x14ac:dyDescent="0.25">
      <c r="D123" s="15" t="s">
        <v>12</v>
      </c>
    </row>
    <row r="124" spans="2:5" hidden="1" x14ac:dyDescent="0.25">
      <c r="D124" s="15" t="s">
        <v>750</v>
      </c>
    </row>
  </sheetData>
  <sheetProtection algorithmName="SHA-512" hashValue="qNOZViRACUdd1owLZwEqvuSUpuKn303T7lGOfiLkNpAX5mnoOQND2e0MXAIgGaOf6P438HdPnS2IgyzEcouDJQ==" saltValue="xUMWa25BWfpGU4ub7G6yGQ==" spinCount="100000" sheet="1" objects="1" scenarios="1"/>
  <mergeCells count="2">
    <mergeCell ref="D4:E4"/>
    <mergeCell ref="D5:E5"/>
  </mergeCells>
  <phoneticPr fontId="13" type="noConversion"/>
  <dataValidations xWindow="538" yWindow="303" count="9">
    <dataValidation type="decimal" operator="greaterThan" allowBlank="1" showInputMessage="1" showErrorMessage="1" errorTitle="Vermogen transformator" error="Alleen numerieke waarden invullen." sqref="D68" xr:uid="{00000000-0002-0000-3200-000000000000}">
      <formula1>0</formula1>
    </dataValidation>
    <dataValidation type="whole" allowBlank="1" showInputMessage="1" showErrorMessage="1" errorTitle="Bouwjaar" error="Jaartallen invullen tussen 1500 en 2050." sqref="D62 D90 D93" xr:uid="{00000000-0002-0000-3200-000001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5" xr:uid="{00000000-0002-0000-3200-000002000000}">
      <formula1>$D$16:$D$41</formula1>
    </dataValidation>
    <dataValidation type="list" allowBlank="1" showInputMessage="1" showErrorMessage="1" sqref="D72" xr:uid="{00000000-0002-0000-3200-000003000000}">
      <formula1>$D$73:$D$76</formula1>
    </dataValidation>
    <dataValidation type="list" allowBlank="1" showInputMessage="1" showErrorMessage="1" sqref="D95" xr:uid="{00000000-0002-0000-3200-000004000000}">
      <formula1>$D$97:$D$98</formula1>
    </dataValidation>
    <dataValidation type="list" allowBlank="1" showInputMessage="1" showErrorMessage="1" sqref="D122" xr:uid="{00000000-0002-0000-3200-000005000000}">
      <formula1>$D$123:$D$124</formula1>
    </dataValidation>
    <dataValidation type="list" allowBlank="1" showInputMessage="1" showErrorMessage="1" sqref="D106" xr:uid="{74DFA7F2-0FBF-4588-B039-56E4F6EF7D41}">
      <formula1>$D$108:$D$112</formula1>
    </dataValidation>
    <dataValidation type="list" allowBlank="1" showInputMessage="1" showErrorMessage="1" sqref="D79" xr:uid="{00000000-0002-0000-3200-000006000000}">
      <formula1>$D$81:$D$88</formula1>
    </dataValidation>
    <dataValidation type="list" allowBlank="1" showInputMessage="1" showErrorMessage="1" sqref="D114" xr:uid="{FD190A77-2B28-48F8-9CB4-12CF3AC988EB}">
      <formula1>$D$115:$D$116</formula1>
    </dataValidation>
  </dataValidations>
  <pageMargins left="0.5" right="0.12" top="0.37" bottom="0.25" header="0.2" footer="0.19"/>
  <pageSetup paperSize="9" scale="50" orientation="landscape" horizontalDpi="4294967292"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wsh62200100">
    <tabColor indexed="55"/>
    <pageSetUpPr fitToPage="1"/>
  </sheetPr>
  <dimension ref="B1:J43"/>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2316</v>
      </c>
    </row>
    <row r="2" spans="2:10" x14ac:dyDescent="0.25">
      <c r="B2" s="17" t="s">
        <v>2315</v>
      </c>
      <c r="C2" s="15"/>
      <c r="D2" s="15" t="s">
        <v>117</v>
      </c>
      <c r="E2" s="15"/>
      <c r="F2" s="19"/>
      <c r="G2" s="20"/>
      <c r="H2" s="20"/>
    </row>
    <row r="3" spans="2:10" ht="6.75" customHeight="1" x14ac:dyDescent="0.25">
      <c r="F3" s="21"/>
      <c r="J3" s="18"/>
    </row>
    <row r="4" spans="2:10" ht="23.25" customHeight="1" x14ac:dyDescent="0.25">
      <c r="B4" s="11" t="s">
        <v>436</v>
      </c>
      <c r="C4" s="13"/>
      <c r="D4" s="882" t="s">
        <v>2317</v>
      </c>
      <c r="E4" s="883"/>
      <c r="F4" s="39"/>
      <c r="J4" s="21"/>
    </row>
    <row r="5" spans="2:10" ht="23.25" customHeight="1" x14ac:dyDescent="0.25">
      <c r="B5" s="12" t="s">
        <v>413</v>
      </c>
      <c r="C5" s="11"/>
      <c r="D5" s="883" t="s">
        <v>64</v>
      </c>
      <c r="E5" s="883"/>
      <c r="F5"/>
      <c r="J5" s="21"/>
    </row>
    <row r="6" spans="2:10" ht="12.75" customHeight="1" x14ac:dyDescent="0.25">
      <c r="B6" s="12" t="s">
        <v>2104</v>
      </c>
      <c r="C6" s="11"/>
      <c r="D6" s="844"/>
      <c r="E6" s="775" t="s">
        <v>2105</v>
      </c>
      <c r="F6" s="777"/>
      <c r="J6" s="21"/>
    </row>
    <row r="7" spans="2:10" ht="3.9" customHeight="1" x14ac:dyDescent="0.25">
      <c r="C7" s="22"/>
      <c r="D7" s="20"/>
      <c r="E7" s="16"/>
      <c r="F7" s="23"/>
      <c r="J7" s="21"/>
    </row>
    <row r="8" spans="2:10" x14ac:dyDescent="0.25">
      <c r="B8" s="24" t="s">
        <v>0</v>
      </c>
      <c r="C8" s="25"/>
      <c r="J8" s="18"/>
    </row>
    <row r="9" spans="2:10" ht="3.9" customHeight="1" x14ac:dyDescent="0.25">
      <c r="B9" s="16"/>
      <c r="C9" s="25"/>
      <c r="J9" s="18"/>
    </row>
    <row r="10" spans="2:10" x14ac:dyDescent="0.25">
      <c r="B10" s="17" t="s">
        <v>385</v>
      </c>
      <c r="C10" s="25"/>
      <c r="D10" s="526" t="str">
        <f>IF(ISBLANK(Voorblad!C$16),"",(Voorblad!C$16))</f>
        <v>14B03</v>
      </c>
      <c r="E10" s="28"/>
      <c r="J10" s="18"/>
    </row>
    <row r="11" spans="2:10" ht="3.9" customHeight="1" x14ac:dyDescent="0.25">
      <c r="C11" s="25"/>
      <c r="D11" s="29"/>
      <c r="E11" s="33"/>
      <c r="J11" s="21"/>
    </row>
    <row r="12" spans="2:10" x14ac:dyDescent="0.25">
      <c r="B12" s="17" t="s">
        <v>386</v>
      </c>
      <c r="C12" s="25"/>
      <c r="D12" s="526" t="str">
        <f>IF(ISBLANK(Voorblad!C$17),"",(Voorblad!C$17))</f>
        <v>R007</v>
      </c>
      <c r="E12" s="33"/>
      <c r="J12" s="18"/>
    </row>
    <row r="13" spans="2:10" ht="3.9" customHeight="1" x14ac:dyDescent="0.25">
      <c r="C13" s="25"/>
      <c r="E13" s="33"/>
      <c r="J13" s="21"/>
    </row>
    <row r="14" spans="2:10" x14ac:dyDescent="0.25">
      <c r="B14" s="24" t="s">
        <v>384</v>
      </c>
      <c r="C14" s="25"/>
      <c r="E14" s="33"/>
      <c r="J14" s="21"/>
    </row>
    <row r="15" spans="2:10" ht="3.9" customHeight="1" x14ac:dyDescent="0.25">
      <c r="B15" s="16"/>
      <c r="C15" s="25"/>
      <c r="E15" s="33"/>
      <c r="J15" s="21"/>
    </row>
    <row r="16" spans="2:10" x14ac:dyDescent="0.25">
      <c r="B16" s="17" t="s">
        <v>389</v>
      </c>
      <c r="C16" s="25"/>
      <c r="D16" s="30" t="s">
        <v>237</v>
      </c>
      <c r="E16" s="34"/>
      <c r="J16" s="18"/>
    </row>
    <row r="17" spans="2:10" ht="3.9" customHeight="1" x14ac:dyDescent="0.25">
      <c r="C17" s="25"/>
      <c r="E17" s="34"/>
      <c r="J17" s="18"/>
    </row>
    <row r="18" spans="2:10" x14ac:dyDescent="0.25">
      <c r="B18" s="17" t="s">
        <v>3</v>
      </c>
      <c r="C18" s="25"/>
      <c r="D18" s="58"/>
      <c r="E18" s="33"/>
      <c r="F18" s="17"/>
      <c r="J18" s="18"/>
    </row>
    <row r="19" spans="2:10" ht="3.9" customHeight="1" x14ac:dyDescent="0.25">
      <c r="C19" s="25"/>
      <c r="D19" s="31"/>
      <c r="E19" s="33"/>
      <c r="F19" s="17"/>
      <c r="J19" s="21"/>
    </row>
    <row r="20" spans="2:10" ht="12.75" customHeight="1" x14ac:dyDescent="0.25">
      <c r="B20" s="17" t="s">
        <v>394</v>
      </c>
      <c r="C20" s="25"/>
      <c r="D20" s="54"/>
      <c r="E20" s="818" t="s">
        <v>199</v>
      </c>
      <c r="F20" s="17"/>
      <c r="J20" s="21"/>
    </row>
    <row r="21" spans="2:10" ht="3.9" customHeight="1" x14ac:dyDescent="0.25">
      <c r="C21" s="25"/>
      <c r="D21" s="31"/>
      <c r="E21" s="818"/>
      <c r="F21" s="17"/>
      <c r="J21" s="21"/>
    </row>
    <row r="22" spans="2:10" x14ac:dyDescent="0.25">
      <c r="B22" s="17" t="s">
        <v>1123</v>
      </c>
      <c r="C22" s="73" t="s">
        <v>629</v>
      </c>
      <c r="D22" s="524"/>
      <c r="E22" s="520" t="s">
        <v>1654</v>
      </c>
      <c r="J22" s="18"/>
    </row>
    <row r="23" spans="2:10" x14ac:dyDescent="0.25">
      <c r="C23" s="73"/>
      <c r="D23" s="566"/>
      <c r="E23" s="818" t="s">
        <v>2328</v>
      </c>
      <c r="I23" s="501"/>
      <c r="J23" s="501"/>
    </row>
    <row r="24" spans="2:10" x14ac:dyDescent="0.25">
      <c r="C24" s="73"/>
      <c r="D24" s="566"/>
      <c r="E24" s="818" t="s">
        <v>2329</v>
      </c>
      <c r="I24" s="501"/>
      <c r="J24" s="501"/>
    </row>
    <row r="25" spans="2:10" hidden="1" x14ac:dyDescent="0.25">
      <c r="D25" s="15" t="s">
        <v>2318</v>
      </c>
    </row>
    <row r="26" spans="2:10" hidden="1" x14ac:dyDescent="0.25">
      <c r="D26" s="15" t="s">
        <v>1714</v>
      </c>
    </row>
    <row r="27" spans="2:10" hidden="1" x14ac:dyDescent="0.25">
      <c r="D27" s="15" t="s">
        <v>2319</v>
      </c>
    </row>
    <row r="28" spans="2:10" hidden="1" x14ac:dyDescent="0.25">
      <c r="D28" s="15" t="s">
        <v>2320</v>
      </c>
    </row>
    <row r="29" spans="2:10" hidden="1" x14ac:dyDescent="0.25">
      <c r="D29" s="15" t="s">
        <v>2321</v>
      </c>
      <c r="E29" s="514"/>
    </row>
    <row r="30" spans="2:10" x14ac:dyDescent="0.25">
      <c r="E30" s="514" t="s">
        <v>2324</v>
      </c>
    </row>
    <row r="31" spans="2:10" x14ac:dyDescent="0.25">
      <c r="E31" s="819" t="s">
        <v>2325</v>
      </c>
    </row>
    <row r="32" spans="2:10" x14ac:dyDescent="0.25">
      <c r="E32" s="514" t="s">
        <v>2322</v>
      </c>
    </row>
    <row r="33" spans="2:5" x14ac:dyDescent="0.25">
      <c r="E33" s="819" t="s">
        <v>2326</v>
      </c>
    </row>
    <row r="34" spans="2:5" x14ac:dyDescent="0.25">
      <c r="E34" s="514" t="s">
        <v>2323</v>
      </c>
    </row>
    <row r="35" spans="2:5" x14ac:dyDescent="0.25">
      <c r="E35" s="820" t="s">
        <v>2327</v>
      </c>
    </row>
    <row r="36" spans="2:5" ht="3.9" customHeight="1" x14ac:dyDescent="0.25"/>
    <row r="37" spans="2:5" x14ac:dyDescent="0.25">
      <c r="B37" s="17" t="s">
        <v>2330</v>
      </c>
      <c r="C37" s="73" t="s">
        <v>629</v>
      </c>
      <c r="D37" s="524"/>
      <c r="E37" s="514" t="s">
        <v>2331</v>
      </c>
    </row>
    <row r="38" spans="2:5" hidden="1" x14ac:dyDescent="0.25">
      <c r="D38" s="15" t="s">
        <v>12</v>
      </c>
      <c r="E38" s="514"/>
    </row>
    <row r="39" spans="2:5" hidden="1" x14ac:dyDescent="0.25">
      <c r="D39" s="15" t="s">
        <v>750</v>
      </c>
      <c r="E39" s="514"/>
    </row>
    <row r="40" spans="2:5" x14ac:dyDescent="0.25">
      <c r="E40" s="514" t="s">
        <v>2332</v>
      </c>
    </row>
    <row r="41" spans="2:5" ht="3.9" customHeight="1" x14ac:dyDescent="0.25">
      <c r="E41" s="514"/>
    </row>
    <row r="42" spans="2:5" x14ac:dyDescent="0.25">
      <c r="B42" s="17" t="s">
        <v>2333</v>
      </c>
      <c r="D42" s="604"/>
      <c r="E42" s="514" t="s">
        <v>2334</v>
      </c>
    </row>
    <row r="43" spans="2:5" x14ac:dyDescent="0.25">
      <c r="E43" s="514" t="s">
        <v>2335</v>
      </c>
    </row>
  </sheetData>
  <sheetProtection algorithmName="SHA-512" hashValue="+TzAyYQwqzXHMuldw01+PgysxmIKt8YRhlNfiREFTrlW3QzLuwfUWe2ykZAECX2EnPi6t9yau3Cee+YNtGreWw==" saltValue="S1HPnyZmxXX7pRR45p0UgA==" spinCount="100000" sheet="1" objects="1" scenarios="1"/>
  <mergeCells count="2">
    <mergeCell ref="D4:E4"/>
    <mergeCell ref="D5:E5"/>
  </mergeCells>
  <phoneticPr fontId="13" type="noConversion"/>
  <dataValidations count="3">
    <dataValidation type="whole" allowBlank="1" showInputMessage="1" showErrorMessage="1" errorTitle="Bouwjaar" error="Jaartallen invullen tussen 1500 en 2050." sqref="D18" xr:uid="{00000000-0002-0000-3300-000000000000}">
      <formula1>1500</formula1>
      <formula2>2050</formula2>
    </dataValidation>
    <dataValidation type="list" allowBlank="1" showInputMessage="1" showErrorMessage="1" sqref="D22:D24" xr:uid="{00000000-0002-0000-3300-000001000000}">
      <formula1>$D$25:$D$29</formula1>
    </dataValidation>
    <dataValidation type="list" allowBlank="1" showInputMessage="1" showErrorMessage="1" sqref="D37" xr:uid="{00000000-0002-0000-3300-000002000000}">
      <formula1>$D$38:$D$39</formula1>
    </dataValidation>
  </dataValidations>
  <pageMargins left="0.5" right="0.12" top="0.37" bottom="0.25" header="0.2" footer="0.19"/>
  <pageSetup paperSize="8" scale="75" orientation="landscape"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wsh63200100">
    <tabColor indexed="55"/>
    <pageSetUpPr fitToPage="1"/>
  </sheetPr>
  <dimension ref="B1:J28"/>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120</v>
      </c>
    </row>
    <row r="2" spans="2:10" x14ac:dyDescent="0.25">
      <c r="B2" s="17" t="s">
        <v>1537</v>
      </c>
      <c r="C2" s="15"/>
      <c r="D2" s="15" t="s">
        <v>121</v>
      </c>
      <c r="E2" s="15"/>
      <c r="F2" s="19"/>
      <c r="G2" s="20"/>
      <c r="H2" s="20"/>
    </row>
    <row r="3" spans="2:10" ht="6.75" customHeight="1" x14ac:dyDescent="0.25">
      <c r="F3" s="21"/>
      <c r="J3" s="18"/>
    </row>
    <row r="4" spans="2:10" ht="23.25" customHeight="1" x14ac:dyDescent="0.25">
      <c r="B4" s="11" t="s">
        <v>436</v>
      </c>
      <c r="C4" s="13"/>
      <c r="D4" s="884" t="s">
        <v>693</v>
      </c>
      <c r="E4" s="884"/>
      <c r="F4" s="39"/>
      <c r="J4" s="21"/>
    </row>
    <row r="5" spans="2:10" ht="23.25" customHeight="1" x14ac:dyDescent="0.25">
      <c r="B5" s="12" t="s">
        <v>413</v>
      </c>
      <c r="C5" s="11"/>
      <c r="D5" s="883" t="s">
        <v>348</v>
      </c>
      <c r="E5" s="883"/>
      <c r="F5"/>
      <c r="J5" s="21"/>
    </row>
    <row r="6" spans="2:10" ht="12.75" customHeight="1" x14ac:dyDescent="0.25">
      <c r="B6" s="12" t="s">
        <v>2104</v>
      </c>
      <c r="C6" s="11"/>
      <c r="D6" s="844"/>
      <c r="E6" s="775" t="s">
        <v>2105</v>
      </c>
      <c r="F6" s="777"/>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3.9" customHeight="1" x14ac:dyDescent="0.25">
      <c r="C11" s="25"/>
      <c r="D11" s="29"/>
      <c r="E11" s="33"/>
      <c r="J11" s="21"/>
    </row>
    <row r="12" spans="2:10" x14ac:dyDescent="0.25">
      <c r="B12" s="17" t="s">
        <v>386</v>
      </c>
      <c r="C12" s="25"/>
      <c r="D12" s="526" t="str">
        <f>IF(ISBLANK(Voorblad!C$17),"",(Voorblad!C$17))</f>
        <v>R007</v>
      </c>
      <c r="E12" s="33"/>
      <c r="J12" s="18"/>
    </row>
    <row r="13" spans="2:10" ht="5.0999999999999996" customHeight="1" x14ac:dyDescent="0.25">
      <c r="C13" s="25"/>
      <c r="E13" s="33"/>
      <c r="J13" s="21"/>
    </row>
    <row r="14" spans="2:10" x14ac:dyDescent="0.25">
      <c r="B14" s="24" t="s">
        <v>384</v>
      </c>
      <c r="C14" s="25"/>
      <c r="E14" s="33"/>
      <c r="J14" s="21"/>
    </row>
    <row r="15" spans="2:10" ht="5.0999999999999996" customHeight="1" x14ac:dyDescent="0.25">
      <c r="B15" s="16"/>
      <c r="C15" s="25"/>
      <c r="E15" s="33"/>
      <c r="J15" s="21"/>
    </row>
    <row r="16" spans="2:10" x14ac:dyDescent="0.25">
      <c r="B16" s="17" t="s">
        <v>389</v>
      </c>
      <c r="C16" s="25"/>
      <c r="D16" s="30" t="s">
        <v>237</v>
      </c>
      <c r="E16" s="34"/>
      <c r="J16" s="18"/>
    </row>
    <row r="17" spans="2:10" ht="3.9" customHeight="1" x14ac:dyDescent="0.25">
      <c r="C17" s="25"/>
      <c r="E17" s="34"/>
      <c r="J17" s="18"/>
    </row>
    <row r="18" spans="2:10" x14ac:dyDescent="0.25">
      <c r="B18" s="32" t="s">
        <v>128</v>
      </c>
      <c r="C18" s="25"/>
      <c r="D18" s="54"/>
      <c r="E18" s="33" t="s">
        <v>200</v>
      </c>
      <c r="J18" s="18"/>
    </row>
    <row r="19" spans="2:10" ht="3.9" customHeight="1" x14ac:dyDescent="0.25">
      <c r="B19" s="32"/>
      <c r="C19" s="25"/>
      <c r="D19" s="31"/>
      <c r="E19" s="33"/>
      <c r="J19" s="21"/>
    </row>
    <row r="20" spans="2:10" x14ac:dyDescent="0.25">
      <c r="B20" s="24" t="s">
        <v>395</v>
      </c>
      <c r="C20" s="25"/>
      <c r="E20" s="33"/>
      <c r="J20" s="18"/>
    </row>
    <row r="21" spans="2:10" ht="5.0999999999999996" customHeight="1" x14ac:dyDescent="0.25">
      <c r="B21" s="16"/>
      <c r="C21" s="25"/>
      <c r="E21" s="33"/>
      <c r="J21" s="18"/>
    </row>
    <row r="22" spans="2:10" x14ac:dyDescent="0.25">
      <c r="B22" s="17" t="s">
        <v>122</v>
      </c>
      <c r="C22" s="73" t="s">
        <v>629</v>
      </c>
      <c r="D22" s="528"/>
      <c r="E22" s="33" t="s">
        <v>576</v>
      </c>
      <c r="J22" s="21"/>
    </row>
    <row r="23" spans="2:10" hidden="1" x14ac:dyDescent="0.25">
      <c r="C23" s="25"/>
      <c r="D23" s="42" t="s">
        <v>12</v>
      </c>
      <c r="E23" s="33"/>
      <c r="J23" s="21"/>
    </row>
    <row r="24" spans="2:10" hidden="1" x14ac:dyDescent="0.25">
      <c r="C24" s="25"/>
      <c r="D24" s="42" t="s">
        <v>123</v>
      </c>
      <c r="E24" s="33"/>
      <c r="J24" s="21"/>
    </row>
    <row r="25" spans="2:10" ht="3.9" customHeight="1" x14ac:dyDescent="0.25"/>
    <row r="26" spans="2:10" x14ac:dyDescent="0.25">
      <c r="B26" s="17" t="s">
        <v>1478</v>
      </c>
      <c r="D26" s="604"/>
      <c r="E26" s="514" t="s">
        <v>1477</v>
      </c>
    </row>
    <row r="27" spans="2:10" ht="3.9" customHeight="1" x14ac:dyDescent="0.25"/>
    <row r="28" spans="2:10" x14ac:dyDescent="0.25">
      <c r="B28" s="17" t="s">
        <v>1479</v>
      </c>
      <c r="D28" s="604"/>
    </row>
  </sheetData>
  <sheetProtection algorithmName="SHA-512" hashValue="xlsHOBsBi51uQMuUJBVUDpjW/aKx3LErSZwVQMfEMlAyd28SY8VsOyb5+Je0/1e3ldnXTsayw9/GTVQ8+D1nGg==" saltValue="w7gmoFjoEhJ/i9UsBkrvBw==" spinCount="100000" sheet="1" objects="1" scenarios="1"/>
  <mergeCells count="2">
    <mergeCell ref="D4:E4"/>
    <mergeCell ref="D5:E5"/>
  </mergeCells>
  <phoneticPr fontId="13" type="noConversion"/>
  <dataValidations count="1">
    <dataValidation type="list" allowBlank="1" showInputMessage="1" showErrorMessage="1" sqref="D22" xr:uid="{00000000-0002-0000-3400-000000000000}">
      <formula1>$D$23:$D$24</formula1>
    </dataValidation>
  </dataValidations>
  <pageMargins left="0.5" right="0.12" top="0.37" bottom="0.25" header="0.2" footer="0.19"/>
  <pageSetup paperSize="9" scale="50" orientation="landscape" horizontalDpi="4294967292"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wsh63300100">
    <tabColor indexed="55"/>
    <pageSetUpPr fitToPage="1"/>
  </sheetPr>
  <dimension ref="B1:J25"/>
  <sheetViews>
    <sheetView showGridLines="0" showRowColHeaders="0" workbookViewId="0">
      <selection activeCell="D9" sqref="D9"/>
    </sheetView>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t="s">
        <v>362</v>
      </c>
      <c r="D1" s="38" t="s">
        <v>754</v>
      </c>
    </row>
    <row r="2" spans="2:10" x14ac:dyDescent="0.25">
      <c r="B2" s="17" t="s">
        <v>81</v>
      </c>
      <c r="C2" s="15"/>
      <c r="D2" s="15" t="s">
        <v>16</v>
      </c>
      <c r="E2" s="15"/>
      <c r="F2" s="19"/>
      <c r="G2" s="20"/>
      <c r="H2" s="20"/>
    </row>
    <row r="3" spans="2:10" ht="6.75" customHeight="1" x14ac:dyDescent="0.25">
      <c r="F3" s="21"/>
      <c r="J3" s="18"/>
    </row>
    <row r="4" spans="2:10" ht="23.25" customHeight="1" x14ac:dyDescent="0.25">
      <c r="B4" s="11" t="s">
        <v>436</v>
      </c>
      <c r="C4" s="13"/>
      <c r="D4" s="884" t="s">
        <v>183</v>
      </c>
      <c r="E4" s="884"/>
      <c r="F4" s="39"/>
      <c r="J4" s="21"/>
    </row>
    <row r="5" spans="2:10" ht="23.25" customHeight="1" x14ac:dyDescent="0.25">
      <c r="B5" s="12" t="s">
        <v>413</v>
      </c>
      <c r="C5" s="11"/>
      <c r="D5" s="883" t="s">
        <v>64</v>
      </c>
      <c r="E5" s="883"/>
      <c r="F5"/>
      <c r="J5" s="21"/>
    </row>
    <row r="6" spans="2:10" ht="5.0999999999999996" customHeight="1" x14ac:dyDescent="0.25">
      <c r="C6" s="22"/>
      <c r="D6" s="20"/>
      <c r="E6" s="16"/>
      <c r="F6" s="23"/>
      <c r="J6" s="21"/>
    </row>
    <row r="7" spans="2:10" x14ac:dyDescent="0.25">
      <c r="B7" s="24" t="s">
        <v>0</v>
      </c>
      <c r="C7" s="25"/>
      <c r="J7" s="18"/>
    </row>
    <row r="8" spans="2:10" ht="5.0999999999999996" customHeight="1" x14ac:dyDescent="0.25">
      <c r="B8" s="16"/>
      <c r="C8" s="25"/>
      <c r="J8" s="18"/>
    </row>
    <row r="9" spans="2:10" x14ac:dyDescent="0.25">
      <c r="B9" s="17" t="s">
        <v>385</v>
      </c>
      <c r="C9" s="25"/>
      <c r="D9" s="26" t="e">
        <f>IF(ISBLANK(#REF!),"",(#REF!))</f>
        <v>#REF!</v>
      </c>
      <c r="E9" s="28"/>
      <c r="J9" s="18"/>
    </row>
    <row r="10" spans="2:10" ht="3.9" customHeight="1" x14ac:dyDescent="0.25">
      <c r="C10" s="25"/>
      <c r="D10" s="29"/>
      <c r="E10" s="33"/>
      <c r="J10" s="21"/>
    </row>
    <row r="11" spans="2:10" x14ac:dyDescent="0.25">
      <c r="B11" s="17" t="s">
        <v>386</v>
      </c>
      <c r="C11" s="25"/>
      <c r="D11" s="26" t="e">
        <f>IF(ISBLANK(#REF!),"",(#REF!))</f>
        <v>#REF!</v>
      </c>
      <c r="E11" s="33"/>
      <c r="J11" s="18"/>
    </row>
    <row r="12" spans="2:10" ht="5.0999999999999996" customHeight="1" x14ac:dyDescent="0.25">
      <c r="C12" s="25"/>
      <c r="E12" s="33"/>
      <c r="J12" s="21"/>
    </row>
    <row r="13" spans="2:10" x14ac:dyDescent="0.25">
      <c r="B13" s="24" t="s">
        <v>384</v>
      </c>
      <c r="C13" s="25"/>
      <c r="E13" s="33"/>
      <c r="J13" s="21"/>
    </row>
    <row r="14" spans="2:10" ht="5.0999999999999996" customHeight="1" x14ac:dyDescent="0.25">
      <c r="B14" s="16"/>
      <c r="C14" s="25"/>
      <c r="E14" s="33"/>
      <c r="J14" s="21"/>
    </row>
    <row r="15" spans="2:10" x14ac:dyDescent="0.25">
      <c r="B15" s="17" t="s">
        <v>388</v>
      </c>
      <c r="C15" s="25"/>
      <c r="D15" s="53"/>
      <c r="E15" s="33" t="s">
        <v>13</v>
      </c>
      <c r="J15" s="18"/>
    </row>
    <row r="16" spans="2:10" ht="3.9" customHeight="1" x14ac:dyDescent="0.25">
      <c r="C16" s="25"/>
      <c r="E16" s="33"/>
      <c r="J16" s="18"/>
    </row>
    <row r="17" spans="2:10" x14ac:dyDescent="0.25">
      <c r="B17" s="17" t="s">
        <v>389</v>
      </c>
      <c r="C17" s="25"/>
      <c r="D17" s="30" t="s">
        <v>237</v>
      </c>
      <c r="E17" s="34"/>
      <c r="J17" s="18"/>
    </row>
    <row r="18" spans="2:10" ht="3.9" customHeight="1" x14ac:dyDescent="0.25">
      <c r="C18" s="25"/>
      <c r="D18" s="31"/>
      <c r="E18" s="33"/>
      <c r="F18" s="17"/>
      <c r="J18" s="21"/>
    </row>
    <row r="19" spans="2:10" x14ac:dyDescent="0.25">
      <c r="B19" s="17" t="s">
        <v>394</v>
      </c>
      <c r="C19" s="25"/>
      <c r="D19" s="54"/>
      <c r="E19" s="33" t="s">
        <v>199</v>
      </c>
      <c r="J19" s="18"/>
    </row>
    <row r="20" spans="2:10" ht="3.9" customHeight="1" x14ac:dyDescent="0.25">
      <c r="C20" s="25"/>
      <c r="D20" s="31"/>
      <c r="E20" s="33"/>
      <c r="J20" s="21"/>
    </row>
    <row r="21" spans="2:10" x14ac:dyDescent="0.25">
      <c r="B21" s="17" t="s">
        <v>3</v>
      </c>
      <c r="C21" s="25"/>
      <c r="D21" s="58"/>
      <c r="E21" s="33"/>
      <c r="F21" s="17"/>
      <c r="J21" s="18"/>
    </row>
    <row r="22" spans="2:10" ht="3.9" customHeight="1" x14ac:dyDescent="0.25">
      <c r="C22" s="25"/>
      <c r="D22" s="31"/>
      <c r="E22" s="33"/>
      <c r="F22" s="17"/>
      <c r="J22" s="21"/>
    </row>
    <row r="23" spans="2:10" x14ac:dyDescent="0.25">
      <c r="B23" s="32" t="s">
        <v>128</v>
      </c>
      <c r="C23" s="25"/>
      <c r="D23" s="54"/>
      <c r="E23" s="33" t="s">
        <v>200</v>
      </c>
      <c r="J23" s="18"/>
    </row>
    <row r="24" spans="2:10" ht="3.9" customHeight="1" x14ac:dyDescent="0.25">
      <c r="C24" s="25"/>
      <c r="D24" s="31"/>
      <c r="E24" s="33"/>
      <c r="F24" s="17"/>
      <c r="J24" s="21"/>
    </row>
    <row r="25" spans="2:10" x14ac:dyDescent="0.25">
      <c r="B25" s="24" t="s">
        <v>395</v>
      </c>
      <c r="C25" s="25"/>
      <c r="E25" s="33"/>
      <c r="J25" s="18"/>
    </row>
  </sheetData>
  <sheetProtection password="CCCE" sheet="1" objects="1" scenarios="1"/>
  <mergeCells count="2">
    <mergeCell ref="D4:E4"/>
    <mergeCell ref="D5:E5"/>
  </mergeCells>
  <phoneticPr fontId="13" type="noConversion"/>
  <dataValidations count="1">
    <dataValidation type="whole" allowBlank="1" showInputMessage="1" showErrorMessage="1" errorTitle="Bouwjaar" error="Jaartallen invullen tussen 1500 en 2050." sqref="D21" xr:uid="{00000000-0002-0000-3500-000000000000}">
      <formula1>1500</formula1>
      <formula2>2050</formula2>
    </dataValidation>
  </dataValidations>
  <pageMargins left="0.5" right="0.12" top="0.37" bottom="0.25" header="0.2" footer="0.19"/>
  <pageSetup paperSize="9" scale="50" orientation="landscape" horizontalDpi="4294967292"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wsh63500100">
    <tabColor indexed="55"/>
    <pageSetUpPr fitToPage="1"/>
  </sheetPr>
  <dimension ref="A1:K66"/>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118</v>
      </c>
    </row>
    <row r="2" spans="1:11" x14ac:dyDescent="0.25">
      <c r="B2" s="17" t="s">
        <v>1642</v>
      </c>
      <c r="C2" s="15"/>
      <c r="D2" s="15" t="s">
        <v>119</v>
      </c>
      <c r="E2" s="15"/>
      <c r="F2" s="19"/>
      <c r="G2" s="20"/>
      <c r="H2" s="20"/>
    </row>
    <row r="3" spans="1:11" ht="6.75" customHeight="1" x14ac:dyDescent="0.25">
      <c r="F3" s="21"/>
      <c r="J3" s="18"/>
    </row>
    <row r="4" spans="1:11" ht="23.25" customHeight="1" x14ac:dyDescent="0.25">
      <c r="B4" s="11" t="s">
        <v>436</v>
      </c>
      <c r="C4" s="13"/>
      <c r="D4" s="884" t="s">
        <v>692</v>
      </c>
      <c r="E4" s="884"/>
      <c r="F4" s="39"/>
      <c r="J4" s="21"/>
    </row>
    <row r="5" spans="1:11" ht="23.25" customHeight="1" x14ac:dyDescent="0.25">
      <c r="B5" s="12" t="s">
        <v>413</v>
      </c>
      <c r="C5" s="11"/>
      <c r="D5" s="883" t="s">
        <v>64</v>
      </c>
      <c r="E5" s="883"/>
      <c r="F5"/>
      <c r="J5" s="21"/>
    </row>
    <row r="6" spans="1:11" ht="12.75" customHeight="1" x14ac:dyDescent="0.25">
      <c r="B6" s="12" t="s">
        <v>2104</v>
      </c>
      <c r="C6" s="11"/>
      <c r="D6" s="844"/>
      <c r="E6" s="775" t="s">
        <v>2105</v>
      </c>
      <c r="F6" s="777"/>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B42" s="17" t="s">
        <v>387</v>
      </c>
      <c r="C42" s="25"/>
      <c r="D42" s="524"/>
      <c r="E42" s="33" t="s">
        <v>758</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25"/>
      <c r="E45" s="33"/>
      <c r="J45" s="21"/>
    </row>
    <row r="46" spans="1:11" x14ac:dyDescent="0.25">
      <c r="B46" s="17" t="s">
        <v>928</v>
      </c>
      <c r="C46" s="25"/>
      <c r="D46" s="477" t="s">
        <v>980</v>
      </c>
      <c r="E46" s="492" t="s">
        <v>982</v>
      </c>
      <c r="J46" s="18"/>
    </row>
    <row r="47" spans="1:11" ht="3.9" customHeight="1" x14ac:dyDescent="0.25">
      <c r="C47" s="25"/>
      <c r="E47" s="33"/>
      <c r="J47" s="18"/>
    </row>
    <row r="48" spans="1:11" x14ac:dyDescent="0.25">
      <c r="B48" s="17" t="s">
        <v>389</v>
      </c>
      <c r="C48" s="25"/>
      <c r="D48" s="30" t="s">
        <v>237</v>
      </c>
      <c r="E48" s="34"/>
      <c r="J48" s="18"/>
    </row>
    <row r="49" spans="2:10" ht="3.9" customHeight="1" x14ac:dyDescent="0.25">
      <c r="C49" s="25"/>
      <c r="E49" s="34"/>
      <c r="J49" s="18"/>
    </row>
    <row r="50" spans="2:10" x14ac:dyDescent="0.25">
      <c r="B50" s="17" t="s">
        <v>390</v>
      </c>
      <c r="C50" s="25"/>
      <c r="D50" s="53"/>
      <c r="E50" s="33"/>
      <c r="F50" s="17"/>
      <c r="J50" s="18"/>
    </row>
    <row r="51" spans="2:10" ht="3.9" customHeight="1" x14ac:dyDescent="0.25">
      <c r="C51" s="25"/>
      <c r="D51" s="31"/>
      <c r="E51" s="33"/>
      <c r="F51" s="17"/>
      <c r="J51" s="21"/>
    </row>
    <row r="52" spans="2:10" x14ac:dyDescent="0.25">
      <c r="B52" s="17" t="s">
        <v>391</v>
      </c>
      <c r="C52" s="25"/>
      <c r="D52" s="53"/>
    </row>
    <row r="53" spans="2:10" ht="3.9" customHeight="1" x14ac:dyDescent="0.25">
      <c r="C53" s="25"/>
      <c r="D53" s="31"/>
      <c r="E53" s="33"/>
      <c r="F53" s="17"/>
      <c r="J53" s="21"/>
    </row>
    <row r="54" spans="2:10" x14ac:dyDescent="0.25">
      <c r="B54" s="17" t="s">
        <v>392</v>
      </c>
      <c r="C54" s="25"/>
      <c r="D54" s="53"/>
      <c r="E54" s="33"/>
      <c r="F54" s="17"/>
      <c r="J54" s="18"/>
    </row>
    <row r="55" spans="2:10" ht="3.9" customHeight="1" x14ac:dyDescent="0.25">
      <c r="C55" s="25"/>
      <c r="D55" s="31"/>
      <c r="E55" s="33"/>
      <c r="F55" s="17"/>
      <c r="J55" s="21"/>
    </row>
    <row r="56" spans="2:10" x14ac:dyDescent="0.25">
      <c r="B56" s="17" t="s">
        <v>393</v>
      </c>
      <c r="C56" s="25"/>
      <c r="D56" s="53"/>
      <c r="E56" s="33"/>
      <c r="F56" s="17"/>
      <c r="J56" s="18"/>
    </row>
    <row r="57" spans="2:10" ht="3.9" customHeight="1" x14ac:dyDescent="0.25">
      <c r="C57" s="25"/>
      <c r="D57" s="31"/>
      <c r="E57" s="33"/>
      <c r="F57" s="17"/>
      <c r="J57" s="21"/>
    </row>
    <row r="58" spans="2:10" x14ac:dyDescent="0.25">
      <c r="B58" s="17" t="s">
        <v>3</v>
      </c>
      <c r="C58" s="25"/>
      <c r="D58" s="58"/>
      <c r="E58" s="33"/>
      <c r="F58" s="17"/>
      <c r="J58" s="18"/>
    </row>
    <row r="59" spans="2:10" ht="3.9" customHeight="1" x14ac:dyDescent="0.25">
      <c r="C59" s="25"/>
      <c r="D59" s="31"/>
      <c r="E59" s="33"/>
      <c r="F59" s="17"/>
      <c r="J59" s="21"/>
    </row>
    <row r="60" spans="2:10" x14ac:dyDescent="0.25">
      <c r="B60" s="32" t="s">
        <v>128</v>
      </c>
      <c r="C60" s="25"/>
      <c r="D60" s="54"/>
      <c r="E60" s="33" t="s">
        <v>200</v>
      </c>
      <c r="J60" s="18"/>
    </row>
    <row r="61" spans="2:10" ht="3.9" customHeight="1" x14ac:dyDescent="0.25">
      <c r="B61" s="32"/>
      <c r="C61" s="25"/>
      <c r="D61" s="31"/>
      <c r="E61" s="33"/>
      <c r="J61" s="21"/>
    </row>
    <row r="62" spans="2:10" x14ac:dyDescent="0.25">
      <c r="B62" s="24" t="s">
        <v>395</v>
      </c>
      <c r="C62" s="25"/>
      <c r="E62" s="33"/>
      <c r="J62" s="18"/>
    </row>
    <row r="63" spans="2:10" ht="5.0999999999999996" customHeight="1" x14ac:dyDescent="0.25">
      <c r="B63" s="16"/>
      <c r="C63" s="25"/>
      <c r="E63" s="33"/>
      <c r="J63" s="18"/>
    </row>
    <row r="64" spans="2:10" x14ac:dyDescent="0.25">
      <c r="B64" s="17" t="s">
        <v>460</v>
      </c>
      <c r="C64" s="25"/>
      <c r="D64" s="531"/>
      <c r="E64" s="33"/>
      <c r="J64" s="21"/>
    </row>
    <row r="65" spans="2:10" ht="3.75" customHeight="1" x14ac:dyDescent="0.25">
      <c r="D65" s="46"/>
    </row>
    <row r="66" spans="2:10" x14ac:dyDescent="0.25">
      <c r="B66" s="17" t="s">
        <v>461</v>
      </c>
      <c r="C66" s="25"/>
      <c r="D66" s="531"/>
      <c r="E66" s="33"/>
      <c r="J66" s="21"/>
    </row>
  </sheetData>
  <sheetProtection algorithmName="SHA-512" hashValue="jP5nMQGrQPDi3Zb8mZeLBMlz+vJGDAL21mIH/Vy21bMtab7bRW3ZObvrFeoPFAieJLW4M+MB9GValT9VUEY6mQ==" saltValue="dSOywRNKPZZ2JGrSw2LXVg==" spinCount="100000" sheet="1" objects="1" scenarios="1"/>
  <mergeCells count="2">
    <mergeCell ref="D4:E4"/>
    <mergeCell ref="D5:E5"/>
  </mergeCells>
  <phoneticPr fontId="13" type="noConversion"/>
  <dataValidations xWindow="539" yWindow="302" count="4">
    <dataValidation type="decimal" operator="greaterThanOrEqual" allowBlank="1" showInputMessage="1" showErrorMessage="1" errorTitle="Aantal accu's" error="Alleen numerieke waarden invullen." sqref="D64" xr:uid="{00000000-0002-0000-3600-000000000000}">
      <formula1>0</formula1>
    </dataValidation>
    <dataValidation type="decimal" operator="greaterThanOrEqual" allowBlank="1" showInputMessage="1" showErrorMessage="1" errorTitle="Aantal verlichtingsarmaturen" error="Alleen numerieke waarden invullen." sqref="D66" xr:uid="{00000000-0002-0000-3600-000001000000}">
      <formula1>0</formula1>
    </dataValidation>
    <dataValidation type="whole" allowBlank="1" showInputMessage="1" showErrorMessage="1" errorTitle="Bouwjaar" error="Jaartallen invullen tussen 1500 en 2050." sqref="D58" xr:uid="{00000000-0002-0000-3600-000002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3600-000003000000}">
      <formula1>$D$15:$D$40</formula1>
    </dataValidation>
  </dataValidations>
  <pageMargins left="0.5" right="0.12" top="0.37" bottom="0.25" header="0.2" footer="0.19"/>
  <pageSetup paperSize="9" scale="52" orientation="landscape" horizontalDpi="4294967292"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wsh65110100">
    <tabColor indexed="55"/>
    <pageSetUpPr fitToPage="1"/>
  </sheetPr>
  <dimension ref="A1:K250"/>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82"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A1" s="430"/>
      <c r="B1" s="435" t="s">
        <v>212</v>
      </c>
      <c r="C1" s="449"/>
      <c r="D1" s="450" t="s">
        <v>675</v>
      </c>
      <c r="E1" s="430"/>
    </row>
    <row r="2" spans="1:11" x14ac:dyDescent="0.25">
      <c r="A2" s="430"/>
      <c r="B2" s="484" t="s">
        <v>2476</v>
      </c>
      <c r="C2" s="434"/>
      <c r="D2" s="434" t="s">
        <v>17</v>
      </c>
      <c r="E2" s="434"/>
      <c r="F2" s="19"/>
      <c r="G2" s="20"/>
      <c r="H2" s="20"/>
    </row>
    <row r="3" spans="1:11" ht="6.75" customHeight="1" x14ac:dyDescent="0.25">
      <c r="A3" s="430"/>
      <c r="B3" s="430"/>
      <c r="C3" s="430"/>
      <c r="D3" s="430"/>
      <c r="E3" s="430"/>
      <c r="F3" s="21"/>
      <c r="J3" s="18"/>
    </row>
    <row r="4" spans="1:11" ht="23.25" customHeight="1" x14ac:dyDescent="0.25">
      <c r="A4" s="430"/>
      <c r="B4" s="431" t="s">
        <v>436</v>
      </c>
      <c r="C4" s="433"/>
      <c r="D4" s="885" t="s">
        <v>1655</v>
      </c>
      <c r="E4" s="885"/>
      <c r="F4" s="39"/>
      <c r="J4" s="21"/>
    </row>
    <row r="5" spans="1:11" ht="23.25" customHeight="1" x14ac:dyDescent="0.25">
      <c r="A5" s="430"/>
      <c r="B5" s="432" t="s">
        <v>413</v>
      </c>
      <c r="C5" s="431"/>
      <c r="D5" s="886" t="s">
        <v>64</v>
      </c>
      <c r="E5" s="886"/>
      <c r="F5"/>
      <c r="J5" s="21"/>
    </row>
    <row r="6" spans="1:11" ht="12.75" customHeight="1" x14ac:dyDescent="0.25">
      <c r="A6" s="568"/>
      <c r="B6" s="12" t="s">
        <v>2104</v>
      </c>
      <c r="C6" s="11"/>
      <c r="D6" s="843"/>
      <c r="E6" s="775" t="s">
        <v>2105</v>
      </c>
      <c r="F6" s="777"/>
      <c r="J6" s="21"/>
    </row>
    <row r="7" spans="1:11" ht="5.0999999999999996" customHeight="1" x14ac:dyDescent="0.25">
      <c r="A7" s="430"/>
      <c r="B7" s="430"/>
      <c r="C7" s="438"/>
      <c r="D7" s="437"/>
      <c r="E7" s="435"/>
      <c r="F7" s="23"/>
      <c r="J7" s="21"/>
    </row>
    <row r="8" spans="1:11" x14ac:dyDescent="0.25">
      <c r="A8" s="430"/>
      <c r="B8" s="439" t="s">
        <v>0</v>
      </c>
      <c r="C8" s="440"/>
      <c r="D8" s="430"/>
      <c r="E8" s="430"/>
      <c r="J8" s="18"/>
    </row>
    <row r="9" spans="1:11" ht="5.0999999999999996" customHeight="1" x14ac:dyDescent="0.25">
      <c r="A9" s="430"/>
      <c r="B9" s="435"/>
      <c r="C9" s="440"/>
      <c r="D9" s="430"/>
      <c r="E9" s="430"/>
      <c r="J9" s="18"/>
    </row>
    <row r="10" spans="1:11" x14ac:dyDescent="0.25">
      <c r="A10" s="430"/>
      <c r="B10" s="436" t="s">
        <v>385</v>
      </c>
      <c r="C10" s="440"/>
      <c r="D10" s="534" t="str">
        <f>IF(ISBLANK(Voorblad!C$16),"",(Voorblad!C$16))</f>
        <v>14B03</v>
      </c>
      <c r="E10" s="441"/>
      <c r="J10" s="18"/>
    </row>
    <row r="11" spans="1:11" ht="3.9" customHeight="1" x14ac:dyDescent="0.25">
      <c r="A11" s="430"/>
      <c r="B11" s="430"/>
      <c r="C11" s="440"/>
      <c r="D11" s="442"/>
      <c r="E11" s="446"/>
      <c r="J11" s="21"/>
    </row>
    <row r="12" spans="1:11" x14ac:dyDescent="0.25">
      <c r="A12" s="430"/>
      <c r="B12" s="436" t="s">
        <v>386</v>
      </c>
      <c r="C12" s="440"/>
      <c r="D12" s="534" t="str">
        <f>IF(ISBLANK(Voorblad!C$17),"",(Voorblad!C$17))</f>
        <v>R007</v>
      </c>
      <c r="E12" s="446"/>
      <c r="J12" s="18"/>
    </row>
    <row r="13" spans="1:11" ht="3.9" customHeight="1" x14ac:dyDescent="0.25">
      <c r="A13" s="430"/>
      <c r="B13" s="430"/>
      <c r="C13" s="440"/>
      <c r="D13" s="430"/>
      <c r="E13" s="446"/>
      <c r="J13" s="21"/>
    </row>
    <row r="14" spans="1:11" x14ac:dyDescent="0.25">
      <c r="A14" s="430"/>
      <c r="B14" s="436" t="s">
        <v>1</v>
      </c>
      <c r="C14" s="73" t="s">
        <v>629</v>
      </c>
      <c r="D14" s="523"/>
      <c r="E14" s="446"/>
      <c r="J14" s="18"/>
      <c r="K14"/>
    </row>
    <row r="15" spans="1:11" ht="12.75" hidden="1" customHeight="1" x14ac:dyDescent="0.25">
      <c r="A15" s="430"/>
      <c r="B15" s="430"/>
      <c r="C15" s="436"/>
      <c r="D15" s="436" t="s">
        <v>34</v>
      </c>
      <c r="E15" s="446"/>
      <c r="J15" s="18"/>
      <c r="K15"/>
    </row>
    <row r="16" spans="1:11" ht="12.75" hidden="1" customHeight="1" x14ac:dyDescent="0.25">
      <c r="A16" s="430"/>
      <c r="B16" s="430"/>
      <c r="C16" s="436"/>
      <c r="D16" s="436" t="s">
        <v>29</v>
      </c>
      <c r="E16" s="446"/>
      <c r="J16" s="18"/>
      <c r="K16"/>
    </row>
    <row r="17" spans="1:11" ht="12.75" hidden="1" customHeight="1" x14ac:dyDescent="0.25">
      <c r="A17" s="430"/>
      <c r="B17" s="430"/>
      <c r="C17" s="436"/>
      <c r="D17" s="436" t="s">
        <v>33</v>
      </c>
      <c r="E17" s="446"/>
      <c r="J17" s="18"/>
      <c r="K17"/>
    </row>
    <row r="18" spans="1:11" ht="12.75" hidden="1" customHeight="1" x14ac:dyDescent="0.25">
      <c r="A18" s="430"/>
      <c r="B18" s="430"/>
      <c r="C18" s="436"/>
      <c r="D18" s="436" t="s">
        <v>38</v>
      </c>
      <c r="E18" s="446"/>
      <c r="J18" s="18"/>
      <c r="K18"/>
    </row>
    <row r="19" spans="1:11" ht="12.75" hidden="1" customHeight="1" x14ac:dyDescent="0.25">
      <c r="A19" s="430"/>
      <c r="B19" s="430"/>
      <c r="C19" s="436"/>
      <c r="D19" s="436" t="s">
        <v>39</v>
      </c>
      <c r="E19" s="446"/>
      <c r="J19" s="18"/>
      <c r="K19"/>
    </row>
    <row r="20" spans="1:11" ht="12.75" hidden="1" customHeight="1" x14ac:dyDescent="0.25">
      <c r="A20" s="430"/>
      <c r="B20" s="430"/>
      <c r="C20" s="436"/>
      <c r="D20" s="436" t="s">
        <v>40</v>
      </c>
      <c r="E20" s="446"/>
      <c r="J20" s="18"/>
      <c r="K20"/>
    </row>
    <row r="21" spans="1:11" ht="12.75" hidden="1" customHeight="1" x14ac:dyDescent="0.25">
      <c r="A21" s="430"/>
      <c r="B21" s="430"/>
      <c r="C21" s="436"/>
      <c r="D21" s="436" t="s">
        <v>41</v>
      </c>
      <c r="E21" s="446"/>
      <c r="J21" s="18"/>
      <c r="K21"/>
    </row>
    <row r="22" spans="1:11" ht="12.75" hidden="1" customHeight="1" x14ac:dyDescent="0.25">
      <c r="A22" s="430"/>
      <c r="B22" s="430"/>
      <c r="C22" s="436"/>
      <c r="D22" s="436" t="s">
        <v>42</v>
      </c>
      <c r="E22" s="446"/>
      <c r="J22" s="18"/>
      <c r="K22"/>
    </row>
    <row r="23" spans="1:11" ht="12.75" hidden="1" customHeight="1" x14ac:dyDescent="0.25">
      <c r="A23" s="430"/>
      <c r="B23" s="430"/>
      <c r="C23" s="436"/>
      <c r="D23" s="436" t="s">
        <v>43</v>
      </c>
      <c r="E23" s="446"/>
      <c r="J23" s="18"/>
      <c r="K23"/>
    </row>
    <row r="24" spans="1:11" ht="12.75" hidden="1" customHeight="1" x14ac:dyDescent="0.25">
      <c r="A24" s="430"/>
      <c r="B24" s="430"/>
      <c r="C24" s="436"/>
      <c r="D24" s="436" t="s">
        <v>44</v>
      </c>
      <c r="E24" s="446"/>
      <c r="J24" s="18"/>
      <c r="K24"/>
    </row>
    <row r="25" spans="1:11" ht="12.75" hidden="1" customHeight="1" x14ac:dyDescent="0.25">
      <c r="A25" s="430"/>
      <c r="B25" s="430"/>
      <c r="C25" s="436"/>
      <c r="D25" s="436" t="s">
        <v>570</v>
      </c>
      <c r="E25" s="446"/>
      <c r="J25" s="18"/>
      <c r="K25"/>
    </row>
    <row r="26" spans="1:11" ht="12.75" hidden="1" customHeight="1" x14ac:dyDescent="0.25">
      <c r="A26" s="430"/>
      <c r="B26" s="430"/>
      <c r="C26" s="436"/>
      <c r="D26" s="436" t="s">
        <v>36</v>
      </c>
      <c r="E26" s="446"/>
      <c r="J26" s="18"/>
      <c r="K26"/>
    </row>
    <row r="27" spans="1:11" ht="12.75" hidden="1" customHeight="1" x14ac:dyDescent="0.25">
      <c r="A27" s="430"/>
      <c r="B27" s="430"/>
      <c r="C27" s="436"/>
      <c r="D27" s="436" t="s">
        <v>259</v>
      </c>
      <c r="E27" s="446"/>
      <c r="J27" s="18"/>
      <c r="K27"/>
    </row>
    <row r="28" spans="1:11" ht="12.75" hidden="1" customHeight="1" x14ac:dyDescent="0.25">
      <c r="A28" s="430"/>
      <c r="B28" s="430"/>
      <c r="C28" s="436"/>
      <c r="D28" s="436" t="s">
        <v>365</v>
      </c>
      <c r="E28" s="446"/>
      <c r="J28" s="18"/>
      <c r="K28"/>
    </row>
    <row r="29" spans="1:11" ht="12.75" hidden="1" customHeight="1" x14ac:dyDescent="0.25">
      <c r="A29" s="430"/>
      <c r="B29" s="430"/>
      <c r="C29" s="436"/>
      <c r="D29" s="436" t="s">
        <v>45</v>
      </c>
      <c r="E29" s="446"/>
      <c r="J29" s="18"/>
      <c r="K29"/>
    </row>
    <row r="30" spans="1:11" ht="12.75" hidden="1" customHeight="1" x14ac:dyDescent="0.25">
      <c r="A30" s="430"/>
      <c r="B30" s="430"/>
      <c r="C30" s="436"/>
      <c r="D30" s="436" t="s">
        <v>46</v>
      </c>
      <c r="E30" s="446"/>
      <c r="J30" s="18"/>
      <c r="K30"/>
    </row>
    <row r="31" spans="1:11" ht="12.75" hidden="1" customHeight="1" x14ac:dyDescent="0.25">
      <c r="A31" s="430"/>
      <c r="B31" s="430"/>
      <c r="C31" s="436"/>
      <c r="D31" s="436" t="s">
        <v>47</v>
      </c>
      <c r="E31" s="446"/>
      <c r="J31" s="18"/>
      <c r="K31"/>
    </row>
    <row r="32" spans="1:11" ht="12.75" hidden="1" customHeight="1" x14ac:dyDescent="0.25">
      <c r="A32" s="430"/>
      <c r="B32" s="430"/>
      <c r="C32" s="436"/>
      <c r="D32" s="436" t="s">
        <v>48</v>
      </c>
      <c r="E32" s="446"/>
      <c r="J32" s="18"/>
      <c r="K32"/>
    </row>
    <row r="33" spans="1:11" ht="12.75" hidden="1" customHeight="1" x14ac:dyDescent="0.25">
      <c r="A33" s="430"/>
      <c r="B33" s="430"/>
      <c r="C33" s="436"/>
      <c r="D33" s="436" t="s">
        <v>49</v>
      </c>
      <c r="E33" s="446"/>
      <c r="J33" s="18"/>
      <c r="K33"/>
    </row>
    <row r="34" spans="1:11" ht="12.75" hidden="1" customHeight="1" x14ac:dyDescent="0.25">
      <c r="A34" s="430"/>
      <c r="B34" s="430"/>
      <c r="C34" s="436"/>
      <c r="D34" s="436" t="s">
        <v>50</v>
      </c>
      <c r="E34" s="446"/>
      <c r="J34" s="18"/>
      <c r="K34"/>
    </row>
    <row r="35" spans="1:11" ht="12.75" hidden="1" customHeight="1" x14ac:dyDescent="0.25">
      <c r="A35" s="430"/>
      <c r="B35" s="430"/>
      <c r="C35" s="436"/>
      <c r="D35" s="436" t="s">
        <v>757</v>
      </c>
      <c r="E35" s="446"/>
      <c r="J35" s="18"/>
      <c r="K35"/>
    </row>
    <row r="36" spans="1:11" ht="12.75" hidden="1" customHeight="1" x14ac:dyDescent="0.25">
      <c r="A36" s="430"/>
      <c r="B36" s="430"/>
      <c r="C36" s="436"/>
      <c r="D36" s="436" t="s">
        <v>35</v>
      </c>
      <c r="E36" s="446"/>
      <c r="J36" s="18"/>
      <c r="K36"/>
    </row>
    <row r="37" spans="1:11" ht="12.75" hidden="1" customHeight="1" x14ac:dyDescent="0.25">
      <c r="A37" s="430"/>
      <c r="B37" s="430"/>
      <c r="C37" s="436"/>
      <c r="D37" s="436" t="s">
        <v>51</v>
      </c>
      <c r="E37" s="446"/>
      <c r="J37" s="18"/>
      <c r="K37"/>
    </row>
    <row r="38" spans="1:11" ht="12.75" hidden="1" customHeight="1" x14ac:dyDescent="0.25">
      <c r="A38" s="430"/>
      <c r="B38" s="430"/>
      <c r="C38" s="436"/>
      <c r="D38" s="436" t="s">
        <v>52</v>
      </c>
      <c r="E38" s="446"/>
      <c r="J38" s="18"/>
      <c r="K38"/>
    </row>
    <row r="39" spans="1:11" ht="12.75" hidden="1" customHeight="1" x14ac:dyDescent="0.25">
      <c r="A39" s="430"/>
      <c r="B39" s="430"/>
      <c r="C39" s="436"/>
      <c r="D39" s="436" t="s">
        <v>37</v>
      </c>
      <c r="E39" s="446"/>
      <c r="J39" s="18"/>
      <c r="K39"/>
    </row>
    <row r="40" spans="1:11" ht="12.75" hidden="1" customHeight="1" x14ac:dyDescent="0.25">
      <c r="A40" s="430"/>
      <c r="B40" s="430"/>
      <c r="C40" s="436"/>
      <c r="D40" s="436" t="s">
        <v>53</v>
      </c>
      <c r="E40" s="446"/>
      <c r="J40" s="18"/>
      <c r="K40"/>
    </row>
    <row r="41" spans="1:11" ht="3.9" customHeight="1" x14ac:dyDescent="0.25">
      <c r="A41" s="430"/>
      <c r="B41" s="430"/>
      <c r="C41" s="440"/>
      <c r="D41" s="430"/>
      <c r="E41" s="446"/>
      <c r="J41" s="21"/>
      <c r="K41"/>
    </row>
    <row r="42" spans="1:11" x14ac:dyDescent="0.25">
      <c r="A42" s="430"/>
      <c r="B42" s="436" t="s">
        <v>387</v>
      </c>
      <c r="C42" s="440"/>
      <c r="D42" s="523"/>
      <c r="E42" s="446" t="s">
        <v>28</v>
      </c>
      <c r="J42" s="18"/>
    </row>
    <row r="43" spans="1:11" ht="5.0999999999999996" customHeight="1" x14ac:dyDescent="0.25">
      <c r="A43" s="430"/>
      <c r="B43" s="430"/>
      <c r="C43" s="440"/>
      <c r="D43" s="430"/>
      <c r="E43" s="446"/>
      <c r="J43" s="21"/>
    </row>
    <row r="44" spans="1:11" x14ac:dyDescent="0.25">
      <c r="A44" s="430"/>
      <c r="B44" s="439" t="s">
        <v>384</v>
      </c>
      <c r="C44" s="440"/>
      <c r="D44" s="430"/>
      <c r="E44" s="446"/>
      <c r="J44" s="21"/>
    </row>
    <row r="45" spans="1:11" ht="5.0999999999999996" customHeight="1" x14ac:dyDescent="0.25">
      <c r="A45" s="430"/>
      <c r="B45" s="435"/>
      <c r="C45" s="440"/>
      <c r="D45" s="430"/>
      <c r="E45" s="446"/>
      <c r="J45" s="21"/>
    </row>
    <row r="46" spans="1:11" x14ac:dyDescent="0.25">
      <c r="A46" s="430"/>
      <c r="B46" s="436" t="s">
        <v>928</v>
      </c>
      <c r="C46" s="440"/>
      <c r="D46" s="462" t="s">
        <v>980</v>
      </c>
      <c r="E46" s="446" t="s">
        <v>982</v>
      </c>
      <c r="J46" s="18"/>
    </row>
    <row r="47" spans="1:11" x14ac:dyDescent="0.25">
      <c r="A47" s="568"/>
      <c r="B47" s="484"/>
      <c r="C47" s="488"/>
      <c r="D47" s="477"/>
      <c r="E47" s="492" t="s">
        <v>1266</v>
      </c>
      <c r="J47" s="18"/>
    </row>
    <row r="48" spans="1:11" ht="3.9" customHeight="1" x14ac:dyDescent="0.25">
      <c r="A48" s="430"/>
      <c r="B48" s="430"/>
      <c r="C48" s="440"/>
      <c r="D48" s="430"/>
      <c r="E48" s="446"/>
      <c r="J48" s="18"/>
    </row>
    <row r="49" spans="1:10" x14ac:dyDescent="0.25">
      <c r="A49" s="430"/>
      <c r="B49" s="436" t="s">
        <v>389</v>
      </c>
      <c r="C49" s="440"/>
      <c r="D49" s="443" t="s">
        <v>237</v>
      </c>
      <c r="E49" s="447"/>
      <c r="J49" s="18"/>
    </row>
    <row r="50" spans="1:10" ht="3.9" customHeight="1" x14ac:dyDescent="0.25">
      <c r="A50" s="430"/>
      <c r="B50" s="430"/>
      <c r="C50" s="440"/>
      <c r="D50" s="430"/>
      <c r="E50" s="447"/>
      <c r="J50" s="18"/>
    </row>
    <row r="51" spans="1:10" x14ac:dyDescent="0.25">
      <c r="B51" s="436" t="s">
        <v>390</v>
      </c>
      <c r="C51" s="440"/>
      <c r="D51" s="453"/>
      <c r="E51" s="446"/>
      <c r="F51" s="17"/>
      <c r="J51" s="18"/>
    </row>
    <row r="52" spans="1:10" ht="3.9" customHeight="1" x14ac:dyDescent="0.25">
      <c r="B52" s="430"/>
      <c r="C52" s="440"/>
      <c r="D52" s="444"/>
      <c r="E52" s="446"/>
      <c r="F52" s="17"/>
      <c r="J52" s="21"/>
    </row>
    <row r="53" spans="1:10" x14ac:dyDescent="0.25">
      <c r="B53" s="436" t="s">
        <v>391</v>
      </c>
      <c r="C53" s="440"/>
      <c r="D53" s="453"/>
      <c r="E53" s="446"/>
      <c r="F53" s="17"/>
      <c r="J53" s="18"/>
    </row>
    <row r="54" spans="1:10" ht="3.9" customHeight="1" x14ac:dyDescent="0.25">
      <c r="B54" s="430"/>
      <c r="C54" s="440"/>
      <c r="D54" s="444"/>
      <c r="E54" s="446"/>
      <c r="F54" s="17"/>
      <c r="J54" s="21"/>
    </row>
    <row r="55" spans="1:10" x14ac:dyDescent="0.25">
      <c r="B55" s="436" t="s">
        <v>393</v>
      </c>
      <c r="C55" s="440"/>
      <c r="D55" s="453"/>
      <c r="E55" s="446"/>
      <c r="F55" s="17"/>
      <c r="J55" s="18"/>
    </row>
    <row r="56" spans="1:10" ht="3.9" customHeight="1" x14ac:dyDescent="0.25">
      <c r="B56" s="430"/>
      <c r="C56" s="440"/>
      <c r="D56" s="444"/>
      <c r="E56" s="446"/>
      <c r="F56" s="17"/>
      <c r="J56" s="21"/>
    </row>
    <row r="57" spans="1:10" x14ac:dyDescent="0.25">
      <c r="B57" s="436" t="s">
        <v>394</v>
      </c>
      <c r="C57" s="440"/>
      <c r="D57" s="454"/>
      <c r="E57" s="446" t="s">
        <v>199</v>
      </c>
      <c r="J57" s="18"/>
    </row>
    <row r="58" spans="1:10" ht="3.9" customHeight="1" x14ac:dyDescent="0.25">
      <c r="B58" s="430"/>
      <c r="C58" s="440"/>
      <c r="D58" s="444"/>
      <c r="E58" s="446"/>
      <c r="J58" s="21"/>
    </row>
    <row r="59" spans="1:10" x14ac:dyDescent="0.25">
      <c r="B59" s="436" t="s">
        <v>3</v>
      </c>
      <c r="C59" s="440"/>
      <c r="D59" s="455"/>
      <c r="E59" s="446"/>
      <c r="F59" s="17"/>
      <c r="J59" s="18"/>
    </row>
    <row r="60" spans="1:10" ht="3.9" customHeight="1" x14ac:dyDescent="0.25">
      <c r="B60" s="430"/>
      <c r="C60" s="440"/>
      <c r="D60" s="444"/>
      <c r="E60" s="446"/>
      <c r="F60" s="17"/>
      <c r="J60" s="21"/>
    </row>
    <row r="61" spans="1:10" x14ac:dyDescent="0.25">
      <c r="B61" s="445" t="s">
        <v>128</v>
      </c>
      <c r="C61" s="440"/>
      <c r="D61" s="454"/>
      <c r="E61" s="446" t="s">
        <v>200</v>
      </c>
      <c r="J61" s="18"/>
    </row>
    <row r="62" spans="1:10" ht="3.9" customHeight="1" x14ac:dyDescent="0.25">
      <c r="B62" s="445"/>
      <c r="C62" s="440"/>
      <c r="D62" s="444"/>
      <c r="E62" s="446"/>
      <c r="J62" s="21"/>
    </row>
    <row r="63" spans="1:10" x14ac:dyDescent="0.25">
      <c r="B63" s="439" t="s">
        <v>395</v>
      </c>
      <c r="C63" s="440"/>
      <c r="D63" s="430"/>
      <c r="E63" s="446"/>
      <c r="J63" s="18"/>
    </row>
    <row r="64" spans="1:10" ht="5.0999999999999996" customHeight="1" x14ac:dyDescent="0.25">
      <c r="B64" s="439"/>
      <c r="C64" s="440"/>
      <c r="D64" s="430"/>
      <c r="E64" s="446"/>
      <c r="J64" s="18"/>
    </row>
    <row r="65" spans="2:10" ht="12.75" customHeight="1" x14ac:dyDescent="0.25">
      <c r="B65" s="484" t="s">
        <v>1009</v>
      </c>
      <c r="C65" s="488"/>
      <c r="D65" s="648"/>
      <c r="E65" s="492" t="s">
        <v>2478</v>
      </c>
      <c r="J65" s="18"/>
    </row>
    <row r="66" spans="2:10" ht="12.75" customHeight="1" x14ac:dyDescent="0.25">
      <c r="B66" s="484"/>
      <c r="C66" s="488"/>
      <c r="D66" s="649"/>
      <c r="E66" s="492" t="s">
        <v>2477</v>
      </c>
      <c r="J66" s="18"/>
    </row>
    <row r="67" spans="2:10" ht="3.9" customHeight="1" x14ac:dyDescent="0.25">
      <c r="B67" s="487"/>
      <c r="C67" s="488"/>
      <c r="D67" s="568"/>
      <c r="E67" s="492"/>
      <c r="J67" s="18"/>
    </row>
    <row r="68" spans="2:10" ht="12.75" customHeight="1" x14ac:dyDescent="0.25">
      <c r="B68" s="484" t="s">
        <v>1010</v>
      </c>
      <c r="C68" s="488"/>
      <c r="D68" s="648"/>
      <c r="E68" s="492" t="s">
        <v>1011</v>
      </c>
      <c r="J68" s="18"/>
    </row>
    <row r="69" spans="2:10" ht="12.75" customHeight="1" x14ac:dyDescent="0.25">
      <c r="B69" s="484"/>
      <c r="C69" s="488"/>
      <c r="D69" s="649"/>
      <c r="E69" s="492" t="s">
        <v>1656</v>
      </c>
      <c r="I69" s="501"/>
      <c r="J69" s="501"/>
    </row>
    <row r="70" spans="2:10" ht="12.75" customHeight="1" x14ac:dyDescent="0.25">
      <c r="B70" s="484"/>
      <c r="C70" s="488"/>
      <c r="D70" s="649"/>
      <c r="E70" s="492" t="s">
        <v>1657</v>
      </c>
      <c r="I70" s="564"/>
      <c r="J70" s="564"/>
    </row>
    <row r="71" spans="2:10" ht="3.9" customHeight="1" x14ac:dyDescent="0.25">
      <c r="B71" s="487"/>
      <c r="C71" s="488"/>
      <c r="D71" s="568"/>
      <c r="E71" s="492"/>
      <c r="J71" s="18"/>
    </row>
    <row r="72" spans="2:10" x14ac:dyDescent="0.25">
      <c r="B72" s="436" t="s">
        <v>18</v>
      </c>
      <c r="C72" s="73" t="s">
        <v>629</v>
      </c>
      <c r="D72" s="543"/>
      <c r="E72" s="448" t="s">
        <v>23</v>
      </c>
      <c r="J72" s="18"/>
    </row>
    <row r="73" spans="2:10" ht="12.75" hidden="1" customHeight="1" x14ac:dyDescent="0.25">
      <c r="B73" s="430"/>
      <c r="C73" s="440"/>
      <c r="D73" s="452" t="s">
        <v>12</v>
      </c>
      <c r="E73" s="448"/>
      <c r="J73" s="18"/>
    </row>
    <row r="74" spans="2:10" ht="12.75" hidden="1" customHeight="1" x14ac:dyDescent="0.25">
      <c r="B74" s="430"/>
      <c r="C74" s="440"/>
      <c r="D74" s="452" t="s">
        <v>750</v>
      </c>
      <c r="E74" s="448"/>
      <c r="J74" s="18"/>
    </row>
    <row r="75" spans="2:10" ht="3.9" customHeight="1" x14ac:dyDescent="0.25">
      <c r="B75" s="430"/>
      <c r="C75" s="440"/>
      <c r="D75" s="451"/>
      <c r="E75" s="447"/>
      <c r="J75" s="21"/>
    </row>
    <row r="76" spans="2:10" x14ac:dyDescent="0.25">
      <c r="B76" s="436" t="s">
        <v>19</v>
      </c>
      <c r="C76" s="73" t="s">
        <v>629</v>
      </c>
      <c r="D76" s="543"/>
      <c r="E76" s="448" t="s">
        <v>24</v>
      </c>
    </row>
    <row r="77" spans="2:10" ht="12.75" hidden="1" customHeight="1" x14ac:dyDescent="0.25">
      <c r="B77" s="434"/>
      <c r="C77" s="430"/>
      <c r="D77" s="452" t="s">
        <v>12</v>
      </c>
      <c r="E77" s="430"/>
    </row>
    <row r="78" spans="2:10" ht="12.75" hidden="1" customHeight="1" x14ac:dyDescent="0.25">
      <c r="B78" s="430"/>
      <c r="C78" s="430"/>
      <c r="D78" s="452" t="s">
        <v>750</v>
      </c>
      <c r="E78" s="430"/>
    </row>
    <row r="79" spans="2:10" ht="3.75" customHeight="1" x14ac:dyDescent="0.25">
      <c r="B79" s="430"/>
      <c r="C79" s="430"/>
      <c r="D79" s="430"/>
      <c r="E79" s="430"/>
    </row>
    <row r="80" spans="2:10" x14ac:dyDescent="0.25">
      <c r="B80" s="436" t="s">
        <v>20</v>
      </c>
      <c r="C80" s="73" t="s">
        <v>629</v>
      </c>
      <c r="D80" s="543"/>
      <c r="E80" s="448" t="s">
        <v>25</v>
      </c>
    </row>
    <row r="81" spans="2:10" ht="12.75" hidden="1" customHeight="1" x14ac:dyDescent="0.25">
      <c r="B81" s="430"/>
      <c r="C81" s="430"/>
      <c r="D81" s="452" t="s">
        <v>12</v>
      </c>
      <c r="E81" s="430"/>
    </row>
    <row r="82" spans="2:10" ht="12.75" hidden="1" customHeight="1" x14ac:dyDescent="0.25">
      <c r="B82" s="430"/>
      <c r="C82" s="430"/>
      <c r="D82" s="452" t="s">
        <v>750</v>
      </c>
      <c r="E82" s="430"/>
    </row>
    <row r="83" spans="2:10" ht="3.75" customHeight="1" x14ac:dyDescent="0.25">
      <c r="B83" s="430"/>
      <c r="C83" s="430"/>
      <c r="D83" s="430"/>
      <c r="E83" s="430"/>
    </row>
    <row r="84" spans="2:10" x14ac:dyDescent="0.25">
      <c r="B84" s="436" t="s">
        <v>21</v>
      </c>
      <c r="C84" s="73" t="s">
        <v>629</v>
      </c>
      <c r="D84" s="543"/>
      <c r="E84" s="448" t="s">
        <v>26</v>
      </c>
    </row>
    <row r="85" spans="2:10" ht="12.75" hidden="1" customHeight="1" x14ac:dyDescent="0.25">
      <c r="B85" s="430"/>
      <c r="C85" s="430"/>
      <c r="D85" s="452" t="s">
        <v>12</v>
      </c>
      <c r="E85" s="430"/>
    </row>
    <row r="86" spans="2:10" ht="12.75" hidden="1" customHeight="1" x14ac:dyDescent="0.25">
      <c r="B86" s="430"/>
      <c r="C86" s="430"/>
      <c r="D86" s="452" t="s">
        <v>750</v>
      </c>
      <c r="E86" s="430"/>
    </row>
    <row r="87" spans="2:10" ht="3.75" customHeight="1" x14ac:dyDescent="0.25">
      <c r="B87" s="430"/>
      <c r="C87" s="430"/>
      <c r="D87" s="430"/>
      <c r="E87" s="430"/>
    </row>
    <row r="88" spans="2:10" x14ac:dyDescent="0.25">
      <c r="B88" s="436" t="s">
        <v>22</v>
      </c>
      <c r="C88" s="73" t="s">
        <v>629</v>
      </c>
      <c r="D88" s="543"/>
      <c r="E88" s="448" t="s">
        <v>27</v>
      </c>
    </row>
    <row r="89" spans="2:10" ht="12.75" hidden="1" customHeight="1" x14ac:dyDescent="0.25">
      <c r="B89" s="430"/>
      <c r="C89" s="430"/>
      <c r="D89" s="452" t="s">
        <v>12</v>
      </c>
      <c r="E89" s="430"/>
    </row>
    <row r="90" spans="2:10" ht="12.75" hidden="1" customHeight="1" x14ac:dyDescent="0.25">
      <c r="B90" s="430"/>
      <c r="C90" s="430"/>
      <c r="D90" s="452" t="s">
        <v>750</v>
      </c>
      <c r="E90" s="430"/>
    </row>
    <row r="91" spans="2:10" ht="3.75" customHeight="1" x14ac:dyDescent="0.25">
      <c r="B91" s="430"/>
      <c r="C91" s="430"/>
      <c r="D91" s="430"/>
      <c r="E91" s="430"/>
    </row>
    <row r="92" spans="2:10" ht="12.75" customHeight="1" x14ac:dyDescent="0.25">
      <c r="B92" s="436" t="s">
        <v>1012</v>
      </c>
      <c r="C92" s="73" t="s">
        <v>629</v>
      </c>
      <c r="D92" s="543"/>
      <c r="E92" s="446"/>
    </row>
    <row r="93" spans="2:10" ht="12.75" hidden="1" customHeight="1" x14ac:dyDescent="0.25">
      <c r="B93" s="435"/>
      <c r="C93" s="440"/>
      <c r="D93" s="434" t="s">
        <v>1016</v>
      </c>
      <c r="E93" s="446"/>
      <c r="J93" s="18"/>
    </row>
    <row r="94" spans="2:10" ht="12.75" hidden="1" customHeight="1" x14ac:dyDescent="0.25">
      <c r="B94" s="435"/>
      <c r="C94" s="440"/>
      <c r="D94" s="434" t="s">
        <v>1017</v>
      </c>
      <c r="E94" s="446"/>
      <c r="J94" s="18"/>
    </row>
    <row r="95" spans="2:10" ht="12.75" hidden="1" customHeight="1" x14ac:dyDescent="0.25">
      <c r="B95" s="483"/>
      <c r="C95" s="488"/>
      <c r="D95" s="482" t="s">
        <v>811</v>
      </c>
      <c r="E95" s="492"/>
      <c r="J95" s="18"/>
    </row>
    <row r="96" spans="2:10" ht="12.75" hidden="1" customHeight="1" x14ac:dyDescent="0.25">
      <c r="B96" s="435"/>
      <c r="C96" s="440"/>
      <c r="D96" s="434" t="s">
        <v>1015</v>
      </c>
      <c r="E96" s="446"/>
      <c r="J96" s="18"/>
    </row>
    <row r="97" spans="2:10" ht="12.75" hidden="1" customHeight="1" x14ac:dyDescent="0.25">
      <c r="B97" s="435"/>
      <c r="C97" s="440"/>
      <c r="D97" s="434" t="s">
        <v>1658</v>
      </c>
      <c r="E97" s="446"/>
      <c r="J97" s="21"/>
    </row>
    <row r="98" spans="2:10" ht="12.75" hidden="1" customHeight="1" x14ac:dyDescent="0.25">
      <c r="B98" s="435"/>
      <c r="C98" s="440"/>
      <c r="D98" s="434" t="s">
        <v>1013</v>
      </c>
      <c r="E98" s="446"/>
    </row>
    <row r="99" spans="2:10" ht="12.75" hidden="1" customHeight="1" x14ac:dyDescent="0.25">
      <c r="B99" s="435"/>
      <c r="C99" s="440"/>
      <c r="D99" s="434" t="s">
        <v>1014</v>
      </c>
      <c r="E99" s="446"/>
    </row>
    <row r="100" spans="2:10" ht="12.75" customHeight="1" x14ac:dyDescent="0.25">
      <c r="B100" s="483"/>
      <c r="C100" s="488"/>
      <c r="D100" s="482"/>
      <c r="E100" s="60" t="s">
        <v>1659</v>
      </c>
    </row>
    <row r="101" spans="2:10" ht="3.9" customHeight="1" x14ac:dyDescent="0.25">
      <c r="B101" s="483"/>
      <c r="C101" s="488"/>
      <c r="D101" s="482"/>
      <c r="E101" s="650"/>
      <c r="I101" s="501"/>
    </row>
    <row r="102" spans="2:10" ht="12.75" customHeight="1" x14ac:dyDescent="0.25">
      <c r="B102" s="483"/>
      <c r="C102" s="488"/>
      <c r="D102" s="482"/>
      <c r="E102" s="60" t="s">
        <v>1660</v>
      </c>
      <c r="I102" s="501"/>
    </row>
    <row r="103" spans="2:10" ht="3.9" customHeight="1" x14ac:dyDescent="0.25">
      <c r="B103" s="483"/>
      <c r="C103" s="488"/>
      <c r="D103" s="482"/>
      <c r="E103" s="650"/>
      <c r="I103" s="501"/>
    </row>
    <row r="104" spans="2:10" ht="12.75" customHeight="1" x14ac:dyDescent="0.25">
      <c r="B104" s="483"/>
      <c r="C104" s="488"/>
      <c r="D104" s="482"/>
      <c r="E104" s="60" t="s">
        <v>1661</v>
      </c>
      <c r="I104" s="501"/>
    </row>
    <row r="105" spans="2:10" ht="3.9" customHeight="1" x14ac:dyDescent="0.25">
      <c r="B105" s="483"/>
      <c r="C105" s="488"/>
      <c r="D105" s="482"/>
      <c r="E105" s="650"/>
      <c r="I105" s="501"/>
    </row>
    <row r="106" spans="2:10" ht="12.75" customHeight="1" x14ac:dyDescent="0.25">
      <c r="B106" s="483"/>
      <c r="C106" s="488"/>
      <c r="D106" s="482"/>
      <c r="E106" s="60" t="s">
        <v>1662</v>
      </c>
    </row>
    <row r="107" spans="2:10" ht="3.9" customHeight="1" x14ac:dyDescent="0.25">
      <c r="B107" s="483"/>
      <c r="C107" s="488"/>
      <c r="D107" s="482"/>
      <c r="E107" s="492"/>
    </row>
    <row r="108" spans="2:10" ht="30.6" x14ac:dyDescent="0.25">
      <c r="B108" s="483"/>
      <c r="C108" s="488"/>
      <c r="D108" s="482"/>
      <c r="E108" s="60" t="s">
        <v>1663</v>
      </c>
    </row>
    <row r="109" spans="2:10" ht="3.9" customHeight="1" x14ac:dyDescent="0.25">
      <c r="B109" s="483"/>
      <c r="C109" s="488"/>
      <c r="D109" s="482"/>
      <c r="E109" s="492"/>
    </row>
    <row r="110" spans="2:10" ht="12.75" customHeight="1" x14ac:dyDescent="0.25">
      <c r="B110" s="483"/>
      <c r="C110" s="488"/>
      <c r="D110" s="482"/>
      <c r="E110" s="60" t="s">
        <v>1664</v>
      </c>
    </row>
    <row r="111" spans="2:10" ht="3.75" customHeight="1" x14ac:dyDescent="0.25">
      <c r="B111" s="458"/>
      <c r="C111" s="459"/>
      <c r="D111" s="457"/>
      <c r="E111" s="460"/>
    </row>
    <row r="112" spans="2:10" ht="12.75" customHeight="1" x14ac:dyDescent="0.25">
      <c r="B112" s="484" t="s">
        <v>2190</v>
      </c>
      <c r="C112" s="73" t="s">
        <v>629</v>
      </c>
      <c r="D112" s="543"/>
      <c r="E112" s="492" t="s">
        <v>2191</v>
      </c>
    </row>
    <row r="113" spans="2:9" ht="20.399999999999999" x14ac:dyDescent="0.25">
      <c r="B113" s="484"/>
      <c r="C113" s="488"/>
      <c r="D113" s="482"/>
      <c r="E113" s="492" t="s">
        <v>2192</v>
      </c>
    </row>
    <row r="114" spans="2:9" ht="12.75" hidden="1" customHeight="1" x14ac:dyDescent="0.2">
      <c r="B114" s="484"/>
      <c r="C114" s="488"/>
      <c r="D114" s="578" t="s">
        <v>2193</v>
      </c>
      <c r="E114" s="492"/>
    </row>
    <row r="115" spans="2:9" ht="12.75" hidden="1" customHeight="1" x14ac:dyDescent="0.2">
      <c r="B115" s="484"/>
      <c r="C115" s="488"/>
      <c r="D115" s="578" t="s">
        <v>2194</v>
      </c>
      <c r="E115" s="492"/>
    </row>
    <row r="116" spans="2:9" ht="12.75" hidden="1" customHeight="1" x14ac:dyDescent="0.2">
      <c r="B116" s="484"/>
      <c r="C116" s="488"/>
      <c r="D116" s="578" t="s">
        <v>2195</v>
      </c>
      <c r="E116" s="492"/>
    </row>
    <row r="117" spans="2:9" ht="12.75" hidden="1" customHeight="1" x14ac:dyDescent="0.2">
      <c r="B117" s="484"/>
      <c r="C117" s="488"/>
      <c r="D117" s="578" t="s">
        <v>2196</v>
      </c>
      <c r="E117" s="492"/>
    </row>
    <row r="118" spans="2:9" ht="12.75" hidden="1" customHeight="1" x14ac:dyDescent="0.25">
      <c r="B118" s="484"/>
      <c r="C118" s="488"/>
      <c r="D118" s="652" t="s">
        <v>811</v>
      </c>
      <c r="E118" s="492"/>
    </row>
    <row r="119" spans="2:9" ht="12.75" hidden="1" customHeight="1" x14ac:dyDescent="0.2">
      <c r="B119" s="484"/>
      <c r="C119" s="488"/>
      <c r="D119" s="578" t="s">
        <v>750</v>
      </c>
      <c r="E119" s="492"/>
    </row>
    <row r="120" spans="2:9" ht="3.9" customHeight="1" x14ac:dyDescent="0.25">
      <c r="B120" s="483"/>
      <c r="C120" s="488"/>
      <c r="D120" s="482"/>
      <c r="E120" s="492"/>
    </row>
    <row r="121" spans="2:9" x14ac:dyDescent="0.25">
      <c r="B121" s="436" t="s">
        <v>1018</v>
      </c>
      <c r="C121" s="440"/>
      <c r="D121" s="648"/>
      <c r="E121" s="446" t="s">
        <v>1019</v>
      </c>
    </row>
    <row r="122" spans="2:9" ht="3.75" customHeight="1" x14ac:dyDescent="0.25">
      <c r="B122" s="435"/>
      <c r="C122" s="440"/>
      <c r="D122" s="430"/>
      <c r="E122" s="446"/>
    </row>
    <row r="123" spans="2:9" x14ac:dyDescent="0.25">
      <c r="B123" s="436" t="s">
        <v>1020</v>
      </c>
      <c r="C123" s="440"/>
      <c r="D123" s="648"/>
      <c r="E123" s="446" t="s">
        <v>1021</v>
      </c>
    </row>
    <row r="124" spans="2:9" ht="3.9" customHeight="1" x14ac:dyDescent="0.25">
      <c r="B124" s="484"/>
      <c r="C124" s="488"/>
      <c r="D124" s="649"/>
      <c r="E124" s="492"/>
      <c r="I124" s="501"/>
    </row>
    <row r="125" spans="2:9" ht="12.75" customHeight="1" x14ac:dyDescent="0.25">
      <c r="B125" s="436" t="s">
        <v>1008</v>
      </c>
      <c r="C125" s="440"/>
      <c r="D125" s="648"/>
      <c r="E125" s="446"/>
    </row>
    <row r="126" spans="2:9" ht="3.9" customHeight="1" x14ac:dyDescent="0.25">
      <c r="B126" s="484"/>
      <c r="C126" s="488"/>
      <c r="D126" s="649"/>
      <c r="E126" s="492"/>
      <c r="I126" s="501"/>
    </row>
    <row r="127" spans="2:9" x14ac:dyDescent="0.25">
      <c r="B127" s="436" t="s">
        <v>1022</v>
      </c>
      <c r="C127" s="73" t="s">
        <v>629</v>
      </c>
      <c r="D127" s="543"/>
      <c r="E127" s="446"/>
    </row>
    <row r="128" spans="2:9" hidden="1" x14ac:dyDescent="0.25">
      <c r="B128" s="430"/>
      <c r="C128" s="440"/>
      <c r="D128" s="452" t="s">
        <v>12</v>
      </c>
      <c r="E128" s="446"/>
    </row>
    <row r="129" spans="2:5" hidden="1" x14ac:dyDescent="0.25">
      <c r="B129" s="430"/>
      <c r="C129" s="440"/>
      <c r="D129" s="452" t="s">
        <v>750</v>
      </c>
      <c r="E129" s="446"/>
    </row>
    <row r="130" spans="2:5" ht="3.75" customHeight="1" x14ac:dyDescent="0.25">
      <c r="B130" s="435"/>
      <c r="C130" s="440"/>
      <c r="D130" s="430"/>
      <c r="E130" s="446"/>
    </row>
    <row r="131" spans="2:5" x14ac:dyDescent="0.25">
      <c r="B131" s="436" t="s">
        <v>1023</v>
      </c>
      <c r="C131" s="73" t="s">
        <v>629</v>
      </c>
      <c r="D131" s="543"/>
      <c r="E131" s="446"/>
    </row>
    <row r="132" spans="2:5" hidden="1" x14ac:dyDescent="0.25">
      <c r="B132" s="430"/>
      <c r="C132" s="440"/>
      <c r="D132" s="452" t="s">
        <v>12</v>
      </c>
      <c r="E132" s="446"/>
    </row>
    <row r="133" spans="2:5" hidden="1" x14ac:dyDescent="0.25">
      <c r="B133" s="430"/>
      <c r="C133" s="440"/>
      <c r="D133" s="452" t="s">
        <v>750</v>
      </c>
      <c r="E133" s="446"/>
    </row>
    <row r="134" spans="2:5" ht="3.75" customHeight="1" x14ac:dyDescent="0.25">
      <c r="B134" s="435"/>
      <c r="C134" s="440"/>
      <c r="D134" s="430"/>
      <c r="E134" s="446"/>
    </row>
    <row r="135" spans="2:5" x14ac:dyDescent="0.25">
      <c r="B135" s="436" t="s">
        <v>1024</v>
      </c>
      <c r="C135" s="73" t="s">
        <v>629</v>
      </c>
      <c r="D135" s="543"/>
      <c r="E135" s="446"/>
    </row>
    <row r="136" spans="2:5" hidden="1" x14ac:dyDescent="0.25">
      <c r="B136" s="430"/>
      <c r="C136" s="440"/>
      <c r="D136" s="452" t="s">
        <v>12</v>
      </c>
      <c r="E136" s="446"/>
    </row>
    <row r="137" spans="2:5" hidden="1" x14ac:dyDescent="0.25">
      <c r="B137" s="430"/>
      <c r="C137" s="440"/>
      <c r="D137" s="452" t="s">
        <v>750</v>
      </c>
      <c r="E137" s="446"/>
    </row>
    <row r="138" spans="2:5" ht="3.75" customHeight="1" x14ac:dyDescent="0.25">
      <c r="B138" s="435"/>
      <c r="C138" s="440"/>
      <c r="D138" s="430"/>
      <c r="E138" s="446"/>
    </row>
    <row r="139" spans="2:5" x14ac:dyDescent="0.25">
      <c r="B139" s="436" t="s">
        <v>1025</v>
      </c>
      <c r="C139" s="73" t="s">
        <v>629</v>
      </c>
      <c r="D139" s="543"/>
      <c r="E139" s="446"/>
    </row>
    <row r="140" spans="2:5" hidden="1" x14ac:dyDescent="0.25">
      <c r="B140" s="430"/>
      <c r="C140" s="440"/>
      <c r="D140" s="452" t="s">
        <v>12</v>
      </c>
      <c r="E140" s="446"/>
    </row>
    <row r="141" spans="2:5" hidden="1" x14ac:dyDescent="0.25">
      <c r="B141" s="430"/>
      <c r="C141" s="440"/>
      <c r="D141" s="452" t="s">
        <v>750</v>
      </c>
      <c r="E141" s="446"/>
    </row>
    <row r="142" spans="2:5" ht="3.75" customHeight="1" x14ac:dyDescent="0.25">
      <c r="B142" s="435"/>
      <c r="C142" s="440"/>
      <c r="D142" s="430"/>
      <c r="E142" s="446"/>
    </row>
    <row r="143" spans="2:5" x14ac:dyDescent="0.25">
      <c r="B143" s="436" t="s">
        <v>1026</v>
      </c>
      <c r="C143" s="73" t="s">
        <v>629</v>
      </c>
      <c r="D143" s="543"/>
      <c r="E143" s="446"/>
    </row>
    <row r="144" spans="2:5" hidden="1" x14ac:dyDescent="0.25">
      <c r="B144" s="430"/>
      <c r="C144" s="440"/>
      <c r="D144" s="452" t="s">
        <v>12</v>
      </c>
      <c r="E144" s="446"/>
    </row>
    <row r="145" spans="2:5" hidden="1" x14ac:dyDescent="0.25">
      <c r="B145" s="430"/>
      <c r="C145" s="440"/>
      <c r="D145" s="452" t="s">
        <v>750</v>
      </c>
      <c r="E145" s="446"/>
    </row>
    <row r="146" spans="2:5" ht="3.75" customHeight="1" x14ac:dyDescent="0.25">
      <c r="B146" s="435"/>
      <c r="C146" s="440"/>
      <c r="D146" s="430"/>
      <c r="E146" s="446"/>
    </row>
    <row r="147" spans="2:5" x14ac:dyDescent="0.25">
      <c r="B147" s="436" t="s">
        <v>1027</v>
      </c>
      <c r="C147" s="73" t="s">
        <v>629</v>
      </c>
      <c r="D147" s="543"/>
      <c r="E147" s="446"/>
    </row>
    <row r="148" spans="2:5" hidden="1" x14ac:dyDescent="0.25">
      <c r="B148" s="430"/>
      <c r="C148" s="440"/>
      <c r="D148" s="452" t="s">
        <v>12</v>
      </c>
      <c r="E148" s="446"/>
    </row>
    <row r="149" spans="2:5" hidden="1" x14ac:dyDescent="0.25">
      <c r="B149" s="430"/>
      <c r="C149" s="440"/>
      <c r="D149" s="452" t="s">
        <v>750</v>
      </c>
      <c r="E149" s="446"/>
    </row>
    <row r="150" spans="2:5" ht="3.75" customHeight="1" x14ac:dyDescent="0.25">
      <c r="B150" s="435"/>
      <c r="C150" s="440"/>
      <c r="D150" s="430"/>
      <c r="E150" s="446"/>
    </row>
    <row r="151" spans="2:5" x14ac:dyDescent="0.25">
      <c r="B151" s="436" t="s">
        <v>1028</v>
      </c>
      <c r="C151" s="73" t="s">
        <v>629</v>
      </c>
      <c r="D151" s="543"/>
      <c r="E151" s="651"/>
    </row>
    <row r="152" spans="2:5" hidden="1" x14ac:dyDescent="0.25">
      <c r="B152" s="430"/>
      <c r="C152" s="440"/>
      <c r="D152" s="452" t="s">
        <v>12</v>
      </c>
      <c r="E152" s="446"/>
    </row>
    <row r="153" spans="2:5" hidden="1" x14ac:dyDescent="0.25">
      <c r="B153" s="430"/>
      <c r="C153" s="440"/>
      <c r="D153" s="452" t="s">
        <v>750</v>
      </c>
      <c r="E153" s="446"/>
    </row>
    <row r="154" spans="2:5" ht="3.75" customHeight="1" x14ac:dyDescent="0.25">
      <c r="B154" s="435"/>
      <c r="C154" s="440"/>
      <c r="D154" s="430"/>
      <c r="E154" s="446"/>
    </row>
    <row r="155" spans="2:5" x14ac:dyDescent="0.25">
      <c r="B155" s="436" t="s">
        <v>1029</v>
      </c>
      <c r="C155" s="73" t="s">
        <v>629</v>
      </c>
      <c r="D155" s="543"/>
      <c r="E155" s="651"/>
    </row>
    <row r="156" spans="2:5" hidden="1" x14ac:dyDescent="0.25">
      <c r="B156" s="430"/>
      <c r="C156" s="440"/>
      <c r="D156" s="452" t="s">
        <v>12</v>
      </c>
      <c r="E156" s="446"/>
    </row>
    <row r="157" spans="2:5" hidden="1" x14ac:dyDescent="0.25">
      <c r="B157" s="430"/>
      <c r="C157" s="440"/>
      <c r="D157" s="452" t="s">
        <v>750</v>
      </c>
      <c r="E157" s="446"/>
    </row>
    <row r="158" spans="2:5" ht="3.75" customHeight="1" x14ac:dyDescent="0.25">
      <c r="B158" s="435"/>
      <c r="C158" s="440"/>
      <c r="D158" s="430"/>
      <c r="E158" s="446"/>
    </row>
    <row r="159" spans="2:5" x14ac:dyDescent="0.25">
      <c r="B159" s="436" t="s">
        <v>1030</v>
      </c>
      <c r="C159" s="73" t="s">
        <v>629</v>
      </c>
      <c r="D159" s="543"/>
      <c r="E159" s="446"/>
    </row>
    <row r="160" spans="2:5" hidden="1" x14ac:dyDescent="0.25">
      <c r="B160" s="430"/>
      <c r="C160" s="440"/>
      <c r="D160" s="452" t="s">
        <v>12</v>
      </c>
      <c r="E160" s="446"/>
    </row>
    <row r="161" spans="2:5" hidden="1" x14ac:dyDescent="0.25">
      <c r="B161" s="430"/>
      <c r="C161" s="440"/>
      <c r="D161" s="452" t="s">
        <v>750</v>
      </c>
      <c r="E161" s="446"/>
    </row>
    <row r="162" spans="2:5" ht="3.75" customHeight="1" x14ac:dyDescent="0.25">
      <c r="B162" s="435"/>
      <c r="C162" s="440"/>
      <c r="D162" s="430"/>
      <c r="E162" s="446"/>
    </row>
    <row r="163" spans="2:5" x14ac:dyDescent="0.25">
      <c r="B163" s="436" t="s">
        <v>1031</v>
      </c>
      <c r="C163" s="73" t="s">
        <v>629</v>
      </c>
      <c r="D163" s="543"/>
      <c r="E163" s="446"/>
    </row>
    <row r="164" spans="2:5" hidden="1" x14ac:dyDescent="0.25">
      <c r="B164" s="430"/>
      <c r="C164" s="440"/>
      <c r="D164" s="452" t="s">
        <v>12</v>
      </c>
      <c r="E164" s="446"/>
    </row>
    <row r="165" spans="2:5" hidden="1" x14ac:dyDescent="0.25">
      <c r="B165" s="430"/>
      <c r="C165" s="440"/>
      <c r="D165" s="452" t="s">
        <v>750</v>
      </c>
      <c r="E165" s="446"/>
    </row>
    <row r="166" spans="2:5" ht="3.75" customHeight="1" x14ac:dyDescent="0.25">
      <c r="B166" s="435"/>
      <c r="C166" s="440"/>
      <c r="D166" s="430"/>
      <c r="E166" s="446"/>
    </row>
    <row r="167" spans="2:5" x14ac:dyDescent="0.25">
      <c r="B167" s="436" t="s">
        <v>1032</v>
      </c>
      <c r="C167" s="73" t="s">
        <v>629</v>
      </c>
      <c r="D167" s="543"/>
      <c r="E167" s="446"/>
    </row>
    <row r="168" spans="2:5" hidden="1" x14ac:dyDescent="0.25">
      <c r="B168" s="430"/>
      <c r="C168" s="440"/>
      <c r="D168" s="452" t="s">
        <v>12</v>
      </c>
      <c r="E168" s="446"/>
    </row>
    <row r="169" spans="2:5" hidden="1" x14ac:dyDescent="0.25">
      <c r="B169" s="430"/>
      <c r="C169" s="440"/>
      <c r="D169" s="452" t="s">
        <v>750</v>
      </c>
      <c r="E169" s="446"/>
    </row>
    <row r="170" spans="2:5" ht="3.75" customHeight="1" x14ac:dyDescent="0.25">
      <c r="B170" s="435"/>
      <c r="C170" s="440"/>
      <c r="D170" s="430"/>
      <c r="E170" s="446"/>
    </row>
    <row r="171" spans="2:5" x14ac:dyDescent="0.25">
      <c r="B171" s="436" t="s">
        <v>1033</v>
      </c>
      <c r="C171" s="73" t="s">
        <v>629</v>
      </c>
      <c r="D171" s="543"/>
      <c r="E171" s="446"/>
    </row>
    <row r="172" spans="2:5" hidden="1" x14ac:dyDescent="0.25">
      <c r="B172" s="430"/>
      <c r="C172" s="440"/>
      <c r="D172" s="452" t="s">
        <v>12</v>
      </c>
      <c r="E172" s="446"/>
    </row>
    <row r="173" spans="2:5" hidden="1" x14ac:dyDescent="0.25">
      <c r="B173" s="430"/>
      <c r="C173" s="440"/>
      <c r="D173" s="452" t="s">
        <v>750</v>
      </c>
      <c r="E173" s="446"/>
    </row>
    <row r="174" spans="2:5" ht="3.75" customHeight="1" x14ac:dyDescent="0.25">
      <c r="B174" s="435"/>
      <c r="C174" s="440"/>
      <c r="D174" s="430"/>
      <c r="E174" s="446"/>
    </row>
    <row r="175" spans="2:5" x14ac:dyDescent="0.25">
      <c r="B175" s="436" t="s">
        <v>1034</v>
      </c>
      <c r="C175" s="73" t="s">
        <v>629</v>
      </c>
      <c r="D175" s="543"/>
      <c r="E175" s="446"/>
    </row>
    <row r="176" spans="2:5" hidden="1" x14ac:dyDescent="0.25">
      <c r="B176" s="430"/>
      <c r="C176" s="440"/>
      <c r="D176" s="452" t="s">
        <v>12</v>
      </c>
      <c r="E176" s="446"/>
    </row>
    <row r="177" spans="2:5" hidden="1" x14ac:dyDescent="0.25">
      <c r="B177" s="430"/>
      <c r="C177" s="440"/>
      <c r="D177" s="452" t="s">
        <v>750</v>
      </c>
      <c r="E177" s="446"/>
    </row>
    <row r="178" spans="2:5" ht="3.75" customHeight="1" x14ac:dyDescent="0.25">
      <c r="B178" s="435"/>
      <c r="C178" s="440"/>
      <c r="D178" s="430"/>
      <c r="E178" s="446"/>
    </row>
    <row r="179" spans="2:5" x14ac:dyDescent="0.25">
      <c r="B179" s="436" t="s">
        <v>1035</v>
      </c>
      <c r="C179" s="73" t="s">
        <v>629</v>
      </c>
      <c r="D179" s="543"/>
      <c r="E179" s="448"/>
    </row>
    <row r="180" spans="2:5" hidden="1" x14ac:dyDescent="0.25">
      <c r="B180" s="430"/>
      <c r="C180" s="440"/>
      <c r="D180" s="452" t="s">
        <v>12</v>
      </c>
      <c r="E180" s="448"/>
    </row>
    <row r="181" spans="2:5" hidden="1" x14ac:dyDescent="0.25">
      <c r="B181" s="430"/>
      <c r="C181" s="440"/>
      <c r="D181" s="452" t="s">
        <v>750</v>
      </c>
      <c r="E181" s="448"/>
    </row>
    <row r="182" spans="2:5" ht="3.75" customHeight="1" x14ac:dyDescent="0.25">
      <c r="B182" s="430"/>
      <c r="C182" s="440"/>
      <c r="D182" s="451"/>
      <c r="E182" s="447"/>
    </row>
    <row r="183" spans="2:5" x14ac:dyDescent="0.25">
      <c r="B183" s="436" t="s">
        <v>1036</v>
      </c>
      <c r="C183" s="73" t="s">
        <v>629</v>
      </c>
      <c r="D183" s="543"/>
      <c r="E183" s="430"/>
    </row>
    <row r="184" spans="2:5" hidden="1" x14ac:dyDescent="0.25">
      <c r="B184" s="430"/>
      <c r="C184" s="430"/>
      <c r="D184" s="652" t="s">
        <v>1038</v>
      </c>
      <c r="E184" s="430"/>
    </row>
    <row r="185" spans="2:5" hidden="1" x14ac:dyDescent="0.25">
      <c r="B185" s="430"/>
      <c r="C185" s="430"/>
      <c r="D185" s="652" t="s">
        <v>1037</v>
      </c>
      <c r="E185" s="430"/>
    </row>
    <row r="186" spans="2:5" hidden="1" x14ac:dyDescent="0.25">
      <c r="B186" s="430"/>
      <c r="C186" s="430"/>
      <c r="D186" s="652" t="s">
        <v>1017</v>
      </c>
    </row>
    <row r="187" spans="2:5" hidden="1" x14ac:dyDescent="0.25">
      <c r="B187" s="430"/>
      <c r="C187" s="430"/>
      <c r="D187" s="652" t="s">
        <v>1045</v>
      </c>
    </row>
    <row r="188" spans="2:5" hidden="1" x14ac:dyDescent="0.25">
      <c r="B188" s="568"/>
      <c r="C188" s="568"/>
      <c r="D188" s="652" t="s">
        <v>1044</v>
      </c>
    </row>
    <row r="189" spans="2:5" hidden="1" x14ac:dyDescent="0.25">
      <c r="B189" s="568"/>
      <c r="C189" s="568"/>
      <c r="D189" s="652" t="s">
        <v>1043</v>
      </c>
    </row>
    <row r="190" spans="2:5" hidden="1" x14ac:dyDescent="0.25">
      <c r="B190" s="430"/>
      <c r="C190" s="430"/>
      <c r="D190" s="652" t="s">
        <v>1042</v>
      </c>
    </row>
    <row r="191" spans="2:5" hidden="1" x14ac:dyDescent="0.25">
      <c r="B191" s="430"/>
      <c r="C191" s="430"/>
      <c r="D191" s="652" t="s">
        <v>1040</v>
      </c>
    </row>
    <row r="192" spans="2:5" hidden="1" x14ac:dyDescent="0.25">
      <c r="B192" s="430"/>
      <c r="C192" s="430"/>
      <c r="D192" s="652" t="s">
        <v>1039</v>
      </c>
    </row>
    <row r="193" spans="2:4" hidden="1" x14ac:dyDescent="0.25">
      <c r="B193" s="430"/>
      <c r="C193" s="430"/>
      <c r="D193" s="652" t="s">
        <v>1041</v>
      </c>
    </row>
    <row r="194" spans="2:4" hidden="1" x14ac:dyDescent="0.25">
      <c r="B194" s="430"/>
      <c r="C194" s="430"/>
      <c r="D194" s="652" t="s">
        <v>811</v>
      </c>
    </row>
    <row r="195" spans="2:4" hidden="1" x14ac:dyDescent="0.25">
      <c r="B195" s="430"/>
      <c r="C195" s="430"/>
      <c r="D195" s="652" t="s">
        <v>1048</v>
      </c>
    </row>
    <row r="196" spans="2:4" hidden="1" x14ac:dyDescent="0.25">
      <c r="B196" s="430"/>
      <c r="C196" s="430"/>
      <c r="D196" s="652" t="s">
        <v>1047</v>
      </c>
    </row>
    <row r="197" spans="2:4" hidden="1" x14ac:dyDescent="0.25">
      <c r="B197" s="430"/>
      <c r="C197" s="430"/>
      <c r="D197" s="652" t="s">
        <v>1046</v>
      </c>
    </row>
    <row r="198" spans="2:4" ht="3.75" customHeight="1" x14ac:dyDescent="0.25">
      <c r="B198" s="456"/>
      <c r="C198" s="456"/>
      <c r="D198" s="463"/>
    </row>
    <row r="199" spans="2:4" x14ac:dyDescent="0.25">
      <c r="B199" s="436" t="s">
        <v>1049</v>
      </c>
      <c r="C199" s="73" t="s">
        <v>629</v>
      </c>
      <c r="D199" s="543"/>
    </row>
    <row r="200" spans="2:4" hidden="1" x14ac:dyDescent="0.25">
      <c r="B200" s="430"/>
      <c r="C200" s="430"/>
      <c r="D200" s="652" t="s">
        <v>1038</v>
      </c>
    </row>
    <row r="201" spans="2:4" hidden="1" x14ac:dyDescent="0.25">
      <c r="B201" s="430"/>
      <c r="C201" s="430"/>
      <c r="D201" s="652" t="s">
        <v>1037</v>
      </c>
    </row>
    <row r="202" spans="2:4" hidden="1" x14ac:dyDescent="0.25">
      <c r="B202" s="430"/>
      <c r="C202" s="430"/>
      <c r="D202" s="652" t="s">
        <v>1017</v>
      </c>
    </row>
    <row r="203" spans="2:4" hidden="1" x14ac:dyDescent="0.25">
      <c r="B203" s="430"/>
      <c r="C203" s="430"/>
      <c r="D203" s="652" t="s">
        <v>1045</v>
      </c>
    </row>
    <row r="204" spans="2:4" hidden="1" x14ac:dyDescent="0.25">
      <c r="B204" s="568"/>
      <c r="C204" s="568"/>
      <c r="D204" s="652" t="s">
        <v>1044</v>
      </c>
    </row>
    <row r="205" spans="2:4" hidden="1" x14ac:dyDescent="0.25">
      <c r="B205" s="568"/>
      <c r="C205" s="568"/>
      <c r="D205" s="652" t="s">
        <v>1050</v>
      </c>
    </row>
    <row r="206" spans="2:4" hidden="1" x14ac:dyDescent="0.25">
      <c r="B206" s="430"/>
      <c r="C206" s="430"/>
      <c r="D206" s="652" t="s">
        <v>1043</v>
      </c>
    </row>
    <row r="207" spans="2:4" hidden="1" x14ac:dyDescent="0.25">
      <c r="B207" s="430"/>
      <c r="C207" s="430"/>
      <c r="D207" s="652" t="s">
        <v>1042</v>
      </c>
    </row>
    <row r="208" spans="2:4" hidden="1" x14ac:dyDescent="0.25">
      <c r="B208" s="430"/>
      <c r="C208" s="430"/>
      <c r="D208" s="652" t="s">
        <v>1040</v>
      </c>
    </row>
    <row r="209" spans="2:5" hidden="1" x14ac:dyDescent="0.25">
      <c r="B209" s="430"/>
      <c r="C209" s="430"/>
      <c r="D209" s="652" t="s">
        <v>1039</v>
      </c>
    </row>
    <row r="210" spans="2:5" hidden="1" x14ac:dyDescent="0.25">
      <c r="B210" s="430"/>
      <c r="C210" s="430"/>
      <c r="D210" s="652" t="s">
        <v>1041</v>
      </c>
    </row>
    <row r="211" spans="2:5" hidden="1" x14ac:dyDescent="0.25">
      <c r="B211" s="430"/>
      <c r="C211" s="430"/>
      <c r="D211" s="652" t="s">
        <v>811</v>
      </c>
    </row>
    <row r="212" spans="2:5" hidden="1" x14ac:dyDescent="0.25">
      <c r="B212" s="430"/>
      <c r="C212" s="430"/>
      <c r="D212" s="652" t="s">
        <v>1048</v>
      </c>
    </row>
    <row r="213" spans="2:5" hidden="1" x14ac:dyDescent="0.25">
      <c r="B213" s="430"/>
      <c r="C213" s="430"/>
      <c r="D213" s="652" t="s">
        <v>1047</v>
      </c>
    </row>
    <row r="214" spans="2:5" hidden="1" x14ac:dyDescent="0.25">
      <c r="B214" s="430"/>
      <c r="C214" s="430"/>
      <c r="D214" s="652" t="s">
        <v>1046</v>
      </c>
    </row>
    <row r="215" spans="2:5" ht="3.75" customHeight="1" x14ac:dyDescent="0.25">
      <c r="B215" s="456"/>
      <c r="C215" s="456"/>
      <c r="D215" s="463"/>
    </row>
    <row r="216" spans="2:5" x14ac:dyDescent="0.25">
      <c r="B216" s="436" t="s">
        <v>1051</v>
      </c>
      <c r="C216" s="73" t="s">
        <v>629</v>
      </c>
      <c r="D216" s="543"/>
    </row>
    <row r="217" spans="2:5" hidden="1" x14ac:dyDescent="0.25">
      <c r="B217" s="430"/>
      <c r="C217" s="430"/>
      <c r="D217" s="652" t="s">
        <v>1038</v>
      </c>
    </row>
    <row r="218" spans="2:5" hidden="1" x14ac:dyDescent="0.25">
      <c r="B218" s="430"/>
      <c r="C218" s="430"/>
      <c r="D218" s="652" t="s">
        <v>1037</v>
      </c>
    </row>
    <row r="219" spans="2:5" hidden="1" x14ac:dyDescent="0.25">
      <c r="B219" s="430"/>
      <c r="C219" s="430"/>
      <c r="D219" s="652" t="s">
        <v>1017</v>
      </c>
    </row>
    <row r="220" spans="2:5" hidden="1" x14ac:dyDescent="0.25">
      <c r="B220" s="430"/>
      <c r="C220" s="430"/>
      <c r="D220" s="652" t="s">
        <v>1045</v>
      </c>
    </row>
    <row r="221" spans="2:5" hidden="1" x14ac:dyDescent="0.25">
      <c r="B221" s="568"/>
      <c r="C221" s="568"/>
      <c r="D221" s="652" t="s">
        <v>1044</v>
      </c>
    </row>
    <row r="222" spans="2:5" hidden="1" x14ac:dyDescent="0.25">
      <c r="B222" s="568"/>
      <c r="C222" s="568"/>
      <c r="D222" s="652" t="s">
        <v>1043</v>
      </c>
    </row>
    <row r="223" spans="2:5" hidden="1" x14ac:dyDescent="0.25">
      <c r="B223" s="430"/>
      <c r="C223" s="430"/>
      <c r="D223" s="652" t="s">
        <v>1042</v>
      </c>
    </row>
    <row r="224" spans="2:5" hidden="1" x14ac:dyDescent="0.25">
      <c r="B224" s="430"/>
      <c r="C224" s="430"/>
      <c r="D224" s="652" t="s">
        <v>1040</v>
      </c>
      <c r="E224" s="430"/>
    </row>
    <row r="225" spans="2:5" hidden="1" x14ac:dyDescent="0.25">
      <c r="B225" s="430"/>
      <c r="C225" s="430"/>
      <c r="D225" s="652" t="s">
        <v>1039</v>
      </c>
      <c r="E225" s="430"/>
    </row>
    <row r="226" spans="2:5" hidden="1" x14ac:dyDescent="0.25">
      <c r="B226" s="430"/>
      <c r="C226" s="430"/>
      <c r="D226" s="652" t="s">
        <v>1041</v>
      </c>
      <c r="E226" s="430"/>
    </row>
    <row r="227" spans="2:5" hidden="1" x14ac:dyDescent="0.25">
      <c r="B227" s="430"/>
      <c r="C227" s="430"/>
      <c r="D227" s="652" t="s">
        <v>811</v>
      </c>
      <c r="E227" s="430"/>
    </row>
    <row r="228" spans="2:5" hidden="1" x14ac:dyDescent="0.25">
      <c r="B228" s="430"/>
      <c r="C228" s="430"/>
      <c r="D228" s="652" t="s">
        <v>1053</v>
      </c>
      <c r="E228" s="430"/>
    </row>
    <row r="229" spans="2:5" hidden="1" x14ac:dyDescent="0.25">
      <c r="B229" s="430"/>
      <c r="C229" s="430"/>
      <c r="D229" s="652" t="s">
        <v>1047</v>
      </c>
      <c r="E229" s="430"/>
    </row>
    <row r="230" spans="2:5" hidden="1" x14ac:dyDescent="0.25">
      <c r="B230" s="430"/>
      <c r="C230" s="430"/>
      <c r="D230" s="652" t="s">
        <v>1052</v>
      </c>
      <c r="E230" s="430"/>
    </row>
    <row r="231" spans="2:5" ht="3.75" customHeight="1" x14ac:dyDescent="0.25">
      <c r="B231" s="456"/>
      <c r="C231" s="456"/>
      <c r="D231" s="463"/>
      <c r="E231" s="456"/>
    </row>
    <row r="232" spans="2:5" ht="12.75" customHeight="1" x14ac:dyDescent="0.25">
      <c r="B232" s="484" t="s">
        <v>2204</v>
      </c>
      <c r="C232" s="73" t="s">
        <v>629</v>
      </c>
      <c r="D232" s="543"/>
      <c r="E232" s="461" t="s">
        <v>2197</v>
      </c>
    </row>
    <row r="233" spans="2:5" hidden="1" x14ac:dyDescent="0.25">
      <c r="B233" s="430"/>
      <c r="C233" s="430"/>
      <c r="D233" s="758" t="s">
        <v>2198</v>
      </c>
      <c r="E233" s="430"/>
    </row>
    <row r="234" spans="2:5" hidden="1" x14ac:dyDescent="0.25">
      <c r="B234" s="430"/>
      <c r="C234" s="430"/>
      <c r="D234" s="758" t="s">
        <v>811</v>
      </c>
      <c r="E234" s="430"/>
    </row>
    <row r="235" spans="2:5" hidden="1" x14ac:dyDescent="0.25">
      <c r="B235" s="430"/>
      <c r="C235" s="430"/>
      <c r="D235" s="758" t="s">
        <v>2199</v>
      </c>
      <c r="E235" s="430"/>
    </row>
    <row r="236" spans="2:5" hidden="1" x14ac:dyDescent="0.2">
      <c r="D236" s="758" t="s">
        <v>2200</v>
      </c>
    </row>
    <row r="237" spans="2:5" hidden="1" x14ac:dyDescent="0.2">
      <c r="D237" s="758" t="s">
        <v>2201</v>
      </c>
    </row>
    <row r="238" spans="2:5" hidden="1" x14ac:dyDescent="0.2">
      <c r="D238" s="758" t="s">
        <v>2202</v>
      </c>
    </row>
    <row r="239" spans="2:5" hidden="1" x14ac:dyDescent="0.2">
      <c r="D239" s="758" t="s">
        <v>2203</v>
      </c>
    </row>
    <row r="240" spans="2:5" x14ac:dyDescent="0.25">
      <c r="B240" s="17" t="s">
        <v>2205</v>
      </c>
      <c r="E240" s="60" t="s">
        <v>2207</v>
      </c>
    </row>
    <row r="241" spans="5:5" ht="3.9" customHeight="1" x14ac:dyDescent="0.25">
      <c r="E241" s="650"/>
    </row>
    <row r="242" spans="5:5" ht="12.75" customHeight="1" x14ac:dyDescent="0.25">
      <c r="E242" s="70" t="s">
        <v>2206</v>
      </c>
    </row>
    <row r="243" spans="5:5" ht="3.9" customHeight="1" x14ac:dyDescent="0.25">
      <c r="E243" s="650"/>
    </row>
    <row r="244" spans="5:5" ht="12.75" customHeight="1" x14ac:dyDescent="0.25">
      <c r="E244" s="70" t="s">
        <v>2208</v>
      </c>
    </row>
    <row r="245" spans="5:5" ht="3.9" customHeight="1" x14ac:dyDescent="0.25">
      <c r="E245" s="650"/>
    </row>
    <row r="246" spans="5:5" x14ac:dyDescent="0.25">
      <c r="E246" s="60" t="s">
        <v>2209</v>
      </c>
    </row>
    <row r="247" spans="5:5" ht="3.9" customHeight="1" x14ac:dyDescent="0.25">
      <c r="E247" s="492"/>
    </row>
    <row r="248" spans="5:5" x14ac:dyDescent="0.25">
      <c r="E248" s="60" t="s">
        <v>2210</v>
      </c>
    </row>
    <row r="249" spans="5:5" ht="3.9" customHeight="1" x14ac:dyDescent="0.25">
      <c r="E249" s="492"/>
    </row>
    <row r="250" spans="5:5" ht="12.75" customHeight="1" x14ac:dyDescent="0.25">
      <c r="E250" s="60" t="s">
        <v>2211</v>
      </c>
    </row>
  </sheetData>
  <sheetProtection algorithmName="SHA-512" hashValue="Xjio/OQtPcJqIO3DKwRGpw9wOpLE5yWZd5LY6MELjcCdfUzDWYAerqHpV6d73bY2ZmF3BnVfgtqn3I01zeHOsQ==" saltValue="VIa3RujjfnPN0iRfrjFPvQ==" spinCount="100000" sheet="1" objects="1" scenarios="1"/>
  <mergeCells count="2">
    <mergeCell ref="D4:E4"/>
    <mergeCell ref="D5:E5"/>
  </mergeCells>
  <phoneticPr fontId="13" type="noConversion"/>
  <dataValidations xWindow="538" yWindow="303" count="27">
    <dataValidation type="list" allowBlank="1" showInputMessage="1" showErrorMessage="1" sqref="D72" xr:uid="{00000000-0002-0000-3700-000000000000}">
      <formula1>$D$73:$D$74</formula1>
    </dataValidation>
    <dataValidation type="list" allowBlank="1" showInputMessage="1" showErrorMessage="1" sqref="D88" xr:uid="{00000000-0002-0000-3700-000001000000}">
      <formula1>$D$89:$D$90</formula1>
    </dataValidation>
    <dataValidation type="list" allowBlank="1" showInputMessage="1" showErrorMessage="1" sqref="D84" xr:uid="{00000000-0002-0000-3700-000002000000}">
      <formula1>$D$85:$D$86</formula1>
    </dataValidation>
    <dataValidation type="list" allowBlank="1" showInputMessage="1" showErrorMessage="1" sqref="D80" xr:uid="{00000000-0002-0000-3700-000003000000}">
      <formula1>$D$81:$D$82</formula1>
    </dataValidation>
    <dataValidation type="list" allowBlank="1" showInputMessage="1" showErrorMessage="1" sqref="D76" xr:uid="{00000000-0002-0000-3700-000004000000}">
      <formula1>$D$77:$D$78</formula1>
    </dataValidation>
    <dataValidation type="whole" allowBlank="1" showInputMessage="1" showErrorMessage="1" errorTitle="Bouwjaar" error="Jaartallen invullen tussen 1500 en 2050." sqref="D59" xr:uid="{00000000-0002-0000-3700-000005000000}">
      <formula1>1500</formula1>
      <formula2>2050</formula2>
    </dataValidation>
    <dataValidation type="list" allowBlank="1" showInputMessage="1" showErrorMessage="1" sqref="D92" xr:uid="{00000000-0002-0000-3700-000006000000}">
      <formula1>$D$93:$D$99</formula1>
    </dataValidation>
    <dataValidation type="list" allowBlank="1" showInputMessage="1" showErrorMessage="1" sqref="D127" xr:uid="{00000000-0002-0000-3700-000007000000}">
      <formula1>$D$128:$D$129</formula1>
    </dataValidation>
    <dataValidation type="list" allowBlank="1" showInputMessage="1" showErrorMessage="1" sqref="D131" xr:uid="{00000000-0002-0000-3700-000008000000}">
      <formula1>$D$132:$D$133</formula1>
    </dataValidation>
    <dataValidation type="list" allowBlank="1" showInputMessage="1" showErrorMessage="1" sqref="D135" xr:uid="{00000000-0002-0000-3700-000009000000}">
      <formula1>$D$136:$D$137</formula1>
    </dataValidation>
    <dataValidation type="list" allowBlank="1" showInputMessage="1" showErrorMessage="1" sqref="D139" xr:uid="{00000000-0002-0000-3700-00000A000000}">
      <formula1>$D$140:$D$141</formula1>
    </dataValidation>
    <dataValidation type="list" allowBlank="1" showInputMessage="1" showErrorMessage="1" sqref="D143" xr:uid="{00000000-0002-0000-3700-00000B000000}">
      <formula1>$D$144:$D$145</formula1>
    </dataValidation>
    <dataValidation type="list" allowBlank="1" showInputMessage="1" showErrorMessage="1" sqref="D147" xr:uid="{00000000-0002-0000-3700-00000C000000}">
      <formula1>$D$148:$D$149</formula1>
    </dataValidation>
    <dataValidation type="list" allowBlank="1" showInputMessage="1" showErrorMessage="1" sqref="D151" xr:uid="{00000000-0002-0000-3700-00000D000000}">
      <formula1>$D$152:$D$153</formula1>
    </dataValidation>
    <dataValidation type="list" allowBlank="1" showInputMessage="1" showErrorMessage="1" sqref="D155" xr:uid="{00000000-0002-0000-3700-00000E000000}">
      <formula1>$D$156:$D$157</formula1>
    </dataValidation>
    <dataValidation type="list" allowBlank="1" showInputMessage="1" showErrorMessage="1" sqref="D159" xr:uid="{00000000-0002-0000-3700-00000F000000}">
      <formula1>$D$160:$D$161</formula1>
    </dataValidation>
    <dataValidation type="list" allowBlank="1" showInputMessage="1" showErrorMessage="1" sqref="D163" xr:uid="{00000000-0002-0000-3700-000010000000}">
      <formula1>$D$164:$D$165</formula1>
    </dataValidation>
    <dataValidation type="list" allowBlank="1" showInputMessage="1" showErrorMessage="1" sqref="D167" xr:uid="{00000000-0002-0000-3700-000011000000}">
      <formula1>$D$168:$D$169</formula1>
    </dataValidation>
    <dataValidation type="list" allowBlank="1" showInputMessage="1" showErrorMessage="1" sqref="D171" xr:uid="{00000000-0002-0000-3700-000012000000}">
      <formula1>$D$172:$D$173</formula1>
    </dataValidation>
    <dataValidation type="list" allowBlank="1" showInputMessage="1" showErrorMessage="1" sqref="D175" xr:uid="{00000000-0002-0000-3700-000013000000}">
      <formula1>$D$176:$D$177</formula1>
    </dataValidation>
    <dataValidation type="list" allowBlank="1" showInputMessage="1" showErrorMessage="1" sqref="D179" xr:uid="{00000000-0002-0000-3700-000014000000}">
      <formula1>$D$180:$D$181</formula1>
    </dataValidation>
    <dataValidation type="list" allowBlank="1" showInputMessage="1" showErrorMessage="1" sqref="D183" xr:uid="{00000000-0002-0000-3700-000015000000}">
      <formula1>$D$184:$D$197</formula1>
    </dataValidation>
    <dataValidation type="list" allowBlank="1" showInputMessage="1" showErrorMessage="1" sqref="D199" xr:uid="{00000000-0002-0000-3700-000016000000}">
      <formula1>$D$200:$D$214</formula1>
    </dataValidation>
    <dataValidation type="list" allowBlank="1" showInputMessage="1" showErrorMessage="1" sqref="D216" xr:uid="{00000000-0002-0000-3700-000017000000}">
      <formula1>$D$217:$D$230</formula1>
    </dataValidation>
    <dataValidation type="list" allowBlank="1" showInputMessage="1" showErrorMessage="1" sqref="D232" xr:uid="{00000000-0002-0000-3700-000018000000}">
      <formula1>$D$233:$D$239</formula1>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3700-000019000000}">
      <formula1>$D$15:$D$40</formula1>
    </dataValidation>
    <dataValidation type="list" allowBlank="1" showInputMessage="1" showErrorMessage="1" sqref="D112" xr:uid="{00000000-0002-0000-3700-00001A000000}">
      <formula1>$D$114:$D$119</formula1>
    </dataValidation>
  </dataValidations>
  <pageMargins left="0.5" right="0.12" top="0.37" bottom="0.25" header="0.2" footer="0.19"/>
  <pageSetup paperSize="9" scale="52" orientation="landscape" horizontalDpi="4294967292"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wsh65112001">
    <tabColor indexed="55"/>
    <pageSetUpPr fitToPage="1"/>
  </sheetPr>
  <dimension ref="A1:K68"/>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82"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847</v>
      </c>
    </row>
    <row r="2" spans="1:11" x14ac:dyDescent="0.25">
      <c r="B2" s="17" t="s">
        <v>1665</v>
      </c>
      <c r="C2" s="15"/>
      <c r="D2" s="15" t="s">
        <v>848</v>
      </c>
      <c r="E2" s="15"/>
      <c r="F2" s="19"/>
      <c r="G2" s="20"/>
      <c r="H2" s="20"/>
    </row>
    <row r="3" spans="1:11" ht="6.75" customHeight="1" x14ac:dyDescent="0.25">
      <c r="F3" s="21"/>
      <c r="J3" s="18"/>
    </row>
    <row r="4" spans="1:11" ht="23.25" customHeight="1" x14ac:dyDescent="0.25">
      <c r="B4" s="11" t="s">
        <v>436</v>
      </c>
      <c r="C4" s="13"/>
      <c r="D4" s="884" t="s">
        <v>849</v>
      </c>
      <c r="E4" s="884"/>
      <c r="F4" s="39"/>
      <c r="J4" s="21"/>
    </row>
    <row r="5" spans="1:11" ht="23.25" customHeight="1" x14ac:dyDescent="0.25">
      <c r="B5" s="12" t="s">
        <v>413</v>
      </c>
      <c r="C5" s="11"/>
      <c r="D5" s="882" t="s">
        <v>812</v>
      </c>
      <c r="E5" s="883"/>
      <c r="F5"/>
      <c r="J5" s="21"/>
    </row>
    <row r="6" spans="1:11" ht="23.25" customHeight="1" x14ac:dyDescent="0.25">
      <c r="B6" s="12" t="s">
        <v>413</v>
      </c>
      <c r="C6" s="11"/>
      <c r="D6" s="882" t="s">
        <v>1666</v>
      </c>
      <c r="E6" s="883"/>
      <c r="F6"/>
      <c r="J6" s="21"/>
    </row>
    <row r="7" spans="1:11" ht="3.9" customHeight="1" x14ac:dyDescent="0.25">
      <c r="B7" s="12"/>
      <c r="C7" s="11"/>
      <c r="D7" s="775"/>
      <c r="E7" s="776"/>
      <c r="F7" s="777"/>
      <c r="J7" s="21"/>
    </row>
    <row r="8" spans="1:11" ht="12.75" customHeight="1" x14ac:dyDescent="0.25">
      <c r="B8" s="12" t="s">
        <v>2104</v>
      </c>
      <c r="C8" s="11"/>
      <c r="D8" s="844"/>
      <c r="E8" s="775" t="s">
        <v>2105</v>
      </c>
      <c r="F8" s="777"/>
      <c r="J8" s="21"/>
    </row>
    <row r="9" spans="1:11" ht="5.0999999999999996" customHeight="1" x14ac:dyDescent="0.25">
      <c r="C9" s="22"/>
      <c r="D9" s="20"/>
      <c r="E9" s="16"/>
      <c r="F9" s="23"/>
      <c r="J9" s="21"/>
    </row>
    <row r="10" spans="1:11" x14ac:dyDescent="0.25">
      <c r="B10" s="24" t="s">
        <v>0</v>
      </c>
      <c r="C10" s="25"/>
      <c r="J10" s="18"/>
    </row>
    <row r="11" spans="1:11" ht="5.0999999999999996" customHeight="1" x14ac:dyDescent="0.25">
      <c r="B11" s="16"/>
      <c r="C11" s="25"/>
      <c r="J11" s="18"/>
    </row>
    <row r="12" spans="1:11" x14ac:dyDescent="0.25">
      <c r="B12" s="17" t="s">
        <v>385</v>
      </c>
      <c r="C12" s="25"/>
      <c r="D12" s="526" t="str">
        <f>IF(ISBLANK(Voorblad!C$16),"",(Voorblad!C$16))</f>
        <v>14B03</v>
      </c>
      <c r="E12" s="28"/>
      <c r="J12" s="18"/>
    </row>
    <row r="13" spans="1:11" ht="3.9" customHeight="1" x14ac:dyDescent="0.25">
      <c r="C13" s="25"/>
      <c r="D13" s="29"/>
      <c r="E13" s="33"/>
      <c r="J13" s="21"/>
    </row>
    <row r="14" spans="1:11" x14ac:dyDescent="0.25">
      <c r="B14" s="17" t="s">
        <v>386</v>
      </c>
      <c r="C14" s="25"/>
      <c r="D14" s="526" t="str">
        <f>IF(ISBLANK(Voorblad!C$17),"",(Voorblad!C$17))</f>
        <v>R007</v>
      </c>
      <c r="E14" s="33"/>
      <c r="J14" s="18"/>
    </row>
    <row r="15" spans="1:11" ht="3.9" customHeight="1" x14ac:dyDescent="0.25">
      <c r="C15" s="25"/>
      <c r="E15" s="33"/>
      <c r="J15" s="21"/>
    </row>
    <row r="16" spans="1:11" x14ac:dyDescent="0.25">
      <c r="A16"/>
      <c r="B16" s="17" t="s">
        <v>1</v>
      </c>
      <c r="C16" s="73" t="s">
        <v>629</v>
      </c>
      <c r="D16" s="541"/>
      <c r="E16" s="33"/>
      <c r="J16" s="18"/>
      <c r="K16"/>
    </row>
    <row r="17" spans="1:11" hidden="1" x14ac:dyDescent="0.25">
      <c r="A17"/>
      <c r="C17" s="17"/>
      <c r="D17" s="17" t="s">
        <v>34</v>
      </c>
      <c r="E17" s="33"/>
      <c r="J17" s="18"/>
      <c r="K17"/>
    </row>
    <row r="18" spans="1:11" hidden="1" x14ac:dyDescent="0.25">
      <c r="A18"/>
      <c r="C18" s="17"/>
      <c r="D18" s="17" t="s">
        <v>29</v>
      </c>
      <c r="E18" s="33"/>
      <c r="J18" s="18"/>
      <c r="K18"/>
    </row>
    <row r="19" spans="1:11" hidden="1" x14ac:dyDescent="0.25">
      <c r="A19"/>
      <c r="C19" s="17"/>
      <c r="D19" s="17" t="s">
        <v>33</v>
      </c>
      <c r="E19" s="33"/>
      <c r="J19" s="18"/>
      <c r="K19"/>
    </row>
    <row r="20" spans="1:11" hidden="1" x14ac:dyDescent="0.25">
      <c r="A20"/>
      <c r="C20" s="17"/>
      <c r="D20" s="17" t="s">
        <v>38</v>
      </c>
      <c r="E20" s="33"/>
      <c r="J20" s="18"/>
      <c r="K20"/>
    </row>
    <row r="21" spans="1:11" hidden="1" x14ac:dyDescent="0.25">
      <c r="A21"/>
      <c r="C21" s="17"/>
      <c r="D21" s="17" t="s">
        <v>39</v>
      </c>
      <c r="E21" s="33"/>
      <c r="J21" s="18"/>
      <c r="K21"/>
    </row>
    <row r="22" spans="1:11" hidden="1" x14ac:dyDescent="0.25">
      <c r="A22"/>
      <c r="C22" s="17"/>
      <c r="D22" s="17" t="s">
        <v>40</v>
      </c>
      <c r="E22" s="33"/>
      <c r="J22" s="18"/>
      <c r="K22"/>
    </row>
    <row r="23" spans="1:11" hidden="1" x14ac:dyDescent="0.25">
      <c r="A23"/>
      <c r="C23" s="17"/>
      <c r="D23" s="17" t="s">
        <v>41</v>
      </c>
      <c r="E23" s="33"/>
      <c r="J23" s="18"/>
      <c r="K23"/>
    </row>
    <row r="24" spans="1:11" hidden="1" x14ac:dyDescent="0.25">
      <c r="A24"/>
      <c r="C24" s="17"/>
      <c r="D24" s="17" t="s">
        <v>42</v>
      </c>
      <c r="E24" s="33"/>
      <c r="J24" s="18"/>
      <c r="K24"/>
    </row>
    <row r="25" spans="1:11" hidden="1" x14ac:dyDescent="0.25">
      <c r="A25"/>
      <c r="C25" s="17"/>
      <c r="D25" s="17" t="s">
        <v>43</v>
      </c>
      <c r="E25" s="33"/>
      <c r="J25" s="18"/>
      <c r="K25"/>
    </row>
    <row r="26" spans="1:11" hidden="1" x14ac:dyDescent="0.25">
      <c r="A26"/>
      <c r="C26" s="17"/>
      <c r="D26" s="17" t="s">
        <v>44</v>
      </c>
      <c r="E26" s="33"/>
      <c r="J26" s="18"/>
      <c r="K26"/>
    </row>
    <row r="27" spans="1:11" hidden="1" x14ac:dyDescent="0.25">
      <c r="A27"/>
      <c r="C27" s="17"/>
      <c r="D27" s="17" t="s">
        <v>570</v>
      </c>
      <c r="E27" s="33"/>
      <c r="J27" s="18"/>
      <c r="K27"/>
    </row>
    <row r="28" spans="1:11" hidden="1" x14ac:dyDescent="0.25">
      <c r="A28"/>
      <c r="C28" s="17"/>
      <c r="D28" s="17" t="s">
        <v>36</v>
      </c>
      <c r="E28" s="33"/>
      <c r="J28" s="18"/>
      <c r="K28"/>
    </row>
    <row r="29" spans="1:11" hidden="1" x14ac:dyDescent="0.25">
      <c r="A29"/>
      <c r="C29" s="17"/>
      <c r="D29" s="17" t="s">
        <v>259</v>
      </c>
      <c r="E29" s="33"/>
      <c r="J29" s="18"/>
      <c r="K29"/>
    </row>
    <row r="30" spans="1:11" hidden="1" x14ac:dyDescent="0.25">
      <c r="A30"/>
      <c r="C30" s="17"/>
      <c r="D30" s="17" t="s">
        <v>365</v>
      </c>
      <c r="E30" s="33"/>
      <c r="J30" s="18"/>
      <c r="K30"/>
    </row>
    <row r="31" spans="1:11" hidden="1" x14ac:dyDescent="0.25">
      <c r="A31"/>
      <c r="C31" s="17"/>
      <c r="D31" s="17" t="s">
        <v>45</v>
      </c>
      <c r="E31" s="33"/>
      <c r="J31" s="18"/>
      <c r="K31"/>
    </row>
    <row r="32" spans="1:11" hidden="1" x14ac:dyDescent="0.25">
      <c r="A32"/>
      <c r="C32" s="17"/>
      <c r="D32" s="17" t="s">
        <v>46</v>
      </c>
      <c r="E32" s="33"/>
      <c r="J32" s="18"/>
      <c r="K32"/>
    </row>
    <row r="33" spans="1:11" hidden="1" x14ac:dyDescent="0.25">
      <c r="A33"/>
      <c r="C33" s="17"/>
      <c r="D33" s="17" t="s">
        <v>47</v>
      </c>
      <c r="E33" s="33"/>
      <c r="J33" s="18"/>
      <c r="K33"/>
    </row>
    <row r="34" spans="1:11" hidden="1" x14ac:dyDescent="0.25">
      <c r="A34"/>
      <c r="C34" s="17"/>
      <c r="D34" s="17" t="s">
        <v>48</v>
      </c>
      <c r="E34" s="33"/>
      <c r="J34" s="18"/>
      <c r="K34"/>
    </row>
    <row r="35" spans="1:11" hidden="1" x14ac:dyDescent="0.25">
      <c r="A35"/>
      <c r="C35" s="17"/>
      <c r="D35" s="17" t="s">
        <v>49</v>
      </c>
      <c r="E35" s="33"/>
      <c r="J35" s="18"/>
      <c r="K35"/>
    </row>
    <row r="36" spans="1:11" hidden="1" x14ac:dyDescent="0.25">
      <c r="A36"/>
      <c r="C36" s="17"/>
      <c r="D36" s="17" t="s">
        <v>50</v>
      </c>
      <c r="E36" s="33"/>
      <c r="J36" s="18"/>
      <c r="K36"/>
    </row>
    <row r="37" spans="1:11" hidden="1" x14ac:dyDescent="0.25">
      <c r="A37"/>
      <c r="C37" s="17"/>
      <c r="D37" s="17" t="s">
        <v>757</v>
      </c>
      <c r="E37" s="33"/>
      <c r="J37" s="18"/>
      <c r="K37"/>
    </row>
    <row r="38" spans="1:11" hidden="1" x14ac:dyDescent="0.25">
      <c r="A38"/>
      <c r="C38" s="17"/>
      <c r="D38" s="17" t="s">
        <v>35</v>
      </c>
      <c r="E38" s="33"/>
      <c r="J38" s="18"/>
      <c r="K38"/>
    </row>
    <row r="39" spans="1:11" hidden="1" x14ac:dyDescent="0.25">
      <c r="A39"/>
      <c r="C39" s="17"/>
      <c r="D39" s="17" t="s">
        <v>51</v>
      </c>
      <c r="E39" s="33"/>
      <c r="J39" s="18"/>
      <c r="K39"/>
    </row>
    <row r="40" spans="1:11" hidden="1" x14ac:dyDescent="0.25">
      <c r="A40"/>
      <c r="C40" s="17"/>
      <c r="D40" s="17" t="s">
        <v>52</v>
      </c>
      <c r="E40" s="33"/>
      <c r="J40" s="18"/>
      <c r="K40"/>
    </row>
    <row r="41" spans="1:11" hidden="1" x14ac:dyDescent="0.25">
      <c r="A41"/>
      <c r="C41" s="17"/>
      <c r="D41" s="17" t="s">
        <v>37</v>
      </c>
      <c r="E41" s="33"/>
      <c r="J41" s="18"/>
      <c r="K41"/>
    </row>
    <row r="42" spans="1:11" hidden="1" x14ac:dyDescent="0.25">
      <c r="A42"/>
      <c r="C42" s="17"/>
      <c r="D42" s="17" t="s">
        <v>53</v>
      </c>
      <c r="E42" s="33"/>
      <c r="J42" s="18"/>
      <c r="K42"/>
    </row>
    <row r="43" spans="1:11" ht="3.9" customHeight="1" x14ac:dyDescent="0.25">
      <c r="A43"/>
      <c r="C43" s="25"/>
      <c r="E43" s="33"/>
      <c r="J43" s="21"/>
      <c r="K43"/>
    </row>
    <row r="44" spans="1:11" x14ac:dyDescent="0.25">
      <c r="B44" s="17" t="s">
        <v>387</v>
      </c>
      <c r="C44" s="25"/>
      <c r="D44" s="541"/>
      <c r="E44" s="33" t="s">
        <v>758</v>
      </c>
      <c r="J44" s="18"/>
    </row>
    <row r="45" spans="1:11" ht="5.0999999999999996" customHeight="1" x14ac:dyDescent="0.25">
      <c r="C45" s="25"/>
      <c r="E45" s="33"/>
      <c r="J45" s="21"/>
    </row>
    <row r="46" spans="1:11" x14ac:dyDescent="0.25">
      <c r="B46" s="24" t="s">
        <v>384</v>
      </c>
      <c r="C46" s="25"/>
      <c r="E46" s="33"/>
      <c r="J46" s="21"/>
    </row>
    <row r="47" spans="1:11" ht="5.0999999999999996" customHeight="1" x14ac:dyDescent="0.25">
      <c r="B47" s="16"/>
      <c r="C47" s="25"/>
      <c r="E47" s="33"/>
      <c r="J47" s="21"/>
    </row>
    <row r="48" spans="1:11" x14ac:dyDescent="0.25">
      <c r="B48" s="17" t="s">
        <v>928</v>
      </c>
      <c r="C48" s="25"/>
      <c r="D48" s="423" t="s">
        <v>980</v>
      </c>
      <c r="E48" s="422" t="s">
        <v>982</v>
      </c>
      <c r="J48" s="18"/>
    </row>
    <row r="49" spans="2:10" ht="3.9" customHeight="1" x14ac:dyDescent="0.25">
      <c r="C49" s="25"/>
      <c r="E49" s="33"/>
      <c r="J49" s="18"/>
    </row>
    <row r="50" spans="2:10" x14ac:dyDescent="0.25">
      <c r="B50" s="17" t="s">
        <v>389</v>
      </c>
      <c r="C50" s="25"/>
      <c r="D50" s="30" t="s">
        <v>237</v>
      </c>
      <c r="E50" s="34"/>
      <c r="J50" s="18"/>
    </row>
    <row r="51" spans="2:10" ht="3.9" customHeight="1" x14ac:dyDescent="0.25">
      <c r="C51" s="25"/>
      <c r="E51" s="34"/>
      <c r="J51" s="18"/>
    </row>
    <row r="52" spans="2:10" x14ac:dyDescent="0.25">
      <c r="B52" s="17" t="s">
        <v>390</v>
      </c>
      <c r="C52" s="25"/>
      <c r="D52" s="53"/>
      <c r="E52" s="33"/>
      <c r="F52" s="17"/>
      <c r="J52" s="18"/>
    </row>
    <row r="53" spans="2:10" ht="3.9" customHeight="1" x14ac:dyDescent="0.25">
      <c r="C53" s="25"/>
      <c r="D53" s="31"/>
      <c r="E53" s="33"/>
      <c r="F53" s="17"/>
      <c r="J53" s="21"/>
    </row>
    <row r="54" spans="2:10" x14ac:dyDescent="0.25">
      <c r="B54" s="17" t="s">
        <v>391</v>
      </c>
      <c r="C54" s="25"/>
      <c r="D54" s="53"/>
      <c r="E54" s="33"/>
      <c r="F54" s="17"/>
      <c r="J54" s="18"/>
    </row>
    <row r="55" spans="2:10" ht="3.9" customHeight="1" x14ac:dyDescent="0.25">
      <c r="C55" s="25"/>
      <c r="D55" s="31"/>
      <c r="E55" s="33"/>
      <c r="F55" s="17"/>
      <c r="J55" s="21"/>
    </row>
    <row r="56" spans="2:10" x14ac:dyDescent="0.25">
      <c r="B56" s="17" t="s">
        <v>394</v>
      </c>
      <c r="C56" s="25"/>
      <c r="D56" s="54"/>
      <c r="E56" s="33" t="s">
        <v>199</v>
      </c>
      <c r="J56" s="18"/>
    </row>
    <row r="57" spans="2:10" ht="3.9" customHeight="1" x14ac:dyDescent="0.25">
      <c r="C57" s="25"/>
      <c r="D57" s="31"/>
      <c r="E57" s="33"/>
      <c r="J57" s="21"/>
    </row>
    <row r="58" spans="2:10" x14ac:dyDescent="0.25">
      <c r="B58" s="17" t="s">
        <v>3</v>
      </c>
      <c r="C58" s="25"/>
      <c r="D58" s="58"/>
      <c r="E58" s="33"/>
      <c r="F58" s="17"/>
      <c r="J58" s="18"/>
    </row>
    <row r="59" spans="2:10" ht="3.9" customHeight="1" x14ac:dyDescent="0.25">
      <c r="C59" s="25"/>
      <c r="D59" s="31"/>
      <c r="E59" s="33"/>
      <c r="F59" s="17"/>
      <c r="J59" s="21"/>
    </row>
    <row r="60" spans="2:10" x14ac:dyDescent="0.25">
      <c r="B60" s="32" t="s">
        <v>128</v>
      </c>
      <c r="C60" s="25"/>
      <c r="D60" s="54"/>
      <c r="E60" s="33" t="s">
        <v>200</v>
      </c>
      <c r="J60" s="18"/>
    </row>
    <row r="61" spans="2:10" ht="3.9" customHeight="1" x14ac:dyDescent="0.25">
      <c r="B61" s="32"/>
      <c r="C61" s="25"/>
      <c r="D61" s="31"/>
      <c r="E61" s="33"/>
      <c r="J61" s="21"/>
    </row>
    <row r="62" spans="2:10" x14ac:dyDescent="0.25">
      <c r="B62" s="24" t="s">
        <v>395</v>
      </c>
      <c r="C62" s="25"/>
      <c r="E62" s="33"/>
      <c r="J62" s="18"/>
    </row>
    <row r="63" spans="2:10" ht="5.0999999999999996" customHeight="1" x14ac:dyDescent="0.25">
      <c r="B63" s="16"/>
      <c r="C63" s="25"/>
      <c r="E63" s="33"/>
      <c r="J63" s="18"/>
    </row>
    <row r="64" spans="2:10" x14ac:dyDescent="0.25">
      <c r="B64" s="17" t="s">
        <v>850</v>
      </c>
      <c r="C64" s="73" t="s">
        <v>629</v>
      </c>
      <c r="D64" s="549"/>
      <c r="E64" s="35" t="s">
        <v>153</v>
      </c>
      <c r="J64" s="18"/>
    </row>
    <row r="65" spans="3:10" hidden="1" x14ac:dyDescent="0.25">
      <c r="C65" s="25"/>
      <c r="D65" s="15" t="s">
        <v>811</v>
      </c>
      <c r="E65" s="35"/>
      <c r="J65" s="18"/>
    </row>
    <row r="66" spans="3:10" hidden="1" x14ac:dyDescent="0.25">
      <c r="C66" s="25"/>
      <c r="D66" s="42" t="s">
        <v>542</v>
      </c>
      <c r="E66" s="35"/>
      <c r="J66" s="18"/>
    </row>
    <row r="67" spans="3:10" hidden="1" x14ac:dyDescent="0.25">
      <c r="C67" s="25"/>
      <c r="D67" s="42" t="s">
        <v>543</v>
      </c>
      <c r="E67" s="35"/>
      <c r="J67" s="18"/>
    </row>
    <row r="68" spans="3:10" ht="3.9" customHeight="1" x14ac:dyDescent="0.25">
      <c r="C68" s="25"/>
      <c r="D68" s="41"/>
      <c r="E68" s="34"/>
      <c r="J68" s="21"/>
    </row>
  </sheetData>
  <sheetProtection algorithmName="SHA-512" hashValue="gWNWey8Tptge5skcnf5El/PaStK/qKeL4tJoMrLrt1zMGi07uk8WNbU60rlAaGwYAGc/26f8AQisueI5PF9j+A==" saltValue="MYsd3MZq+jiuj7MJ+77wUg==" spinCount="100000" sheet="1" objects="1" scenarios="1"/>
  <mergeCells count="3">
    <mergeCell ref="D4:E4"/>
    <mergeCell ref="D5:E5"/>
    <mergeCell ref="D6:E6"/>
  </mergeCells>
  <phoneticPr fontId="13" type="noConversion"/>
  <dataValidations xWindow="538" yWindow="303" count="3">
    <dataValidation type="list" allowBlank="1" showInputMessage="1" showErrorMessage="1" sqref="D64" xr:uid="{00000000-0002-0000-3800-000000000000}">
      <formula1>$D$65:$D$67</formula1>
    </dataValidation>
    <dataValidation type="whole" allowBlank="1" showInputMessage="1" showErrorMessage="1" errorTitle="Bouwjaar" error="Jaartallen invullen tussen 1500 en 2050." sqref="D58" xr:uid="{00000000-0002-0000-3800-000001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6" xr:uid="{00000000-0002-0000-3800-000002000000}">
      <formula1>$D$17:$D$42</formula1>
    </dataValidation>
  </dataValidations>
  <pageMargins left="0.5" right="0.12" top="0.37" bottom="0.25" header="0.2" footer="0.19"/>
  <pageSetup paperSize="9" scale="52" orientation="landscape" horizontalDpi="4294967292"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wsh65130100">
    <tabColor indexed="55"/>
    <pageSetUpPr fitToPage="1"/>
  </sheetPr>
  <dimension ref="A1:K59"/>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124</v>
      </c>
    </row>
    <row r="2" spans="1:11" x14ac:dyDescent="0.25">
      <c r="B2" s="17" t="s">
        <v>1259</v>
      </c>
      <c r="C2" s="15"/>
      <c r="D2" s="15" t="s">
        <v>125</v>
      </c>
      <c r="E2" s="15"/>
      <c r="F2" s="19"/>
      <c r="G2" s="20"/>
      <c r="H2" s="20"/>
    </row>
    <row r="3" spans="1:11" ht="6.75" customHeight="1" x14ac:dyDescent="0.25">
      <c r="F3" s="21"/>
      <c r="J3" s="18"/>
    </row>
    <row r="4" spans="1:11" ht="23.25" customHeight="1" x14ac:dyDescent="0.25">
      <c r="B4" s="11" t="s">
        <v>436</v>
      </c>
      <c r="C4" s="13"/>
      <c r="D4" s="884" t="s">
        <v>371</v>
      </c>
      <c r="E4" s="884"/>
      <c r="F4" s="39"/>
      <c r="J4" s="21"/>
    </row>
    <row r="5" spans="1:11" ht="23.25" customHeight="1" x14ac:dyDescent="0.25">
      <c r="B5" s="12" t="s">
        <v>413</v>
      </c>
      <c r="C5" s="11"/>
      <c r="D5" s="883" t="s">
        <v>64</v>
      </c>
      <c r="E5" s="883"/>
      <c r="F5"/>
      <c r="J5" s="21"/>
    </row>
    <row r="6" spans="1:11" ht="12.75" customHeight="1" x14ac:dyDescent="0.25">
      <c r="B6" s="12" t="s">
        <v>2104</v>
      </c>
      <c r="C6" s="11"/>
      <c r="D6" s="844"/>
      <c r="E6" s="775" t="s">
        <v>2105</v>
      </c>
      <c r="F6" s="777"/>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B42" s="17" t="s">
        <v>387</v>
      </c>
      <c r="C42" s="25"/>
      <c r="D42" s="524"/>
      <c r="E42" s="33" t="s">
        <v>758</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73"/>
      <c r="E45" s="33"/>
      <c r="J45" s="21"/>
    </row>
    <row r="46" spans="1:11" x14ac:dyDescent="0.25">
      <c r="B46" s="17" t="s">
        <v>928</v>
      </c>
      <c r="C46" s="73" t="s">
        <v>629</v>
      </c>
      <c r="D46" s="425" t="s">
        <v>980</v>
      </c>
      <c r="E46" s="424" t="s">
        <v>982</v>
      </c>
      <c r="J46" s="18"/>
    </row>
    <row r="47" spans="1:11" ht="12.75" customHeight="1" x14ac:dyDescent="0.25">
      <c r="C47" s="73"/>
      <c r="D47" s="477"/>
      <c r="E47" s="492" t="s">
        <v>1267</v>
      </c>
      <c r="J47" s="18"/>
    </row>
    <row r="48" spans="1:11" ht="3.9" customHeight="1" x14ac:dyDescent="0.25">
      <c r="C48" s="73"/>
      <c r="E48" s="33"/>
      <c r="J48" s="18"/>
    </row>
    <row r="49" spans="2:10" x14ac:dyDescent="0.25">
      <c r="B49" s="17" t="s">
        <v>389</v>
      </c>
      <c r="C49" s="73"/>
      <c r="D49" s="30" t="s">
        <v>237</v>
      </c>
      <c r="E49" s="34"/>
      <c r="J49" s="18"/>
    </row>
    <row r="50" spans="2:10" ht="3.9" customHeight="1" x14ac:dyDescent="0.25">
      <c r="C50" s="73"/>
      <c r="E50" s="34"/>
      <c r="J50" s="18"/>
    </row>
    <row r="51" spans="2:10" x14ac:dyDescent="0.25">
      <c r="B51" s="17" t="s">
        <v>390</v>
      </c>
      <c r="C51" s="73"/>
      <c r="D51" s="53"/>
      <c r="E51" s="33"/>
      <c r="F51" s="17"/>
      <c r="J51" s="18"/>
    </row>
    <row r="52" spans="2:10" ht="3.9" customHeight="1" x14ac:dyDescent="0.25">
      <c r="C52" s="73"/>
      <c r="D52" s="31"/>
      <c r="E52" s="33"/>
      <c r="F52" s="17"/>
      <c r="J52" s="21"/>
    </row>
    <row r="53" spans="2:10" x14ac:dyDescent="0.25">
      <c r="B53" s="17" t="s">
        <v>394</v>
      </c>
      <c r="C53" s="25"/>
      <c r="D53" s="54"/>
      <c r="E53" s="33" t="s">
        <v>199</v>
      </c>
      <c r="J53" s="18"/>
    </row>
    <row r="54" spans="2:10" ht="3.9" customHeight="1" x14ac:dyDescent="0.25">
      <c r="C54" s="25"/>
      <c r="D54" s="31"/>
      <c r="E54" s="33"/>
      <c r="J54" s="21"/>
    </row>
    <row r="55" spans="2:10" x14ac:dyDescent="0.25">
      <c r="B55" s="17" t="s">
        <v>3</v>
      </c>
      <c r="C55" s="25"/>
      <c r="D55" s="58"/>
      <c r="E55" s="33"/>
      <c r="F55" s="17"/>
      <c r="J55" s="18"/>
    </row>
    <row r="56" spans="2:10" ht="3.9" customHeight="1" x14ac:dyDescent="0.25">
      <c r="C56" s="25"/>
      <c r="D56" s="31"/>
      <c r="E56" s="33"/>
      <c r="F56" s="17"/>
      <c r="J56" s="21"/>
    </row>
    <row r="57" spans="2:10" x14ac:dyDescent="0.25">
      <c r="B57" s="24" t="s">
        <v>395</v>
      </c>
      <c r="C57" s="25"/>
      <c r="E57" s="33"/>
      <c r="J57" s="18"/>
    </row>
    <row r="58" spans="2:10" ht="5.0999999999999996" customHeight="1" x14ac:dyDescent="0.25">
      <c r="B58" s="16"/>
      <c r="C58" s="25"/>
      <c r="E58" s="33"/>
      <c r="J58" s="18"/>
    </row>
    <row r="59" spans="2:10" x14ac:dyDescent="0.25">
      <c r="B59" s="17" t="s">
        <v>1667</v>
      </c>
      <c r="C59" s="25"/>
      <c r="D59" s="531"/>
      <c r="E59" s="35"/>
      <c r="J59" s="18"/>
    </row>
  </sheetData>
  <sheetProtection algorithmName="SHA-512" hashValue="uTOw9CyXCM5Wisu9hP7itecIxRc6o69drUcnUtHjkINhhGMYy8kaV4Cd6kmSTDj1lixD0YNYp2wvzq9tIlH16w==" saltValue="pxPE7gGSg2JMQKuHz/DgmQ==" spinCount="100000" sheet="1" objects="1" scenarios="1"/>
  <mergeCells count="2">
    <mergeCell ref="D4:E4"/>
    <mergeCell ref="D5:E5"/>
  </mergeCells>
  <phoneticPr fontId="13" type="noConversion"/>
  <dataValidations xWindow="538" yWindow="302" count="3">
    <dataValidation type="decimal" operator="greaterThan" allowBlank="1" showInputMessage="1" showErrorMessage="1" errorTitle="Slanglengte" error="Alleen numerieke waarden invullen." sqref="D59" xr:uid="{00000000-0002-0000-3900-000000000000}">
      <formula1>0</formula1>
    </dataValidation>
    <dataValidation type="whole" allowBlank="1" showInputMessage="1" showErrorMessage="1" errorTitle="Bouwjaar" error="Jaartallen invullen tussen 1500 en 2050." sqref="D55" xr:uid="{00000000-0002-0000-3900-000001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3900-000002000000}">
      <formula1>$D$15:$D$40</formula1>
    </dataValidation>
  </dataValidations>
  <pageMargins left="0.5" right="0.12" top="0.37" bottom="0.25" header="0.2" footer="0.19"/>
  <pageSetup paperSize="8" scale="75"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wsh65130200">
    <tabColor indexed="55"/>
    <pageSetUpPr fitToPage="1"/>
  </sheetPr>
  <dimension ref="A1:K55"/>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406</v>
      </c>
    </row>
    <row r="2" spans="1:11" x14ac:dyDescent="0.25">
      <c r="B2" s="17" t="s">
        <v>1228</v>
      </c>
      <c r="C2" s="15"/>
      <c r="D2" s="15" t="s">
        <v>278</v>
      </c>
      <c r="E2" s="15"/>
      <c r="F2" s="19"/>
      <c r="G2" s="20"/>
      <c r="H2" s="20"/>
    </row>
    <row r="3" spans="1:11" ht="6.75" customHeight="1" x14ac:dyDescent="0.25">
      <c r="F3" s="21"/>
      <c r="J3" s="18"/>
    </row>
    <row r="4" spans="1:11" ht="23.25" customHeight="1" x14ac:dyDescent="0.25">
      <c r="B4" s="11" t="s">
        <v>436</v>
      </c>
      <c r="C4" s="13"/>
      <c r="D4" s="884" t="s">
        <v>372</v>
      </c>
      <c r="E4" s="884"/>
      <c r="F4" s="39"/>
      <c r="J4" s="21"/>
    </row>
    <row r="5" spans="1:11" ht="23.25" customHeight="1" x14ac:dyDescent="0.25">
      <c r="B5" s="12" t="s">
        <v>413</v>
      </c>
      <c r="C5" s="11"/>
      <c r="D5" s="883" t="s">
        <v>64</v>
      </c>
      <c r="E5" s="883"/>
      <c r="F5"/>
      <c r="J5" s="21"/>
    </row>
    <row r="6" spans="1:11" ht="12.75" customHeight="1" x14ac:dyDescent="0.25">
      <c r="B6" s="12" t="s">
        <v>2104</v>
      </c>
      <c r="C6" s="11"/>
      <c r="D6" s="844"/>
      <c r="E6" s="775" t="s">
        <v>2105</v>
      </c>
      <c r="F6" s="777"/>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B42" s="17" t="s">
        <v>387</v>
      </c>
      <c r="C42" s="25"/>
      <c r="D42" s="524"/>
      <c r="E42" s="571" t="s">
        <v>758</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25"/>
      <c r="E45" s="33"/>
      <c r="J45" s="21"/>
    </row>
    <row r="46" spans="1:11" x14ac:dyDescent="0.25">
      <c r="B46" s="17" t="s">
        <v>928</v>
      </c>
      <c r="C46" s="25"/>
      <c r="D46" s="427" t="s">
        <v>980</v>
      </c>
      <c r="E46" s="426" t="s">
        <v>982</v>
      </c>
      <c r="J46" s="18"/>
    </row>
    <row r="47" spans="1:11" ht="3.9" customHeight="1" x14ac:dyDescent="0.25">
      <c r="C47" s="25"/>
      <c r="E47" s="33"/>
      <c r="J47" s="18"/>
    </row>
    <row r="48" spans="1:11" x14ac:dyDescent="0.25">
      <c r="B48" s="17" t="s">
        <v>389</v>
      </c>
      <c r="C48" s="25"/>
      <c r="D48" s="30" t="s">
        <v>237</v>
      </c>
      <c r="E48" s="34"/>
      <c r="J48" s="18"/>
    </row>
    <row r="49" spans="2:10" ht="3.9" customHeight="1" x14ac:dyDescent="0.25">
      <c r="C49" s="25"/>
      <c r="D49" s="31"/>
      <c r="E49" s="33"/>
      <c r="F49" s="17"/>
      <c r="J49" s="21"/>
    </row>
    <row r="50" spans="2:10" x14ac:dyDescent="0.25">
      <c r="B50" s="17" t="s">
        <v>394</v>
      </c>
      <c r="C50" s="25"/>
      <c r="D50" s="54"/>
      <c r="E50" s="571" t="s">
        <v>1668</v>
      </c>
      <c r="J50" s="18"/>
    </row>
    <row r="51" spans="2:10" ht="3.9" customHeight="1" x14ac:dyDescent="0.25">
      <c r="C51" s="25"/>
      <c r="D51" s="31"/>
      <c r="E51" s="33"/>
      <c r="J51" s="21"/>
    </row>
    <row r="52" spans="2:10" x14ac:dyDescent="0.25">
      <c r="B52" s="17" t="s">
        <v>3</v>
      </c>
      <c r="C52" s="25"/>
      <c r="D52" s="58"/>
      <c r="E52" s="33"/>
      <c r="F52" s="17"/>
      <c r="J52" s="18"/>
    </row>
    <row r="53" spans="2:10" ht="3.9" customHeight="1" x14ac:dyDescent="0.25">
      <c r="C53" s="25"/>
      <c r="D53" s="31"/>
      <c r="E53" s="33"/>
      <c r="F53" s="17"/>
      <c r="J53" s="21"/>
    </row>
    <row r="54" spans="2:10" x14ac:dyDescent="0.25">
      <c r="B54" s="32" t="s">
        <v>128</v>
      </c>
      <c r="C54" s="25"/>
      <c r="D54" s="54"/>
      <c r="E54" s="33" t="s">
        <v>200</v>
      </c>
      <c r="J54" s="18"/>
    </row>
    <row r="55" spans="2:10" ht="3.9" customHeight="1" x14ac:dyDescent="0.25">
      <c r="C55" s="25"/>
      <c r="D55" s="31"/>
      <c r="E55" s="33"/>
      <c r="F55" s="17"/>
      <c r="J55" s="21"/>
    </row>
  </sheetData>
  <sheetProtection algorithmName="SHA-512" hashValue="UaY4UE09u7iisjD3Xik5I/oKCzVpHq3ne8ZlOoXI60GQMmfLlwy1ohICOq9P1Yyhl5bnvg3dnCFicVvqDPJ03w==" saltValue="rafOhMnW6phUG7b2Jj+/5Q==" spinCount="100000" sheet="1" objects="1" scenarios="1"/>
  <mergeCells count="2">
    <mergeCell ref="D4:E4"/>
    <mergeCell ref="D5:E5"/>
  </mergeCells>
  <phoneticPr fontId="13" type="noConversion"/>
  <dataValidations xWindow="538" yWindow="303" count="2">
    <dataValidation type="whole" allowBlank="1" showInputMessage="1" showErrorMessage="1" errorTitle="Bouwjaar" error="Jaartallen invullen tussen 1500 en 2050." sqref="D52" xr:uid="{00000000-0002-0000-3A00-000000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3A00-000001000000}">
      <formula1>$D$15:$D$40</formula1>
    </dataValidation>
  </dataValidations>
  <pageMargins left="0.5" right="0.12" top="0.37" bottom="0.25" header="0.2" footer="0.19"/>
  <pageSetup paperSize="9" scale="67" orientation="landscape" horizontalDpi="4294967292"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Wsh22100000">
    <tabColor indexed="55"/>
    <pageSetUpPr fitToPage="1"/>
  </sheetPr>
  <dimension ref="A1:K97"/>
  <sheetViews>
    <sheetView showGridLines="0" showRowColHeaders="0" zoomScale="80" zoomScaleNormal="8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A1"/>
      <c r="B1" s="16" t="s">
        <v>212</v>
      </c>
      <c r="C1" s="37"/>
      <c r="D1" s="38" t="s">
        <v>960</v>
      </c>
      <c r="K1"/>
    </row>
    <row r="2" spans="1:11" x14ac:dyDescent="0.25">
      <c r="A2"/>
      <c r="B2" s="17" t="s">
        <v>2581</v>
      </c>
      <c r="C2" s="15"/>
      <c r="D2" s="15" t="s">
        <v>961</v>
      </c>
      <c r="F2" s="19"/>
      <c r="G2" s="20"/>
      <c r="H2" s="20"/>
      <c r="K2"/>
    </row>
    <row r="3" spans="1:11" ht="6.75" customHeight="1" x14ac:dyDescent="0.25">
      <c r="A3"/>
      <c r="F3" s="21"/>
      <c r="J3" s="18"/>
      <c r="K3"/>
    </row>
    <row r="4" spans="1:11" ht="23.25" customHeight="1" x14ac:dyDescent="0.25">
      <c r="A4"/>
      <c r="B4" s="11" t="s">
        <v>436</v>
      </c>
      <c r="C4" s="13"/>
      <c r="D4" s="884" t="s">
        <v>2579</v>
      </c>
      <c r="E4" s="884"/>
      <c r="F4" s="39"/>
      <c r="J4" s="21"/>
      <c r="K4"/>
    </row>
    <row r="5" spans="1:11" ht="5.0999999999999996" customHeight="1" x14ac:dyDescent="0.25">
      <c r="A5"/>
      <c r="B5" s="12"/>
      <c r="C5" s="11"/>
      <c r="D5" s="883"/>
      <c r="E5" s="883"/>
      <c r="F5"/>
      <c r="J5" s="21"/>
      <c r="K5"/>
    </row>
    <row r="6" spans="1:11" ht="48" customHeight="1" x14ac:dyDescent="0.25">
      <c r="A6"/>
      <c r="B6" s="12" t="s">
        <v>413</v>
      </c>
      <c r="C6" s="11"/>
      <c r="D6" s="882" t="s">
        <v>2580</v>
      </c>
      <c r="E6" s="883"/>
      <c r="F6"/>
      <c r="J6" s="21"/>
      <c r="K6"/>
    </row>
    <row r="7" spans="1:11" ht="12.15" customHeight="1" x14ac:dyDescent="0.25">
      <c r="A7" s="789"/>
      <c r="B7" s="12" t="s">
        <v>2104</v>
      </c>
      <c r="C7" s="11"/>
      <c r="D7" s="844"/>
      <c r="E7" s="788" t="s">
        <v>2105</v>
      </c>
      <c r="F7" s="789"/>
      <c r="J7" s="21"/>
      <c r="K7" s="789"/>
    </row>
    <row r="8" spans="1:11" ht="5.0999999999999996" customHeight="1" x14ac:dyDescent="0.25">
      <c r="A8"/>
      <c r="C8" s="22"/>
      <c r="D8" s="20"/>
      <c r="E8" s="16"/>
      <c r="F8" s="23"/>
      <c r="J8" s="21"/>
      <c r="K8"/>
    </row>
    <row r="9" spans="1:11" x14ac:dyDescent="0.25">
      <c r="A9"/>
      <c r="B9" s="24" t="s">
        <v>0</v>
      </c>
      <c r="C9" s="25"/>
      <c r="J9" s="18"/>
      <c r="K9"/>
    </row>
    <row r="10" spans="1:11" ht="5.0999999999999996" customHeight="1" x14ac:dyDescent="0.25">
      <c r="A10"/>
      <c r="B10" s="40"/>
      <c r="C10" s="25"/>
      <c r="J10" s="18"/>
      <c r="K10"/>
    </row>
    <row r="11" spans="1:11" x14ac:dyDescent="0.25">
      <c r="A11"/>
      <c r="B11" s="17" t="s">
        <v>385</v>
      </c>
      <c r="C11" s="25"/>
      <c r="D11" s="526" t="str">
        <f>IF(ISBLANK(Voorblad!C$16),"",(Voorblad!C$16))</f>
        <v>14B03</v>
      </c>
      <c r="E11" s="262"/>
      <c r="J11" s="18"/>
      <c r="K11"/>
    </row>
    <row r="12" spans="1:11" ht="3.9" customHeight="1" x14ac:dyDescent="0.25">
      <c r="A12"/>
      <c r="C12" s="25"/>
      <c r="D12" s="29"/>
      <c r="E12" s="262"/>
      <c r="J12" s="21"/>
      <c r="K12"/>
    </row>
    <row r="13" spans="1:11" x14ac:dyDescent="0.25">
      <c r="A13"/>
      <c r="B13" s="17" t="s">
        <v>386</v>
      </c>
      <c r="C13" s="25"/>
      <c r="D13" s="526" t="str">
        <f>IF(ISBLANK(Voorblad!C$17),"",(Voorblad!C$17))</f>
        <v>R007</v>
      </c>
      <c r="E13" s="262"/>
      <c r="J13" s="18"/>
      <c r="K13"/>
    </row>
    <row r="14" spans="1:11" ht="3.9" customHeight="1" x14ac:dyDescent="0.25">
      <c r="A14"/>
      <c r="C14" s="25"/>
      <c r="E14" s="262"/>
      <c r="J14" s="21"/>
      <c r="K14"/>
    </row>
    <row r="15" spans="1:11" x14ac:dyDescent="0.25">
      <c r="A15"/>
      <c r="B15" s="17" t="s">
        <v>1</v>
      </c>
      <c r="C15" s="73" t="s">
        <v>629</v>
      </c>
      <c r="D15" s="524"/>
      <c r="E15" s="262"/>
      <c r="J15" s="18"/>
      <c r="K15"/>
    </row>
    <row r="16" spans="1:11" hidden="1" x14ac:dyDescent="0.25">
      <c r="A16"/>
      <c r="C16" s="17"/>
      <c r="D16" s="17" t="s">
        <v>34</v>
      </c>
      <c r="E16" s="262"/>
      <c r="J16" s="18"/>
      <c r="K16"/>
    </row>
    <row r="17" spans="1:11" hidden="1" x14ac:dyDescent="0.25">
      <c r="A17"/>
      <c r="C17" s="17"/>
      <c r="D17" s="17" t="s">
        <v>29</v>
      </c>
      <c r="E17" s="262"/>
      <c r="J17" s="18"/>
      <c r="K17"/>
    </row>
    <row r="18" spans="1:11" hidden="1" x14ac:dyDescent="0.25">
      <c r="A18"/>
      <c r="C18" s="17"/>
      <c r="D18" s="17" t="s">
        <v>33</v>
      </c>
      <c r="E18" s="262"/>
      <c r="J18" s="18"/>
      <c r="K18"/>
    </row>
    <row r="19" spans="1:11" hidden="1" x14ac:dyDescent="0.25">
      <c r="A19"/>
      <c r="C19" s="17"/>
      <c r="D19" s="17" t="s">
        <v>38</v>
      </c>
      <c r="E19" s="262"/>
      <c r="J19" s="18"/>
      <c r="K19"/>
    </row>
    <row r="20" spans="1:11" hidden="1" x14ac:dyDescent="0.25">
      <c r="A20"/>
      <c r="C20" s="17"/>
      <c r="D20" s="17" t="s">
        <v>39</v>
      </c>
      <c r="E20" s="262"/>
      <c r="J20" s="18"/>
      <c r="K20"/>
    </row>
    <row r="21" spans="1:11" hidden="1" x14ac:dyDescent="0.25">
      <c r="A21"/>
      <c r="C21" s="17"/>
      <c r="D21" s="17" t="s">
        <v>40</v>
      </c>
      <c r="E21" s="262"/>
      <c r="J21" s="18"/>
      <c r="K21"/>
    </row>
    <row r="22" spans="1:11" hidden="1" x14ac:dyDescent="0.25">
      <c r="A22"/>
      <c r="C22" s="17"/>
      <c r="D22" s="17" t="s">
        <v>41</v>
      </c>
      <c r="E22" s="262"/>
      <c r="J22" s="18"/>
      <c r="K22"/>
    </row>
    <row r="23" spans="1:11" hidden="1" x14ac:dyDescent="0.25">
      <c r="A23"/>
      <c r="C23" s="17"/>
      <c r="D23" s="17" t="s">
        <v>42</v>
      </c>
      <c r="E23" s="262"/>
      <c r="J23" s="18"/>
      <c r="K23"/>
    </row>
    <row r="24" spans="1:11" hidden="1" x14ac:dyDescent="0.25">
      <c r="A24"/>
      <c r="C24" s="17"/>
      <c r="D24" s="17" t="s">
        <v>43</v>
      </c>
      <c r="E24" s="262"/>
      <c r="J24" s="18"/>
      <c r="K24"/>
    </row>
    <row r="25" spans="1:11" hidden="1" x14ac:dyDescent="0.25">
      <c r="A25"/>
      <c r="C25" s="17"/>
      <c r="D25" s="17" t="s">
        <v>44</v>
      </c>
      <c r="E25" s="262"/>
      <c r="J25" s="18"/>
      <c r="K25"/>
    </row>
    <row r="26" spans="1:11" hidden="1" x14ac:dyDescent="0.25">
      <c r="A26"/>
      <c r="C26" s="17"/>
      <c r="D26" s="17" t="s">
        <v>570</v>
      </c>
      <c r="E26" s="262"/>
      <c r="J26" s="18"/>
      <c r="K26"/>
    </row>
    <row r="27" spans="1:11" hidden="1" x14ac:dyDescent="0.25">
      <c r="A27"/>
      <c r="C27" s="17"/>
      <c r="D27" s="17" t="s">
        <v>36</v>
      </c>
      <c r="E27" s="262"/>
      <c r="J27" s="18"/>
      <c r="K27"/>
    </row>
    <row r="28" spans="1:11" hidden="1" x14ac:dyDescent="0.25">
      <c r="A28"/>
      <c r="C28" s="17"/>
      <c r="D28" s="17" t="s">
        <v>259</v>
      </c>
      <c r="E28" s="262"/>
      <c r="J28" s="18"/>
      <c r="K28"/>
    </row>
    <row r="29" spans="1:11" hidden="1" x14ac:dyDescent="0.25">
      <c r="A29"/>
      <c r="C29" s="17"/>
      <c r="D29" s="17" t="s">
        <v>365</v>
      </c>
      <c r="E29" s="262"/>
      <c r="J29" s="18"/>
      <c r="K29"/>
    </row>
    <row r="30" spans="1:11" hidden="1" x14ac:dyDescent="0.25">
      <c r="A30"/>
      <c r="C30" s="17"/>
      <c r="D30" s="17" t="s">
        <v>45</v>
      </c>
      <c r="E30" s="262"/>
      <c r="J30" s="18"/>
      <c r="K30"/>
    </row>
    <row r="31" spans="1:11" hidden="1" x14ac:dyDescent="0.25">
      <c r="A31"/>
      <c r="C31" s="17"/>
      <c r="D31" s="17" t="s">
        <v>46</v>
      </c>
      <c r="E31" s="262"/>
      <c r="J31" s="18"/>
      <c r="K31"/>
    </row>
    <row r="32" spans="1:11" hidden="1" x14ac:dyDescent="0.25">
      <c r="A32"/>
      <c r="C32" s="17"/>
      <c r="D32" s="17" t="s">
        <v>47</v>
      </c>
      <c r="E32" s="262"/>
      <c r="J32" s="18"/>
      <c r="K32"/>
    </row>
    <row r="33" spans="1:11" hidden="1" x14ac:dyDescent="0.25">
      <c r="A33"/>
      <c r="C33" s="17"/>
      <c r="D33" s="17" t="s">
        <v>48</v>
      </c>
      <c r="E33" s="262"/>
      <c r="J33" s="18"/>
      <c r="K33"/>
    </row>
    <row r="34" spans="1:11" hidden="1" x14ac:dyDescent="0.25">
      <c r="A34"/>
      <c r="C34" s="17"/>
      <c r="D34" s="17" t="s">
        <v>49</v>
      </c>
      <c r="E34" s="262"/>
      <c r="J34" s="18"/>
      <c r="K34"/>
    </row>
    <row r="35" spans="1:11" hidden="1" x14ac:dyDescent="0.25">
      <c r="A35"/>
      <c r="C35" s="17"/>
      <c r="D35" s="17" t="s">
        <v>50</v>
      </c>
      <c r="E35" s="262"/>
      <c r="J35" s="18"/>
      <c r="K35"/>
    </row>
    <row r="36" spans="1:11" hidden="1" x14ac:dyDescent="0.25">
      <c r="A36"/>
      <c r="C36" s="17"/>
      <c r="D36" s="17" t="s">
        <v>757</v>
      </c>
      <c r="E36" s="262"/>
      <c r="J36" s="18"/>
      <c r="K36"/>
    </row>
    <row r="37" spans="1:11" hidden="1" x14ac:dyDescent="0.25">
      <c r="A37"/>
      <c r="C37" s="17"/>
      <c r="D37" s="17" t="s">
        <v>35</v>
      </c>
      <c r="E37" s="262"/>
      <c r="J37" s="18"/>
      <c r="K37"/>
    </row>
    <row r="38" spans="1:11" hidden="1" x14ac:dyDescent="0.25">
      <c r="A38"/>
      <c r="C38" s="17"/>
      <c r="D38" s="17" t="s">
        <v>51</v>
      </c>
      <c r="E38" s="262"/>
      <c r="J38" s="18"/>
      <c r="K38"/>
    </row>
    <row r="39" spans="1:11" hidden="1" x14ac:dyDescent="0.25">
      <c r="A39"/>
      <c r="C39" s="17"/>
      <c r="D39" s="17" t="s">
        <v>52</v>
      </c>
      <c r="E39" s="262"/>
      <c r="J39" s="18"/>
      <c r="K39"/>
    </row>
    <row r="40" spans="1:11" hidden="1" x14ac:dyDescent="0.25">
      <c r="A40"/>
      <c r="C40" s="17"/>
      <c r="D40" s="17" t="s">
        <v>37</v>
      </c>
      <c r="E40" s="262"/>
      <c r="J40" s="18"/>
      <c r="K40"/>
    </row>
    <row r="41" spans="1:11" hidden="1" x14ac:dyDescent="0.25">
      <c r="A41"/>
      <c r="C41" s="17"/>
      <c r="D41" s="17" t="s">
        <v>53</v>
      </c>
      <c r="E41" s="262"/>
      <c r="J41" s="18"/>
      <c r="K41"/>
    </row>
    <row r="42" spans="1:11" ht="3.9" customHeight="1" x14ac:dyDescent="0.25">
      <c r="A42"/>
      <c r="C42" s="25"/>
      <c r="E42" s="262"/>
      <c r="J42" s="21"/>
      <c r="K42"/>
    </row>
    <row r="43" spans="1:11" x14ac:dyDescent="0.25">
      <c r="A43"/>
      <c r="B43" s="17" t="s">
        <v>387</v>
      </c>
      <c r="C43" s="25"/>
      <c r="D43" s="524"/>
      <c r="E43" s="262" t="s">
        <v>758</v>
      </c>
      <c r="J43" s="18"/>
      <c r="K43"/>
    </row>
    <row r="44" spans="1:11" ht="5.0999999999999996" customHeight="1" x14ac:dyDescent="0.25">
      <c r="A44"/>
      <c r="C44" s="25"/>
      <c r="E44" s="262"/>
      <c r="J44" s="21"/>
      <c r="K44"/>
    </row>
    <row r="45" spans="1:11" x14ac:dyDescent="0.25">
      <c r="A45"/>
      <c r="B45" s="24" t="s">
        <v>384</v>
      </c>
      <c r="C45" s="25"/>
      <c r="E45" s="262"/>
      <c r="J45" s="21"/>
      <c r="K45"/>
    </row>
    <row r="46" spans="1:11" ht="5.0999999999999996" customHeight="1" x14ac:dyDescent="0.25">
      <c r="A46"/>
      <c r="B46" s="16"/>
      <c r="C46" s="25"/>
      <c r="E46" s="262"/>
      <c r="J46" s="21"/>
      <c r="K46"/>
    </row>
    <row r="47" spans="1:11" x14ac:dyDescent="0.25">
      <c r="A47"/>
      <c r="B47" s="17" t="s">
        <v>928</v>
      </c>
      <c r="C47" s="25"/>
      <c r="D47" s="272" t="s">
        <v>980</v>
      </c>
      <c r="E47" s="270" t="s">
        <v>981</v>
      </c>
      <c r="J47" s="18"/>
      <c r="K47"/>
    </row>
    <row r="48" spans="1:11" x14ac:dyDescent="0.25">
      <c r="A48" s="575"/>
      <c r="C48" s="25"/>
      <c r="D48" s="477"/>
      <c r="E48" s="492" t="s">
        <v>1262</v>
      </c>
      <c r="J48" s="18"/>
      <c r="K48" s="575"/>
    </row>
    <row r="49" spans="1:11" x14ac:dyDescent="0.25">
      <c r="A49" s="575"/>
      <c r="C49" s="25"/>
      <c r="D49" s="477"/>
      <c r="E49" s="492" t="s">
        <v>1263</v>
      </c>
      <c r="J49" s="18"/>
      <c r="K49" s="575"/>
    </row>
    <row r="50" spans="1:11" ht="3.9" customHeight="1" x14ac:dyDescent="0.25">
      <c r="A50"/>
      <c r="C50" s="25"/>
      <c r="E50" s="262"/>
      <c r="J50" s="18"/>
      <c r="K50"/>
    </row>
    <row r="51" spans="1:11" x14ac:dyDescent="0.25">
      <c r="A51"/>
      <c r="B51" s="17" t="s">
        <v>389</v>
      </c>
      <c r="C51" s="25"/>
      <c r="D51" s="30" t="s">
        <v>237</v>
      </c>
      <c r="E51" s="34"/>
      <c r="J51" s="18"/>
      <c r="K51"/>
    </row>
    <row r="52" spans="1:11" ht="3.9" customHeight="1" x14ac:dyDescent="0.25">
      <c r="A52"/>
      <c r="C52" s="25"/>
      <c r="E52" s="34"/>
      <c r="J52" s="18"/>
      <c r="K52"/>
    </row>
    <row r="53" spans="1:11" ht="12.75" customHeight="1" x14ac:dyDescent="0.25">
      <c r="A53"/>
      <c r="B53" s="17" t="s">
        <v>390</v>
      </c>
      <c r="C53" s="25"/>
      <c r="D53" s="53"/>
      <c r="E53" s="34"/>
      <c r="J53" s="18"/>
      <c r="K53"/>
    </row>
    <row r="54" spans="1:11" ht="3.9" customHeight="1" x14ac:dyDescent="0.25">
      <c r="A54"/>
      <c r="C54" s="25"/>
      <c r="E54" s="34"/>
      <c r="J54" s="18"/>
      <c r="K54"/>
    </row>
    <row r="55" spans="1:11" x14ac:dyDescent="0.25">
      <c r="A55"/>
      <c r="B55" s="17" t="s">
        <v>394</v>
      </c>
      <c r="C55" s="25"/>
      <c r="D55" s="54"/>
      <c r="E55" s="261" t="s">
        <v>199</v>
      </c>
      <c r="J55" s="18"/>
      <c r="K55"/>
    </row>
    <row r="56" spans="1:11" ht="3.9" customHeight="1" x14ac:dyDescent="0.25">
      <c r="A56"/>
      <c r="C56" s="25"/>
      <c r="D56" s="31"/>
      <c r="E56" s="262"/>
      <c r="J56" s="21"/>
      <c r="K56"/>
    </row>
    <row r="57" spans="1:11" x14ac:dyDescent="0.25">
      <c r="A57"/>
      <c r="B57" s="17" t="s">
        <v>3</v>
      </c>
      <c r="C57" s="25"/>
      <c r="D57" s="58"/>
      <c r="E57" s="262"/>
      <c r="F57" s="17"/>
      <c r="J57" s="18"/>
      <c r="K57"/>
    </row>
    <row r="58" spans="1:11" ht="3.9" customHeight="1" x14ac:dyDescent="0.25">
      <c r="A58"/>
      <c r="C58" s="25"/>
      <c r="D58" s="31"/>
      <c r="E58" s="262"/>
      <c r="F58" s="17"/>
      <c r="J58" s="21"/>
      <c r="K58"/>
    </row>
    <row r="59" spans="1:11" x14ac:dyDescent="0.25">
      <c r="A59"/>
      <c r="B59" s="32" t="s">
        <v>128</v>
      </c>
      <c r="C59" s="25"/>
      <c r="D59" s="54"/>
      <c r="E59" s="261" t="s">
        <v>200</v>
      </c>
      <c r="J59" s="18"/>
      <c r="K59"/>
    </row>
    <row r="60" spans="1:11" ht="3.9" customHeight="1" x14ac:dyDescent="0.25">
      <c r="A60"/>
      <c r="B60" s="32"/>
      <c r="C60" s="25"/>
      <c r="D60" s="31"/>
      <c r="E60" s="262"/>
      <c r="J60" s="21"/>
      <c r="K60"/>
    </row>
    <row r="61" spans="1:11" x14ac:dyDescent="0.25">
      <c r="A61"/>
      <c r="B61" s="24" t="s">
        <v>395</v>
      </c>
      <c r="C61" s="25"/>
      <c r="E61" s="262"/>
      <c r="J61" s="18"/>
      <c r="K61"/>
    </row>
    <row r="62" spans="1:11" ht="5.0999999999999996" customHeight="1" x14ac:dyDescent="0.25">
      <c r="A62"/>
      <c r="B62" s="16"/>
      <c r="C62" s="25"/>
      <c r="E62" s="262"/>
      <c r="J62" s="18"/>
      <c r="K62"/>
    </row>
    <row r="63" spans="1:11" x14ac:dyDescent="0.25">
      <c r="A63"/>
      <c r="B63" s="17" t="s">
        <v>962</v>
      </c>
      <c r="C63" s="73" t="s">
        <v>629</v>
      </c>
      <c r="D63" s="524"/>
      <c r="E63" s="261"/>
      <c r="J63" s="18"/>
      <c r="K63"/>
    </row>
    <row r="64" spans="1:11" ht="12.75" hidden="1" customHeight="1" x14ac:dyDescent="0.25">
      <c r="A64"/>
      <c r="C64" s="25"/>
      <c r="D64" s="80" t="s">
        <v>965</v>
      </c>
      <c r="E64" s="35"/>
      <c r="J64" s="18"/>
      <c r="K64"/>
    </row>
    <row r="65" spans="1:11" ht="12.75" hidden="1" customHeight="1" x14ac:dyDescent="0.25">
      <c r="A65"/>
      <c r="C65" s="25"/>
      <c r="D65" s="80" t="s">
        <v>966</v>
      </c>
      <c r="E65" s="35"/>
      <c r="J65" s="18"/>
      <c r="K65"/>
    </row>
    <row r="66" spans="1:11" ht="3.75" customHeight="1" x14ac:dyDescent="0.25">
      <c r="A66"/>
      <c r="C66" s="25"/>
      <c r="D66" s="36"/>
      <c r="E66" s="35"/>
      <c r="J66" s="18"/>
      <c r="K66"/>
    </row>
    <row r="67" spans="1:11" ht="22.5" customHeight="1" x14ac:dyDescent="0.25">
      <c r="A67"/>
      <c r="B67"/>
      <c r="C67"/>
      <c r="D67" s="36"/>
      <c r="E67" s="60" t="s">
        <v>963</v>
      </c>
      <c r="J67"/>
      <c r="K67"/>
    </row>
    <row r="68" spans="1:11" ht="3.75" customHeight="1" x14ac:dyDescent="0.25">
      <c r="A68"/>
      <c r="B68"/>
      <c r="C68"/>
      <c r="D68" s="36"/>
      <c r="E68" s="50"/>
      <c r="I68" s="49"/>
      <c r="J68"/>
      <c r="K68"/>
    </row>
    <row r="69" spans="1:11" ht="20.399999999999999" x14ac:dyDescent="0.25">
      <c r="A69"/>
      <c r="B69"/>
      <c r="C69"/>
      <c r="D69" s="36"/>
      <c r="E69" s="60" t="s">
        <v>964</v>
      </c>
      <c r="J69"/>
      <c r="K69"/>
    </row>
    <row r="70" spans="1:11" ht="3.75" customHeight="1" x14ac:dyDescent="0.25">
      <c r="A70"/>
      <c r="D70" s="14"/>
      <c r="E70" s="61"/>
      <c r="K70"/>
    </row>
    <row r="71" spans="1:11" ht="12.75" customHeight="1" x14ac:dyDescent="0.25">
      <c r="A71" s="851"/>
      <c r="B71" s="17" t="s">
        <v>2582</v>
      </c>
      <c r="C71" s="73" t="s">
        <v>629</v>
      </c>
      <c r="D71" s="524"/>
      <c r="E71" s="61" t="s">
        <v>2584</v>
      </c>
      <c r="K71" s="851"/>
    </row>
    <row r="72" spans="1:11" ht="12.75" customHeight="1" x14ac:dyDescent="0.25">
      <c r="A72" s="851"/>
      <c r="D72" s="17"/>
      <c r="E72" s="61" t="s">
        <v>2583</v>
      </c>
      <c r="K72" s="851"/>
    </row>
    <row r="73" spans="1:11" ht="12.75" hidden="1" customHeight="1" x14ac:dyDescent="0.25">
      <c r="A73" s="851"/>
      <c r="D73" s="17" t="s">
        <v>811</v>
      </c>
      <c r="E73" s="61"/>
      <c r="K73" s="851"/>
    </row>
    <row r="74" spans="1:11" ht="12.75" hidden="1" customHeight="1" x14ac:dyDescent="0.25">
      <c r="A74" s="851"/>
      <c r="D74" s="17" t="s">
        <v>12</v>
      </c>
      <c r="E74" s="61"/>
      <c r="K74" s="851"/>
    </row>
    <row r="75" spans="1:11" ht="12.75" hidden="1" customHeight="1" x14ac:dyDescent="0.25">
      <c r="A75" s="851"/>
      <c r="D75" s="17" t="s">
        <v>750</v>
      </c>
      <c r="E75" s="61"/>
      <c r="K75" s="851"/>
    </row>
    <row r="76" spans="1:11" ht="3.9" customHeight="1" x14ac:dyDescent="0.25">
      <c r="A76" s="851"/>
      <c r="D76" s="14"/>
      <c r="E76" s="61"/>
      <c r="K76" s="851"/>
    </row>
    <row r="77" spans="1:11" ht="12.75" customHeight="1" x14ac:dyDescent="0.25">
      <c r="A77" s="851"/>
      <c r="B77" s="17" t="s">
        <v>1545</v>
      </c>
      <c r="C77" s="73" t="s">
        <v>629</v>
      </c>
      <c r="D77" s="524"/>
      <c r="E77" s="61" t="s">
        <v>2585</v>
      </c>
      <c r="K77" s="851"/>
    </row>
    <row r="78" spans="1:11" ht="12.75" customHeight="1" x14ac:dyDescent="0.25">
      <c r="A78" s="851"/>
      <c r="D78" s="14"/>
      <c r="E78" s="61" t="s">
        <v>2586</v>
      </c>
      <c r="K78" s="851"/>
    </row>
    <row r="79" spans="1:11" ht="12.75" customHeight="1" x14ac:dyDescent="0.25">
      <c r="A79" s="851"/>
      <c r="D79" s="14"/>
      <c r="E79" s="61" t="s">
        <v>2587</v>
      </c>
      <c r="K79" s="851"/>
    </row>
    <row r="80" spans="1:11" ht="12.75" hidden="1" customHeight="1" x14ac:dyDescent="0.25">
      <c r="A80" s="851"/>
      <c r="D80" s="17" t="s">
        <v>811</v>
      </c>
      <c r="E80" s="61"/>
      <c r="K80" s="851"/>
    </row>
    <row r="81" spans="1:11" ht="12.75" hidden="1" customHeight="1" x14ac:dyDescent="0.25">
      <c r="A81" s="851"/>
      <c r="D81" s="17" t="s">
        <v>34</v>
      </c>
      <c r="E81" s="61"/>
      <c r="K81" s="851"/>
    </row>
    <row r="82" spans="1:11" ht="12.75" hidden="1" customHeight="1" x14ac:dyDescent="0.25">
      <c r="A82" s="851"/>
      <c r="D82" s="17" t="s">
        <v>2576</v>
      </c>
      <c r="E82" s="61"/>
      <c r="K82" s="851"/>
    </row>
    <row r="83" spans="1:11" ht="12.75" hidden="1" customHeight="1" x14ac:dyDescent="0.25">
      <c r="A83" s="851"/>
      <c r="D83" s="17" t="s">
        <v>2577</v>
      </c>
      <c r="E83" s="61"/>
      <c r="K83" s="851"/>
    </row>
    <row r="84" spans="1:11" ht="12.75" hidden="1" customHeight="1" x14ac:dyDescent="0.25">
      <c r="A84" s="851"/>
      <c r="D84" s="17" t="s">
        <v>2588</v>
      </c>
      <c r="E84" s="61"/>
      <c r="K84" s="851"/>
    </row>
    <row r="85" spans="1:11" ht="12.75" hidden="1" customHeight="1" x14ac:dyDescent="0.25">
      <c r="A85" s="851"/>
      <c r="D85" s="17" t="s">
        <v>2578</v>
      </c>
      <c r="E85" s="61"/>
      <c r="K85" s="851"/>
    </row>
    <row r="86" spans="1:11" ht="3.9" customHeight="1" x14ac:dyDescent="0.25">
      <c r="A86" s="851"/>
      <c r="D86" s="14"/>
      <c r="E86" s="61"/>
      <c r="K86" s="851"/>
    </row>
    <row r="87" spans="1:11" x14ac:dyDescent="0.25">
      <c r="A87"/>
      <c r="B87" s="17" t="s">
        <v>167</v>
      </c>
      <c r="C87" s="73" t="s">
        <v>629</v>
      </c>
      <c r="D87" s="524"/>
      <c r="E87" s="262"/>
      <c r="J87" s="21"/>
      <c r="K87"/>
    </row>
    <row r="88" spans="1:11" ht="12.75" hidden="1" customHeight="1" x14ac:dyDescent="0.25">
      <c r="A88"/>
      <c r="C88" s="25"/>
      <c r="D88" s="15" t="s">
        <v>652</v>
      </c>
      <c r="E88" s="262"/>
      <c r="J88" s="21"/>
      <c r="K88"/>
    </row>
    <row r="89" spans="1:11" ht="12.75" hidden="1" customHeight="1" x14ac:dyDescent="0.25">
      <c r="A89"/>
      <c r="C89" s="25"/>
      <c r="D89" s="15" t="s">
        <v>168</v>
      </c>
      <c r="E89" s="262"/>
      <c r="J89" s="21"/>
      <c r="K89"/>
    </row>
    <row r="90" spans="1:11" ht="3.9" customHeight="1" x14ac:dyDescent="0.25">
      <c r="A90"/>
      <c r="C90" s="25"/>
      <c r="E90" s="262"/>
      <c r="J90" s="21"/>
      <c r="K90"/>
    </row>
    <row r="91" spans="1:11" x14ac:dyDescent="0.25">
      <c r="A91"/>
      <c r="B91" s="17" t="s">
        <v>169</v>
      </c>
      <c r="C91" s="73" t="s">
        <v>629</v>
      </c>
      <c r="D91" s="524"/>
      <c r="E91" s="262"/>
      <c r="J91" s="21"/>
      <c r="K91"/>
    </row>
    <row r="92" spans="1:11" ht="12.75" hidden="1" customHeight="1" x14ac:dyDescent="0.25">
      <c r="A92"/>
      <c r="C92" s="25"/>
      <c r="D92" s="15" t="s">
        <v>12</v>
      </c>
      <c r="E92" s="262"/>
      <c r="J92" s="21"/>
      <c r="K92"/>
    </row>
    <row r="93" spans="1:11" ht="12.75" hidden="1" customHeight="1" x14ac:dyDescent="0.25">
      <c r="A93"/>
      <c r="C93" s="25"/>
      <c r="D93" s="15" t="s">
        <v>750</v>
      </c>
      <c r="E93" s="262"/>
      <c r="J93" s="21"/>
      <c r="K93"/>
    </row>
    <row r="94" spans="1:11" ht="3.9" customHeight="1" x14ac:dyDescent="0.25">
      <c r="A94"/>
      <c r="C94" s="25"/>
      <c r="E94" s="262"/>
      <c r="J94" s="21"/>
      <c r="K94"/>
    </row>
    <row r="95" spans="1:11" x14ac:dyDescent="0.25">
      <c r="A95"/>
      <c r="B95" s="17" t="s">
        <v>170</v>
      </c>
      <c r="C95" s="25"/>
      <c r="D95" s="56"/>
      <c r="E95" s="261"/>
      <c r="J95" s="21"/>
      <c r="K95"/>
    </row>
    <row r="96" spans="1:11" ht="3.9" customHeight="1" x14ac:dyDescent="0.25">
      <c r="A96"/>
      <c r="C96" s="25"/>
      <c r="D96" s="17"/>
      <c r="E96" s="262"/>
      <c r="J96" s="21"/>
      <c r="K96"/>
    </row>
    <row r="97" spans="1:11" x14ac:dyDescent="0.25">
      <c r="A97"/>
      <c r="B97" s="17" t="s">
        <v>172</v>
      </c>
      <c r="C97" s="25"/>
      <c r="D97" s="56"/>
      <c r="E97" s="261"/>
      <c r="J97" s="21"/>
      <c r="K97"/>
    </row>
  </sheetData>
  <sheetProtection algorithmName="SHA-512" hashValue="6Tu0AT9LL46qEsI03+5Rx5kASYmLdNFfU6YtldWTcH1j4LQBG7u5alrd+CmqLaOlBxLJp1WYGFjOssCWe6kbSQ==" saltValue="ltrnkxdTei7OlbM3CJmIng==" spinCount="100000" sheet="1" objects="1" scenarios="1"/>
  <mergeCells count="3">
    <mergeCell ref="D4:E4"/>
    <mergeCell ref="D5:E5"/>
    <mergeCell ref="D6:E6"/>
  </mergeCells>
  <dataValidations count="8">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5" xr:uid="{00000000-0002-0000-0500-000000000000}">
      <formula1>$D$16:$D$41</formula1>
    </dataValidation>
    <dataValidation type="date" allowBlank="1" showInputMessage="1" showErrorMessage="1" errorTitle="Bouwjaar" error="Jaartallen invullen tussen 1500 en 2050." sqref="D57" xr:uid="{00000000-0002-0000-0500-000001000000}">
      <formula1>1500</formula1>
      <formula2>2050</formula2>
    </dataValidation>
    <dataValidation type="list" allowBlank="1" showInputMessage="1" showErrorMessage="1" sqref="D87" xr:uid="{00000000-0002-0000-0500-000002000000}">
      <formula1>$D$88:$D$89</formula1>
    </dataValidation>
    <dataValidation type="decimal" operator="greaterThan" allowBlank="1" showInputMessage="1" showErrorMessage="1" errorTitle="Deur hoogte" error="Alleen numerieke waarden invoeren." sqref="D97 D95" xr:uid="{00000000-0002-0000-0500-000003000000}">
      <formula1>0</formula1>
    </dataValidation>
    <dataValidation type="list" allowBlank="1" showInputMessage="1" showErrorMessage="1" sqref="D91" xr:uid="{00000000-0002-0000-0500-000004000000}">
      <formula1>$D$92:$D$93</formula1>
    </dataValidation>
    <dataValidation type="list" allowBlank="1" showInputMessage="1" showErrorMessage="1" sqref="D63" xr:uid="{00000000-0002-0000-0500-000005000000}">
      <formula1>$D$64:$D$65</formula1>
    </dataValidation>
    <dataValidation type="list" allowBlank="1" showInputMessage="1" showErrorMessage="1" sqref="D71" xr:uid="{63324AA9-53E7-453E-930B-F0C22F5C9149}">
      <formula1>$D$73:$D$75</formula1>
    </dataValidation>
    <dataValidation type="list" allowBlank="1" showInputMessage="1" showErrorMessage="1" sqref="D77" xr:uid="{A554ACF1-C1CE-4B47-9413-F873B8CD2C6C}">
      <formula1>$D$80:$D$85</formula1>
    </dataValidation>
  </dataValidations>
  <pageMargins left="0.5" right="0.12" top="0.37" bottom="0.25" header="0.2" footer="0.19"/>
  <pageSetup paperSize="9" scale="88" orientation="landscape" horizontalDpi="4294967292"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wsh65130300">
    <tabColor indexed="55"/>
    <pageSetUpPr fitToPage="1"/>
  </sheetPr>
  <dimension ref="A1:I185"/>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31.33203125" style="18" customWidth="1"/>
    <col min="8" max="8" width="31" style="15" customWidth="1"/>
    <col min="9" max="9" width="20.6640625" style="15" customWidth="1"/>
    <col min="10" max="16384" width="9.109375" style="15"/>
  </cols>
  <sheetData>
    <row r="1" spans="1:9" ht="21" x14ac:dyDescent="0.25">
      <c r="B1" s="16" t="s">
        <v>212</v>
      </c>
      <c r="C1" s="37"/>
      <c r="D1" s="38" t="s">
        <v>279</v>
      </c>
    </row>
    <row r="2" spans="1:9" x14ac:dyDescent="0.25">
      <c r="B2" s="17" t="s">
        <v>1669</v>
      </c>
      <c r="C2" s="15"/>
      <c r="D2" s="15" t="s">
        <v>280</v>
      </c>
      <c r="E2" s="15"/>
      <c r="F2" s="20"/>
    </row>
    <row r="3" spans="1:9" ht="6.75" customHeight="1" x14ac:dyDescent="0.25">
      <c r="H3" s="18"/>
    </row>
    <row r="4" spans="1:9" ht="23.25" customHeight="1" x14ac:dyDescent="0.25">
      <c r="B4" s="11" t="s">
        <v>436</v>
      </c>
      <c r="C4" s="13"/>
      <c r="D4" s="884" t="s">
        <v>373</v>
      </c>
      <c r="E4" s="884"/>
      <c r="H4" s="21"/>
    </row>
    <row r="5" spans="1:9" ht="23.25" customHeight="1" x14ac:dyDescent="0.25">
      <c r="B5" s="12" t="s">
        <v>413</v>
      </c>
      <c r="C5" s="11"/>
      <c r="D5" s="883" t="s">
        <v>64</v>
      </c>
      <c r="E5" s="883"/>
      <c r="H5" s="21"/>
    </row>
    <row r="6" spans="1:9" ht="12.75" customHeight="1" x14ac:dyDescent="0.25">
      <c r="B6" s="12" t="s">
        <v>2104</v>
      </c>
      <c r="C6" s="11"/>
      <c r="D6" s="844"/>
      <c r="E6" s="775" t="s">
        <v>2105</v>
      </c>
      <c r="H6" s="21"/>
    </row>
    <row r="7" spans="1:9" ht="5.0999999999999996" customHeight="1" x14ac:dyDescent="0.25">
      <c r="C7" s="22"/>
      <c r="D7" s="20"/>
      <c r="E7" s="16"/>
      <c r="H7" s="21"/>
    </row>
    <row r="8" spans="1:9" x14ac:dyDescent="0.25">
      <c r="B8" s="24" t="s">
        <v>0</v>
      </c>
      <c r="C8" s="25"/>
      <c r="H8" s="18"/>
    </row>
    <row r="9" spans="1:9" ht="5.0999999999999996" customHeight="1" x14ac:dyDescent="0.25">
      <c r="B9" s="16"/>
      <c r="C9" s="25"/>
      <c r="H9" s="18"/>
    </row>
    <row r="10" spans="1:9" x14ac:dyDescent="0.25">
      <c r="B10" s="17" t="s">
        <v>385</v>
      </c>
      <c r="C10" s="25"/>
      <c r="D10" s="526" t="str">
        <f>IF(ISBLANK(Voorblad!C$16),"",(Voorblad!C$16))</f>
        <v>14B03</v>
      </c>
      <c r="E10" s="28"/>
      <c r="H10" s="18"/>
    </row>
    <row r="11" spans="1:9" ht="3.9" customHeight="1" x14ac:dyDescent="0.25">
      <c r="C11" s="25"/>
      <c r="D11" s="29"/>
      <c r="E11" s="33"/>
      <c r="H11" s="21"/>
    </row>
    <row r="12" spans="1:9" x14ac:dyDescent="0.25">
      <c r="B12" s="17" t="s">
        <v>386</v>
      </c>
      <c r="C12" s="25"/>
      <c r="D12" s="526" t="str">
        <f>IF(ISBLANK(Voorblad!C$17),"",(Voorblad!C$17))</f>
        <v>R007</v>
      </c>
      <c r="E12" s="33"/>
      <c r="H12" s="18"/>
    </row>
    <row r="13" spans="1:9" ht="3.9" customHeight="1" x14ac:dyDescent="0.25">
      <c r="C13" s="25"/>
      <c r="E13" s="33"/>
      <c r="H13" s="21"/>
    </row>
    <row r="14" spans="1:9" x14ac:dyDescent="0.25">
      <c r="A14"/>
      <c r="B14" s="17" t="s">
        <v>1</v>
      </c>
      <c r="C14" s="73" t="s">
        <v>629</v>
      </c>
      <c r="D14" s="524"/>
      <c r="E14" s="33"/>
      <c r="H14" s="18"/>
      <c r="I14"/>
    </row>
    <row r="15" spans="1:9" ht="12.75" hidden="1" customHeight="1" x14ac:dyDescent="0.25">
      <c r="A15"/>
      <c r="C15" s="17"/>
      <c r="D15" s="17" t="s">
        <v>34</v>
      </c>
      <c r="E15" s="33"/>
      <c r="H15" s="18"/>
      <c r="I15"/>
    </row>
    <row r="16" spans="1:9" ht="12.75" hidden="1" customHeight="1" x14ac:dyDescent="0.25">
      <c r="A16"/>
      <c r="C16" s="17"/>
      <c r="D16" s="17" t="s">
        <v>29</v>
      </c>
      <c r="E16" s="33"/>
      <c r="H16" s="18"/>
      <c r="I16"/>
    </row>
    <row r="17" spans="1:9" ht="12.75" hidden="1" customHeight="1" x14ac:dyDescent="0.25">
      <c r="A17"/>
      <c r="C17" s="17"/>
      <c r="D17" s="17" t="s">
        <v>33</v>
      </c>
      <c r="E17" s="33"/>
      <c r="H17" s="18"/>
      <c r="I17"/>
    </row>
    <row r="18" spans="1:9" ht="12.75" hidden="1" customHeight="1" x14ac:dyDescent="0.25">
      <c r="A18"/>
      <c r="C18" s="17"/>
      <c r="D18" s="17" t="s">
        <v>38</v>
      </c>
      <c r="E18" s="33"/>
      <c r="H18" s="18"/>
      <c r="I18"/>
    </row>
    <row r="19" spans="1:9" ht="12.75" hidden="1" customHeight="1" x14ac:dyDescent="0.25">
      <c r="A19"/>
      <c r="C19" s="17"/>
      <c r="D19" s="17" t="s">
        <v>39</v>
      </c>
      <c r="E19" s="33"/>
      <c r="H19" s="18"/>
      <c r="I19"/>
    </row>
    <row r="20" spans="1:9" ht="12.75" hidden="1" customHeight="1" x14ac:dyDescent="0.25">
      <c r="A20"/>
      <c r="C20" s="17"/>
      <c r="D20" s="17" t="s">
        <v>40</v>
      </c>
      <c r="E20" s="33"/>
      <c r="H20" s="18"/>
      <c r="I20"/>
    </row>
    <row r="21" spans="1:9" ht="12.75" hidden="1" customHeight="1" x14ac:dyDescent="0.25">
      <c r="A21"/>
      <c r="C21" s="17"/>
      <c r="D21" s="17" t="s">
        <v>41</v>
      </c>
      <c r="E21" s="33"/>
      <c r="H21" s="18"/>
      <c r="I21"/>
    </row>
    <row r="22" spans="1:9" ht="12.75" hidden="1" customHeight="1" x14ac:dyDescent="0.25">
      <c r="A22"/>
      <c r="C22" s="17"/>
      <c r="D22" s="17" t="s">
        <v>42</v>
      </c>
      <c r="E22" s="33"/>
      <c r="H22" s="18"/>
      <c r="I22"/>
    </row>
    <row r="23" spans="1:9" ht="12.75" hidden="1" customHeight="1" x14ac:dyDescent="0.25">
      <c r="A23"/>
      <c r="C23" s="17"/>
      <c r="D23" s="17" t="s">
        <v>43</v>
      </c>
      <c r="E23" s="33"/>
      <c r="H23" s="18"/>
      <c r="I23"/>
    </row>
    <row r="24" spans="1:9" ht="12.75" hidden="1" customHeight="1" x14ac:dyDescent="0.25">
      <c r="A24"/>
      <c r="C24" s="17"/>
      <c r="D24" s="17" t="s">
        <v>44</v>
      </c>
      <c r="E24" s="33"/>
      <c r="H24" s="18"/>
      <c r="I24"/>
    </row>
    <row r="25" spans="1:9" ht="12.75" hidden="1" customHeight="1" x14ac:dyDescent="0.25">
      <c r="A25"/>
      <c r="C25" s="17"/>
      <c r="D25" s="17" t="s">
        <v>570</v>
      </c>
      <c r="E25" s="33"/>
      <c r="H25" s="18"/>
      <c r="I25"/>
    </row>
    <row r="26" spans="1:9" ht="12.75" hidden="1" customHeight="1" x14ac:dyDescent="0.25">
      <c r="A26"/>
      <c r="C26" s="17"/>
      <c r="D26" s="17" t="s">
        <v>36</v>
      </c>
      <c r="E26" s="33"/>
      <c r="H26" s="18"/>
      <c r="I26"/>
    </row>
    <row r="27" spans="1:9" ht="12.75" hidden="1" customHeight="1" x14ac:dyDescent="0.25">
      <c r="A27"/>
      <c r="C27" s="17"/>
      <c r="D27" s="17" t="s">
        <v>259</v>
      </c>
      <c r="E27" s="33"/>
      <c r="H27" s="18"/>
      <c r="I27"/>
    </row>
    <row r="28" spans="1:9" ht="12.75" hidden="1" customHeight="1" x14ac:dyDescent="0.25">
      <c r="A28"/>
      <c r="C28" s="17"/>
      <c r="D28" s="17" t="s">
        <v>365</v>
      </c>
      <c r="E28" s="33"/>
      <c r="H28" s="18"/>
      <c r="I28"/>
    </row>
    <row r="29" spans="1:9" ht="12.75" hidden="1" customHeight="1" x14ac:dyDescent="0.25">
      <c r="A29"/>
      <c r="C29" s="17"/>
      <c r="D29" s="17" t="s">
        <v>45</v>
      </c>
      <c r="E29" s="33"/>
      <c r="H29" s="18"/>
      <c r="I29"/>
    </row>
    <row r="30" spans="1:9" ht="12.75" hidden="1" customHeight="1" x14ac:dyDescent="0.25">
      <c r="A30"/>
      <c r="C30" s="17"/>
      <c r="D30" s="17" t="s">
        <v>46</v>
      </c>
      <c r="E30" s="33"/>
      <c r="H30" s="18"/>
      <c r="I30"/>
    </row>
    <row r="31" spans="1:9" ht="12.75" hidden="1" customHeight="1" x14ac:dyDescent="0.25">
      <c r="A31"/>
      <c r="C31" s="17"/>
      <c r="D31" s="17" t="s">
        <v>47</v>
      </c>
      <c r="E31" s="33"/>
      <c r="H31" s="18"/>
      <c r="I31"/>
    </row>
    <row r="32" spans="1:9" ht="12.75" hidden="1" customHeight="1" x14ac:dyDescent="0.25">
      <c r="A32"/>
      <c r="C32" s="17"/>
      <c r="D32" s="17" t="s">
        <v>48</v>
      </c>
      <c r="E32" s="33"/>
      <c r="H32" s="18"/>
      <c r="I32"/>
    </row>
    <row r="33" spans="1:9" ht="12.75" hidden="1" customHeight="1" x14ac:dyDescent="0.25">
      <c r="A33"/>
      <c r="C33" s="17"/>
      <c r="D33" s="17" t="s">
        <v>49</v>
      </c>
      <c r="E33" s="33"/>
      <c r="H33" s="18"/>
      <c r="I33"/>
    </row>
    <row r="34" spans="1:9" ht="12.75" hidden="1" customHeight="1" x14ac:dyDescent="0.25">
      <c r="A34"/>
      <c r="C34" s="17"/>
      <c r="D34" s="17" t="s">
        <v>50</v>
      </c>
      <c r="E34" s="33"/>
      <c r="H34" s="18"/>
      <c r="I34"/>
    </row>
    <row r="35" spans="1:9" ht="12.75" hidden="1" customHeight="1" x14ac:dyDescent="0.25">
      <c r="A35"/>
      <c r="C35" s="17"/>
      <c r="D35" s="17" t="s">
        <v>757</v>
      </c>
      <c r="E35" s="33"/>
      <c r="H35" s="18"/>
      <c r="I35"/>
    </row>
    <row r="36" spans="1:9" ht="12.75" hidden="1" customHeight="1" x14ac:dyDescent="0.25">
      <c r="A36"/>
      <c r="C36" s="17"/>
      <c r="D36" s="17" t="s">
        <v>35</v>
      </c>
      <c r="E36" s="33"/>
      <c r="H36" s="18"/>
      <c r="I36"/>
    </row>
    <row r="37" spans="1:9" ht="12.75" hidden="1" customHeight="1" x14ac:dyDescent="0.25">
      <c r="A37"/>
      <c r="C37" s="17"/>
      <c r="D37" s="17" t="s">
        <v>51</v>
      </c>
      <c r="E37" s="33"/>
      <c r="H37" s="18"/>
      <c r="I37"/>
    </row>
    <row r="38" spans="1:9" ht="12.75" hidden="1" customHeight="1" x14ac:dyDescent="0.25">
      <c r="A38"/>
      <c r="C38" s="17"/>
      <c r="D38" s="17" t="s">
        <v>52</v>
      </c>
      <c r="E38" s="33"/>
      <c r="H38" s="18"/>
      <c r="I38"/>
    </row>
    <row r="39" spans="1:9" ht="12.75" hidden="1" customHeight="1" x14ac:dyDescent="0.25">
      <c r="A39"/>
      <c r="C39" s="17"/>
      <c r="D39" s="17" t="s">
        <v>37</v>
      </c>
      <c r="E39" s="33"/>
      <c r="H39" s="18"/>
      <c r="I39"/>
    </row>
    <row r="40" spans="1:9" ht="12.75" hidden="1" customHeight="1" x14ac:dyDescent="0.25">
      <c r="A40"/>
      <c r="C40" s="17"/>
      <c r="D40" s="17" t="s">
        <v>53</v>
      </c>
      <c r="E40" s="33"/>
      <c r="H40" s="18"/>
      <c r="I40"/>
    </row>
    <row r="41" spans="1:9" ht="3.9" customHeight="1" x14ac:dyDescent="0.25">
      <c r="A41"/>
      <c r="C41" s="25"/>
      <c r="E41" s="33"/>
      <c r="H41" s="21"/>
      <c r="I41"/>
    </row>
    <row r="42" spans="1:9" x14ac:dyDescent="0.25">
      <c r="B42" s="17" t="s">
        <v>387</v>
      </c>
      <c r="C42" s="25"/>
      <c r="D42" s="524"/>
      <c r="E42" s="33" t="s">
        <v>758</v>
      </c>
      <c r="H42" s="18"/>
    </row>
    <row r="43" spans="1:9" ht="3.9" customHeight="1" x14ac:dyDescent="0.25">
      <c r="C43" s="25"/>
      <c r="E43" s="33"/>
      <c r="H43" s="21"/>
    </row>
    <row r="44" spans="1:9" x14ac:dyDescent="0.25">
      <c r="B44" s="24" t="s">
        <v>384</v>
      </c>
      <c r="C44" s="25"/>
      <c r="E44" s="33"/>
      <c r="H44" s="21"/>
    </row>
    <row r="45" spans="1:9" ht="3.9" customHeight="1" x14ac:dyDescent="0.25">
      <c r="B45" s="16"/>
      <c r="C45" s="25"/>
      <c r="E45" s="33"/>
      <c r="H45" s="21"/>
    </row>
    <row r="46" spans="1:9" x14ac:dyDescent="0.25">
      <c r="B46" s="17" t="s">
        <v>928</v>
      </c>
      <c r="C46" s="25"/>
      <c r="D46" s="429" t="s">
        <v>980</v>
      </c>
      <c r="E46" s="428" t="s">
        <v>982</v>
      </c>
      <c r="H46" s="18"/>
    </row>
    <row r="47" spans="1:9" ht="3.9" customHeight="1" x14ac:dyDescent="0.25">
      <c r="C47" s="25"/>
      <c r="E47" s="33"/>
      <c r="H47" s="18"/>
    </row>
    <row r="48" spans="1:9" x14ac:dyDescent="0.25">
      <c r="B48" s="17" t="s">
        <v>389</v>
      </c>
      <c r="C48" s="25"/>
      <c r="D48" s="30" t="s">
        <v>237</v>
      </c>
      <c r="E48" s="34"/>
      <c r="H48" s="18"/>
    </row>
    <row r="49" spans="2:8" ht="3.9" customHeight="1" x14ac:dyDescent="0.25">
      <c r="C49" s="25"/>
      <c r="E49" s="34"/>
      <c r="H49" s="18"/>
    </row>
    <row r="50" spans="2:8" x14ac:dyDescent="0.25">
      <c r="B50" s="17" t="s">
        <v>390</v>
      </c>
      <c r="C50" s="25"/>
      <c r="D50" s="53"/>
      <c r="E50" s="33" t="s">
        <v>1089</v>
      </c>
      <c r="H50" s="18"/>
    </row>
    <row r="51" spans="2:8" ht="3.9" customHeight="1" x14ac:dyDescent="0.25">
      <c r="C51" s="25"/>
      <c r="D51" s="31"/>
      <c r="E51" s="33"/>
      <c r="H51" s="21"/>
    </row>
    <row r="52" spans="2:8" x14ac:dyDescent="0.25">
      <c r="B52" s="17" t="s">
        <v>391</v>
      </c>
      <c r="C52" s="25"/>
      <c r="D52" s="53"/>
      <c r="E52" s="33" t="s">
        <v>1670</v>
      </c>
      <c r="H52" s="18"/>
    </row>
    <row r="53" spans="2:8" ht="3.9" customHeight="1" x14ac:dyDescent="0.25">
      <c r="C53" s="25"/>
      <c r="D53" s="31"/>
      <c r="E53" s="33"/>
      <c r="H53" s="21"/>
    </row>
    <row r="54" spans="2:8" x14ac:dyDescent="0.25">
      <c r="B54" s="17" t="s">
        <v>392</v>
      </c>
      <c r="C54" s="25"/>
      <c r="D54" s="53"/>
      <c r="E54" s="33"/>
      <c r="H54" s="18"/>
    </row>
    <row r="55" spans="2:8" ht="3.9" customHeight="1" x14ac:dyDescent="0.25">
      <c r="C55" s="25"/>
      <c r="D55" s="31"/>
      <c r="E55" s="33"/>
      <c r="H55" s="21"/>
    </row>
    <row r="56" spans="2:8" x14ac:dyDescent="0.25">
      <c r="B56" s="17" t="s">
        <v>393</v>
      </c>
      <c r="C56" s="25"/>
      <c r="D56" s="53"/>
      <c r="E56" s="33"/>
      <c r="H56" s="18"/>
    </row>
    <row r="57" spans="2:8" ht="3.9" customHeight="1" x14ac:dyDescent="0.25">
      <c r="C57" s="25"/>
      <c r="D57" s="31"/>
      <c r="E57" s="33"/>
      <c r="H57" s="21"/>
    </row>
    <row r="58" spans="2:8" x14ac:dyDescent="0.25">
      <c r="B58" s="17" t="s">
        <v>394</v>
      </c>
      <c r="C58" s="25"/>
      <c r="D58" s="54"/>
      <c r="E58" s="33" t="s">
        <v>199</v>
      </c>
      <c r="H58" s="18"/>
    </row>
    <row r="59" spans="2:8" ht="3.9" customHeight="1" x14ac:dyDescent="0.25">
      <c r="C59" s="25"/>
      <c r="D59" s="31"/>
      <c r="E59" s="33"/>
      <c r="H59" s="21"/>
    </row>
    <row r="60" spans="2:8" x14ac:dyDescent="0.25">
      <c r="B60" s="17" t="s">
        <v>3</v>
      </c>
      <c r="C60" s="25"/>
      <c r="D60" s="58"/>
      <c r="E60" s="33"/>
      <c r="H60" s="18"/>
    </row>
    <row r="61" spans="2:8" ht="3.9" customHeight="1" x14ac:dyDescent="0.25">
      <c r="C61" s="25"/>
      <c r="D61" s="31"/>
      <c r="E61" s="33"/>
      <c r="H61" s="21"/>
    </row>
    <row r="62" spans="2:8" x14ac:dyDescent="0.25">
      <c r="B62" s="32" t="s">
        <v>128</v>
      </c>
      <c r="C62" s="25"/>
      <c r="D62" s="54"/>
      <c r="E62" s="33" t="s">
        <v>200</v>
      </c>
      <c r="H62" s="18"/>
    </row>
    <row r="63" spans="2:8" ht="3.9" customHeight="1" x14ac:dyDescent="0.25">
      <c r="B63" s="32"/>
      <c r="C63" s="25"/>
      <c r="D63" s="31"/>
      <c r="E63" s="33"/>
      <c r="H63" s="21"/>
    </row>
    <row r="64" spans="2:8" x14ac:dyDescent="0.25">
      <c r="B64" s="24" t="s">
        <v>395</v>
      </c>
      <c r="C64" s="25"/>
      <c r="E64" s="33"/>
      <c r="H64" s="18"/>
    </row>
    <row r="65" spans="2:8" ht="3.9" customHeight="1" x14ac:dyDescent="0.25">
      <c r="B65" s="16"/>
      <c r="C65" s="25"/>
      <c r="E65" s="33"/>
      <c r="H65" s="18"/>
    </row>
    <row r="66" spans="2:8" ht="12.75" customHeight="1" x14ac:dyDescent="0.25">
      <c r="B66" s="17" t="s">
        <v>433</v>
      </c>
      <c r="C66" s="25"/>
      <c r="D66" s="55"/>
      <c r="E66" s="628"/>
      <c r="H66" s="18"/>
    </row>
    <row r="67" spans="2:8" ht="3.9" customHeight="1" x14ac:dyDescent="0.25">
      <c r="B67" s="16"/>
      <c r="C67" s="25"/>
      <c r="E67" s="628"/>
      <c r="H67" s="18"/>
    </row>
    <row r="68" spans="2:8" x14ac:dyDescent="0.25">
      <c r="B68" s="17" t="s">
        <v>281</v>
      </c>
      <c r="C68" s="73" t="s">
        <v>629</v>
      </c>
      <c r="D68" s="524"/>
      <c r="E68" s="34"/>
      <c r="H68" s="21"/>
    </row>
    <row r="69" spans="2:8" ht="12.75" hidden="1" customHeight="1" x14ac:dyDescent="0.25">
      <c r="B69" s="15"/>
      <c r="C69" s="73"/>
      <c r="D69" s="15" t="s">
        <v>1091</v>
      </c>
      <c r="E69" s="33"/>
      <c r="H69" s="21"/>
    </row>
    <row r="70" spans="2:8" ht="12.75" hidden="1" customHeight="1" x14ac:dyDescent="0.25">
      <c r="B70" s="15"/>
      <c r="C70" s="73"/>
      <c r="D70" s="15" t="s">
        <v>282</v>
      </c>
      <c r="E70" s="498"/>
      <c r="H70" s="21"/>
    </row>
    <row r="71" spans="2:8" ht="12.75" hidden="1" customHeight="1" x14ac:dyDescent="0.25">
      <c r="B71" s="15"/>
      <c r="C71" s="73"/>
      <c r="D71" s="15" t="s">
        <v>283</v>
      </c>
      <c r="E71" s="33"/>
      <c r="H71" s="21"/>
    </row>
    <row r="72" spans="2:8" ht="12.75" hidden="1" customHeight="1" x14ac:dyDescent="0.25">
      <c r="B72" s="15"/>
      <c r="C72" s="73"/>
      <c r="D72" s="15" t="s">
        <v>1092</v>
      </c>
      <c r="E72" s="33"/>
      <c r="H72" s="21"/>
    </row>
    <row r="73" spans="2:8" ht="12.75" hidden="1" customHeight="1" x14ac:dyDescent="0.25">
      <c r="B73" s="15"/>
      <c r="C73" s="73"/>
      <c r="D73" s="15" t="s">
        <v>284</v>
      </c>
      <c r="E73" s="33"/>
      <c r="H73" s="21"/>
    </row>
    <row r="74" spans="2:8" ht="12.75" hidden="1" customHeight="1" x14ac:dyDescent="0.25">
      <c r="B74" s="15"/>
      <c r="C74" s="73"/>
      <c r="D74" s="15" t="s">
        <v>1093</v>
      </c>
      <c r="E74" s="498"/>
      <c r="H74" s="21"/>
    </row>
    <row r="75" spans="2:8" ht="12.75" hidden="1" customHeight="1" x14ac:dyDescent="0.25">
      <c r="B75" s="15"/>
      <c r="C75" s="73"/>
      <c r="D75" s="15" t="s">
        <v>908</v>
      </c>
      <c r="E75" s="498"/>
      <c r="H75" s="21"/>
    </row>
    <row r="76" spans="2:8" ht="12.75" hidden="1" customHeight="1" x14ac:dyDescent="0.25">
      <c r="B76" s="15"/>
      <c r="C76" s="73"/>
      <c r="D76" s="15" t="s">
        <v>1094</v>
      </c>
      <c r="E76" s="498"/>
      <c r="H76" s="21"/>
    </row>
    <row r="77" spans="2:8" ht="3.75" customHeight="1" x14ac:dyDescent="0.25">
      <c r="C77" s="73"/>
      <c r="E77" s="33"/>
      <c r="H77" s="21"/>
    </row>
    <row r="78" spans="2:8" x14ac:dyDescent="0.25">
      <c r="C78" s="74"/>
      <c r="E78" s="70" t="s">
        <v>1678</v>
      </c>
    </row>
    <row r="79" spans="2:8" ht="3.75" customHeight="1" x14ac:dyDescent="0.25">
      <c r="C79" s="74"/>
      <c r="E79" s="50"/>
      <c r="G79" s="49"/>
    </row>
    <row r="80" spans="2:8" ht="20.399999999999999" x14ac:dyDescent="0.25">
      <c r="C80" s="74"/>
      <c r="E80" s="70" t="s">
        <v>377</v>
      </c>
      <c r="G80" s="49"/>
    </row>
    <row r="81" spans="2:7" ht="3.9" customHeight="1" x14ac:dyDescent="0.25">
      <c r="C81" s="74"/>
      <c r="E81" s="165"/>
      <c r="G81" s="49"/>
    </row>
    <row r="82" spans="2:7" ht="20.399999999999999" x14ac:dyDescent="0.25">
      <c r="C82" s="74"/>
      <c r="E82" s="70" t="s">
        <v>1671</v>
      </c>
      <c r="G82" s="49"/>
    </row>
    <row r="83" spans="2:7" ht="3.75" customHeight="1" x14ac:dyDescent="0.25">
      <c r="C83" s="74"/>
      <c r="E83" s="165"/>
      <c r="G83" s="49"/>
    </row>
    <row r="84" spans="2:7" x14ac:dyDescent="0.25">
      <c r="C84" s="75"/>
      <c r="E84" s="70" t="s">
        <v>1097</v>
      </c>
    </row>
    <row r="85" spans="2:7" ht="3.75" customHeight="1" x14ac:dyDescent="0.25">
      <c r="C85" s="74"/>
      <c r="E85" s="51"/>
      <c r="G85" s="49"/>
    </row>
    <row r="86" spans="2:7" ht="20.399999999999999" x14ac:dyDescent="0.25">
      <c r="C86" s="74"/>
      <c r="E86" s="70" t="s">
        <v>1672</v>
      </c>
    </row>
    <row r="87" spans="2:7" ht="3.9" customHeight="1" x14ac:dyDescent="0.25">
      <c r="C87" s="74"/>
      <c r="E87" s="165"/>
      <c r="G87" s="501"/>
    </row>
    <row r="88" spans="2:7" ht="20.399999999999999" x14ac:dyDescent="0.25">
      <c r="C88" s="74"/>
      <c r="E88" s="70" t="s">
        <v>1096</v>
      </c>
    </row>
    <row r="89" spans="2:7" ht="3.9" customHeight="1" x14ac:dyDescent="0.25">
      <c r="C89" s="74"/>
      <c r="E89" s="51"/>
    </row>
    <row r="90" spans="2:7" ht="20.399999999999999" x14ac:dyDescent="0.25">
      <c r="C90" s="74"/>
      <c r="E90" s="70" t="s">
        <v>1673</v>
      </c>
    </row>
    <row r="91" spans="2:7" ht="3.9" customHeight="1" x14ac:dyDescent="0.25">
      <c r="C91" s="74"/>
      <c r="E91" s="51"/>
    </row>
    <row r="92" spans="2:7" ht="12.75" customHeight="1" x14ac:dyDescent="0.25">
      <c r="C92" s="74"/>
      <c r="E92" s="70" t="s">
        <v>1095</v>
      </c>
    </row>
    <row r="93" spans="2:7" ht="3.9" customHeight="1" x14ac:dyDescent="0.25">
      <c r="C93" s="74"/>
      <c r="E93" s="502"/>
    </row>
    <row r="94" spans="2:7" x14ac:dyDescent="0.25">
      <c r="B94" s="17" t="s">
        <v>1105</v>
      </c>
      <c r="C94" s="73" t="s">
        <v>629</v>
      </c>
      <c r="D94" s="524"/>
      <c r="E94" s="503" t="s">
        <v>1675</v>
      </c>
    </row>
    <row r="95" spans="2:7" ht="12.75" hidden="1" customHeight="1" x14ac:dyDescent="0.25">
      <c r="C95" s="74"/>
      <c r="D95" s="15" t="s">
        <v>1108</v>
      </c>
      <c r="E95" s="165"/>
    </row>
    <row r="96" spans="2:7" ht="12.75" hidden="1" customHeight="1" x14ac:dyDescent="0.25">
      <c r="C96" s="74"/>
      <c r="D96" s="15" t="s">
        <v>1495</v>
      </c>
      <c r="E96" s="165"/>
    </row>
    <row r="97" spans="2:5" ht="12.75" hidden="1" customHeight="1" x14ac:dyDescent="0.25">
      <c r="C97" s="74"/>
      <c r="D97" s="15" t="s">
        <v>1109</v>
      </c>
      <c r="E97" s="165"/>
    </row>
    <row r="98" spans="2:5" ht="12.75" hidden="1" customHeight="1" x14ac:dyDescent="0.25">
      <c r="C98" s="74"/>
      <c r="D98" s="15" t="s">
        <v>329</v>
      </c>
      <c r="E98" s="165"/>
    </row>
    <row r="99" spans="2:5" ht="12.75" hidden="1" customHeight="1" x14ac:dyDescent="0.25">
      <c r="C99" s="74"/>
      <c r="D99" s="15" t="s">
        <v>1107</v>
      </c>
      <c r="E99" s="165"/>
    </row>
    <row r="100" spans="2:5" ht="12.75" hidden="1" customHeight="1" x14ac:dyDescent="0.25">
      <c r="C100" s="74"/>
      <c r="D100" s="15" t="s">
        <v>1106</v>
      </c>
      <c r="E100" s="165"/>
    </row>
    <row r="101" spans="2:5" ht="12.75" customHeight="1" x14ac:dyDescent="0.25">
      <c r="C101" s="74"/>
      <c r="E101" s="503" t="s">
        <v>1676</v>
      </c>
    </row>
    <row r="102" spans="2:5" ht="12.75" customHeight="1" x14ac:dyDescent="0.25">
      <c r="C102" s="74"/>
      <c r="E102" s="503" t="s">
        <v>1674</v>
      </c>
    </row>
    <row r="103" spans="2:5" ht="3.9" customHeight="1" x14ac:dyDescent="0.25">
      <c r="C103" s="74"/>
      <c r="E103" s="165"/>
    </row>
    <row r="104" spans="2:5" ht="12.75" customHeight="1" x14ac:dyDescent="0.25">
      <c r="B104" s="17" t="s">
        <v>1110</v>
      </c>
      <c r="C104" s="73" t="s">
        <v>629</v>
      </c>
      <c r="D104" s="524"/>
      <c r="E104" s="503" t="s">
        <v>1111</v>
      </c>
    </row>
    <row r="105" spans="2:5" ht="12.75" hidden="1" customHeight="1" x14ac:dyDescent="0.25">
      <c r="C105" s="74"/>
      <c r="D105" s="15" t="s">
        <v>12</v>
      </c>
      <c r="E105" s="165"/>
    </row>
    <row r="106" spans="2:5" ht="12.75" hidden="1" customHeight="1" x14ac:dyDescent="0.25">
      <c r="C106" s="74"/>
      <c r="D106" s="15" t="s">
        <v>750</v>
      </c>
      <c r="E106" s="165"/>
    </row>
    <row r="107" spans="2:5" ht="3.9" customHeight="1" x14ac:dyDescent="0.25">
      <c r="C107" s="74"/>
      <c r="E107" s="165"/>
    </row>
    <row r="108" spans="2:5" ht="12.75" customHeight="1" x14ac:dyDescent="0.25">
      <c r="B108" s="17" t="s">
        <v>1112</v>
      </c>
      <c r="C108" s="73" t="s">
        <v>629</v>
      </c>
      <c r="D108" s="524"/>
      <c r="E108" s="503" t="s">
        <v>1113</v>
      </c>
    </row>
    <row r="109" spans="2:5" ht="12.75" hidden="1" customHeight="1" x14ac:dyDescent="0.25">
      <c r="C109" s="74"/>
      <c r="D109" s="15" t="s">
        <v>12</v>
      </c>
      <c r="E109" s="165"/>
    </row>
    <row r="110" spans="2:5" ht="12.75" hidden="1" customHeight="1" x14ac:dyDescent="0.25">
      <c r="C110" s="74"/>
      <c r="D110" s="15" t="s">
        <v>750</v>
      </c>
      <c r="E110" s="165"/>
    </row>
    <row r="111" spans="2:5" ht="3.9" customHeight="1" x14ac:dyDescent="0.25">
      <c r="C111" s="74"/>
      <c r="E111" s="165"/>
    </row>
    <row r="112" spans="2:5" ht="12.75" customHeight="1" x14ac:dyDescent="0.25">
      <c r="B112" s="17" t="s">
        <v>1114</v>
      </c>
      <c r="C112" s="73" t="s">
        <v>629</v>
      </c>
      <c r="D112" s="524"/>
      <c r="E112" s="503" t="s">
        <v>1115</v>
      </c>
    </row>
    <row r="113" spans="2:8" ht="12.75" hidden="1" customHeight="1" x14ac:dyDescent="0.25">
      <c r="C113" s="74"/>
      <c r="D113" s="15" t="s">
        <v>12</v>
      </c>
      <c r="E113" s="165"/>
    </row>
    <row r="114" spans="2:8" ht="12.75" hidden="1" customHeight="1" x14ac:dyDescent="0.25">
      <c r="C114" s="74"/>
      <c r="D114" s="15" t="s">
        <v>750</v>
      </c>
      <c r="E114" s="165"/>
    </row>
    <row r="115" spans="2:8" ht="12.75" customHeight="1" x14ac:dyDescent="0.25">
      <c r="C115" s="74"/>
      <c r="E115" s="503" t="s">
        <v>1677</v>
      </c>
    </row>
    <row r="116" spans="2:8" ht="3.9" customHeight="1" x14ac:dyDescent="0.25">
      <c r="C116" s="74"/>
      <c r="E116" s="165"/>
    </row>
    <row r="117" spans="2:8" ht="12.75" customHeight="1" x14ac:dyDescent="0.25">
      <c r="B117" s="17" t="s">
        <v>1119</v>
      </c>
      <c r="C117" s="74"/>
      <c r="D117" s="57"/>
      <c r="E117" s="165"/>
    </row>
    <row r="118" spans="2:8" ht="3.9" customHeight="1" x14ac:dyDescent="0.25">
      <c r="C118" s="74"/>
      <c r="E118" s="165"/>
    </row>
    <row r="119" spans="2:8" ht="12.75" customHeight="1" x14ac:dyDescent="0.25">
      <c r="B119" s="17" t="s">
        <v>1118</v>
      </c>
      <c r="C119" s="74"/>
      <c r="D119" s="57"/>
      <c r="E119" s="165"/>
    </row>
    <row r="120" spans="2:8" ht="3.9" customHeight="1" x14ac:dyDescent="0.25">
      <c r="C120" s="74"/>
      <c r="E120" s="165"/>
    </row>
    <row r="121" spans="2:8" ht="12.75" customHeight="1" x14ac:dyDescent="0.25">
      <c r="B121" s="17" t="s">
        <v>1117</v>
      </c>
      <c r="C121" s="74"/>
      <c r="D121" s="57"/>
      <c r="E121" s="165"/>
    </row>
    <row r="122" spans="2:8" ht="3.9" customHeight="1" x14ac:dyDescent="0.25">
      <c r="C122" s="74"/>
      <c r="E122" s="165"/>
    </row>
    <row r="123" spans="2:8" ht="12.75" customHeight="1" x14ac:dyDescent="0.25">
      <c r="B123" s="17" t="s">
        <v>1116</v>
      </c>
      <c r="C123" s="74"/>
      <c r="D123" s="57"/>
      <c r="E123" s="165"/>
    </row>
    <row r="124" spans="2:8" ht="3.9" customHeight="1" x14ac:dyDescent="0.25">
      <c r="C124" s="74"/>
      <c r="E124" s="165"/>
    </row>
    <row r="125" spans="2:8" x14ac:dyDescent="0.25">
      <c r="B125" s="17" t="s">
        <v>285</v>
      </c>
      <c r="C125" s="73" t="s">
        <v>629</v>
      </c>
      <c r="D125" s="524"/>
      <c r="E125" s="498"/>
      <c r="H125" s="21"/>
    </row>
    <row r="126" spans="2:8" hidden="1" x14ac:dyDescent="0.25">
      <c r="B126" s="15"/>
      <c r="C126" s="73"/>
      <c r="D126" s="17" t="s">
        <v>1122</v>
      </c>
      <c r="E126" s="498"/>
      <c r="G126" s="501"/>
      <c r="H126" s="21"/>
    </row>
    <row r="127" spans="2:8" hidden="1" x14ac:dyDescent="0.25">
      <c r="C127" s="73"/>
      <c r="D127" s="17" t="s">
        <v>909</v>
      </c>
      <c r="E127" s="498"/>
      <c r="G127" s="501"/>
      <c r="H127" s="21"/>
    </row>
    <row r="128" spans="2:8" hidden="1" x14ac:dyDescent="0.25">
      <c r="B128" s="15"/>
      <c r="C128" s="73"/>
      <c r="D128" s="17" t="s">
        <v>684</v>
      </c>
      <c r="E128" s="498"/>
      <c r="G128" s="501"/>
      <c r="H128" s="21"/>
    </row>
    <row r="129" spans="2:8" hidden="1" x14ac:dyDescent="0.25">
      <c r="B129" s="15"/>
      <c r="C129" s="73"/>
      <c r="D129" s="15" t="s">
        <v>286</v>
      </c>
      <c r="E129" s="498"/>
      <c r="G129" s="501"/>
      <c r="H129" s="21"/>
    </row>
    <row r="130" spans="2:8" hidden="1" x14ac:dyDescent="0.25">
      <c r="B130" s="15"/>
      <c r="C130" s="73"/>
      <c r="D130" s="15" t="s">
        <v>287</v>
      </c>
      <c r="E130" s="498"/>
      <c r="G130" s="501"/>
      <c r="H130" s="21"/>
    </row>
    <row r="131" spans="2:8" hidden="1" x14ac:dyDescent="0.25">
      <c r="C131" s="73"/>
      <c r="D131" s="15" t="s">
        <v>288</v>
      </c>
      <c r="E131" s="498"/>
      <c r="G131" s="501"/>
      <c r="H131" s="21"/>
    </row>
    <row r="132" spans="2:8" hidden="1" x14ac:dyDescent="0.25">
      <c r="B132" s="15"/>
      <c r="C132" s="73"/>
      <c r="D132" s="15" t="s">
        <v>811</v>
      </c>
      <c r="E132" s="498"/>
      <c r="G132" s="501"/>
      <c r="H132" s="21"/>
    </row>
    <row r="133" spans="2:8" hidden="1" x14ac:dyDescent="0.25">
      <c r="C133" s="73"/>
      <c r="D133" s="17" t="s">
        <v>1121</v>
      </c>
      <c r="E133" s="498"/>
      <c r="G133" s="501"/>
      <c r="H133" s="21"/>
    </row>
    <row r="134" spans="2:8" hidden="1" x14ac:dyDescent="0.25">
      <c r="C134" s="73"/>
      <c r="D134" s="15" t="s">
        <v>289</v>
      </c>
      <c r="E134" s="498"/>
      <c r="G134" s="501"/>
      <c r="H134" s="21"/>
    </row>
    <row r="135" spans="2:8" hidden="1" x14ac:dyDescent="0.25">
      <c r="C135" s="73"/>
      <c r="D135" s="15" t="s">
        <v>258</v>
      </c>
      <c r="E135" s="628"/>
      <c r="G135" s="501"/>
      <c r="H135" s="21"/>
    </row>
    <row r="136" spans="2:8" hidden="1" x14ac:dyDescent="0.25">
      <c r="C136" s="73"/>
      <c r="D136" s="15" t="s">
        <v>1120</v>
      </c>
      <c r="E136" s="498"/>
      <c r="G136" s="501"/>
      <c r="H136" s="21"/>
    </row>
    <row r="137" spans="2:8" ht="3.9" customHeight="1" x14ac:dyDescent="0.25">
      <c r="C137" s="73"/>
      <c r="E137" s="628"/>
      <c r="G137" s="501"/>
      <c r="H137" s="21"/>
    </row>
    <row r="138" spans="2:8" x14ac:dyDescent="0.25">
      <c r="C138" s="73"/>
      <c r="E138" s="70" t="s">
        <v>1679</v>
      </c>
      <c r="G138" s="501"/>
      <c r="H138" s="21"/>
    </row>
    <row r="139" spans="2:8" ht="3.9" customHeight="1" x14ac:dyDescent="0.25">
      <c r="C139" s="73"/>
      <c r="E139" s="628"/>
      <c r="G139" s="501"/>
      <c r="H139" s="21"/>
    </row>
    <row r="140" spans="2:8" ht="22.5" customHeight="1" x14ac:dyDescent="0.25">
      <c r="C140" s="73"/>
      <c r="E140" s="70" t="s">
        <v>1682</v>
      </c>
      <c r="G140" s="501"/>
      <c r="H140" s="21"/>
    </row>
    <row r="141" spans="2:8" ht="3.9" customHeight="1" x14ac:dyDescent="0.25">
      <c r="C141" s="73"/>
      <c r="E141" s="628"/>
      <c r="G141" s="501"/>
      <c r="H141" s="21"/>
    </row>
    <row r="142" spans="2:8" x14ac:dyDescent="0.25">
      <c r="C142" s="73"/>
      <c r="E142" s="70" t="s">
        <v>1680</v>
      </c>
      <c r="G142" s="501"/>
      <c r="H142" s="21"/>
    </row>
    <row r="143" spans="2:8" ht="3.9" customHeight="1" x14ac:dyDescent="0.25">
      <c r="C143" s="73"/>
      <c r="E143" s="498"/>
      <c r="H143" s="21"/>
    </row>
    <row r="144" spans="2:8" ht="20.399999999999999" x14ac:dyDescent="0.25">
      <c r="C144" s="73"/>
      <c r="E144" s="70" t="s">
        <v>1681</v>
      </c>
      <c r="H144" s="21"/>
    </row>
    <row r="145" spans="2:7" ht="3.75" customHeight="1" x14ac:dyDescent="0.25">
      <c r="C145" s="74"/>
    </row>
    <row r="146" spans="2:7" x14ac:dyDescent="0.25">
      <c r="E146" s="70" t="s">
        <v>1683</v>
      </c>
    </row>
    <row r="147" spans="2:7" ht="3.9" customHeight="1" x14ac:dyDescent="0.25">
      <c r="C147" s="74"/>
      <c r="E147" s="165"/>
    </row>
    <row r="148" spans="2:7" x14ac:dyDescent="0.25">
      <c r="C148" s="74"/>
      <c r="E148" s="70" t="s">
        <v>1684</v>
      </c>
    </row>
    <row r="149" spans="2:7" ht="3.9" customHeight="1" x14ac:dyDescent="0.25">
      <c r="C149" s="74"/>
      <c r="E149" s="165"/>
    </row>
    <row r="150" spans="2:7" ht="12.75" customHeight="1" x14ac:dyDescent="0.25">
      <c r="C150" s="74"/>
      <c r="E150" s="70" t="s">
        <v>1685</v>
      </c>
    </row>
    <row r="151" spans="2:7" ht="3.9" customHeight="1" x14ac:dyDescent="0.25">
      <c r="C151" s="74"/>
      <c r="E151" s="165"/>
    </row>
    <row r="152" spans="2:7" ht="12.75" customHeight="1" x14ac:dyDescent="0.25">
      <c r="B152" s="17" t="s">
        <v>1098</v>
      </c>
      <c r="C152" s="74"/>
      <c r="D152" s="57"/>
      <c r="E152" s="498" t="s">
        <v>1099</v>
      </c>
    </row>
    <row r="153" spans="2:7" ht="3.9" customHeight="1" x14ac:dyDescent="0.25">
      <c r="C153" s="74"/>
      <c r="E153" s="165"/>
    </row>
    <row r="154" spans="2:7" ht="12.75" customHeight="1" x14ac:dyDescent="0.25">
      <c r="B154" s="17" t="s">
        <v>1100</v>
      </c>
      <c r="C154" s="74"/>
      <c r="D154" s="72"/>
      <c r="E154" s="165"/>
    </row>
    <row r="155" spans="2:7" ht="3.9" customHeight="1" x14ac:dyDescent="0.25">
      <c r="C155" s="74"/>
      <c r="D155" s="656"/>
      <c r="E155" s="165"/>
      <c r="G155" s="501"/>
    </row>
    <row r="156" spans="2:7" ht="12.75" customHeight="1" x14ac:dyDescent="0.25">
      <c r="B156" s="17" t="s">
        <v>1686</v>
      </c>
      <c r="C156" s="73" t="s">
        <v>629</v>
      </c>
      <c r="D156" s="524"/>
      <c r="E156" s="503" t="s">
        <v>1689</v>
      </c>
      <c r="G156" s="501"/>
    </row>
    <row r="157" spans="2:7" ht="12.75" hidden="1" customHeight="1" x14ac:dyDescent="0.25">
      <c r="C157" s="73"/>
      <c r="D157" s="655" t="s">
        <v>811</v>
      </c>
      <c r="E157" s="503"/>
      <c r="G157" s="501"/>
    </row>
    <row r="158" spans="2:7" ht="12.75" hidden="1" customHeight="1" x14ac:dyDescent="0.25">
      <c r="C158" s="73"/>
      <c r="D158" s="655" t="s">
        <v>1687</v>
      </c>
      <c r="E158" s="503"/>
      <c r="G158" s="501"/>
    </row>
    <row r="159" spans="2:7" ht="12.75" hidden="1" customHeight="1" x14ac:dyDescent="0.25">
      <c r="C159" s="74"/>
      <c r="D159" s="657" t="s">
        <v>1688</v>
      </c>
      <c r="E159" s="503"/>
      <c r="G159" s="501"/>
    </row>
    <row r="160" spans="2:7" ht="12.75" customHeight="1" x14ac:dyDescent="0.25">
      <c r="C160" s="74"/>
      <c r="D160" s="656"/>
      <c r="E160" s="503" t="s">
        <v>1690</v>
      </c>
      <c r="G160" s="501"/>
    </row>
    <row r="161" spans="2:7" ht="3.9" customHeight="1" x14ac:dyDescent="0.25">
      <c r="C161" s="74"/>
      <c r="E161" s="165"/>
    </row>
    <row r="162" spans="2:7" ht="12.75" customHeight="1" x14ac:dyDescent="0.25">
      <c r="B162" s="17" t="s">
        <v>1101</v>
      </c>
      <c r="C162" s="73" t="s">
        <v>629</v>
      </c>
      <c r="D162" s="524"/>
      <c r="E162" s="503" t="s">
        <v>1691</v>
      </c>
    </row>
    <row r="163" spans="2:7" ht="12.75" hidden="1" customHeight="1" x14ac:dyDescent="0.25">
      <c r="C163" s="74"/>
      <c r="D163" s="15" t="s">
        <v>12</v>
      </c>
      <c r="E163" s="165"/>
    </row>
    <row r="164" spans="2:7" ht="12.75" hidden="1" customHeight="1" x14ac:dyDescent="0.25">
      <c r="C164" s="74"/>
      <c r="D164" s="15" t="s">
        <v>750</v>
      </c>
      <c r="E164" s="165"/>
    </row>
    <row r="165" spans="2:7" ht="3.9" customHeight="1" x14ac:dyDescent="0.25">
      <c r="C165" s="74"/>
      <c r="E165" s="165"/>
    </row>
    <row r="166" spans="2:7" ht="12.75" customHeight="1" x14ac:dyDescent="0.25">
      <c r="B166" s="17" t="s">
        <v>1102</v>
      </c>
      <c r="C166" s="73" t="s">
        <v>629</v>
      </c>
      <c r="D166" s="524"/>
      <c r="E166" s="165"/>
    </row>
    <row r="167" spans="2:7" ht="12.75" hidden="1" customHeight="1" x14ac:dyDescent="0.25">
      <c r="C167" s="74"/>
      <c r="D167" s="15" t="s">
        <v>1103</v>
      </c>
      <c r="E167" s="165"/>
    </row>
    <row r="168" spans="2:7" ht="12.75" hidden="1" customHeight="1" x14ac:dyDescent="0.25">
      <c r="C168" s="74"/>
      <c r="D168" s="15" t="s">
        <v>1104</v>
      </c>
      <c r="E168" s="165"/>
    </row>
    <row r="169" spans="2:7" ht="12.75" hidden="1" customHeight="1" x14ac:dyDescent="0.25">
      <c r="C169" s="74"/>
      <c r="D169" s="15" t="s">
        <v>1495</v>
      </c>
      <c r="E169" s="165"/>
    </row>
    <row r="170" spans="2:7" ht="3.9" customHeight="1" x14ac:dyDescent="0.25">
      <c r="C170" s="74"/>
      <c r="E170" s="165"/>
    </row>
    <row r="171" spans="2:7" ht="12.75" customHeight="1" x14ac:dyDescent="0.25">
      <c r="C171" s="74"/>
      <c r="E171" s="70" t="s">
        <v>1692</v>
      </c>
    </row>
    <row r="172" spans="2:7" ht="3.9" customHeight="1" x14ac:dyDescent="0.25">
      <c r="C172" s="74"/>
      <c r="E172" s="165"/>
    </row>
    <row r="173" spans="2:7" ht="12.75" customHeight="1" x14ac:dyDescent="0.25">
      <c r="C173" s="74"/>
      <c r="E173" s="70" t="s">
        <v>1693</v>
      </c>
    </row>
    <row r="174" spans="2:7" ht="3.9" customHeight="1" x14ac:dyDescent="0.25">
      <c r="C174" s="74"/>
      <c r="E174" s="165"/>
    </row>
    <row r="175" spans="2:7" x14ac:dyDescent="0.25">
      <c r="B175" s="17" t="s">
        <v>1077</v>
      </c>
      <c r="C175" s="74"/>
      <c r="D175" s="629"/>
      <c r="E175" s="503" t="s">
        <v>1694</v>
      </c>
    </row>
    <row r="176" spans="2:7" x14ac:dyDescent="0.25">
      <c r="C176" s="74"/>
      <c r="D176" s="658"/>
      <c r="E176" s="503" t="s">
        <v>1568</v>
      </c>
      <c r="G176" s="501"/>
    </row>
    <row r="177" spans="2:8" ht="3.9" customHeight="1" x14ac:dyDescent="0.25">
      <c r="C177" s="74"/>
      <c r="E177" s="503"/>
    </row>
    <row r="178" spans="2:8" x14ac:dyDescent="0.25">
      <c r="B178" s="17" t="s">
        <v>1078</v>
      </c>
      <c r="C178" s="74"/>
      <c r="D178" s="659"/>
      <c r="E178" s="503" t="s">
        <v>1159</v>
      </c>
    </row>
    <row r="179" spans="2:8" ht="12.75" customHeight="1" x14ac:dyDescent="0.25">
      <c r="C179" s="74"/>
      <c r="E179" s="503" t="s">
        <v>1160</v>
      </c>
    </row>
    <row r="180" spans="2:8" ht="12.75" customHeight="1" x14ac:dyDescent="0.25">
      <c r="C180" s="74"/>
      <c r="E180" s="503" t="s">
        <v>1161</v>
      </c>
    </row>
    <row r="181" spans="2:8" ht="3.9" customHeight="1" x14ac:dyDescent="0.25">
      <c r="C181" s="74"/>
      <c r="E181" s="165"/>
    </row>
    <row r="182" spans="2:8" ht="12.75" customHeight="1" x14ac:dyDescent="0.25">
      <c r="B182" s="17" t="s">
        <v>998</v>
      </c>
      <c r="C182" s="73" t="s">
        <v>629</v>
      </c>
      <c r="D182" s="524"/>
      <c r="E182" s="165"/>
    </row>
    <row r="183" spans="2:8" ht="12.75" hidden="1" customHeight="1" x14ac:dyDescent="0.25">
      <c r="C183" s="74"/>
      <c r="D183" s="15" t="s">
        <v>12</v>
      </c>
      <c r="E183" s="165"/>
    </row>
    <row r="184" spans="2:8" ht="12.75" hidden="1" customHeight="1" x14ac:dyDescent="0.25">
      <c r="C184" s="74"/>
      <c r="D184" s="15" t="s">
        <v>750</v>
      </c>
      <c r="E184" s="165"/>
    </row>
    <row r="185" spans="2:8" ht="3.9" customHeight="1" x14ac:dyDescent="0.25">
      <c r="C185" s="73"/>
      <c r="E185" s="33"/>
      <c r="H185" s="21"/>
    </row>
  </sheetData>
  <sheetProtection algorithmName="SHA-512" hashValue="guGksG+6XqhWoiBGUSpcd7zPM6laVW+LSFnto9Jl7rBTiE1oIo1tPsr4U7yMb034Mz9y5C13e9CkUZ6A4znuQg==" saltValue="3uA7drht5W05LUg7oMaP+w==" spinCount="100000" sheet="1" objects="1" scenarios="1"/>
  <mergeCells count="2">
    <mergeCell ref="D4:E4"/>
    <mergeCell ref="D5:E5"/>
  </mergeCells>
  <phoneticPr fontId="13" type="noConversion"/>
  <dataValidations xWindow="538" yWindow="302" count="12">
    <dataValidation type="list" allowBlank="1" showInputMessage="1" showErrorMessage="1" sqref="D182" xr:uid="{00000000-0002-0000-3B00-000000000000}">
      <formula1>$D$183:$D$184</formula1>
    </dataValidation>
    <dataValidation type="whole" allowBlank="1" showInputMessage="1" showErrorMessage="1" errorTitle="Bouwjaar" error="Jaartallen invullen tussen 1500 en 2050." sqref="D60" xr:uid="{00000000-0002-0000-3B00-000001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3B00-000002000000}">
      <formula1>$D$15:$D$40</formula1>
    </dataValidation>
    <dataValidation type="list" allowBlank="1" showInputMessage="1" showErrorMessage="1" sqref="D162" xr:uid="{00000000-0002-0000-3B00-000003000000}">
      <formula1>$D$163:$D$164</formula1>
    </dataValidation>
    <dataValidation type="list" allowBlank="1" showInputMessage="1" showErrorMessage="1" sqref="D166" xr:uid="{00000000-0002-0000-3B00-000004000000}">
      <formula1>$D$167:$D$169</formula1>
    </dataValidation>
    <dataValidation type="list" allowBlank="1" showInputMessage="1" showErrorMessage="1" sqref="D94" xr:uid="{00000000-0002-0000-3B00-000005000000}">
      <formula1>$D$95:$D$100</formula1>
    </dataValidation>
    <dataValidation type="list" allowBlank="1" showInputMessage="1" showErrorMessage="1" sqref="D104" xr:uid="{00000000-0002-0000-3B00-000006000000}">
      <formula1>$D$105:$D$106</formula1>
    </dataValidation>
    <dataValidation type="list" allowBlank="1" showInputMessage="1" showErrorMessage="1" sqref="D108" xr:uid="{00000000-0002-0000-3B00-000007000000}">
      <formula1>$D$109:$D$110</formula1>
    </dataValidation>
    <dataValidation type="list" allowBlank="1" showInputMessage="1" showErrorMessage="1" sqref="D112" xr:uid="{00000000-0002-0000-3B00-000008000000}">
      <formula1>$D$113:$D$114</formula1>
    </dataValidation>
    <dataValidation type="list" allowBlank="1" showInputMessage="1" showErrorMessage="1" sqref="D68" xr:uid="{00000000-0002-0000-3B00-000009000000}">
      <formula1>$D$69:$D$76</formula1>
    </dataValidation>
    <dataValidation type="list" allowBlank="1" showInputMessage="1" showErrorMessage="1" sqref="D125" xr:uid="{00000000-0002-0000-3B00-00000A000000}">
      <formula1>$D$126:$D$136</formula1>
    </dataValidation>
    <dataValidation type="list" allowBlank="1" showInputMessage="1" showErrorMessage="1" sqref="D156" xr:uid="{00000000-0002-0000-3B00-00000B000000}">
      <formula1>$D$157:$D$159</formula1>
    </dataValidation>
  </dataValidations>
  <pageMargins left="0.5" right="0.12" top="0.37" bottom="0.25" header="0.2" footer="0.19"/>
  <pageSetup paperSize="9" scale="52" orientation="landscape" horizontalDpi="4294967292"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wsh65130301">
    <tabColor indexed="55"/>
    <pageSetUpPr fitToPage="1"/>
  </sheetPr>
  <dimension ref="A1:K185"/>
  <sheetViews>
    <sheetView showGridLines="0" showRowColHeaders="0" zoomScaleNormal="10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290</v>
      </c>
    </row>
    <row r="2" spans="1:11" x14ac:dyDescent="0.25">
      <c r="B2" s="17" t="s">
        <v>1669</v>
      </c>
      <c r="C2" s="15"/>
      <c r="D2" s="15" t="s">
        <v>291</v>
      </c>
      <c r="E2" s="15"/>
      <c r="F2" s="19"/>
      <c r="G2" s="20"/>
      <c r="H2" s="20"/>
    </row>
    <row r="3" spans="1:11" ht="6.75" customHeight="1" x14ac:dyDescent="0.25">
      <c r="F3" s="21"/>
      <c r="J3" s="18"/>
    </row>
    <row r="4" spans="1:11" ht="23.25" customHeight="1" x14ac:dyDescent="0.25">
      <c r="B4" s="11" t="s">
        <v>436</v>
      </c>
      <c r="C4" s="13"/>
      <c r="D4" s="884" t="s">
        <v>374</v>
      </c>
      <c r="E4" s="884"/>
      <c r="F4" s="39"/>
      <c r="J4" s="21"/>
    </row>
    <row r="5" spans="1:11" ht="23.25" customHeight="1" x14ac:dyDescent="0.25">
      <c r="B5" s="12" t="s">
        <v>413</v>
      </c>
      <c r="C5" s="11"/>
      <c r="D5" s="883" t="s">
        <v>64</v>
      </c>
      <c r="E5" s="883"/>
      <c r="F5"/>
      <c r="J5" s="21"/>
    </row>
    <row r="6" spans="1:11" ht="12.75" customHeight="1" x14ac:dyDescent="0.25">
      <c r="B6" s="12" t="s">
        <v>2104</v>
      </c>
      <c r="C6" s="11"/>
      <c r="D6" s="844"/>
      <c r="E6" s="775" t="s">
        <v>2105</v>
      </c>
      <c r="F6" s="777"/>
      <c r="J6" s="21"/>
    </row>
    <row r="7" spans="1:11" ht="3.9" customHeight="1" x14ac:dyDescent="0.25">
      <c r="C7" s="22"/>
      <c r="D7" s="20"/>
      <c r="E7" s="16"/>
      <c r="F7" s="23"/>
      <c r="J7" s="21"/>
    </row>
    <row r="8" spans="1:11" x14ac:dyDescent="0.25">
      <c r="B8" s="24" t="s">
        <v>0</v>
      </c>
      <c r="C8" s="25"/>
      <c r="J8" s="18"/>
    </row>
    <row r="9" spans="1:11" ht="3.9"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B42" s="17" t="s">
        <v>387</v>
      </c>
      <c r="C42" s="25"/>
      <c r="D42" s="524"/>
      <c r="E42" s="33" t="s">
        <v>1124</v>
      </c>
      <c r="J42" s="18"/>
    </row>
    <row r="43" spans="1:11" ht="3.9" customHeight="1" x14ac:dyDescent="0.25">
      <c r="C43" s="25"/>
      <c r="E43" s="33"/>
      <c r="J43" s="21"/>
    </row>
    <row r="44" spans="1:11" x14ac:dyDescent="0.25">
      <c r="B44" s="24" t="s">
        <v>384</v>
      </c>
      <c r="C44" s="25"/>
      <c r="E44" s="498"/>
      <c r="J44" s="21"/>
    </row>
    <row r="45" spans="1:11" ht="3.9" customHeight="1" x14ac:dyDescent="0.25">
      <c r="B45" s="16"/>
      <c r="C45" s="25"/>
      <c r="E45" s="498"/>
      <c r="J45" s="21"/>
    </row>
    <row r="46" spans="1:11" x14ac:dyDescent="0.25">
      <c r="B46" s="17" t="s">
        <v>928</v>
      </c>
      <c r="C46" s="25"/>
      <c r="D46" s="477" t="s">
        <v>980</v>
      </c>
      <c r="E46" s="492" t="s">
        <v>982</v>
      </c>
      <c r="J46" s="18"/>
    </row>
    <row r="47" spans="1:11" ht="3.9" customHeight="1" x14ac:dyDescent="0.25">
      <c r="C47" s="25"/>
      <c r="E47" s="498"/>
      <c r="J47" s="18"/>
    </row>
    <row r="48" spans="1:11" x14ac:dyDescent="0.25">
      <c r="B48" s="17" t="s">
        <v>389</v>
      </c>
      <c r="C48" s="25"/>
      <c r="D48" s="30" t="s">
        <v>237</v>
      </c>
      <c r="E48" s="34"/>
      <c r="J48" s="18"/>
    </row>
    <row r="49" spans="2:10" ht="3.9" customHeight="1" x14ac:dyDescent="0.25">
      <c r="C49" s="25"/>
      <c r="E49" s="34"/>
      <c r="J49" s="18"/>
    </row>
    <row r="50" spans="2:10" x14ac:dyDescent="0.25">
      <c r="B50" s="17" t="s">
        <v>390</v>
      </c>
      <c r="C50" s="25"/>
      <c r="D50" s="53"/>
      <c r="E50" s="498" t="s">
        <v>1089</v>
      </c>
      <c r="F50" s="17"/>
      <c r="J50" s="18"/>
    </row>
    <row r="51" spans="2:10" ht="3.9" customHeight="1" x14ac:dyDescent="0.25">
      <c r="C51" s="25"/>
      <c r="D51" s="31"/>
      <c r="E51" s="498"/>
      <c r="F51" s="17"/>
      <c r="J51" s="21"/>
    </row>
    <row r="52" spans="2:10" x14ac:dyDescent="0.25">
      <c r="B52" s="17" t="s">
        <v>391</v>
      </c>
      <c r="C52" s="25"/>
      <c r="D52" s="53"/>
      <c r="E52" s="498" t="s">
        <v>1090</v>
      </c>
      <c r="F52" s="17"/>
      <c r="J52" s="18"/>
    </row>
    <row r="53" spans="2:10" ht="3.9" customHeight="1" x14ac:dyDescent="0.25">
      <c r="C53" s="25"/>
      <c r="D53" s="31"/>
      <c r="E53" s="498"/>
      <c r="F53" s="17"/>
      <c r="J53" s="21"/>
    </row>
    <row r="54" spans="2:10" x14ac:dyDescent="0.25">
      <c r="B54" s="17" t="s">
        <v>392</v>
      </c>
      <c r="C54" s="25"/>
      <c r="D54" s="53"/>
      <c r="E54" s="498"/>
      <c r="F54" s="17"/>
      <c r="J54" s="18"/>
    </row>
    <row r="55" spans="2:10" ht="3.9" customHeight="1" x14ac:dyDescent="0.25">
      <c r="C55" s="25"/>
      <c r="D55" s="31"/>
      <c r="E55" s="498"/>
      <c r="F55" s="17"/>
      <c r="J55" s="21"/>
    </row>
    <row r="56" spans="2:10" x14ac:dyDescent="0.25">
      <c r="B56" s="17" t="s">
        <v>393</v>
      </c>
      <c r="C56" s="25"/>
      <c r="D56" s="53"/>
      <c r="E56" s="498"/>
      <c r="F56" s="17"/>
      <c r="J56" s="18"/>
    </row>
    <row r="57" spans="2:10" ht="3.9" customHeight="1" x14ac:dyDescent="0.25">
      <c r="C57" s="25"/>
      <c r="D57" s="31"/>
      <c r="E57" s="498"/>
      <c r="F57" s="17"/>
      <c r="J57" s="21"/>
    </row>
    <row r="58" spans="2:10" x14ac:dyDescent="0.25">
      <c r="B58" s="17" t="s">
        <v>394</v>
      </c>
      <c r="C58" s="25"/>
      <c r="D58" s="54"/>
      <c r="E58" s="498" t="s">
        <v>199</v>
      </c>
      <c r="J58" s="18"/>
    </row>
    <row r="59" spans="2:10" ht="3.9" customHeight="1" x14ac:dyDescent="0.25">
      <c r="C59" s="25"/>
      <c r="D59" s="31"/>
      <c r="E59" s="498"/>
      <c r="J59" s="21"/>
    </row>
    <row r="60" spans="2:10" x14ac:dyDescent="0.25">
      <c r="B60" s="17" t="s">
        <v>3</v>
      </c>
      <c r="C60" s="25"/>
      <c r="D60" s="58"/>
      <c r="E60" s="498"/>
      <c r="F60" s="17"/>
      <c r="J60" s="18"/>
    </row>
    <row r="61" spans="2:10" ht="3.9" customHeight="1" x14ac:dyDescent="0.25">
      <c r="C61" s="25"/>
      <c r="D61" s="31"/>
      <c r="E61" s="498"/>
      <c r="F61" s="17"/>
      <c r="J61" s="21"/>
    </row>
    <row r="62" spans="2:10" x14ac:dyDescent="0.25">
      <c r="B62" s="32" t="s">
        <v>128</v>
      </c>
      <c r="C62" s="25"/>
      <c r="D62" s="54"/>
      <c r="E62" s="498" t="s">
        <v>200</v>
      </c>
      <c r="J62" s="18"/>
    </row>
    <row r="63" spans="2:10" ht="3.9" customHeight="1" x14ac:dyDescent="0.25">
      <c r="B63" s="32"/>
      <c r="C63" s="25"/>
      <c r="D63" s="31"/>
      <c r="E63" s="498"/>
      <c r="J63" s="21"/>
    </row>
    <row r="64" spans="2:10" x14ac:dyDescent="0.25">
      <c r="B64" s="24" t="s">
        <v>395</v>
      </c>
      <c r="C64" s="25"/>
      <c r="E64" s="498"/>
      <c r="F64" s="17"/>
      <c r="J64" s="18"/>
    </row>
    <row r="65" spans="2:10" ht="3.9" customHeight="1" x14ac:dyDescent="0.25">
      <c r="B65" s="16"/>
      <c r="C65" s="25"/>
      <c r="E65" s="498"/>
      <c r="F65" s="17"/>
      <c r="J65" s="21"/>
    </row>
    <row r="66" spans="2:10" ht="12.75" customHeight="1" x14ac:dyDescent="0.25">
      <c r="B66" s="17" t="s">
        <v>433</v>
      </c>
      <c r="C66" s="25"/>
      <c r="D66" s="55"/>
      <c r="E66" s="628"/>
    </row>
    <row r="67" spans="2:10" ht="12.75" customHeight="1" x14ac:dyDescent="0.25">
      <c r="B67" s="16"/>
      <c r="C67" s="25"/>
      <c r="E67" s="628"/>
    </row>
    <row r="68" spans="2:10" ht="12.75" customHeight="1" x14ac:dyDescent="0.25">
      <c r="B68" s="17" t="s">
        <v>281</v>
      </c>
      <c r="C68" s="73" t="s">
        <v>629</v>
      </c>
      <c r="D68" s="524"/>
      <c r="E68" s="34"/>
    </row>
    <row r="69" spans="2:10" ht="12.75" hidden="1" customHeight="1" x14ac:dyDescent="0.25">
      <c r="B69" s="15"/>
      <c r="C69" s="73"/>
      <c r="D69" s="15" t="s">
        <v>1091</v>
      </c>
      <c r="E69" s="628"/>
    </row>
    <row r="70" spans="2:10" ht="12.75" hidden="1" customHeight="1" x14ac:dyDescent="0.25">
      <c r="B70" s="15"/>
      <c r="C70" s="73"/>
      <c r="D70" s="15" t="s">
        <v>282</v>
      </c>
      <c r="E70" s="628"/>
    </row>
    <row r="71" spans="2:10" ht="12.75" hidden="1" customHeight="1" x14ac:dyDescent="0.25">
      <c r="B71" s="15"/>
      <c r="C71" s="73"/>
      <c r="D71" s="15" t="s">
        <v>283</v>
      </c>
      <c r="E71" s="628"/>
    </row>
    <row r="72" spans="2:10" ht="12.75" hidden="1" customHeight="1" x14ac:dyDescent="0.25">
      <c r="B72" s="15"/>
      <c r="C72" s="73"/>
      <c r="D72" s="15" t="s">
        <v>1092</v>
      </c>
      <c r="E72" s="628"/>
    </row>
    <row r="73" spans="2:10" ht="12.75" hidden="1" customHeight="1" x14ac:dyDescent="0.25">
      <c r="B73" s="15"/>
      <c r="C73" s="73"/>
      <c r="D73" s="15" t="s">
        <v>284</v>
      </c>
      <c r="E73" s="628"/>
    </row>
    <row r="74" spans="2:10" ht="12.75" hidden="1" customHeight="1" x14ac:dyDescent="0.25">
      <c r="B74" s="15"/>
      <c r="C74" s="73"/>
      <c r="D74" s="15" t="s">
        <v>1093</v>
      </c>
      <c r="E74" s="628"/>
    </row>
    <row r="75" spans="2:10" ht="12.75" hidden="1" customHeight="1" x14ac:dyDescent="0.25">
      <c r="B75" s="15"/>
      <c r="C75" s="73"/>
      <c r="D75" s="15" t="s">
        <v>908</v>
      </c>
      <c r="E75" s="628"/>
    </row>
    <row r="76" spans="2:10" ht="12.75" hidden="1" customHeight="1" x14ac:dyDescent="0.25">
      <c r="B76" s="15"/>
      <c r="C76" s="73"/>
      <c r="D76" s="15" t="s">
        <v>1094</v>
      </c>
      <c r="E76" s="628"/>
    </row>
    <row r="77" spans="2:10" ht="3.9" customHeight="1" x14ac:dyDescent="0.25">
      <c r="C77" s="73"/>
      <c r="E77" s="628"/>
    </row>
    <row r="78" spans="2:10" ht="12.75" customHeight="1" x14ac:dyDescent="0.25">
      <c r="C78" s="74"/>
      <c r="E78" s="70" t="s">
        <v>1678</v>
      </c>
    </row>
    <row r="79" spans="2:10" ht="3.9" customHeight="1" x14ac:dyDescent="0.25">
      <c r="C79" s="74"/>
      <c r="E79" s="50"/>
    </row>
    <row r="80" spans="2:10" ht="12.75" customHeight="1" x14ac:dyDescent="0.25">
      <c r="C80" s="74"/>
      <c r="E80" s="70" t="s">
        <v>377</v>
      </c>
    </row>
    <row r="81" spans="2:5" ht="3.9" customHeight="1" x14ac:dyDescent="0.25">
      <c r="C81" s="74"/>
      <c r="E81" s="165"/>
    </row>
    <row r="82" spans="2:5" ht="20.399999999999999" x14ac:dyDescent="0.25">
      <c r="C82" s="74"/>
      <c r="E82" s="70" t="s">
        <v>1671</v>
      </c>
    </row>
    <row r="83" spans="2:5" ht="3.9" customHeight="1" x14ac:dyDescent="0.25">
      <c r="C83" s="74"/>
      <c r="E83" s="165"/>
    </row>
    <row r="84" spans="2:5" x14ac:dyDescent="0.25">
      <c r="C84" s="75"/>
      <c r="E84" s="70" t="s">
        <v>1097</v>
      </c>
    </row>
    <row r="85" spans="2:5" ht="3.9" customHeight="1" x14ac:dyDescent="0.25">
      <c r="C85" s="74"/>
      <c r="E85" s="51"/>
    </row>
    <row r="86" spans="2:5" ht="20.399999999999999" x14ac:dyDescent="0.25">
      <c r="C86" s="74"/>
      <c r="E86" s="70" t="s">
        <v>1672</v>
      </c>
    </row>
    <row r="87" spans="2:5" ht="3.9" customHeight="1" x14ac:dyDescent="0.25">
      <c r="C87" s="74"/>
      <c r="E87" s="165"/>
    </row>
    <row r="88" spans="2:5" ht="20.399999999999999" x14ac:dyDescent="0.25">
      <c r="C88" s="74"/>
      <c r="E88" s="70" t="s">
        <v>1096</v>
      </c>
    </row>
    <row r="89" spans="2:5" ht="3.9" customHeight="1" x14ac:dyDescent="0.25">
      <c r="C89" s="74"/>
      <c r="E89" s="51"/>
    </row>
    <row r="90" spans="2:5" ht="20.399999999999999" x14ac:dyDescent="0.25">
      <c r="C90" s="74"/>
      <c r="E90" s="70" t="s">
        <v>1673</v>
      </c>
    </row>
    <row r="91" spans="2:5" ht="3.9" customHeight="1" x14ac:dyDescent="0.25">
      <c r="C91" s="74"/>
      <c r="E91" s="51"/>
    </row>
    <row r="92" spans="2:5" x14ac:dyDescent="0.25">
      <c r="C92" s="74"/>
      <c r="E92" s="70" t="s">
        <v>1095</v>
      </c>
    </row>
    <row r="93" spans="2:5" ht="3.9" customHeight="1" x14ac:dyDescent="0.25">
      <c r="C93" s="74"/>
      <c r="E93" s="502"/>
    </row>
    <row r="94" spans="2:5" x14ac:dyDescent="0.25">
      <c r="B94" s="17" t="s">
        <v>1105</v>
      </c>
      <c r="C94" s="73" t="s">
        <v>629</v>
      </c>
      <c r="D94" s="524"/>
      <c r="E94" s="503" t="s">
        <v>1675</v>
      </c>
    </row>
    <row r="95" spans="2:5" hidden="1" x14ac:dyDescent="0.25">
      <c r="C95" s="74"/>
      <c r="D95" s="15" t="s">
        <v>1108</v>
      </c>
      <c r="E95" s="165"/>
    </row>
    <row r="96" spans="2:5" hidden="1" x14ac:dyDescent="0.25">
      <c r="C96" s="74"/>
      <c r="D96" s="15" t="s">
        <v>1495</v>
      </c>
      <c r="E96" s="165"/>
    </row>
    <row r="97" spans="2:5" hidden="1" x14ac:dyDescent="0.25">
      <c r="C97" s="74"/>
      <c r="D97" s="15" t="s">
        <v>1109</v>
      </c>
      <c r="E97" s="165"/>
    </row>
    <row r="98" spans="2:5" hidden="1" x14ac:dyDescent="0.25">
      <c r="C98" s="74"/>
      <c r="D98" s="15" t="s">
        <v>329</v>
      </c>
      <c r="E98" s="165"/>
    </row>
    <row r="99" spans="2:5" hidden="1" x14ac:dyDescent="0.25">
      <c r="C99" s="74"/>
      <c r="D99" s="15" t="s">
        <v>1107</v>
      </c>
      <c r="E99" s="165"/>
    </row>
    <row r="100" spans="2:5" hidden="1" x14ac:dyDescent="0.25">
      <c r="C100" s="74"/>
      <c r="D100" s="15" t="s">
        <v>1106</v>
      </c>
      <c r="E100" s="165"/>
    </row>
    <row r="101" spans="2:5" x14ac:dyDescent="0.25">
      <c r="C101" s="74"/>
      <c r="E101" s="503" t="s">
        <v>1676</v>
      </c>
    </row>
    <row r="102" spans="2:5" x14ac:dyDescent="0.25">
      <c r="C102" s="74"/>
      <c r="E102" s="503" t="s">
        <v>1674</v>
      </c>
    </row>
    <row r="103" spans="2:5" ht="3.9" customHeight="1" x14ac:dyDescent="0.25">
      <c r="C103" s="74"/>
      <c r="E103" s="165"/>
    </row>
    <row r="104" spans="2:5" x14ac:dyDescent="0.25">
      <c r="B104" s="17" t="s">
        <v>1110</v>
      </c>
      <c r="C104" s="73" t="s">
        <v>629</v>
      </c>
      <c r="D104" s="524"/>
      <c r="E104" s="503" t="s">
        <v>1111</v>
      </c>
    </row>
    <row r="105" spans="2:5" hidden="1" x14ac:dyDescent="0.25">
      <c r="C105" s="74"/>
      <c r="D105" s="15" t="s">
        <v>12</v>
      </c>
      <c r="E105" s="165"/>
    </row>
    <row r="106" spans="2:5" hidden="1" x14ac:dyDescent="0.25">
      <c r="C106" s="74"/>
      <c r="D106" s="15" t="s">
        <v>750</v>
      </c>
      <c r="E106" s="165"/>
    </row>
    <row r="107" spans="2:5" ht="3.9" customHeight="1" x14ac:dyDescent="0.25">
      <c r="C107" s="74"/>
      <c r="E107" s="165"/>
    </row>
    <row r="108" spans="2:5" x14ac:dyDescent="0.25">
      <c r="B108" s="17" t="s">
        <v>1112</v>
      </c>
      <c r="C108" s="73" t="s">
        <v>629</v>
      </c>
      <c r="D108" s="524"/>
      <c r="E108" s="503" t="s">
        <v>1113</v>
      </c>
    </row>
    <row r="109" spans="2:5" hidden="1" x14ac:dyDescent="0.25">
      <c r="C109" s="74"/>
      <c r="D109" s="15" t="s">
        <v>12</v>
      </c>
      <c r="E109" s="165"/>
    </row>
    <row r="110" spans="2:5" hidden="1" x14ac:dyDescent="0.25">
      <c r="C110" s="74"/>
      <c r="D110" s="15" t="s">
        <v>750</v>
      </c>
      <c r="E110" s="165"/>
    </row>
    <row r="111" spans="2:5" ht="3.9" customHeight="1" x14ac:dyDescent="0.25">
      <c r="C111" s="74"/>
      <c r="E111" s="165"/>
    </row>
    <row r="112" spans="2:5" x14ac:dyDescent="0.25">
      <c r="B112" s="17" t="s">
        <v>1114</v>
      </c>
      <c r="C112" s="73" t="s">
        <v>629</v>
      </c>
      <c r="D112" s="524"/>
      <c r="E112" s="503" t="s">
        <v>1115</v>
      </c>
    </row>
    <row r="113" spans="2:5" hidden="1" x14ac:dyDescent="0.25">
      <c r="C113" s="74"/>
      <c r="D113" s="15" t="s">
        <v>12</v>
      </c>
      <c r="E113" s="165"/>
    </row>
    <row r="114" spans="2:5" hidden="1" x14ac:dyDescent="0.25">
      <c r="C114" s="74"/>
      <c r="D114" s="15" t="s">
        <v>750</v>
      </c>
      <c r="E114" s="165"/>
    </row>
    <row r="115" spans="2:5" x14ac:dyDescent="0.25">
      <c r="C115" s="74"/>
      <c r="E115" s="503" t="s">
        <v>1677</v>
      </c>
    </row>
    <row r="116" spans="2:5" ht="3.9" customHeight="1" x14ac:dyDescent="0.25">
      <c r="C116" s="74"/>
      <c r="E116" s="165"/>
    </row>
    <row r="117" spans="2:5" x14ac:dyDescent="0.25">
      <c r="B117" s="17" t="s">
        <v>1119</v>
      </c>
      <c r="C117" s="74"/>
      <c r="D117" s="57"/>
      <c r="E117" s="165"/>
    </row>
    <row r="118" spans="2:5" ht="3.9" customHeight="1" x14ac:dyDescent="0.25">
      <c r="C118" s="74"/>
      <c r="E118" s="165"/>
    </row>
    <row r="119" spans="2:5" x14ac:dyDescent="0.25">
      <c r="B119" s="17" t="s">
        <v>1118</v>
      </c>
      <c r="C119" s="74"/>
      <c r="D119" s="57"/>
      <c r="E119" s="165"/>
    </row>
    <row r="120" spans="2:5" ht="3.9" customHeight="1" x14ac:dyDescent="0.25">
      <c r="C120" s="74"/>
      <c r="E120" s="165"/>
    </row>
    <row r="121" spans="2:5" x14ac:dyDescent="0.25">
      <c r="B121" s="17" t="s">
        <v>1117</v>
      </c>
      <c r="C121" s="74"/>
      <c r="D121" s="57"/>
      <c r="E121" s="165"/>
    </row>
    <row r="122" spans="2:5" ht="3.9" customHeight="1" x14ac:dyDescent="0.25">
      <c r="C122" s="74"/>
      <c r="E122" s="165"/>
    </row>
    <row r="123" spans="2:5" x14ac:dyDescent="0.25">
      <c r="B123" s="17" t="s">
        <v>1116</v>
      </c>
      <c r="C123" s="74"/>
      <c r="D123" s="57"/>
      <c r="E123" s="165"/>
    </row>
    <row r="124" spans="2:5" ht="3.9" customHeight="1" x14ac:dyDescent="0.25">
      <c r="C124" s="74"/>
      <c r="E124" s="165"/>
    </row>
    <row r="125" spans="2:5" x14ac:dyDescent="0.25">
      <c r="B125" s="17" t="s">
        <v>285</v>
      </c>
      <c r="C125" s="73" t="s">
        <v>629</v>
      </c>
      <c r="D125" s="524"/>
      <c r="E125" s="628"/>
    </row>
    <row r="126" spans="2:5" hidden="1" x14ac:dyDescent="0.25">
      <c r="B126" s="15"/>
      <c r="C126" s="73"/>
      <c r="D126" s="17" t="s">
        <v>1122</v>
      </c>
      <c r="E126" s="628"/>
    </row>
    <row r="127" spans="2:5" hidden="1" x14ac:dyDescent="0.25">
      <c r="C127" s="73"/>
      <c r="D127" s="17" t="s">
        <v>909</v>
      </c>
      <c r="E127" s="628"/>
    </row>
    <row r="128" spans="2:5" hidden="1" x14ac:dyDescent="0.25">
      <c r="B128" s="15"/>
      <c r="C128" s="73"/>
      <c r="D128" s="17" t="s">
        <v>684</v>
      </c>
      <c r="E128" s="628"/>
    </row>
    <row r="129" spans="2:5" hidden="1" x14ac:dyDescent="0.25">
      <c r="B129" s="15"/>
      <c r="C129" s="73"/>
      <c r="D129" s="15" t="s">
        <v>286</v>
      </c>
      <c r="E129" s="628"/>
    </row>
    <row r="130" spans="2:5" hidden="1" x14ac:dyDescent="0.25">
      <c r="B130" s="15"/>
      <c r="C130" s="73"/>
      <c r="D130" s="15" t="s">
        <v>287</v>
      </c>
      <c r="E130" s="628"/>
    </row>
    <row r="131" spans="2:5" hidden="1" x14ac:dyDescent="0.25">
      <c r="C131" s="73"/>
      <c r="D131" s="15" t="s">
        <v>288</v>
      </c>
      <c r="E131" s="628"/>
    </row>
    <row r="132" spans="2:5" hidden="1" x14ac:dyDescent="0.25">
      <c r="B132" s="15"/>
      <c r="C132" s="73"/>
      <c r="D132" s="15" t="s">
        <v>811</v>
      </c>
      <c r="E132" s="628"/>
    </row>
    <row r="133" spans="2:5" hidden="1" x14ac:dyDescent="0.25">
      <c r="C133" s="73"/>
      <c r="D133" s="17" t="s">
        <v>1121</v>
      </c>
      <c r="E133" s="628"/>
    </row>
    <row r="134" spans="2:5" hidden="1" x14ac:dyDescent="0.25">
      <c r="C134" s="73"/>
      <c r="D134" s="15" t="s">
        <v>289</v>
      </c>
      <c r="E134" s="628"/>
    </row>
    <row r="135" spans="2:5" hidden="1" x14ac:dyDescent="0.25">
      <c r="C135" s="73"/>
      <c r="D135" s="15" t="s">
        <v>258</v>
      </c>
      <c r="E135" s="628"/>
    </row>
    <row r="136" spans="2:5" hidden="1" x14ac:dyDescent="0.25">
      <c r="C136" s="73"/>
      <c r="D136" s="15" t="s">
        <v>1120</v>
      </c>
      <c r="E136" s="628"/>
    </row>
    <row r="137" spans="2:5" ht="3.9" customHeight="1" x14ac:dyDescent="0.25">
      <c r="C137" s="73"/>
      <c r="E137" s="628"/>
    </row>
    <row r="138" spans="2:5" x14ac:dyDescent="0.25">
      <c r="C138" s="73"/>
      <c r="E138" s="70" t="s">
        <v>1679</v>
      </c>
    </row>
    <row r="139" spans="2:5" ht="3.9" customHeight="1" x14ac:dyDescent="0.25">
      <c r="C139" s="73"/>
      <c r="E139" s="628"/>
    </row>
    <row r="140" spans="2:5" ht="20.399999999999999" x14ac:dyDescent="0.25">
      <c r="C140" s="73"/>
      <c r="E140" s="70" t="s">
        <v>1682</v>
      </c>
    </row>
    <row r="141" spans="2:5" ht="3.9" customHeight="1" x14ac:dyDescent="0.25">
      <c r="C141" s="73"/>
      <c r="E141" s="628"/>
    </row>
    <row r="142" spans="2:5" x14ac:dyDescent="0.25">
      <c r="C142" s="73"/>
      <c r="E142" s="70" t="s">
        <v>1680</v>
      </c>
    </row>
    <row r="143" spans="2:5" ht="3.9" customHeight="1" x14ac:dyDescent="0.25">
      <c r="C143" s="73"/>
      <c r="E143" s="628"/>
    </row>
    <row r="144" spans="2:5" ht="20.399999999999999" x14ac:dyDescent="0.25">
      <c r="C144" s="73"/>
      <c r="E144" s="70" t="s">
        <v>1681</v>
      </c>
    </row>
    <row r="145" spans="2:5" ht="3.9" customHeight="1" x14ac:dyDescent="0.25">
      <c r="C145" s="74"/>
    </row>
    <row r="146" spans="2:5" x14ac:dyDescent="0.25">
      <c r="E146" s="70" t="s">
        <v>1683</v>
      </c>
    </row>
    <row r="147" spans="2:5" ht="3.9" customHeight="1" x14ac:dyDescent="0.25">
      <c r="C147" s="74"/>
      <c r="E147" s="165"/>
    </row>
    <row r="148" spans="2:5" x14ac:dyDescent="0.25">
      <c r="C148" s="74"/>
      <c r="E148" s="70" t="s">
        <v>1684</v>
      </c>
    </row>
    <row r="149" spans="2:5" ht="3.9" customHeight="1" x14ac:dyDescent="0.25">
      <c r="C149" s="74"/>
      <c r="E149" s="165"/>
    </row>
    <row r="150" spans="2:5" x14ac:dyDescent="0.25">
      <c r="C150" s="74"/>
      <c r="E150" s="70" t="s">
        <v>1685</v>
      </c>
    </row>
    <row r="151" spans="2:5" ht="3.9" customHeight="1" x14ac:dyDescent="0.25">
      <c r="C151" s="74"/>
      <c r="E151" s="165"/>
    </row>
    <row r="152" spans="2:5" x14ac:dyDescent="0.25">
      <c r="B152" s="17" t="s">
        <v>1098</v>
      </c>
      <c r="C152" s="74"/>
      <c r="D152" s="57"/>
      <c r="E152" s="628" t="s">
        <v>1099</v>
      </c>
    </row>
    <row r="153" spans="2:5" ht="3.9" customHeight="1" x14ac:dyDescent="0.25">
      <c r="C153" s="74"/>
      <c r="E153" s="165"/>
    </row>
    <row r="154" spans="2:5" x14ac:dyDescent="0.25">
      <c r="B154" s="17" t="s">
        <v>1100</v>
      </c>
      <c r="C154" s="74"/>
      <c r="D154" s="72"/>
      <c r="E154" s="165"/>
    </row>
    <row r="155" spans="2:5" ht="3.9" customHeight="1" x14ac:dyDescent="0.25">
      <c r="C155" s="74"/>
      <c r="D155" s="656"/>
      <c r="E155" s="165"/>
    </row>
    <row r="156" spans="2:5" ht="12.75" customHeight="1" x14ac:dyDescent="0.25">
      <c r="B156" s="17" t="s">
        <v>1686</v>
      </c>
      <c r="C156" s="73" t="s">
        <v>629</v>
      </c>
      <c r="D156" s="524"/>
      <c r="E156" s="503" t="s">
        <v>1689</v>
      </c>
    </row>
    <row r="157" spans="2:5" hidden="1" x14ac:dyDescent="0.25">
      <c r="C157" s="73"/>
      <c r="D157" s="655" t="s">
        <v>811</v>
      </c>
      <c r="E157" s="503"/>
    </row>
    <row r="158" spans="2:5" hidden="1" x14ac:dyDescent="0.25">
      <c r="C158" s="73"/>
      <c r="D158" s="655" t="s">
        <v>1687</v>
      </c>
      <c r="E158" s="503"/>
    </row>
    <row r="159" spans="2:5" hidden="1" x14ac:dyDescent="0.25">
      <c r="C159" s="74"/>
      <c r="D159" s="657" t="s">
        <v>1688</v>
      </c>
      <c r="E159" s="503"/>
    </row>
    <row r="160" spans="2:5" x14ac:dyDescent="0.25">
      <c r="C160" s="74"/>
      <c r="D160" s="656"/>
      <c r="E160" s="503" t="s">
        <v>1690</v>
      </c>
    </row>
    <row r="161" spans="2:5" ht="3.9" customHeight="1" x14ac:dyDescent="0.25">
      <c r="C161" s="74"/>
      <c r="E161" s="165"/>
    </row>
    <row r="162" spans="2:5" x14ac:dyDescent="0.25">
      <c r="B162" s="17" t="s">
        <v>1101</v>
      </c>
      <c r="C162" s="73" t="s">
        <v>629</v>
      </c>
      <c r="D162" s="524"/>
      <c r="E162" s="503" t="s">
        <v>1691</v>
      </c>
    </row>
    <row r="163" spans="2:5" hidden="1" x14ac:dyDescent="0.25">
      <c r="C163" s="74"/>
      <c r="D163" s="15" t="s">
        <v>12</v>
      </c>
      <c r="E163" s="165"/>
    </row>
    <row r="164" spans="2:5" hidden="1" x14ac:dyDescent="0.25">
      <c r="C164" s="74"/>
      <c r="D164" s="15" t="s">
        <v>750</v>
      </c>
      <c r="E164" s="165"/>
    </row>
    <row r="165" spans="2:5" ht="3.9" customHeight="1" x14ac:dyDescent="0.25">
      <c r="C165" s="74"/>
      <c r="E165" s="165"/>
    </row>
    <row r="166" spans="2:5" x14ac:dyDescent="0.25">
      <c r="B166" s="17" t="s">
        <v>1102</v>
      </c>
      <c r="C166" s="73" t="s">
        <v>629</v>
      </c>
      <c r="D166" s="524"/>
      <c r="E166" s="165"/>
    </row>
    <row r="167" spans="2:5" hidden="1" x14ac:dyDescent="0.25">
      <c r="C167" s="74"/>
      <c r="D167" s="15" t="s">
        <v>1103</v>
      </c>
      <c r="E167" s="165"/>
    </row>
    <row r="168" spans="2:5" hidden="1" x14ac:dyDescent="0.25">
      <c r="C168" s="74"/>
      <c r="D168" s="15" t="s">
        <v>1104</v>
      </c>
      <c r="E168" s="165"/>
    </row>
    <row r="169" spans="2:5" hidden="1" x14ac:dyDescent="0.25">
      <c r="C169" s="74"/>
      <c r="D169" s="15" t="s">
        <v>1495</v>
      </c>
      <c r="E169" s="165"/>
    </row>
    <row r="170" spans="2:5" ht="3.9" customHeight="1" x14ac:dyDescent="0.25">
      <c r="C170" s="74"/>
      <c r="E170" s="165"/>
    </row>
    <row r="171" spans="2:5" x14ac:dyDescent="0.25">
      <c r="C171" s="74"/>
      <c r="E171" s="70" t="s">
        <v>1692</v>
      </c>
    </row>
    <row r="172" spans="2:5" ht="3.9" customHeight="1" x14ac:dyDescent="0.25">
      <c r="C172" s="74"/>
      <c r="E172" s="165"/>
    </row>
    <row r="173" spans="2:5" x14ac:dyDescent="0.25">
      <c r="C173" s="74"/>
      <c r="E173" s="70" t="s">
        <v>1693</v>
      </c>
    </row>
    <row r="174" spans="2:5" ht="3.9" customHeight="1" x14ac:dyDescent="0.25">
      <c r="C174" s="74"/>
      <c r="E174" s="165"/>
    </row>
    <row r="175" spans="2:5" x14ac:dyDescent="0.25">
      <c r="B175" s="17" t="s">
        <v>1077</v>
      </c>
      <c r="C175" s="74"/>
      <c r="D175" s="629"/>
      <c r="E175" s="503" t="s">
        <v>1694</v>
      </c>
    </row>
    <row r="176" spans="2:5" x14ac:dyDescent="0.25">
      <c r="C176" s="74"/>
      <c r="D176" s="658"/>
      <c r="E176" s="503" t="s">
        <v>1568</v>
      </c>
    </row>
    <row r="177" spans="2:5" ht="3.9" customHeight="1" x14ac:dyDescent="0.25">
      <c r="C177" s="74"/>
      <c r="E177" s="503"/>
    </row>
    <row r="178" spans="2:5" x14ac:dyDescent="0.25">
      <c r="B178" s="17" t="s">
        <v>1078</v>
      </c>
      <c r="C178" s="74"/>
      <c r="D178" s="659"/>
      <c r="E178" s="503" t="s">
        <v>1159</v>
      </c>
    </row>
    <row r="179" spans="2:5" x14ac:dyDescent="0.25">
      <c r="C179" s="74"/>
      <c r="E179" s="503" t="s">
        <v>1160</v>
      </c>
    </row>
    <row r="180" spans="2:5" x14ac:dyDescent="0.25">
      <c r="C180" s="74"/>
      <c r="E180" s="503" t="s">
        <v>1161</v>
      </c>
    </row>
    <row r="181" spans="2:5" ht="3.9" customHeight="1" x14ac:dyDescent="0.25">
      <c r="C181" s="74"/>
      <c r="E181" s="165"/>
    </row>
    <row r="182" spans="2:5" x14ac:dyDescent="0.25">
      <c r="B182" s="17" t="s">
        <v>998</v>
      </c>
      <c r="C182" s="73" t="s">
        <v>629</v>
      </c>
      <c r="D182" s="524"/>
      <c r="E182" s="165"/>
    </row>
    <row r="183" spans="2:5" hidden="1" x14ac:dyDescent="0.25">
      <c r="C183" s="74"/>
      <c r="D183" s="15" t="s">
        <v>12</v>
      </c>
      <c r="E183" s="165"/>
    </row>
    <row r="184" spans="2:5" hidden="1" x14ac:dyDescent="0.25">
      <c r="C184" s="74"/>
      <c r="D184" s="15" t="s">
        <v>750</v>
      </c>
      <c r="E184" s="165"/>
    </row>
    <row r="185" spans="2:5" x14ac:dyDescent="0.25">
      <c r="C185" s="73"/>
      <c r="E185" s="628"/>
    </row>
  </sheetData>
  <sheetProtection algorithmName="SHA-512" hashValue="vJR0SxThDOeaTe/uzRin+zlXWmL0sOWNEB2ZghJXuO/byDgSOqE+OkMwJc/yj1lHFEFmRCoOz46/iiEy5phHCQ==" saltValue="wQvIDoz5s1vknUaJBfwkDg==" spinCount="100000" sheet="1" objects="1" scenarios="1"/>
  <mergeCells count="2">
    <mergeCell ref="D4:E4"/>
    <mergeCell ref="D5:E5"/>
  </mergeCells>
  <phoneticPr fontId="13" type="noConversion"/>
  <dataValidations xWindow="538" yWindow="302" count="12">
    <dataValidation type="whole" allowBlank="1" showInputMessage="1" showErrorMessage="1" errorTitle="Bouwjaar" error="Jaartallen invullen tussen 1500 en 2050." sqref="D60" xr:uid="{00000000-0002-0000-3C00-000000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3C00-000001000000}">
      <formula1>$D$15:$D$40</formula1>
    </dataValidation>
    <dataValidation type="list" allowBlank="1" showInputMessage="1" showErrorMessage="1" sqref="D156" xr:uid="{00000000-0002-0000-3C00-000002000000}">
      <formula1>$D$157:$D$159</formula1>
    </dataValidation>
    <dataValidation type="list" allowBlank="1" showInputMessage="1" showErrorMessage="1" sqref="D125" xr:uid="{00000000-0002-0000-3C00-000003000000}">
      <formula1>$D$126:$D$136</formula1>
    </dataValidation>
    <dataValidation type="list" allowBlank="1" showInputMessage="1" showErrorMessage="1" sqref="D68" xr:uid="{00000000-0002-0000-3C00-000004000000}">
      <formula1>$D$69:$D$76</formula1>
    </dataValidation>
    <dataValidation type="list" allowBlank="1" showInputMessage="1" showErrorMessage="1" sqref="D112" xr:uid="{00000000-0002-0000-3C00-000005000000}">
      <formula1>$D$113:$D$114</formula1>
    </dataValidation>
    <dataValidation type="list" allowBlank="1" showInputMessage="1" showErrorMessage="1" sqref="D108" xr:uid="{00000000-0002-0000-3C00-000006000000}">
      <formula1>$D$109:$D$110</formula1>
    </dataValidation>
    <dataValidation type="list" allowBlank="1" showInputMessage="1" showErrorMessage="1" sqref="D104" xr:uid="{00000000-0002-0000-3C00-000007000000}">
      <formula1>$D$105:$D$106</formula1>
    </dataValidation>
    <dataValidation type="list" allowBlank="1" showInputMessage="1" showErrorMessage="1" sqref="D94" xr:uid="{00000000-0002-0000-3C00-000008000000}">
      <formula1>$D$95:$D$100</formula1>
    </dataValidation>
    <dataValidation type="list" allowBlank="1" showInputMessage="1" showErrorMessage="1" sqref="D166" xr:uid="{00000000-0002-0000-3C00-000009000000}">
      <formula1>$D$167:$D$169</formula1>
    </dataValidation>
    <dataValidation type="list" allowBlank="1" showInputMessage="1" showErrorMessage="1" sqref="D162" xr:uid="{00000000-0002-0000-3C00-00000A000000}">
      <formula1>$D$163:$D$164</formula1>
    </dataValidation>
    <dataValidation type="list" allowBlank="1" showInputMessage="1" showErrorMessage="1" sqref="D182" xr:uid="{00000000-0002-0000-3C00-00000B000000}">
      <formula1>$D$183:$D$184</formula1>
    </dataValidation>
  </dataValidations>
  <pageMargins left="0.5" right="0.12" top="0.37" bottom="0.25" header="0.2" footer="0.19"/>
  <pageSetup paperSize="9" scale="83" orientation="landscape" horizontalDpi="4294967292"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wsh65130400">
    <tabColor indexed="55"/>
    <pageSetUpPr fitToPage="1"/>
  </sheetPr>
  <dimension ref="B1:J103"/>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1162</v>
      </c>
    </row>
    <row r="2" spans="2:10" x14ac:dyDescent="0.25">
      <c r="B2" s="17" t="s">
        <v>2475</v>
      </c>
      <c r="C2" s="15"/>
      <c r="D2" s="15" t="s">
        <v>1163</v>
      </c>
      <c r="E2" s="15"/>
      <c r="F2" s="19"/>
      <c r="G2" s="20"/>
      <c r="H2" s="20"/>
    </row>
    <row r="3" spans="2:10" ht="6.75" customHeight="1" x14ac:dyDescent="0.25">
      <c r="F3" s="21"/>
      <c r="J3" s="18"/>
    </row>
    <row r="4" spans="2:10" ht="45.75" customHeight="1" x14ac:dyDescent="0.25">
      <c r="B4" s="11" t="s">
        <v>436</v>
      </c>
      <c r="C4" s="13"/>
      <c r="D4" s="884" t="s">
        <v>1125</v>
      </c>
      <c r="E4" s="884"/>
      <c r="F4" s="39"/>
      <c r="J4" s="21"/>
    </row>
    <row r="5" spans="2:10" ht="23.25" customHeight="1" x14ac:dyDescent="0.25">
      <c r="B5" s="12" t="s">
        <v>413</v>
      </c>
      <c r="C5" s="11"/>
      <c r="D5" s="883" t="s">
        <v>64</v>
      </c>
      <c r="E5" s="883"/>
      <c r="F5" s="263"/>
      <c r="J5" s="21"/>
    </row>
    <row r="6" spans="2:10" ht="12.75" customHeight="1" x14ac:dyDescent="0.25">
      <c r="B6" s="12" t="s">
        <v>2104</v>
      </c>
      <c r="C6" s="11"/>
      <c r="D6" s="844"/>
      <c r="E6" s="775" t="s">
        <v>2105</v>
      </c>
      <c r="F6" s="777"/>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3.9" customHeight="1" x14ac:dyDescent="0.25">
      <c r="C11" s="25"/>
      <c r="D11" s="29"/>
      <c r="E11" s="504"/>
      <c r="J11" s="21"/>
    </row>
    <row r="12" spans="2:10" x14ac:dyDescent="0.25">
      <c r="B12" s="17" t="s">
        <v>386</v>
      </c>
      <c r="C12" s="25"/>
      <c r="D12" s="526" t="str">
        <f>IF(ISBLANK(Voorblad!C$17),"",(Voorblad!C$17))</f>
        <v>R007</v>
      </c>
      <c r="E12" s="504"/>
      <c r="J12" s="18"/>
    </row>
    <row r="13" spans="2:10" ht="3.9" customHeight="1" x14ac:dyDescent="0.25">
      <c r="C13" s="25"/>
      <c r="E13" s="504"/>
      <c r="J13" s="21"/>
    </row>
    <row r="14" spans="2:10" ht="12.75" customHeight="1" x14ac:dyDescent="0.25">
      <c r="B14" s="17" t="s">
        <v>1</v>
      </c>
      <c r="C14" s="73" t="s">
        <v>629</v>
      </c>
      <c r="D14" s="524"/>
      <c r="E14" s="505"/>
      <c r="J14" s="21"/>
    </row>
    <row r="15" spans="2:10" ht="12.75" hidden="1" customHeight="1" x14ac:dyDescent="0.25">
      <c r="C15" s="17"/>
      <c r="D15" s="17" t="s">
        <v>34</v>
      </c>
      <c r="E15" s="505"/>
      <c r="J15" s="21"/>
    </row>
    <row r="16" spans="2:10" ht="12.75" hidden="1" customHeight="1" x14ac:dyDescent="0.25">
      <c r="C16" s="17"/>
      <c r="D16" s="17" t="s">
        <v>29</v>
      </c>
      <c r="E16" s="505"/>
      <c r="J16" s="21"/>
    </row>
    <row r="17" spans="3:10" ht="12.75" hidden="1" customHeight="1" x14ac:dyDescent="0.25">
      <c r="C17" s="17"/>
      <c r="D17" s="17" t="s">
        <v>33</v>
      </c>
      <c r="E17" s="505"/>
      <c r="J17" s="21"/>
    </row>
    <row r="18" spans="3:10" ht="12.75" hidden="1" customHeight="1" x14ac:dyDescent="0.25">
      <c r="C18" s="17"/>
      <c r="D18" s="17" t="s">
        <v>38</v>
      </c>
      <c r="E18" s="505"/>
      <c r="J18" s="21"/>
    </row>
    <row r="19" spans="3:10" ht="12.75" hidden="1" customHeight="1" x14ac:dyDescent="0.25">
      <c r="C19" s="17"/>
      <c r="D19" s="17" t="s">
        <v>39</v>
      </c>
      <c r="E19" s="505"/>
      <c r="J19" s="21"/>
    </row>
    <row r="20" spans="3:10" ht="12.75" hidden="1" customHeight="1" x14ac:dyDescent="0.25">
      <c r="C20" s="17"/>
      <c r="D20" s="17" t="s">
        <v>40</v>
      </c>
      <c r="E20" s="505"/>
      <c r="J20" s="21"/>
    </row>
    <row r="21" spans="3:10" ht="12.75" hidden="1" customHeight="1" x14ac:dyDescent="0.25">
      <c r="C21" s="17"/>
      <c r="D21" s="17" t="s">
        <v>41</v>
      </c>
      <c r="E21" s="505"/>
      <c r="J21" s="21"/>
    </row>
    <row r="22" spans="3:10" ht="12.75" hidden="1" customHeight="1" x14ac:dyDescent="0.25">
      <c r="C22" s="17"/>
      <c r="D22" s="17" t="s">
        <v>42</v>
      </c>
      <c r="E22" s="505"/>
      <c r="J22" s="21"/>
    </row>
    <row r="23" spans="3:10" ht="12.75" hidden="1" customHeight="1" x14ac:dyDescent="0.25">
      <c r="C23" s="17"/>
      <c r="D23" s="17" t="s">
        <v>43</v>
      </c>
      <c r="E23" s="505"/>
      <c r="J23" s="21"/>
    </row>
    <row r="24" spans="3:10" ht="12.75" hidden="1" customHeight="1" x14ac:dyDescent="0.25">
      <c r="C24" s="17"/>
      <c r="D24" s="17" t="s">
        <v>44</v>
      </c>
      <c r="E24" s="505"/>
      <c r="J24" s="21"/>
    </row>
    <row r="25" spans="3:10" ht="12.75" hidden="1" customHeight="1" x14ac:dyDescent="0.25">
      <c r="C25" s="17"/>
      <c r="D25" s="17" t="s">
        <v>570</v>
      </c>
      <c r="E25" s="505"/>
      <c r="J25" s="21"/>
    </row>
    <row r="26" spans="3:10" ht="12.75" hidden="1" customHeight="1" x14ac:dyDescent="0.25">
      <c r="C26" s="17"/>
      <c r="D26" s="17" t="s">
        <v>36</v>
      </c>
      <c r="E26" s="505"/>
      <c r="J26" s="21"/>
    </row>
    <row r="27" spans="3:10" ht="12.75" hidden="1" customHeight="1" x14ac:dyDescent="0.25">
      <c r="C27" s="17"/>
      <c r="D27" s="17" t="s">
        <v>259</v>
      </c>
      <c r="E27" s="505"/>
      <c r="J27" s="21"/>
    </row>
    <row r="28" spans="3:10" ht="12.75" hidden="1" customHeight="1" x14ac:dyDescent="0.25">
      <c r="C28" s="17"/>
      <c r="D28" s="17" t="s">
        <v>365</v>
      </c>
      <c r="E28" s="505"/>
      <c r="J28" s="21"/>
    </row>
    <row r="29" spans="3:10" ht="12.75" hidden="1" customHeight="1" x14ac:dyDescent="0.25">
      <c r="C29" s="17"/>
      <c r="D29" s="17" t="s">
        <v>45</v>
      </c>
      <c r="E29" s="505"/>
      <c r="J29" s="21"/>
    </row>
    <row r="30" spans="3:10" ht="12.75" hidden="1" customHeight="1" x14ac:dyDescent="0.25">
      <c r="C30" s="17"/>
      <c r="D30" s="17" t="s">
        <v>46</v>
      </c>
      <c r="E30" s="505"/>
      <c r="J30" s="21"/>
    </row>
    <row r="31" spans="3:10" ht="12.75" hidden="1" customHeight="1" x14ac:dyDescent="0.25">
      <c r="C31" s="17"/>
      <c r="D31" s="17" t="s">
        <v>47</v>
      </c>
      <c r="E31" s="505"/>
      <c r="J31" s="21"/>
    </row>
    <row r="32" spans="3:10" ht="12.75" hidden="1" customHeight="1" x14ac:dyDescent="0.25">
      <c r="C32" s="17"/>
      <c r="D32" s="17" t="s">
        <v>48</v>
      </c>
      <c r="E32" s="505"/>
      <c r="J32" s="21"/>
    </row>
    <row r="33" spans="2:10" ht="12.75" hidden="1" customHeight="1" x14ac:dyDescent="0.25">
      <c r="C33" s="17"/>
      <c r="D33" s="17" t="s">
        <v>49</v>
      </c>
      <c r="E33" s="505"/>
      <c r="J33" s="21"/>
    </row>
    <row r="34" spans="2:10" ht="12.75" hidden="1" customHeight="1" x14ac:dyDescent="0.25">
      <c r="C34" s="17"/>
      <c r="D34" s="17" t="s">
        <v>50</v>
      </c>
      <c r="E34" s="505"/>
      <c r="J34" s="21"/>
    </row>
    <row r="35" spans="2:10" ht="12.75" hidden="1" customHeight="1" x14ac:dyDescent="0.25">
      <c r="C35" s="17"/>
      <c r="D35" s="17" t="s">
        <v>757</v>
      </c>
      <c r="E35" s="505"/>
      <c r="J35" s="21"/>
    </row>
    <row r="36" spans="2:10" ht="12.75" hidden="1" customHeight="1" x14ac:dyDescent="0.25">
      <c r="C36" s="17"/>
      <c r="D36" s="17" t="s">
        <v>35</v>
      </c>
      <c r="E36" s="505"/>
      <c r="J36" s="21"/>
    </row>
    <row r="37" spans="2:10" ht="12.75" hidden="1" customHeight="1" x14ac:dyDescent="0.25">
      <c r="C37" s="17"/>
      <c r="D37" s="17" t="s">
        <v>51</v>
      </c>
      <c r="E37" s="505"/>
      <c r="J37" s="21"/>
    </row>
    <row r="38" spans="2:10" ht="12.75" hidden="1" customHeight="1" x14ac:dyDescent="0.25">
      <c r="C38" s="17"/>
      <c r="D38" s="17" t="s">
        <v>52</v>
      </c>
      <c r="E38" s="505"/>
      <c r="J38" s="21"/>
    </row>
    <row r="39" spans="2:10" ht="12.75" hidden="1" customHeight="1" x14ac:dyDescent="0.25">
      <c r="C39" s="17"/>
      <c r="D39" s="17" t="s">
        <v>37</v>
      </c>
      <c r="E39" s="505"/>
      <c r="J39" s="21"/>
    </row>
    <row r="40" spans="2:10" ht="12.75" hidden="1" customHeight="1" x14ac:dyDescent="0.25">
      <c r="C40" s="17"/>
      <c r="D40" s="17" t="s">
        <v>53</v>
      </c>
      <c r="E40" s="505"/>
      <c r="J40" s="21"/>
    </row>
    <row r="41" spans="2:10" ht="3.9" customHeight="1" x14ac:dyDescent="0.25">
      <c r="C41" s="25"/>
      <c r="E41" s="505"/>
      <c r="J41" s="21"/>
    </row>
    <row r="42" spans="2:10" ht="12.75" customHeight="1" x14ac:dyDescent="0.25">
      <c r="B42" s="17" t="s">
        <v>387</v>
      </c>
      <c r="C42" s="25"/>
      <c r="D42" s="524"/>
      <c r="E42" s="505" t="s">
        <v>758</v>
      </c>
      <c r="J42" s="21"/>
    </row>
    <row r="43" spans="2:10" ht="12.75" customHeight="1" x14ac:dyDescent="0.25">
      <c r="C43" s="25"/>
      <c r="D43" s="566"/>
      <c r="E43" s="628" t="s">
        <v>1695</v>
      </c>
      <c r="I43" s="501"/>
      <c r="J43" s="21"/>
    </row>
    <row r="44" spans="2:10" ht="3.9" customHeight="1" x14ac:dyDescent="0.25">
      <c r="C44" s="25"/>
      <c r="E44" s="505"/>
      <c r="J44" s="21"/>
    </row>
    <row r="45" spans="2:10" x14ac:dyDescent="0.25">
      <c r="B45" s="24" t="s">
        <v>384</v>
      </c>
      <c r="C45" s="25"/>
      <c r="E45" s="504"/>
      <c r="J45" s="21"/>
    </row>
    <row r="46" spans="2:10" ht="5.0999999999999996" customHeight="1" x14ac:dyDescent="0.25">
      <c r="B46" s="16"/>
      <c r="C46" s="25"/>
      <c r="E46" s="504"/>
      <c r="J46" s="21"/>
    </row>
    <row r="47" spans="2:10" x14ac:dyDescent="0.25">
      <c r="B47" s="17" t="s">
        <v>928</v>
      </c>
      <c r="C47" s="73" t="s">
        <v>629</v>
      </c>
      <c r="D47" s="477" t="s">
        <v>980</v>
      </c>
      <c r="E47" s="492" t="s">
        <v>982</v>
      </c>
      <c r="J47" s="18"/>
    </row>
    <row r="48" spans="2:10" ht="5.0999999999999996" customHeight="1" x14ac:dyDescent="0.25">
      <c r="B48" s="16"/>
      <c r="C48" s="25"/>
      <c r="E48" s="504"/>
      <c r="J48" s="21"/>
    </row>
    <row r="49" spans="2:10" x14ac:dyDescent="0.25">
      <c r="B49" s="17" t="s">
        <v>389</v>
      </c>
      <c r="C49" s="25"/>
      <c r="D49" s="30" t="s">
        <v>237</v>
      </c>
      <c r="E49" s="34"/>
      <c r="J49" s="18"/>
    </row>
    <row r="50" spans="2:10" ht="3.9" customHeight="1" x14ac:dyDescent="0.25">
      <c r="C50" s="25"/>
      <c r="D50" s="31"/>
      <c r="E50" s="504"/>
      <c r="F50" s="17"/>
      <c r="J50" s="21"/>
    </row>
    <row r="51" spans="2:10" x14ac:dyDescent="0.25">
      <c r="B51" s="17" t="s">
        <v>390</v>
      </c>
      <c r="C51" s="25"/>
      <c r="D51" s="53"/>
      <c r="E51" s="504"/>
      <c r="F51" s="17"/>
      <c r="J51" s="18"/>
    </row>
    <row r="52" spans="2:10" ht="3.9" customHeight="1" x14ac:dyDescent="0.25">
      <c r="C52" s="25"/>
      <c r="D52" s="31"/>
      <c r="E52" s="504"/>
      <c r="F52" s="17"/>
      <c r="J52" s="21"/>
    </row>
    <row r="53" spans="2:10" x14ac:dyDescent="0.25">
      <c r="B53" s="17" t="s">
        <v>391</v>
      </c>
      <c r="C53" s="25"/>
      <c r="D53" s="53"/>
      <c r="E53" s="504"/>
      <c r="F53" s="17"/>
      <c r="J53" s="18"/>
    </row>
    <row r="54" spans="2:10" ht="3.9" customHeight="1" x14ac:dyDescent="0.25">
      <c r="C54" s="25"/>
      <c r="D54" s="31"/>
      <c r="E54" s="504"/>
      <c r="F54" s="17"/>
      <c r="J54" s="21"/>
    </row>
    <row r="55" spans="2:10" x14ac:dyDescent="0.25">
      <c r="B55" s="17" t="s">
        <v>392</v>
      </c>
      <c r="C55" s="25"/>
      <c r="D55" s="53"/>
      <c r="E55" s="504"/>
      <c r="F55" s="17"/>
      <c r="J55" s="18"/>
    </row>
    <row r="56" spans="2:10" ht="3.9" customHeight="1" x14ac:dyDescent="0.25">
      <c r="C56" s="25"/>
      <c r="D56" s="31"/>
      <c r="E56" s="504"/>
      <c r="F56" s="17"/>
      <c r="J56" s="21"/>
    </row>
    <row r="57" spans="2:10" ht="12.75" customHeight="1" x14ac:dyDescent="0.25">
      <c r="B57" s="17" t="s">
        <v>393</v>
      </c>
      <c r="C57" s="25"/>
      <c r="D57" s="53"/>
      <c r="E57" s="505"/>
      <c r="F57" s="17"/>
      <c r="J57" s="21"/>
    </row>
    <row r="58" spans="2:10" ht="3.9" customHeight="1" x14ac:dyDescent="0.25">
      <c r="C58" s="25"/>
      <c r="D58" s="31"/>
      <c r="E58" s="505"/>
      <c r="F58" s="17"/>
      <c r="J58" s="21"/>
    </row>
    <row r="59" spans="2:10" x14ac:dyDescent="0.25">
      <c r="B59" s="17" t="s">
        <v>394</v>
      </c>
      <c r="C59" s="25"/>
      <c r="D59" s="54"/>
      <c r="E59" s="504" t="s">
        <v>199</v>
      </c>
      <c r="J59" s="18"/>
    </row>
    <row r="60" spans="2:10" ht="3.9" customHeight="1" x14ac:dyDescent="0.25">
      <c r="C60" s="25"/>
      <c r="D60" s="31"/>
      <c r="E60" s="504"/>
      <c r="J60" s="21"/>
    </row>
    <row r="61" spans="2:10" x14ac:dyDescent="0.25">
      <c r="B61" s="17" t="s">
        <v>3</v>
      </c>
      <c r="C61" s="25"/>
      <c r="D61" s="58"/>
      <c r="E61" s="504"/>
      <c r="F61" s="17"/>
      <c r="J61" s="18"/>
    </row>
    <row r="62" spans="2:10" ht="3.9" customHeight="1" x14ac:dyDescent="0.25">
      <c r="C62" s="25"/>
      <c r="D62" s="31"/>
      <c r="E62" s="504"/>
      <c r="F62" s="17"/>
      <c r="J62" s="21"/>
    </row>
    <row r="63" spans="2:10" x14ac:dyDescent="0.25">
      <c r="B63" s="32" t="s">
        <v>128</v>
      </c>
      <c r="C63" s="25"/>
      <c r="D63" s="54"/>
      <c r="E63" s="504" t="s">
        <v>200</v>
      </c>
      <c r="J63" s="18"/>
    </row>
    <row r="64" spans="2:10" ht="3.9" customHeight="1" x14ac:dyDescent="0.25">
      <c r="B64" s="32"/>
      <c r="C64" s="25"/>
      <c r="D64" s="31"/>
      <c r="E64" s="504"/>
      <c r="J64" s="21"/>
    </row>
    <row r="65" spans="2:10" x14ac:dyDescent="0.25">
      <c r="B65" s="24" t="s">
        <v>395</v>
      </c>
      <c r="C65" s="25"/>
      <c r="E65" s="504"/>
      <c r="J65" s="18"/>
    </row>
    <row r="66" spans="2:10" ht="5.0999999999999996" customHeight="1" x14ac:dyDescent="0.25">
      <c r="B66" s="16"/>
      <c r="C66" s="25"/>
      <c r="E66" s="504"/>
      <c r="J66" s="18"/>
    </row>
    <row r="67" spans="2:10" x14ac:dyDescent="0.25">
      <c r="B67" s="17" t="s">
        <v>1126</v>
      </c>
      <c r="C67" s="73" t="s">
        <v>629</v>
      </c>
      <c r="D67" s="543"/>
      <c r="E67" s="551" t="s">
        <v>2460</v>
      </c>
      <c r="F67" s="550"/>
    </row>
    <row r="68" spans="2:10" x14ac:dyDescent="0.25">
      <c r="C68" s="73"/>
      <c r="D68" s="653"/>
      <c r="E68" s="660" t="s">
        <v>2461</v>
      </c>
      <c r="F68" s="661"/>
      <c r="I68" s="501"/>
    </row>
    <row r="69" spans="2:10" x14ac:dyDescent="0.25">
      <c r="C69" s="73"/>
      <c r="D69" s="653"/>
      <c r="E69" s="660" t="s">
        <v>2462</v>
      </c>
      <c r="F69" s="661"/>
      <c r="I69" s="501"/>
    </row>
    <row r="70" spans="2:10" hidden="1" x14ac:dyDescent="0.25">
      <c r="D70" s="15" t="s">
        <v>811</v>
      </c>
    </row>
    <row r="71" spans="2:10" hidden="1" x14ac:dyDescent="0.25">
      <c r="D71" s="15" t="s">
        <v>1127</v>
      </c>
    </row>
    <row r="72" spans="2:10" hidden="1" x14ac:dyDescent="0.25">
      <c r="D72" s="15" t="s">
        <v>1128</v>
      </c>
    </row>
    <row r="73" spans="2:10" hidden="1" x14ac:dyDescent="0.25">
      <c r="D73" s="15" t="s">
        <v>1129</v>
      </c>
    </row>
    <row r="74" spans="2:10" hidden="1" x14ac:dyDescent="0.25">
      <c r="D74" s="15" t="s">
        <v>1130</v>
      </c>
    </row>
    <row r="75" spans="2:10" ht="3.9" customHeight="1" x14ac:dyDescent="0.25"/>
    <row r="76" spans="2:10" ht="20.399999999999999" x14ac:dyDescent="0.25">
      <c r="E76" s="510" t="s">
        <v>2463</v>
      </c>
    </row>
    <row r="77" spans="2:10" ht="3.9" customHeight="1" x14ac:dyDescent="0.25">
      <c r="E77" s="509"/>
      <c r="I77" s="501"/>
    </row>
    <row r="78" spans="2:10" ht="20.399999999999999" x14ac:dyDescent="0.25">
      <c r="E78" s="510" t="s">
        <v>1696</v>
      </c>
    </row>
    <row r="79" spans="2:10" ht="3.9" customHeight="1" x14ac:dyDescent="0.25">
      <c r="E79" s="509"/>
      <c r="I79" s="501"/>
    </row>
    <row r="80" spans="2:10" ht="20.399999999999999" x14ac:dyDescent="0.25">
      <c r="E80" s="510" t="s">
        <v>2464</v>
      </c>
    </row>
    <row r="81" spans="2:9" ht="3.9" customHeight="1" x14ac:dyDescent="0.25">
      <c r="E81" s="509"/>
      <c r="I81" s="501"/>
    </row>
    <row r="82" spans="2:9" ht="20.399999999999999" x14ac:dyDescent="0.25">
      <c r="E82" s="510" t="s">
        <v>1697</v>
      </c>
    </row>
    <row r="83" spans="2:9" ht="3.9" customHeight="1" x14ac:dyDescent="0.25"/>
    <row r="84" spans="2:9" x14ac:dyDescent="0.25">
      <c r="B84" s="17" t="s">
        <v>1131</v>
      </c>
      <c r="D84" s="528"/>
      <c r="E84" s="507" t="s">
        <v>2465</v>
      </c>
    </row>
    <row r="85" spans="2:9" ht="3.9" customHeight="1" x14ac:dyDescent="0.25">
      <c r="E85" s="508"/>
    </row>
    <row r="86" spans="2:9" x14ac:dyDescent="0.25">
      <c r="B86" s="17" t="s">
        <v>1132</v>
      </c>
      <c r="D86" s="528"/>
      <c r="E86" s="507" t="s">
        <v>2466</v>
      </c>
    </row>
    <row r="87" spans="2:9" ht="3.9" customHeight="1" x14ac:dyDescent="0.25"/>
    <row r="88" spans="2:9" x14ac:dyDescent="0.25">
      <c r="B88" s="17" t="s">
        <v>2467</v>
      </c>
      <c r="C88" s="73" t="s">
        <v>629</v>
      </c>
      <c r="D88" s="543"/>
    </row>
    <row r="89" spans="2:9" ht="3.9" customHeight="1" x14ac:dyDescent="0.25"/>
    <row r="90" spans="2:9" x14ac:dyDescent="0.25">
      <c r="E90" s="828" t="s">
        <v>2468</v>
      </c>
    </row>
    <row r="91" spans="2:9" ht="3.9" customHeight="1" x14ac:dyDescent="0.25"/>
    <row r="92" spans="2:9" x14ac:dyDescent="0.25">
      <c r="E92" s="828" t="s">
        <v>2470</v>
      </c>
    </row>
    <row r="93" spans="2:9" ht="3.9" customHeight="1" x14ac:dyDescent="0.25"/>
    <row r="94" spans="2:9" x14ac:dyDescent="0.25">
      <c r="E94" s="828" t="s">
        <v>2471</v>
      </c>
    </row>
    <row r="95" spans="2:9" ht="3.9" customHeight="1" x14ac:dyDescent="0.25"/>
    <row r="96" spans="2:9" x14ac:dyDescent="0.25">
      <c r="E96" s="828" t="s">
        <v>2473</v>
      </c>
    </row>
    <row r="97" spans="4:5" ht="3.9" customHeight="1" x14ac:dyDescent="0.25"/>
    <row r="98" spans="4:5" x14ac:dyDescent="0.25">
      <c r="E98" s="828" t="s">
        <v>811</v>
      </c>
    </row>
    <row r="99" spans="4:5" hidden="1" x14ac:dyDescent="0.25">
      <c r="D99" s="683" t="s">
        <v>2468</v>
      </c>
    </row>
    <row r="100" spans="4:5" hidden="1" x14ac:dyDescent="0.25">
      <c r="D100" s="683" t="s">
        <v>2469</v>
      </c>
    </row>
    <row r="101" spans="4:5" hidden="1" x14ac:dyDescent="0.25">
      <c r="D101" s="683" t="s">
        <v>2471</v>
      </c>
    </row>
    <row r="102" spans="4:5" hidden="1" x14ac:dyDescent="0.25">
      <c r="D102" s="683" t="s">
        <v>2472</v>
      </c>
    </row>
    <row r="103" spans="4:5" hidden="1" x14ac:dyDescent="0.25">
      <c r="D103" s="683" t="s">
        <v>811</v>
      </c>
    </row>
  </sheetData>
  <sheetProtection algorithmName="SHA-512" hashValue="QO5TaS0YKyNlIsP28IfS+FLEAWVZXI1qVLRx2ezI4L1Q4ZHxQaZIGR8dTHdQpRF7w5D2Mp2qPIPrWqjycNIp2Q==" saltValue="6bbttO+SvNlhDMk7qagMJA==" spinCount="100000" sheet="1" objects="1" scenarios="1"/>
  <mergeCells count="2">
    <mergeCell ref="D4:E4"/>
    <mergeCell ref="D5:E5"/>
  </mergeCells>
  <dataValidations count="5">
    <dataValidation type="whole" allowBlank="1" showInputMessage="1" showErrorMessage="1" errorTitle="Bouwjaar" error="Jaartallen invullen tussen 1500 en 2050." sqref="D61" xr:uid="{00000000-0002-0000-3D00-000000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3D00-000001000000}">
      <formula1>$D$15:$D$40</formula1>
    </dataValidation>
    <dataValidation type="list" allowBlank="1" showInputMessage="1" showErrorMessage="1" sqref="D88" xr:uid="{00000000-0002-0000-3D00-000002000000}">
      <formula1>$D$99:$D$103</formula1>
    </dataValidation>
    <dataValidation type="list" allowBlank="1" showInputMessage="1" showErrorMessage="1" sqref="D68:D69" xr:uid="{00000000-0002-0000-3D00-000003000000}">
      <formula1>$D$71:$D$74</formula1>
    </dataValidation>
    <dataValidation type="list" allowBlank="1" showInputMessage="1" showErrorMessage="1" sqref="D67" xr:uid="{00000000-0002-0000-3D00-000004000000}">
      <formula1>$D$70:$D$74</formula1>
    </dataValidation>
  </dataValidations>
  <pageMargins left="0.5" right="0.12" top="0.37" bottom="0.25" header="0.2" footer="0.19"/>
  <pageSetup paperSize="9" scale="52" orientation="landscape" horizontalDpi="4294967292"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wsh65210100">
    <tabColor indexed="55"/>
    <pageSetUpPr fitToPage="1"/>
  </sheetPr>
  <dimension ref="A1:K81"/>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2527</v>
      </c>
    </row>
    <row r="2" spans="1:11" x14ac:dyDescent="0.25">
      <c r="B2" s="17" t="s">
        <v>2530</v>
      </c>
      <c r="C2" s="15"/>
      <c r="D2" s="15" t="s">
        <v>2528</v>
      </c>
      <c r="E2" s="15"/>
      <c r="F2" s="19"/>
      <c r="G2" s="20"/>
      <c r="H2" s="20"/>
    </row>
    <row r="3" spans="1:11" ht="6.75" customHeight="1" x14ac:dyDescent="0.25">
      <c r="F3" s="21"/>
      <c r="J3" s="18"/>
    </row>
    <row r="4" spans="1:11" ht="23.25" customHeight="1" x14ac:dyDescent="0.25">
      <c r="B4" s="11" t="s">
        <v>436</v>
      </c>
      <c r="C4" s="13"/>
      <c r="D4" s="884" t="s">
        <v>2529</v>
      </c>
      <c r="E4" s="884"/>
      <c r="F4" s="39"/>
      <c r="J4" s="21"/>
    </row>
    <row r="5" spans="1:11" ht="3.9" customHeight="1" x14ac:dyDescent="0.25">
      <c r="B5" s="11"/>
      <c r="C5" s="13"/>
      <c r="D5" s="840"/>
      <c r="E5" s="840"/>
      <c r="F5" s="39"/>
      <c r="J5" s="21"/>
    </row>
    <row r="6" spans="1:11" ht="23.25" customHeight="1" x14ac:dyDescent="0.25">
      <c r="B6" s="12" t="s">
        <v>413</v>
      </c>
      <c r="C6" s="11"/>
      <c r="D6" s="882" t="s">
        <v>1017</v>
      </c>
      <c r="E6" s="883"/>
      <c r="F6" s="842"/>
      <c r="J6" s="21"/>
    </row>
    <row r="7" spans="1:11" ht="12.75" customHeight="1" x14ac:dyDescent="0.25">
      <c r="B7" s="12" t="s">
        <v>2104</v>
      </c>
      <c r="C7" s="11"/>
      <c r="D7" s="844"/>
      <c r="E7" s="839" t="s">
        <v>2105</v>
      </c>
      <c r="F7" s="842"/>
      <c r="J7" s="21"/>
    </row>
    <row r="8" spans="1:11" ht="5.0999999999999996" customHeight="1" x14ac:dyDescent="0.25">
      <c r="C8" s="22"/>
      <c r="D8" s="20"/>
      <c r="E8" s="16"/>
      <c r="F8" s="23"/>
      <c r="J8" s="21"/>
    </row>
    <row r="9" spans="1:11" x14ac:dyDescent="0.25">
      <c r="B9" s="24" t="s">
        <v>0</v>
      </c>
      <c r="C9" s="25"/>
      <c r="J9" s="18"/>
    </row>
    <row r="10" spans="1:11" ht="5.0999999999999996" customHeight="1" x14ac:dyDescent="0.25">
      <c r="B10" s="16"/>
      <c r="C10" s="25"/>
      <c r="J10" s="18"/>
    </row>
    <row r="11" spans="1:11" x14ac:dyDescent="0.25">
      <c r="B11" s="17" t="s">
        <v>385</v>
      </c>
      <c r="C11" s="25"/>
      <c r="D11" s="526" t="str">
        <f>IF(ISBLANK(Voorblad!C$16),"",(Voorblad!C$16))</f>
        <v>14B03</v>
      </c>
      <c r="E11" s="28"/>
      <c r="J11" s="18"/>
    </row>
    <row r="12" spans="1:11" ht="3.9" customHeight="1" x14ac:dyDescent="0.25">
      <c r="C12" s="25"/>
      <c r="D12" s="29"/>
      <c r="E12" s="841"/>
      <c r="J12" s="21"/>
    </row>
    <row r="13" spans="1:11" x14ac:dyDescent="0.25">
      <c r="B13" s="17" t="s">
        <v>386</v>
      </c>
      <c r="C13" s="25"/>
      <c r="D13" s="526" t="str">
        <f>IF(ISBLANK(Voorblad!C$17),"",(Voorblad!C$17))</f>
        <v>R007</v>
      </c>
      <c r="E13" s="841"/>
      <c r="J13" s="18"/>
    </row>
    <row r="14" spans="1:11" ht="3.9" customHeight="1" x14ac:dyDescent="0.25">
      <c r="C14" s="25"/>
      <c r="E14" s="841"/>
      <c r="J14" s="21"/>
    </row>
    <row r="15" spans="1:11" x14ac:dyDescent="0.25">
      <c r="A15" s="842"/>
      <c r="B15" s="17" t="s">
        <v>1</v>
      </c>
      <c r="C15" s="73" t="s">
        <v>629</v>
      </c>
      <c r="D15" s="524"/>
      <c r="E15" s="841"/>
      <c r="J15" s="18"/>
      <c r="K15" s="842"/>
    </row>
    <row r="16" spans="1:11" hidden="1" x14ac:dyDescent="0.25">
      <c r="A16" s="842"/>
      <c r="C16" s="17"/>
      <c r="D16" s="17" t="s">
        <v>34</v>
      </c>
      <c r="E16" s="841"/>
      <c r="J16" s="18"/>
      <c r="K16" s="842"/>
    </row>
    <row r="17" spans="1:11" hidden="1" x14ac:dyDescent="0.25">
      <c r="A17" s="842"/>
      <c r="C17" s="17"/>
      <c r="D17" s="17" t="s">
        <v>29</v>
      </c>
      <c r="E17" s="841"/>
      <c r="J17" s="18"/>
      <c r="K17" s="842"/>
    </row>
    <row r="18" spans="1:11" hidden="1" x14ac:dyDescent="0.25">
      <c r="A18" s="842"/>
      <c r="C18" s="17"/>
      <c r="D18" s="17" t="s">
        <v>33</v>
      </c>
      <c r="E18" s="841"/>
      <c r="J18" s="18"/>
      <c r="K18" s="842"/>
    </row>
    <row r="19" spans="1:11" hidden="1" x14ac:dyDescent="0.25">
      <c r="A19" s="842"/>
      <c r="C19" s="17"/>
      <c r="D19" s="17" t="s">
        <v>38</v>
      </c>
      <c r="E19" s="841"/>
      <c r="J19" s="18"/>
      <c r="K19" s="842"/>
    </row>
    <row r="20" spans="1:11" hidden="1" x14ac:dyDescent="0.25">
      <c r="A20" s="842"/>
      <c r="C20" s="17"/>
      <c r="D20" s="17" t="s">
        <v>39</v>
      </c>
      <c r="E20" s="841"/>
      <c r="J20" s="18"/>
      <c r="K20" s="842"/>
    </row>
    <row r="21" spans="1:11" hidden="1" x14ac:dyDescent="0.25">
      <c r="A21" s="842"/>
      <c r="C21" s="17"/>
      <c r="D21" s="17" t="s">
        <v>40</v>
      </c>
      <c r="E21" s="841"/>
      <c r="J21" s="18"/>
      <c r="K21" s="842"/>
    </row>
    <row r="22" spans="1:11" hidden="1" x14ac:dyDescent="0.25">
      <c r="A22" s="842"/>
      <c r="C22" s="17"/>
      <c r="D22" s="17" t="s">
        <v>41</v>
      </c>
      <c r="E22" s="841"/>
      <c r="J22" s="18"/>
      <c r="K22" s="842"/>
    </row>
    <row r="23" spans="1:11" hidden="1" x14ac:dyDescent="0.25">
      <c r="A23" s="842"/>
      <c r="C23" s="17"/>
      <c r="D23" s="17" t="s">
        <v>42</v>
      </c>
      <c r="E23" s="841"/>
      <c r="J23" s="18"/>
      <c r="K23" s="842"/>
    </row>
    <row r="24" spans="1:11" hidden="1" x14ac:dyDescent="0.25">
      <c r="A24" s="842"/>
      <c r="C24" s="17"/>
      <c r="D24" s="17" t="s">
        <v>43</v>
      </c>
      <c r="E24" s="841"/>
      <c r="J24" s="18"/>
      <c r="K24" s="842"/>
    </row>
    <row r="25" spans="1:11" hidden="1" x14ac:dyDescent="0.25">
      <c r="A25" s="842"/>
      <c r="C25" s="17"/>
      <c r="D25" s="17" t="s">
        <v>44</v>
      </c>
      <c r="E25" s="841"/>
      <c r="J25" s="18"/>
      <c r="K25" s="842"/>
    </row>
    <row r="26" spans="1:11" hidden="1" x14ac:dyDescent="0.25">
      <c r="A26" s="842"/>
      <c r="C26" s="17"/>
      <c r="D26" s="17" t="s">
        <v>570</v>
      </c>
      <c r="E26" s="841"/>
      <c r="J26" s="18"/>
      <c r="K26" s="842"/>
    </row>
    <row r="27" spans="1:11" hidden="1" x14ac:dyDescent="0.25">
      <c r="A27" s="842"/>
      <c r="C27" s="17"/>
      <c r="D27" s="17" t="s">
        <v>36</v>
      </c>
      <c r="E27" s="841"/>
      <c r="J27" s="18"/>
      <c r="K27" s="842"/>
    </row>
    <row r="28" spans="1:11" hidden="1" x14ac:dyDescent="0.25">
      <c r="A28" s="842"/>
      <c r="C28" s="17"/>
      <c r="D28" s="17" t="s">
        <v>259</v>
      </c>
      <c r="E28" s="841"/>
      <c r="J28" s="18"/>
      <c r="K28" s="842"/>
    </row>
    <row r="29" spans="1:11" hidden="1" x14ac:dyDescent="0.25">
      <c r="A29" s="842"/>
      <c r="C29" s="17"/>
      <c r="D29" s="17" t="s">
        <v>365</v>
      </c>
      <c r="E29" s="841"/>
      <c r="J29" s="18"/>
      <c r="K29" s="842"/>
    </row>
    <row r="30" spans="1:11" hidden="1" x14ac:dyDescent="0.25">
      <c r="A30" s="842"/>
      <c r="C30" s="17"/>
      <c r="D30" s="17" t="s">
        <v>45</v>
      </c>
      <c r="E30" s="841"/>
      <c r="J30" s="18"/>
      <c r="K30" s="842"/>
    </row>
    <row r="31" spans="1:11" hidden="1" x14ac:dyDescent="0.25">
      <c r="A31" s="842"/>
      <c r="C31" s="17"/>
      <c r="D31" s="17" t="s">
        <v>46</v>
      </c>
      <c r="E31" s="841"/>
      <c r="J31" s="18"/>
      <c r="K31" s="842"/>
    </row>
    <row r="32" spans="1:11" hidden="1" x14ac:dyDescent="0.25">
      <c r="A32" s="842"/>
      <c r="C32" s="17"/>
      <c r="D32" s="17" t="s">
        <v>47</v>
      </c>
      <c r="E32" s="841"/>
      <c r="J32" s="18"/>
      <c r="K32" s="842"/>
    </row>
    <row r="33" spans="1:11" hidden="1" x14ac:dyDescent="0.25">
      <c r="A33" s="842"/>
      <c r="C33" s="17"/>
      <c r="D33" s="17" t="s">
        <v>48</v>
      </c>
      <c r="E33" s="841"/>
      <c r="J33" s="18"/>
      <c r="K33" s="842"/>
    </row>
    <row r="34" spans="1:11" hidden="1" x14ac:dyDescent="0.25">
      <c r="A34" s="842"/>
      <c r="C34" s="17"/>
      <c r="D34" s="17" t="s">
        <v>49</v>
      </c>
      <c r="E34" s="841"/>
      <c r="J34" s="18"/>
      <c r="K34" s="842"/>
    </row>
    <row r="35" spans="1:11" hidden="1" x14ac:dyDescent="0.25">
      <c r="A35" s="842"/>
      <c r="C35" s="17"/>
      <c r="D35" s="17" t="s">
        <v>50</v>
      </c>
      <c r="E35" s="841"/>
      <c r="J35" s="18"/>
      <c r="K35" s="842"/>
    </row>
    <row r="36" spans="1:11" hidden="1" x14ac:dyDescent="0.25">
      <c r="A36" s="842"/>
      <c r="C36" s="17"/>
      <c r="D36" s="17" t="s">
        <v>757</v>
      </c>
      <c r="E36" s="841"/>
      <c r="J36" s="18"/>
      <c r="K36" s="842"/>
    </row>
    <row r="37" spans="1:11" hidden="1" x14ac:dyDescent="0.25">
      <c r="A37" s="842"/>
      <c r="C37" s="17"/>
      <c r="D37" s="17" t="s">
        <v>35</v>
      </c>
      <c r="E37" s="841"/>
      <c r="J37" s="18"/>
      <c r="K37" s="842"/>
    </row>
    <row r="38" spans="1:11" hidden="1" x14ac:dyDescent="0.25">
      <c r="A38" s="842"/>
      <c r="C38" s="17"/>
      <c r="D38" s="17" t="s">
        <v>51</v>
      </c>
      <c r="E38" s="841"/>
      <c r="J38" s="18"/>
      <c r="K38" s="842"/>
    </row>
    <row r="39" spans="1:11" hidden="1" x14ac:dyDescent="0.25">
      <c r="A39" s="842"/>
      <c r="C39" s="17"/>
      <c r="D39" s="17" t="s">
        <v>52</v>
      </c>
      <c r="E39" s="841"/>
      <c r="J39" s="18"/>
      <c r="K39" s="842"/>
    </row>
    <row r="40" spans="1:11" hidden="1" x14ac:dyDescent="0.25">
      <c r="A40" s="842"/>
      <c r="C40" s="17"/>
      <c r="D40" s="17" t="s">
        <v>37</v>
      </c>
      <c r="E40" s="841"/>
      <c r="J40" s="18"/>
      <c r="K40" s="842"/>
    </row>
    <row r="41" spans="1:11" hidden="1" x14ac:dyDescent="0.25">
      <c r="A41" s="842"/>
      <c r="C41" s="17"/>
      <c r="D41" s="17" t="s">
        <v>53</v>
      </c>
      <c r="E41" s="841"/>
      <c r="J41" s="18"/>
      <c r="K41" s="842"/>
    </row>
    <row r="42" spans="1:11" ht="3.9" customHeight="1" x14ac:dyDescent="0.25">
      <c r="A42" s="842"/>
      <c r="C42" s="25"/>
      <c r="E42" s="841"/>
      <c r="J42" s="21"/>
      <c r="K42" s="842"/>
    </row>
    <row r="43" spans="1:11" x14ac:dyDescent="0.25">
      <c r="B43" s="17" t="s">
        <v>387</v>
      </c>
      <c r="C43" s="25"/>
      <c r="D43" s="524"/>
      <c r="E43" s="841" t="s">
        <v>2531</v>
      </c>
      <c r="J43" s="18"/>
    </row>
    <row r="44" spans="1:11" ht="5.0999999999999996" customHeight="1" x14ac:dyDescent="0.25">
      <c r="C44" s="25"/>
      <c r="E44" s="841"/>
      <c r="J44" s="21"/>
    </row>
    <row r="45" spans="1:11" x14ac:dyDescent="0.25">
      <c r="B45" s="24" t="s">
        <v>384</v>
      </c>
      <c r="C45" s="25"/>
      <c r="E45" s="841"/>
      <c r="J45" s="21"/>
    </row>
    <row r="46" spans="1:11" ht="5.0999999999999996" customHeight="1" x14ac:dyDescent="0.25">
      <c r="B46" s="16"/>
      <c r="C46" s="25"/>
      <c r="E46" s="841"/>
      <c r="J46" s="21"/>
    </row>
    <row r="47" spans="1:11" x14ac:dyDescent="0.25">
      <c r="B47" s="17" t="s">
        <v>928</v>
      </c>
      <c r="C47" s="25"/>
      <c r="D47" s="477" t="s">
        <v>980</v>
      </c>
      <c r="E47" s="492" t="s">
        <v>982</v>
      </c>
      <c r="J47" s="18"/>
    </row>
    <row r="48" spans="1:11" ht="3.9" customHeight="1" x14ac:dyDescent="0.25">
      <c r="C48" s="25"/>
      <c r="E48" s="841"/>
      <c r="J48" s="18"/>
    </row>
    <row r="49" spans="2:10" x14ac:dyDescent="0.25">
      <c r="B49" s="17" t="s">
        <v>389</v>
      </c>
      <c r="C49" s="25"/>
      <c r="D49" s="30" t="s">
        <v>237</v>
      </c>
      <c r="E49" s="34"/>
      <c r="J49" s="18"/>
    </row>
    <row r="50" spans="2:10" ht="3.9" customHeight="1" x14ac:dyDescent="0.25">
      <c r="C50" s="25"/>
      <c r="E50" s="34"/>
      <c r="J50" s="18"/>
    </row>
    <row r="51" spans="2:10" x14ac:dyDescent="0.25">
      <c r="B51" s="17" t="s">
        <v>896</v>
      </c>
      <c r="C51" s="25"/>
      <c r="D51" s="53"/>
      <c r="E51" s="841" t="s">
        <v>2532</v>
      </c>
      <c r="F51" s="17"/>
      <c r="J51" s="18"/>
    </row>
    <row r="52" spans="2:10" ht="3.9" customHeight="1" x14ac:dyDescent="0.25">
      <c r="C52" s="25"/>
      <c r="D52" s="31"/>
      <c r="E52" s="841"/>
      <c r="F52" s="17"/>
      <c r="J52" s="21"/>
    </row>
    <row r="53" spans="2:10" x14ac:dyDescent="0.25">
      <c r="B53" s="17" t="s">
        <v>391</v>
      </c>
      <c r="C53" s="25"/>
      <c r="D53" s="53"/>
      <c r="E53" s="841" t="s">
        <v>444</v>
      </c>
      <c r="F53" s="17"/>
      <c r="J53" s="18"/>
    </row>
    <row r="54" spans="2:10" ht="3.9" customHeight="1" x14ac:dyDescent="0.25">
      <c r="C54" s="25"/>
      <c r="D54" s="31"/>
      <c r="E54" s="841"/>
      <c r="F54" s="17"/>
      <c r="J54" s="21"/>
    </row>
    <row r="55" spans="2:10" x14ac:dyDescent="0.25">
      <c r="B55" s="17" t="s">
        <v>392</v>
      </c>
      <c r="C55" s="25"/>
      <c r="D55" s="53"/>
      <c r="E55" s="841" t="s">
        <v>445</v>
      </c>
      <c r="F55" s="17"/>
      <c r="J55" s="18"/>
    </row>
    <row r="56" spans="2:10" ht="3.9" customHeight="1" x14ac:dyDescent="0.25">
      <c r="C56" s="25"/>
      <c r="D56" s="31"/>
      <c r="E56" s="841"/>
      <c r="F56" s="17"/>
      <c r="J56" s="21"/>
    </row>
    <row r="57" spans="2:10" x14ac:dyDescent="0.25">
      <c r="B57" s="17" t="s">
        <v>393</v>
      </c>
      <c r="C57" s="25"/>
      <c r="D57" s="53"/>
      <c r="E57" s="841" t="s">
        <v>2533</v>
      </c>
      <c r="F57" s="17"/>
      <c r="J57" s="18"/>
    </row>
    <row r="58" spans="2:10" ht="3.9" customHeight="1" x14ac:dyDescent="0.25">
      <c r="C58" s="25"/>
      <c r="D58" s="31"/>
      <c r="E58" s="841"/>
      <c r="F58" s="17"/>
      <c r="J58" s="21"/>
    </row>
    <row r="59" spans="2:10" x14ac:dyDescent="0.25">
      <c r="B59" s="17" t="s">
        <v>394</v>
      </c>
      <c r="C59" s="25"/>
      <c r="D59" s="54"/>
      <c r="E59" s="841" t="s">
        <v>199</v>
      </c>
      <c r="J59" s="18"/>
    </row>
    <row r="60" spans="2:10" ht="3.9" customHeight="1" x14ac:dyDescent="0.25">
      <c r="C60" s="25"/>
      <c r="D60" s="31"/>
      <c r="E60" s="841"/>
      <c r="J60" s="21"/>
    </row>
    <row r="61" spans="2:10" x14ac:dyDescent="0.25">
      <c r="B61" s="17" t="s">
        <v>3</v>
      </c>
      <c r="C61" s="25"/>
      <c r="D61" s="58"/>
      <c r="E61" s="841"/>
      <c r="F61" s="17"/>
      <c r="J61" s="18"/>
    </row>
    <row r="62" spans="2:10" ht="3.9" customHeight="1" x14ac:dyDescent="0.25">
      <c r="C62" s="25"/>
      <c r="D62" s="31"/>
      <c r="E62" s="841"/>
      <c r="F62" s="17"/>
      <c r="J62" s="21"/>
    </row>
    <row r="63" spans="2:10" x14ac:dyDescent="0.25">
      <c r="B63" s="32" t="s">
        <v>128</v>
      </c>
      <c r="C63" s="25"/>
      <c r="D63" s="54"/>
      <c r="E63" s="841" t="s">
        <v>200</v>
      </c>
      <c r="J63" s="18"/>
    </row>
    <row r="64" spans="2:10" x14ac:dyDescent="0.25">
      <c r="B64" s="24" t="s">
        <v>395</v>
      </c>
      <c r="C64" s="73"/>
      <c r="E64" s="841"/>
      <c r="J64" s="18"/>
    </row>
    <row r="65" spans="2:10" ht="5.0999999999999996" customHeight="1" x14ac:dyDescent="0.25">
      <c r="B65" s="16"/>
      <c r="C65" s="73"/>
      <c r="E65" s="841"/>
      <c r="J65" s="18"/>
    </row>
    <row r="66" spans="2:10" ht="12.75" customHeight="1" x14ac:dyDescent="0.25">
      <c r="B66" s="17" t="s">
        <v>381</v>
      </c>
      <c r="C66" s="73"/>
      <c r="D66" s="531"/>
      <c r="E66" s="841"/>
      <c r="J66" s="18"/>
    </row>
    <row r="67" spans="2:10" ht="3.9" customHeight="1" x14ac:dyDescent="0.25">
      <c r="B67" s="16"/>
      <c r="C67" s="73"/>
      <c r="E67" s="841"/>
      <c r="J67" s="18"/>
    </row>
    <row r="68" spans="2:10" x14ac:dyDescent="0.25">
      <c r="B68" s="17" t="s">
        <v>2534</v>
      </c>
      <c r="C68" s="73" t="s">
        <v>629</v>
      </c>
      <c r="D68" s="524"/>
      <c r="E68" s="841" t="s">
        <v>2496</v>
      </c>
      <c r="J68" s="21"/>
    </row>
    <row r="69" spans="2:10" hidden="1" x14ac:dyDescent="0.25">
      <c r="C69" s="73"/>
      <c r="D69" s="835" t="s">
        <v>2535</v>
      </c>
      <c r="E69" s="841"/>
      <c r="J69" s="21"/>
    </row>
    <row r="70" spans="2:10" hidden="1" x14ac:dyDescent="0.25">
      <c r="C70" s="73"/>
      <c r="D70" s="835" t="s">
        <v>811</v>
      </c>
      <c r="E70" s="841"/>
      <c r="J70" s="21"/>
    </row>
    <row r="71" spans="2:10" hidden="1" x14ac:dyDescent="0.25">
      <c r="C71" s="73"/>
      <c r="D71" s="835" t="s">
        <v>2536</v>
      </c>
      <c r="E71" s="841"/>
      <c r="J71" s="21"/>
    </row>
    <row r="72" spans="2:10" hidden="1" x14ac:dyDescent="0.25">
      <c r="C72" s="73"/>
      <c r="D72" s="835" t="s">
        <v>2537</v>
      </c>
      <c r="E72" s="841"/>
      <c r="J72" s="21"/>
    </row>
    <row r="73" spans="2:10" ht="3.9" customHeight="1" x14ac:dyDescent="0.25">
      <c r="C73" s="73"/>
      <c r="D73" s="835"/>
      <c r="E73" s="841"/>
      <c r="J73" s="21"/>
    </row>
    <row r="74" spans="2:10" x14ac:dyDescent="0.25">
      <c r="C74" s="73"/>
      <c r="D74" s="835"/>
      <c r="E74" s="60" t="s">
        <v>2538</v>
      </c>
      <c r="J74" s="21"/>
    </row>
    <row r="75" spans="2:10" ht="3.9" customHeight="1" x14ac:dyDescent="0.25">
      <c r="C75" s="73"/>
      <c r="D75" s="835"/>
      <c r="E75" s="650"/>
      <c r="J75" s="21"/>
    </row>
    <row r="76" spans="2:10" x14ac:dyDescent="0.25">
      <c r="C76" s="73"/>
      <c r="D76" s="835"/>
      <c r="E76" s="60" t="s">
        <v>2540</v>
      </c>
      <c r="J76" s="21"/>
    </row>
    <row r="77" spans="2:10" ht="3.9" customHeight="1" x14ac:dyDescent="0.25">
      <c r="C77" s="73"/>
      <c r="D77" s="835"/>
      <c r="E77" s="650"/>
      <c r="J77" s="21"/>
    </row>
    <row r="78" spans="2:10" ht="3.9" customHeight="1" x14ac:dyDescent="0.25">
      <c r="C78" s="73"/>
      <c r="E78" s="841"/>
      <c r="J78" s="21"/>
    </row>
    <row r="79" spans="2:10" x14ac:dyDescent="0.25">
      <c r="B79" s="17" t="s">
        <v>2511</v>
      </c>
      <c r="C79" s="73"/>
      <c r="D79" s="531"/>
      <c r="E79" s="841" t="s">
        <v>2541</v>
      </c>
      <c r="J79" s="21"/>
    </row>
    <row r="80" spans="2:10" ht="3.9" customHeight="1" x14ac:dyDescent="0.25"/>
    <row r="81" spans="2:4" x14ac:dyDescent="0.25">
      <c r="B81" s="17" t="s">
        <v>2539</v>
      </c>
      <c r="D81" s="836"/>
    </row>
  </sheetData>
  <sheetProtection algorithmName="SHA-512" hashValue="n0RNakBu9CtSGWC1J+55PNa8hsMRZKyPEEZapWpVvsHitt4OsVcURoT4rL/jfX2P0myWRdJHCaHn2jhkjBDDYg==" saltValue="zhrtGS1QGXx43Lxq8Kr3MA==" spinCount="100000" sheet="1" objects="1" scenarios="1"/>
  <mergeCells count="2">
    <mergeCell ref="D4:E4"/>
    <mergeCell ref="D6:E6"/>
  </mergeCells>
  <phoneticPr fontId="13" type="noConversion"/>
  <dataValidations count="4">
    <dataValidation type="whole" allowBlank="1" showInputMessage="1" showErrorMessage="1" errorTitle="Bouwjaar" error="Jaartallen invullen tussen 1500 en 2050." sqref="D61" xr:uid="{00000000-0002-0000-3E00-000000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5" xr:uid="{00000000-0002-0000-3E00-000001000000}">
      <formula1>$D$16:$D$41</formula1>
    </dataValidation>
    <dataValidation type="decimal" operator="greaterThan" allowBlank="1" showInputMessage="1" showErrorMessage="1" errorTitle="Maximale draagvermogen" error="Alleen numerieke waarden invullen." sqref="D79 D81 D66" xr:uid="{00000000-0002-0000-3E00-000002000000}">
      <formula1>0</formula1>
    </dataValidation>
    <dataValidation type="list" allowBlank="1" showInputMessage="1" showErrorMessage="1" sqref="D68" xr:uid="{00000000-0002-0000-3E00-000003000000}">
      <formula1>$D$69:$D$72</formula1>
    </dataValidation>
  </dataValidations>
  <pageMargins left="0.5" right="0.12" top="0.37" bottom="0.25" header="0.2" footer="0.19"/>
  <pageSetup paperSize="9" scale="52" orientation="landscape" horizontalDpi="4294967292"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wsh65220100">
    <tabColor indexed="55"/>
    <pageSetUpPr fitToPage="1"/>
  </sheetPr>
  <dimension ref="A1:K77"/>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2542</v>
      </c>
    </row>
    <row r="2" spans="1:11" x14ac:dyDescent="0.25">
      <c r="B2" s="17" t="s">
        <v>2530</v>
      </c>
      <c r="C2" s="15"/>
      <c r="D2" s="15" t="s">
        <v>2543</v>
      </c>
      <c r="E2" s="15"/>
      <c r="F2" s="19"/>
      <c r="G2" s="20"/>
      <c r="H2" s="20"/>
    </row>
    <row r="3" spans="1:11" ht="6.75" customHeight="1" x14ac:dyDescent="0.25">
      <c r="F3" s="21"/>
      <c r="J3" s="18"/>
    </row>
    <row r="4" spans="1:11" ht="23.25" customHeight="1" x14ac:dyDescent="0.25">
      <c r="B4" s="11" t="s">
        <v>436</v>
      </c>
      <c r="C4" s="13"/>
      <c r="D4" s="884" t="s">
        <v>2544</v>
      </c>
      <c r="E4" s="884"/>
      <c r="F4" s="39"/>
      <c r="J4" s="21"/>
    </row>
    <row r="5" spans="1:11" ht="3.9" customHeight="1" x14ac:dyDescent="0.25">
      <c r="B5" s="11"/>
      <c r="C5" s="13"/>
      <c r="D5" s="840"/>
      <c r="E5" s="840"/>
      <c r="F5" s="39"/>
      <c r="J5" s="21"/>
    </row>
    <row r="6" spans="1:11" ht="23.25" customHeight="1" x14ac:dyDescent="0.25">
      <c r="B6" s="12" t="s">
        <v>413</v>
      </c>
      <c r="C6" s="11"/>
      <c r="D6" s="882" t="s">
        <v>2545</v>
      </c>
      <c r="E6" s="883"/>
      <c r="F6" s="842"/>
      <c r="J6" s="21"/>
    </row>
    <row r="7" spans="1:11" ht="12.75" customHeight="1" x14ac:dyDescent="0.25">
      <c r="B7" s="12" t="s">
        <v>2104</v>
      </c>
      <c r="C7" s="11"/>
      <c r="D7" s="844"/>
      <c r="E7" s="839" t="s">
        <v>2105</v>
      </c>
      <c r="F7" s="842"/>
      <c r="J7" s="21"/>
    </row>
    <row r="8" spans="1:11" ht="5.0999999999999996" customHeight="1" x14ac:dyDescent="0.25">
      <c r="C8" s="22"/>
      <c r="D8" s="20"/>
      <c r="E8" s="16"/>
      <c r="F8" s="23"/>
      <c r="J8" s="21"/>
    </row>
    <row r="9" spans="1:11" x14ac:dyDescent="0.25">
      <c r="B9" s="24" t="s">
        <v>0</v>
      </c>
      <c r="C9" s="25"/>
      <c r="J9" s="18"/>
    </row>
    <row r="10" spans="1:11" ht="5.0999999999999996" customHeight="1" x14ac:dyDescent="0.25">
      <c r="B10" s="16"/>
      <c r="C10" s="25"/>
      <c r="J10" s="18"/>
    </row>
    <row r="11" spans="1:11" x14ac:dyDescent="0.25">
      <c r="B11" s="17" t="s">
        <v>385</v>
      </c>
      <c r="C11" s="25"/>
      <c r="D11" s="526" t="str">
        <f>IF(ISBLANK(Voorblad!C$16),"",(Voorblad!C$16))</f>
        <v>14B03</v>
      </c>
      <c r="E11" s="28"/>
      <c r="J11" s="18"/>
    </row>
    <row r="12" spans="1:11" ht="3.9" customHeight="1" x14ac:dyDescent="0.25">
      <c r="C12" s="25"/>
      <c r="D12" s="29"/>
      <c r="E12" s="841"/>
      <c r="J12" s="21"/>
    </row>
    <row r="13" spans="1:11" x14ac:dyDescent="0.25">
      <c r="B13" s="17" t="s">
        <v>386</v>
      </c>
      <c r="C13" s="25"/>
      <c r="D13" s="526" t="str">
        <f>IF(ISBLANK(Voorblad!C$17),"",(Voorblad!C$17))</f>
        <v>R007</v>
      </c>
      <c r="E13" s="841"/>
      <c r="J13" s="18"/>
    </row>
    <row r="14" spans="1:11" ht="3.9" customHeight="1" x14ac:dyDescent="0.25">
      <c r="C14" s="25"/>
      <c r="E14" s="841"/>
      <c r="J14" s="21"/>
    </row>
    <row r="15" spans="1:11" x14ac:dyDescent="0.25">
      <c r="A15" s="842"/>
      <c r="B15" s="17" t="s">
        <v>1</v>
      </c>
      <c r="C15" s="73" t="s">
        <v>629</v>
      </c>
      <c r="D15" s="524"/>
      <c r="E15" s="841"/>
      <c r="J15" s="18"/>
      <c r="K15" s="842"/>
    </row>
    <row r="16" spans="1:11" hidden="1" x14ac:dyDescent="0.25">
      <c r="A16" s="842"/>
      <c r="C16" s="17"/>
      <c r="D16" s="17" t="s">
        <v>34</v>
      </c>
      <c r="E16" s="841"/>
      <c r="J16" s="18"/>
      <c r="K16" s="842"/>
    </row>
    <row r="17" spans="1:11" hidden="1" x14ac:dyDescent="0.25">
      <c r="A17" s="842"/>
      <c r="C17" s="17"/>
      <c r="D17" s="17" t="s">
        <v>29</v>
      </c>
      <c r="E17" s="841"/>
      <c r="J17" s="18"/>
      <c r="K17" s="842"/>
    </row>
    <row r="18" spans="1:11" hidden="1" x14ac:dyDescent="0.25">
      <c r="A18" s="842"/>
      <c r="C18" s="17"/>
      <c r="D18" s="17" t="s">
        <v>33</v>
      </c>
      <c r="E18" s="841"/>
      <c r="J18" s="18"/>
      <c r="K18" s="842"/>
    </row>
    <row r="19" spans="1:11" hidden="1" x14ac:dyDescent="0.25">
      <c r="A19" s="842"/>
      <c r="C19" s="17"/>
      <c r="D19" s="17" t="s">
        <v>38</v>
      </c>
      <c r="E19" s="841"/>
      <c r="J19" s="18"/>
      <c r="K19" s="842"/>
    </row>
    <row r="20" spans="1:11" hidden="1" x14ac:dyDescent="0.25">
      <c r="A20" s="842"/>
      <c r="C20" s="17"/>
      <c r="D20" s="17" t="s">
        <v>39</v>
      </c>
      <c r="E20" s="841"/>
      <c r="J20" s="18"/>
      <c r="K20" s="842"/>
    </row>
    <row r="21" spans="1:11" hidden="1" x14ac:dyDescent="0.25">
      <c r="A21" s="842"/>
      <c r="C21" s="17"/>
      <c r="D21" s="17" t="s">
        <v>40</v>
      </c>
      <c r="E21" s="841"/>
      <c r="J21" s="18"/>
      <c r="K21" s="842"/>
    </row>
    <row r="22" spans="1:11" hidden="1" x14ac:dyDescent="0.25">
      <c r="A22" s="842"/>
      <c r="C22" s="17"/>
      <c r="D22" s="17" t="s">
        <v>41</v>
      </c>
      <c r="E22" s="841"/>
      <c r="J22" s="18"/>
      <c r="K22" s="842"/>
    </row>
    <row r="23" spans="1:11" hidden="1" x14ac:dyDescent="0.25">
      <c r="A23" s="842"/>
      <c r="C23" s="17"/>
      <c r="D23" s="17" t="s">
        <v>42</v>
      </c>
      <c r="E23" s="841"/>
      <c r="J23" s="18"/>
      <c r="K23" s="842"/>
    </row>
    <row r="24" spans="1:11" hidden="1" x14ac:dyDescent="0.25">
      <c r="A24" s="842"/>
      <c r="C24" s="17"/>
      <c r="D24" s="17" t="s">
        <v>43</v>
      </c>
      <c r="E24" s="841"/>
      <c r="J24" s="18"/>
      <c r="K24" s="842"/>
    </row>
    <row r="25" spans="1:11" hidden="1" x14ac:dyDescent="0.25">
      <c r="A25" s="842"/>
      <c r="C25" s="17"/>
      <c r="D25" s="17" t="s">
        <v>44</v>
      </c>
      <c r="E25" s="841"/>
      <c r="J25" s="18"/>
      <c r="K25" s="842"/>
    </row>
    <row r="26" spans="1:11" hidden="1" x14ac:dyDescent="0.25">
      <c r="A26" s="842"/>
      <c r="C26" s="17"/>
      <c r="D26" s="17" t="s">
        <v>570</v>
      </c>
      <c r="E26" s="841"/>
      <c r="J26" s="18"/>
      <c r="K26" s="842"/>
    </row>
    <row r="27" spans="1:11" hidden="1" x14ac:dyDescent="0.25">
      <c r="A27" s="842"/>
      <c r="C27" s="17"/>
      <c r="D27" s="17" t="s">
        <v>36</v>
      </c>
      <c r="E27" s="841"/>
      <c r="J27" s="18"/>
      <c r="K27" s="842"/>
    </row>
    <row r="28" spans="1:11" hidden="1" x14ac:dyDescent="0.25">
      <c r="A28" s="842"/>
      <c r="C28" s="17"/>
      <c r="D28" s="17" t="s">
        <v>259</v>
      </c>
      <c r="E28" s="841"/>
      <c r="J28" s="18"/>
      <c r="K28" s="842"/>
    </row>
    <row r="29" spans="1:11" hidden="1" x14ac:dyDescent="0.25">
      <c r="A29" s="842"/>
      <c r="C29" s="17"/>
      <c r="D29" s="17" t="s">
        <v>365</v>
      </c>
      <c r="E29" s="841"/>
      <c r="J29" s="18"/>
      <c r="K29" s="842"/>
    </row>
    <row r="30" spans="1:11" hidden="1" x14ac:dyDescent="0.25">
      <c r="A30" s="842"/>
      <c r="C30" s="17"/>
      <c r="D30" s="17" t="s">
        <v>45</v>
      </c>
      <c r="E30" s="841"/>
      <c r="J30" s="18"/>
      <c r="K30" s="842"/>
    </row>
    <row r="31" spans="1:11" hidden="1" x14ac:dyDescent="0.25">
      <c r="A31" s="842"/>
      <c r="C31" s="17"/>
      <c r="D31" s="17" t="s">
        <v>46</v>
      </c>
      <c r="E31" s="841"/>
      <c r="J31" s="18"/>
      <c r="K31" s="842"/>
    </row>
    <row r="32" spans="1:11" hidden="1" x14ac:dyDescent="0.25">
      <c r="A32" s="842"/>
      <c r="C32" s="17"/>
      <c r="D32" s="17" t="s">
        <v>47</v>
      </c>
      <c r="E32" s="841"/>
      <c r="J32" s="18"/>
      <c r="K32" s="842"/>
    </row>
    <row r="33" spans="1:11" hidden="1" x14ac:dyDescent="0.25">
      <c r="A33" s="842"/>
      <c r="C33" s="17"/>
      <c r="D33" s="17" t="s">
        <v>48</v>
      </c>
      <c r="E33" s="841"/>
      <c r="J33" s="18"/>
      <c r="K33" s="842"/>
    </row>
    <row r="34" spans="1:11" hidden="1" x14ac:dyDescent="0.25">
      <c r="A34" s="842"/>
      <c r="C34" s="17"/>
      <c r="D34" s="17" t="s">
        <v>49</v>
      </c>
      <c r="E34" s="841"/>
      <c r="J34" s="18"/>
      <c r="K34" s="842"/>
    </row>
    <row r="35" spans="1:11" hidden="1" x14ac:dyDescent="0.25">
      <c r="A35" s="842"/>
      <c r="C35" s="17"/>
      <c r="D35" s="17" t="s">
        <v>50</v>
      </c>
      <c r="E35" s="841"/>
      <c r="J35" s="18"/>
      <c r="K35" s="842"/>
    </row>
    <row r="36" spans="1:11" hidden="1" x14ac:dyDescent="0.25">
      <c r="A36" s="842"/>
      <c r="C36" s="17"/>
      <c r="D36" s="17" t="s">
        <v>757</v>
      </c>
      <c r="E36" s="841"/>
      <c r="J36" s="18"/>
      <c r="K36" s="842"/>
    </row>
    <row r="37" spans="1:11" hidden="1" x14ac:dyDescent="0.25">
      <c r="A37" s="842"/>
      <c r="C37" s="17"/>
      <c r="D37" s="17" t="s">
        <v>35</v>
      </c>
      <c r="E37" s="841"/>
      <c r="J37" s="18"/>
      <c r="K37" s="842"/>
    </row>
    <row r="38" spans="1:11" hidden="1" x14ac:dyDescent="0.25">
      <c r="A38" s="842"/>
      <c r="C38" s="17"/>
      <c r="D38" s="17" t="s">
        <v>51</v>
      </c>
      <c r="E38" s="841"/>
      <c r="J38" s="18"/>
      <c r="K38" s="842"/>
    </row>
    <row r="39" spans="1:11" hidden="1" x14ac:dyDescent="0.25">
      <c r="A39" s="842"/>
      <c r="C39" s="17"/>
      <c r="D39" s="17" t="s">
        <v>52</v>
      </c>
      <c r="E39" s="841"/>
      <c r="J39" s="18"/>
      <c r="K39" s="842"/>
    </row>
    <row r="40" spans="1:11" hidden="1" x14ac:dyDescent="0.25">
      <c r="A40" s="842"/>
      <c r="C40" s="17"/>
      <c r="D40" s="17" t="s">
        <v>37</v>
      </c>
      <c r="E40" s="841"/>
      <c r="J40" s="18"/>
      <c r="K40" s="842"/>
    </row>
    <row r="41" spans="1:11" hidden="1" x14ac:dyDescent="0.25">
      <c r="A41" s="842"/>
      <c r="C41" s="17"/>
      <c r="D41" s="17" t="s">
        <v>53</v>
      </c>
      <c r="E41" s="841"/>
      <c r="J41" s="18"/>
      <c r="K41" s="842"/>
    </row>
    <row r="42" spans="1:11" ht="3.9" customHeight="1" x14ac:dyDescent="0.25">
      <c r="A42" s="842"/>
      <c r="C42" s="25"/>
      <c r="E42" s="841"/>
      <c r="J42" s="21"/>
      <c r="K42" s="842"/>
    </row>
    <row r="43" spans="1:11" x14ac:dyDescent="0.25">
      <c r="B43" s="17" t="s">
        <v>387</v>
      </c>
      <c r="C43" s="25"/>
      <c r="D43" s="524"/>
      <c r="E43" s="841" t="s">
        <v>2546</v>
      </c>
      <c r="J43" s="18"/>
    </row>
    <row r="44" spans="1:11" ht="5.0999999999999996" customHeight="1" x14ac:dyDescent="0.25">
      <c r="C44" s="25"/>
      <c r="E44" s="841"/>
      <c r="J44" s="21"/>
    </row>
    <row r="45" spans="1:11" x14ac:dyDescent="0.25">
      <c r="B45" s="24" t="s">
        <v>384</v>
      </c>
      <c r="C45" s="25"/>
      <c r="E45" s="841"/>
      <c r="J45" s="21"/>
    </row>
    <row r="46" spans="1:11" ht="5.0999999999999996" customHeight="1" x14ac:dyDescent="0.25">
      <c r="B46" s="16"/>
      <c r="C46" s="25"/>
      <c r="E46" s="841"/>
      <c r="J46" s="21"/>
    </row>
    <row r="47" spans="1:11" x14ac:dyDescent="0.25">
      <c r="B47" s="17" t="s">
        <v>928</v>
      </c>
      <c r="C47" s="25"/>
      <c r="D47" s="477" t="s">
        <v>980</v>
      </c>
      <c r="E47" s="492" t="s">
        <v>982</v>
      </c>
      <c r="J47" s="18"/>
    </row>
    <row r="48" spans="1:11" ht="3.9" customHeight="1" x14ac:dyDescent="0.25">
      <c r="C48" s="25"/>
      <c r="E48" s="841"/>
      <c r="J48" s="18"/>
    </row>
    <row r="49" spans="2:10" x14ac:dyDescent="0.25">
      <c r="B49" s="17" t="s">
        <v>389</v>
      </c>
      <c r="C49" s="25"/>
      <c r="D49" s="30" t="s">
        <v>237</v>
      </c>
      <c r="E49" s="34"/>
      <c r="J49" s="18"/>
    </row>
    <row r="50" spans="2:10" ht="3.9" customHeight="1" x14ac:dyDescent="0.25">
      <c r="C50" s="25"/>
      <c r="E50" s="34"/>
      <c r="J50" s="18"/>
    </row>
    <row r="51" spans="2:10" x14ac:dyDescent="0.25">
      <c r="B51" s="17" t="s">
        <v>896</v>
      </c>
      <c r="C51" s="25"/>
      <c r="D51" s="53"/>
      <c r="E51" s="841" t="s">
        <v>2532</v>
      </c>
      <c r="F51" s="17"/>
      <c r="J51" s="18"/>
    </row>
    <row r="52" spans="2:10" ht="3.9" customHeight="1" x14ac:dyDescent="0.25">
      <c r="C52" s="25"/>
      <c r="D52" s="31"/>
      <c r="E52" s="841"/>
      <c r="F52" s="17"/>
      <c r="J52" s="21"/>
    </row>
    <row r="53" spans="2:10" x14ac:dyDescent="0.25">
      <c r="B53" s="17" t="s">
        <v>391</v>
      </c>
      <c r="C53" s="25"/>
      <c r="D53" s="53"/>
      <c r="E53" s="841" t="s">
        <v>444</v>
      </c>
      <c r="F53" s="17"/>
      <c r="J53" s="18"/>
    </row>
    <row r="54" spans="2:10" ht="3.9" customHeight="1" x14ac:dyDescent="0.25">
      <c r="C54" s="25"/>
      <c r="D54" s="31"/>
      <c r="E54" s="841"/>
      <c r="F54" s="17"/>
      <c r="J54" s="21"/>
    </row>
    <row r="55" spans="2:10" x14ac:dyDescent="0.25">
      <c r="B55" s="17" t="s">
        <v>392</v>
      </c>
      <c r="C55" s="25"/>
      <c r="D55" s="53"/>
      <c r="E55" s="841" t="s">
        <v>445</v>
      </c>
      <c r="F55" s="17"/>
      <c r="J55" s="18"/>
    </row>
    <row r="56" spans="2:10" ht="3.9" customHeight="1" x14ac:dyDescent="0.25">
      <c r="C56" s="25"/>
      <c r="D56" s="31"/>
      <c r="E56" s="841"/>
      <c r="F56" s="17"/>
      <c r="J56" s="21"/>
    </row>
    <row r="57" spans="2:10" x14ac:dyDescent="0.25">
      <c r="B57" s="17" t="s">
        <v>393</v>
      </c>
      <c r="C57" s="25"/>
      <c r="D57" s="53"/>
      <c r="E57" s="841" t="s">
        <v>2533</v>
      </c>
      <c r="F57" s="17"/>
      <c r="J57" s="18"/>
    </row>
    <row r="58" spans="2:10" ht="3.9" customHeight="1" x14ac:dyDescent="0.25">
      <c r="C58" s="25"/>
      <c r="D58" s="31"/>
      <c r="E58" s="841"/>
      <c r="F58" s="17"/>
      <c r="J58" s="21"/>
    </row>
    <row r="59" spans="2:10" x14ac:dyDescent="0.25">
      <c r="B59" s="17" t="s">
        <v>394</v>
      </c>
      <c r="C59" s="25"/>
      <c r="D59" s="54"/>
      <c r="E59" s="841" t="s">
        <v>199</v>
      </c>
      <c r="J59" s="18"/>
    </row>
    <row r="60" spans="2:10" ht="3.9" customHeight="1" x14ac:dyDescent="0.25">
      <c r="C60" s="25"/>
      <c r="D60" s="31"/>
      <c r="E60" s="841"/>
      <c r="J60" s="21"/>
    </row>
    <row r="61" spans="2:10" x14ac:dyDescent="0.25">
      <c r="B61" s="17" t="s">
        <v>3</v>
      </c>
      <c r="C61" s="25"/>
      <c r="D61" s="58"/>
      <c r="E61" s="841"/>
      <c r="F61" s="17"/>
      <c r="J61" s="18"/>
    </row>
    <row r="62" spans="2:10" ht="3.9" customHeight="1" x14ac:dyDescent="0.25">
      <c r="C62" s="25"/>
      <c r="D62" s="31"/>
      <c r="E62" s="841"/>
      <c r="F62" s="17"/>
      <c r="J62" s="21"/>
    </row>
    <row r="63" spans="2:10" x14ac:dyDescent="0.25">
      <c r="B63" s="32" t="s">
        <v>128</v>
      </c>
      <c r="C63" s="25"/>
      <c r="D63" s="54"/>
      <c r="E63" s="841" t="s">
        <v>200</v>
      </c>
      <c r="J63" s="18"/>
    </row>
    <row r="64" spans="2:10" x14ac:dyDescent="0.25">
      <c r="B64" s="24" t="s">
        <v>395</v>
      </c>
      <c r="C64" s="73"/>
      <c r="E64" s="841"/>
      <c r="J64" s="18"/>
    </row>
    <row r="65" spans="2:10" ht="5.0999999999999996" customHeight="1" x14ac:dyDescent="0.25">
      <c r="B65" s="16"/>
      <c r="C65" s="73"/>
      <c r="E65" s="841"/>
      <c r="J65" s="18"/>
    </row>
    <row r="66" spans="2:10" ht="12.75" customHeight="1" x14ac:dyDescent="0.25">
      <c r="B66" s="17" t="s">
        <v>381</v>
      </c>
      <c r="C66" s="73"/>
      <c r="D66" s="531"/>
      <c r="E66" s="841"/>
      <c r="J66" s="18"/>
    </row>
    <row r="67" spans="2:10" ht="3.9" customHeight="1" x14ac:dyDescent="0.25">
      <c r="B67" s="16"/>
      <c r="C67" s="73"/>
      <c r="E67" s="841"/>
      <c r="J67" s="18"/>
    </row>
    <row r="68" spans="2:10" x14ac:dyDescent="0.25">
      <c r="B68" s="17" t="s">
        <v>2534</v>
      </c>
      <c r="C68" s="73" t="s">
        <v>629</v>
      </c>
      <c r="D68" s="524"/>
      <c r="E68" s="841"/>
      <c r="J68" s="21"/>
    </row>
    <row r="69" spans="2:10" hidden="1" x14ac:dyDescent="0.25">
      <c r="C69" s="73"/>
      <c r="D69" s="835" t="s">
        <v>2547</v>
      </c>
      <c r="E69" s="841"/>
      <c r="J69" s="21"/>
    </row>
    <row r="70" spans="2:10" hidden="1" x14ac:dyDescent="0.25">
      <c r="C70" s="73"/>
      <c r="D70" s="835" t="s">
        <v>2548</v>
      </c>
      <c r="E70" s="841"/>
      <c r="J70" s="21"/>
    </row>
    <row r="71" spans="2:10" hidden="1" x14ac:dyDescent="0.25">
      <c r="C71" s="73"/>
      <c r="D71" s="835" t="s">
        <v>2549</v>
      </c>
      <c r="E71" s="841"/>
      <c r="J71" s="21"/>
    </row>
    <row r="72" spans="2:10" hidden="1" x14ac:dyDescent="0.25">
      <c r="C72" s="73"/>
      <c r="D72" s="835" t="s">
        <v>2550</v>
      </c>
      <c r="E72" s="841"/>
      <c r="J72" s="21"/>
    </row>
    <row r="73" spans="2:10" hidden="1" x14ac:dyDescent="0.25">
      <c r="C73" s="73"/>
      <c r="D73" s="835" t="s">
        <v>1714</v>
      </c>
      <c r="E73" s="841"/>
      <c r="J73" s="21"/>
    </row>
    <row r="74" spans="2:10" ht="3.9" customHeight="1" x14ac:dyDescent="0.25">
      <c r="C74" s="73"/>
      <c r="D74" s="835"/>
      <c r="E74" s="841"/>
      <c r="J74" s="21"/>
    </row>
    <row r="75" spans="2:10" x14ac:dyDescent="0.25">
      <c r="B75" s="17" t="s">
        <v>2511</v>
      </c>
      <c r="C75" s="73"/>
      <c r="D75" s="531"/>
      <c r="E75" s="841" t="s">
        <v>2541</v>
      </c>
      <c r="J75" s="21"/>
    </row>
    <row r="76" spans="2:10" ht="3.9" customHeight="1" x14ac:dyDescent="0.25"/>
    <row r="77" spans="2:10" x14ac:dyDescent="0.25">
      <c r="B77" s="17" t="s">
        <v>2551</v>
      </c>
      <c r="D77" s="531"/>
    </row>
  </sheetData>
  <sheetProtection algorithmName="SHA-512" hashValue="t4IvnuCjC2BDWcLKk1bj1m6wbS99hEnuDKgV5waiRvasXzdxzR+AmoaADm8E3gRF8pKA27iPbyBE9LzFYmFT6A==" saltValue="1oWbfh2XhUXWfjczh5ssdQ==" spinCount="100000" sheet="1" objects="1" scenarios="1"/>
  <mergeCells count="2">
    <mergeCell ref="D4:E4"/>
    <mergeCell ref="D6:E6"/>
  </mergeCells>
  <phoneticPr fontId="13" type="noConversion"/>
  <dataValidations count="4">
    <dataValidation type="whole" allowBlank="1" showInputMessage="1" showErrorMessage="1" errorTitle="Bouwjaar" error="Jaartallen invullen tussen 1500 en 2050." sqref="D61" xr:uid="{00000000-0002-0000-3F00-000000000000}">
      <formula1>1500</formula1>
      <formula2>2050</formula2>
    </dataValidation>
    <dataValidation type="list" allowBlank="1" showInputMessage="1" showErrorMessage="1" sqref="D68" xr:uid="{00000000-0002-0000-3F00-000001000000}">
      <formula1>$D$69:$D$72</formula1>
    </dataValidation>
    <dataValidation type="decimal" operator="greaterThan" allowBlank="1" showInputMessage="1" showErrorMessage="1" errorTitle="Maximale draagvermogen" error="Alleen numerieke waarden invullen." sqref="D75 D77 D66" xr:uid="{00000000-0002-0000-3F00-000002000000}">
      <formula1>0</formula1>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5" xr:uid="{00000000-0002-0000-3F00-000003000000}">
      <formula1>$D$16:$D$41</formula1>
    </dataValidation>
  </dataValidations>
  <pageMargins left="0.5" right="0.12" top="0.37" bottom="0.25" header="0.2" footer="0.19"/>
  <pageSetup paperSize="9" scale="52" orientation="landscape" horizontalDpi="4294967292"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wsh65300100">
    <tabColor indexed="55"/>
    <pageSetUpPr fitToPage="1"/>
  </sheetPr>
  <dimension ref="B1:J25"/>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544</v>
      </c>
    </row>
    <row r="2" spans="2:10" x14ac:dyDescent="0.25">
      <c r="B2" s="17" t="s">
        <v>1643</v>
      </c>
      <c r="C2" s="15"/>
      <c r="D2" s="15" t="s">
        <v>545</v>
      </c>
      <c r="E2" s="15"/>
      <c r="F2" s="19"/>
      <c r="G2" s="20"/>
      <c r="H2" s="20"/>
    </row>
    <row r="3" spans="2:10" ht="6.75" customHeight="1" x14ac:dyDescent="0.25">
      <c r="F3" s="21"/>
      <c r="J3" s="18"/>
    </row>
    <row r="4" spans="2:10" ht="23.25" customHeight="1" x14ac:dyDescent="0.25">
      <c r="B4" s="11" t="s">
        <v>436</v>
      </c>
      <c r="C4" s="13"/>
      <c r="D4" s="884" t="s">
        <v>375</v>
      </c>
      <c r="E4" s="884"/>
      <c r="F4" s="39"/>
      <c r="J4" s="21"/>
    </row>
    <row r="5" spans="2:10" ht="23.25" customHeight="1" x14ac:dyDescent="0.25">
      <c r="B5" s="12" t="s">
        <v>413</v>
      </c>
      <c r="C5" s="11"/>
      <c r="D5" s="883" t="s">
        <v>64</v>
      </c>
      <c r="E5" s="883"/>
      <c r="F5"/>
      <c r="J5" s="21"/>
    </row>
    <row r="6" spans="2:10" ht="5.0999999999999996" customHeight="1" x14ac:dyDescent="0.25">
      <c r="C6" s="22"/>
      <c r="D6" s="20"/>
      <c r="E6" s="16"/>
      <c r="F6" s="23"/>
      <c r="J6" s="21"/>
    </row>
    <row r="7" spans="2:10" x14ac:dyDescent="0.25">
      <c r="B7" s="24" t="s">
        <v>0</v>
      </c>
      <c r="C7" s="25"/>
      <c r="J7" s="18"/>
    </row>
    <row r="8" spans="2:10" ht="5.0999999999999996" customHeight="1" x14ac:dyDescent="0.25">
      <c r="B8" s="16"/>
      <c r="C8" s="25"/>
      <c r="J8" s="18"/>
    </row>
    <row r="9" spans="2:10" x14ac:dyDescent="0.25">
      <c r="B9" s="17" t="s">
        <v>385</v>
      </c>
      <c r="C9" s="25"/>
      <c r="D9" s="526" t="str">
        <f>IF(ISBLANK(Voorblad!C$16),"",(Voorblad!C$16))</f>
        <v>14B03</v>
      </c>
      <c r="E9" s="28"/>
      <c r="J9" s="18"/>
    </row>
    <row r="10" spans="2:10" ht="3.9" customHeight="1" x14ac:dyDescent="0.25">
      <c r="C10" s="25"/>
      <c r="D10" s="29"/>
      <c r="E10" s="33"/>
      <c r="J10" s="21"/>
    </row>
    <row r="11" spans="2:10" x14ac:dyDescent="0.25">
      <c r="B11" s="17" t="s">
        <v>386</v>
      </c>
      <c r="C11" s="25"/>
      <c r="D11" s="526" t="str">
        <f>IF(ISBLANK(Voorblad!C$17),"",(Voorblad!C$17))</f>
        <v>R007</v>
      </c>
      <c r="E11" s="33"/>
      <c r="J11" s="18"/>
    </row>
    <row r="12" spans="2:10" ht="5.0999999999999996" customHeight="1" x14ac:dyDescent="0.25">
      <c r="C12" s="25"/>
      <c r="E12" s="33"/>
      <c r="J12" s="21"/>
    </row>
    <row r="13" spans="2:10" x14ac:dyDescent="0.25">
      <c r="B13" s="24" t="s">
        <v>384</v>
      </c>
      <c r="C13" s="25"/>
      <c r="E13" s="33"/>
      <c r="J13" s="21"/>
    </row>
    <row r="14" spans="2:10" ht="5.0999999999999996" customHeight="1" x14ac:dyDescent="0.25">
      <c r="B14" s="16"/>
      <c r="C14" s="25"/>
      <c r="E14" s="33"/>
      <c r="J14" s="21"/>
    </row>
    <row r="15" spans="2:10" x14ac:dyDescent="0.25">
      <c r="B15" s="17" t="s">
        <v>389</v>
      </c>
      <c r="C15" s="25"/>
      <c r="D15" s="30" t="s">
        <v>237</v>
      </c>
      <c r="E15" s="34"/>
      <c r="J15" s="18"/>
    </row>
    <row r="16" spans="2:10" ht="3.9" customHeight="1" x14ac:dyDescent="0.25">
      <c r="C16" s="25"/>
      <c r="D16" s="31"/>
      <c r="E16" s="33"/>
      <c r="F16" s="17"/>
      <c r="J16" s="21"/>
    </row>
    <row r="17" spans="2:10" x14ac:dyDescent="0.25">
      <c r="B17" s="17" t="s">
        <v>394</v>
      </c>
      <c r="C17" s="25"/>
      <c r="D17" s="54"/>
      <c r="E17" s="33" t="s">
        <v>199</v>
      </c>
      <c r="J17" s="18"/>
    </row>
    <row r="18" spans="2:10" ht="3.9" customHeight="1" x14ac:dyDescent="0.25">
      <c r="C18" s="25"/>
      <c r="D18" s="31"/>
      <c r="E18" s="33"/>
      <c r="J18" s="21"/>
    </row>
    <row r="19" spans="2:10" x14ac:dyDescent="0.25">
      <c r="B19" s="17" t="s">
        <v>3</v>
      </c>
      <c r="C19" s="25"/>
      <c r="D19" s="58"/>
      <c r="E19" s="33"/>
      <c r="F19" s="17"/>
      <c r="J19" s="18"/>
    </row>
    <row r="20" spans="2:10" ht="3.9" customHeight="1" x14ac:dyDescent="0.25">
      <c r="C20" s="25"/>
      <c r="D20" s="31"/>
      <c r="E20" s="33"/>
      <c r="F20" s="17"/>
      <c r="J20" s="21"/>
    </row>
    <row r="21" spans="2:10" x14ac:dyDescent="0.25">
      <c r="B21" s="32" t="s">
        <v>128</v>
      </c>
      <c r="C21" s="25"/>
      <c r="D21" s="54"/>
      <c r="E21" s="33" t="s">
        <v>200</v>
      </c>
      <c r="J21" s="18"/>
    </row>
    <row r="22" spans="2:10" ht="3.9" customHeight="1" x14ac:dyDescent="0.25">
      <c r="B22" s="32"/>
      <c r="C22" s="25"/>
      <c r="D22" s="31"/>
      <c r="E22" s="33"/>
      <c r="J22" s="21"/>
    </row>
    <row r="23" spans="2:10" x14ac:dyDescent="0.25">
      <c r="B23" s="24" t="s">
        <v>395</v>
      </c>
      <c r="C23" s="25"/>
      <c r="E23" s="33"/>
      <c r="J23" s="18"/>
    </row>
    <row r="24" spans="2:10" ht="5.0999999999999996" customHeight="1" x14ac:dyDescent="0.25">
      <c r="B24" s="16"/>
      <c r="C24" s="25"/>
      <c r="E24" s="33"/>
      <c r="J24" s="18"/>
    </row>
    <row r="25" spans="2:10" x14ac:dyDescent="0.25">
      <c r="B25" s="17" t="s">
        <v>378</v>
      </c>
      <c r="C25" s="25"/>
      <c r="D25" s="531"/>
      <c r="E25" s="33" t="s">
        <v>359</v>
      </c>
      <c r="J25" s="21"/>
    </row>
  </sheetData>
  <sheetProtection algorithmName="SHA-512" hashValue="pItSprycKSo0h1jIhOnNYMfPkcaN4swH4rHKdAIlQfPlq2OWv0KUmlCAfvK2GRv1JUKW0IExyjetWlp89AkuUA==" saltValue="/xu9p8mDmT1iotEy2Pwt9g==" spinCount="100000" sheet="1" objects="1" scenarios="1"/>
  <mergeCells count="2">
    <mergeCell ref="D4:E4"/>
    <mergeCell ref="D5:E5"/>
  </mergeCells>
  <phoneticPr fontId="13" type="noConversion"/>
  <dataValidations count="2">
    <dataValidation type="decimal" operator="greaterThanOrEqual" allowBlank="1" showInputMessage="1" showErrorMessage="1" errorTitle="Aantal lichtweringen" error="Alleen numerieke waarden invullen." sqref="D25" xr:uid="{00000000-0002-0000-4000-000000000000}">
      <formula1>0</formula1>
    </dataValidation>
    <dataValidation type="whole" allowBlank="1" showInputMessage="1" showErrorMessage="1" errorTitle="Bouwjaar" error="Jaartallen invullen tussen 1500 en 2050." sqref="D19" xr:uid="{00000000-0002-0000-4000-000001000000}">
      <formula1>1500</formula1>
      <formula2>2050</formula2>
    </dataValidation>
  </dataValidations>
  <pageMargins left="0.5" right="0.12" top="0.37" bottom="0.25" header="0.2" footer="0.19"/>
  <pageSetup paperSize="9" scale="52" orientation="landscape" horizontalDpi="4294967292"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wsh65350100">
    <tabColor indexed="55"/>
    <pageSetUpPr fitToPage="1"/>
  </sheetPr>
  <dimension ref="A1:K75"/>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408</v>
      </c>
    </row>
    <row r="2" spans="1:11" x14ac:dyDescent="0.25">
      <c r="B2" s="17" t="s">
        <v>1642</v>
      </c>
      <c r="C2" s="15"/>
      <c r="D2" s="15" t="s">
        <v>261</v>
      </c>
      <c r="E2" s="15"/>
      <c r="F2" s="19"/>
      <c r="G2" s="20"/>
      <c r="H2" s="20"/>
    </row>
    <row r="3" spans="1:11" ht="6.75" customHeight="1" x14ac:dyDescent="0.25">
      <c r="F3" s="21"/>
      <c r="J3" s="18"/>
    </row>
    <row r="4" spans="1:11" ht="23.25" customHeight="1" x14ac:dyDescent="0.25">
      <c r="B4" s="11" t="s">
        <v>436</v>
      </c>
      <c r="C4" s="13"/>
      <c r="D4" s="884" t="s">
        <v>262</v>
      </c>
      <c r="E4" s="884"/>
      <c r="F4" s="39"/>
      <c r="J4" s="21"/>
    </row>
    <row r="5" spans="1:11" ht="23.25" customHeight="1" x14ac:dyDescent="0.25">
      <c r="B5" s="12" t="s">
        <v>413</v>
      </c>
      <c r="C5" s="11"/>
      <c r="D5" s="883" t="s">
        <v>64</v>
      </c>
      <c r="E5" s="883"/>
      <c r="F5"/>
      <c r="J5" s="21"/>
    </row>
    <row r="6" spans="1:11" ht="12.75" customHeight="1" x14ac:dyDescent="0.25">
      <c r="B6" s="12" t="s">
        <v>2104</v>
      </c>
      <c r="C6" s="11"/>
      <c r="D6" s="844"/>
      <c r="E6" s="775" t="s">
        <v>2105</v>
      </c>
      <c r="F6" s="777"/>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B42" s="17" t="s">
        <v>387</v>
      </c>
      <c r="C42" s="25"/>
      <c r="D42" s="524"/>
      <c r="E42" s="33" t="s">
        <v>630</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25"/>
      <c r="E45" s="33"/>
      <c r="J45" s="21"/>
    </row>
    <row r="46" spans="1:11" x14ac:dyDescent="0.25">
      <c r="B46" s="17" t="s">
        <v>928</v>
      </c>
      <c r="C46" s="25"/>
      <c r="D46" s="465" t="s">
        <v>980</v>
      </c>
      <c r="E46" s="464" t="s">
        <v>982</v>
      </c>
      <c r="J46" s="18"/>
    </row>
    <row r="47" spans="1:11" ht="3.9" customHeight="1" x14ac:dyDescent="0.25">
      <c r="C47" s="25"/>
      <c r="E47" s="33"/>
      <c r="J47" s="18"/>
    </row>
    <row r="48" spans="1:11" x14ac:dyDescent="0.25">
      <c r="B48" s="17" t="s">
        <v>389</v>
      </c>
      <c r="C48" s="25"/>
      <c r="D48" s="30" t="s">
        <v>237</v>
      </c>
      <c r="E48" s="34"/>
      <c r="J48" s="18"/>
    </row>
    <row r="49" spans="2:10" ht="3.9" customHeight="1" x14ac:dyDescent="0.25">
      <c r="C49" s="25"/>
      <c r="E49" s="34"/>
      <c r="J49" s="18"/>
    </row>
    <row r="50" spans="2:10" x14ac:dyDescent="0.25">
      <c r="B50" s="17" t="s">
        <v>390</v>
      </c>
      <c r="C50" s="25"/>
      <c r="D50" s="53"/>
      <c r="E50" s="33"/>
      <c r="F50" s="17"/>
      <c r="J50" s="18"/>
    </row>
    <row r="51" spans="2:10" ht="3.9" customHeight="1" x14ac:dyDescent="0.25">
      <c r="C51" s="25"/>
      <c r="D51" s="31"/>
      <c r="E51" s="33"/>
      <c r="F51" s="17"/>
      <c r="J51" s="21"/>
    </row>
    <row r="52" spans="2:10" x14ac:dyDescent="0.25">
      <c r="B52" s="17" t="s">
        <v>391</v>
      </c>
      <c r="C52" s="25"/>
      <c r="D52" s="53"/>
      <c r="E52" s="33"/>
      <c r="F52" s="17"/>
      <c r="J52" s="18"/>
    </row>
    <row r="53" spans="2:10" ht="3.9" customHeight="1" x14ac:dyDescent="0.25">
      <c r="C53" s="25"/>
      <c r="D53" s="31"/>
      <c r="E53" s="33"/>
      <c r="F53" s="17"/>
      <c r="J53" s="21"/>
    </row>
    <row r="54" spans="2:10" x14ac:dyDescent="0.25">
      <c r="B54" s="17" t="s">
        <v>392</v>
      </c>
      <c r="C54" s="25"/>
      <c r="D54" s="53"/>
      <c r="E54" s="33"/>
      <c r="F54" s="17"/>
      <c r="J54" s="18"/>
    </row>
    <row r="55" spans="2:10" ht="3.9" customHeight="1" x14ac:dyDescent="0.25">
      <c r="C55" s="25"/>
      <c r="D55" s="31"/>
      <c r="E55" s="33"/>
      <c r="F55" s="17"/>
      <c r="J55" s="21"/>
    </row>
    <row r="56" spans="2:10" x14ac:dyDescent="0.25">
      <c r="B56" s="17" t="s">
        <v>393</v>
      </c>
      <c r="C56" s="25"/>
      <c r="D56" s="53"/>
      <c r="E56" s="33"/>
      <c r="F56" s="17"/>
      <c r="J56" s="18"/>
    </row>
    <row r="57" spans="2:10" ht="3.9" customHeight="1" x14ac:dyDescent="0.25">
      <c r="C57" s="25"/>
      <c r="D57" s="31"/>
      <c r="E57" s="33"/>
      <c r="F57" s="17"/>
      <c r="J57" s="21"/>
    </row>
    <row r="58" spans="2:10" x14ac:dyDescent="0.25">
      <c r="B58" s="17" t="s">
        <v>394</v>
      </c>
      <c r="C58" s="25"/>
      <c r="D58" s="54"/>
      <c r="E58" s="33" t="s">
        <v>199</v>
      </c>
      <c r="J58" s="18"/>
    </row>
    <row r="59" spans="2:10" ht="3.9" customHeight="1" x14ac:dyDescent="0.25">
      <c r="C59" s="25"/>
      <c r="D59" s="31"/>
      <c r="E59" s="33"/>
      <c r="J59" s="21"/>
    </row>
    <row r="60" spans="2:10" x14ac:dyDescent="0.25">
      <c r="B60" s="17" t="s">
        <v>3</v>
      </c>
      <c r="C60" s="25"/>
      <c r="D60" s="58"/>
      <c r="E60" s="33"/>
      <c r="F60" s="17"/>
      <c r="J60" s="18"/>
    </row>
    <row r="61" spans="2:10" ht="3.9" customHeight="1" x14ac:dyDescent="0.25">
      <c r="C61" s="25"/>
      <c r="D61" s="31"/>
      <c r="E61" s="33"/>
      <c r="F61" s="17"/>
      <c r="J61" s="21"/>
    </row>
    <row r="62" spans="2:10" x14ac:dyDescent="0.25">
      <c r="B62" s="32" t="s">
        <v>128</v>
      </c>
      <c r="C62" s="25"/>
      <c r="D62" s="54"/>
      <c r="E62" s="33" t="s">
        <v>200</v>
      </c>
      <c r="J62" s="18"/>
    </row>
    <row r="63" spans="2:10" ht="3.9" customHeight="1" x14ac:dyDescent="0.25">
      <c r="B63" s="32"/>
      <c r="C63" s="25"/>
      <c r="D63" s="31"/>
      <c r="E63" s="33"/>
      <c r="J63" s="21"/>
    </row>
    <row r="64" spans="2:10" x14ac:dyDescent="0.25">
      <c r="B64" s="24" t="s">
        <v>395</v>
      </c>
      <c r="C64" s="25"/>
      <c r="E64" s="33"/>
      <c r="J64" s="18"/>
    </row>
    <row r="65" spans="2:10" ht="5.0999999999999996" customHeight="1" x14ac:dyDescent="0.25">
      <c r="B65" s="16"/>
      <c r="C65" s="25"/>
      <c r="E65" s="33"/>
      <c r="J65" s="18"/>
    </row>
    <row r="66" spans="2:10" x14ac:dyDescent="0.25">
      <c r="B66" s="17" t="s">
        <v>263</v>
      </c>
      <c r="C66" s="73" t="s">
        <v>629</v>
      </c>
      <c r="D66" s="524"/>
      <c r="E66" s="33"/>
      <c r="J66" s="21"/>
    </row>
    <row r="67" spans="2:10" hidden="1" x14ac:dyDescent="0.25">
      <c r="C67" s="25"/>
      <c r="D67" s="15" t="s">
        <v>590</v>
      </c>
      <c r="E67" s="33"/>
      <c r="J67" s="21"/>
    </row>
    <row r="68" spans="2:10" hidden="1" x14ac:dyDescent="0.25">
      <c r="C68" s="25"/>
      <c r="D68" s="15" t="s">
        <v>264</v>
      </c>
      <c r="E68" s="33"/>
      <c r="J68" s="21"/>
    </row>
    <row r="69" spans="2:10" hidden="1" x14ac:dyDescent="0.25">
      <c r="C69" s="25"/>
      <c r="D69" s="15" t="s">
        <v>265</v>
      </c>
      <c r="E69" s="33"/>
      <c r="J69" s="21"/>
    </row>
    <row r="70" spans="2:10" hidden="1" x14ac:dyDescent="0.25">
      <c r="C70" s="25"/>
      <c r="D70" s="15" t="s">
        <v>286</v>
      </c>
      <c r="E70" s="33"/>
      <c r="J70" s="21"/>
    </row>
    <row r="71" spans="2:10" hidden="1" x14ac:dyDescent="0.25">
      <c r="C71" s="25"/>
      <c r="D71" s="15" t="s">
        <v>266</v>
      </c>
      <c r="E71" s="33"/>
      <c r="J71" s="21"/>
    </row>
    <row r="72" spans="2:10" hidden="1" x14ac:dyDescent="0.25">
      <c r="C72" s="25"/>
      <c r="D72" s="15" t="s">
        <v>267</v>
      </c>
      <c r="E72" s="33"/>
      <c r="J72" s="21"/>
    </row>
    <row r="73" spans="2:10" hidden="1" x14ac:dyDescent="0.25">
      <c r="C73" s="25"/>
      <c r="D73" s="15" t="s">
        <v>811</v>
      </c>
      <c r="E73" s="628"/>
      <c r="J73" s="21"/>
    </row>
    <row r="74" spans="2:10" hidden="1" x14ac:dyDescent="0.25">
      <c r="C74" s="25"/>
      <c r="D74" s="15" t="s">
        <v>268</v>
      </c>
      <c r="E74" s="33"/>
      <c r="J74" s="21"/>
    </row>
    <row r="75" spans="2:10" ht="3.9" customHeight="1" x14ac:dyDescent="0.25">
      <c r="C75" s="25"/>
      <c r="E75" s="33"/>
      <c r="J75" s="21"/>
    </row>
  </sheetData>
  <sheetProtection algorithmName="SHA-512" hashValue="Rhd9495GoRmljFXyAQTCQ7lxQ1+VH7bJVlpILRxAJPkKo1Y9owYt46c5H0ya6lzEyXMrHpFM4I41MDXoK5ZGZA==" saltValue="2l7jrwBhF3nU6mKVJ+ibHw==" spinCount="100000" sheet="1" objects="1" scenarios="1"/>
  <mergeCells count="2">
    <mergeCell ref="D4:E4"/>
    <mergeCell ref="D5:E5"/>
  </mergeCells>
  <phoneticPr fontId="13" type="noConversion"/>
  <dataValidations xWindow="538" yWindow="303" count="3">
    <dataValidation type="list" allowBlank="1" showInputMessage="1" showErrorMessage="1" sqref="D66" xr:uid="{00000000-0002-0000-4100-000000000000}">
      <formula1>$D$67:$D$74</formula1>
    </dataValidation>
    <dataValidation type="whole" allowBlank="1" showInputMessage="1" showErrorMessage="1" errorTitle="Bouwjaar" error="Jaartallen invullen tussen 1500 en 2050." sqref="D60" xr:uid="{00000000-0002-0000-4100-000001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4100-000002000000}">
      <formula1>$D$15:$D$40</formula1>
    </dataValidation>
  </dataValidations>
  <pageMargins left="0.5" right="0.12" top="0.37" bottom="0.25" header="0.2" footer="0.19"/>
  <pageSetup paperSize="9" scale="52" orientation="landscape" horizontalDpi="4294967292" r:id="rId1"/>
  <headerFooter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wsh66100100">
    <tabColor indexed="55"/>
    <pageSetUpPr fitToPage="1"/>
  </sheetPr>
  <dimension ref="A1:K84"/>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409</v>
      </c>
    </row>
    <row r="2" spans="1:11" x14ac:dyDescent="0.25">
      <c r="B2" s="17" t="s">
        <v>2479</v>
      </c>
      <c r="C2" s="15"/>
      <c r="D2" s="15" t="s">
        <v>126</v>
      </c>
      <c r="E2" s="15"/>
      <c r="F2" s="19"/>
      <c r="G2" s="20"/>
      <c r="H2" s="20"/>
    </row>
    <row r="3" spans="1:11" ht="6.75" customHeight="1" x14ac:dyDescent="0.25">
      <c r="F3" s="21"/>
      <c r="J3" s="18"/>
    </row>
    <row r="4" spans="1:11" ht="23.25" customHeight="1" x14ac:dyDescent="0.25">
      <c r="B4" s="11" t="s">
        <v>436</v>
      </c>
      <c r="C4" s="13"/>
      <c r="D4" s="884" t="s">
        <v>2480</v>
      </c>
      <c r="E4" s="884"/>
      <c r="F4" s="39"/>
      <c r="J4" s="21"/>
    </row>
    <row r="5" spans="1:11" ht="3.9" customHeight="1" x14ac:dyDescent="0.25">
      <c r="B5" s="11"/>
      <c r="C5" s="13"/>
      <c r="D5" s="832"/>
      <c r="E5" s="832"/>
      <c r="F5" s="39"/>
      <c r="J5" s="21"/>
    </row>
    <row r="6" spans="1:11" ht="23.25" customHeight="1" x14ac:dyDescent="0.25">
      <c r="B6" s="12" t="s">
        <v>413</v>
      </c>
      <c r="C6" s="11"/>
      <c r="D6" s="882" t="s">
        <v>2481</v>
      </c>
      <c r="E6" s="883"/>
      <c r="F6"/>
      <c r="J6" s="21"/>
    </row>
    <row r="7" spans="1:11" ht="3.9" customHeight="1" x14ac:dyDescent="0.25">
      <c r="B7" s="12"/>
      <c r="C7" s="11"/>
      <c r="D7" s="830"/>
      <c r="E7" s="831"/>
      <c r="F7" s="834"/>
      <c r="J7" s="21"/>
    </row>
    <row r="8" spans="1:11" ht="12.75" customHeight="1" x14ac:dyDescent="0.25">
      <c r="B8" s="12" t="s">
        <v>2104</v>
      </c>
      <c r="C8" s="11"/>
      <c r="D8" s="844"/>
      <c r="E8" s="781" t="s">
        <v>2105</v>
      </c>
      <c r="F8" s="785"/>
      <c r="J8" s="21"/>
    </row>
    <row r="9" spans="1:11" ht="5.0999999999999996" customHeight="1" x14ac:dyDescent="0.25">
      <c r="C9" s="22"/>
      <c r="D9" s="20"/>
      <c r="E9" s="16"/>
      <c r="F9" s="23"/>
      <c r="J9" s="21"/>
    </row>
    <row r="10" spans="1:11" x14ac:dyDescent="0.25">
      <c r="B10" s="24" t="s">
        <v>0</v>
      </c>
      <c r="C10" s="25"/>
      <c r="J10" s="18"/>
    </row>
    <row r="11" spans="1:11" ht="5.0999999999999996" customHeight="1" x14ac:dyDescent="0.25">
      <c r="B11" s="16"/>
      <c r="C11" s="25"/>
      <c r="J11" s="18"/>
    </row>
    <row r="12" spans="1:11" x14ac:dyDescent="0.25">
      <c r="B12" s="17" t="s">
        <v>385</v>
      </c>
      <c r="C12" s="25"/>
      <c r="D12" s="526" t="str">
        <f>IF(ISBLANK(Voorblad!C$16),"",(Voorblad!C$16))</f>
        <v>14B03</v>
      </c>
      <c r="E12" s="28"/>
      <c r="J12" s="18"/>
    </row>
    <row r="13" spans="1:11" ht="3.9" customHeight="1" x14ac:dyDescent="0.25">
      <c r="C13" s="25"/>
      <c r="D13" s="29"/>
      <c r="E13" s="33"/>
      <c r="J13" s="21"/>
    </row>
    <row r="14" spans="1:11" x14ac:dyDescent="0.25">
      <c r="B14" s="17" t="s">
        <v>386</v>
      </c>
      <c r="C14" s="25"/>
      <c r="D14" s="526" t="str">
        <f>IF(ISBLANK(Voorblad!C$17),"",(Voorblad!C$17))</f>
        <v>R007</v>
      </c>
      <c r="E14" s="33"/>
      <c r="J14" s="18"/>
    </row>
    <row r="15" spans="1:11" ht="3.9" customHeight="1" x14ac:dyDescent="0.25">
      <c r="C15" s="25"/>
      <c r="E15" s="33"/>
      <c r="J15" s="21"/>
    </row>
    <row r="16" spans="1:11" x14ac:dyDescent="0.25">
      <c r="A16"/>
      <c r="B16" s="17" t="s">
        <v>1</v>
      </c>
      <c r="C16" s="73" t="s">
        <v>629</v>
      </c>
      <c r="D16" s="524"/>
      <c r="E16" s="33"/>
      <c r="J16" s="18"/>
      <c r="K16"/>
    </row>
    <row r="17" spans="1:11" hidden="1" x14ac:dyDescent="0.25">
      <c r="A17"/>
      <c r="C17" s="17"/>
      <c r="D17" s="17" t="s">
        <v>34</v>
      </c>
      <c r="E17" s="33"/>
      <c r="J17" s="18"/>
      <c r="K17"/>
    </row>
    <row r="18" spans="1:11" hidden="1" x14ac:dyDescent="0.25">
      <c r="A18"/>
      <c r="C18" s="17"/>
      <c r="D18" s="17" t="s">
        <v>29</v>
      </c>
      <c r="E18" s="33"/>
      <c r="J18" s="18"/>
      <c r="K18"/>
    </row>
    <row r="19" spans="1:11" hidden="1" x14ac:dyDescent="0.25">
      <c r="A19"/>
      <c r="C19" s="17"/>
      <c r="D19" s="17" t="s">
        <v>33</v>
      </c>
      <c r="E19" s="33"/>
      <c r="J19" s="18"/>
      <c r="K19"/>
    </row>
    <row r="20" spans="1:11" hidden="1" x14ac:dyDescent="0.25">
      <c r="A20"/>
      <c r="C20" s="17"/>
      <c r="D20" s="17" t="s">
        <v>38</v>
      </c>
      <c r="E20" s="33"/>
      <c r="J20" s="18"/>
      <c r="K20"/>
    </row>
    <row r="21" spans="1:11" hidden="1" x14ac:dyDescent="0.25">
      <c r="A21"/>
      <c r="C21" s="17"/>
      <c r="D21" s="17" t="s">
        <v>39</v>
      </c>
      <c r="E21" s="33"/>
      <c r="J21" s="18"/>
      <c r="K21"/>
    </row>
    <row r="22" spans="1:11" hidden="1" x14ac:dyDescent="0.25">
      <c r="A22"/>
      <c r="C22" s="17"/>
      <c r="D22" s="17" t="s">
        <v>40</v>
      </c>
      <c r="E22" s="33"/>
      <c r="J22" s="18"/>
      <c r="K22"/>
    </row>
    <row r="23" spans="1:11" hidden="1" x14ac:dyDescent="0.25">
      <c r="A23"/>
      <c r="C23" s="17"/>
      <c r="D23" s="17" t="s">
        <v>41</v>
      </c>
      <c r="E23" s="33"/>
      <c r="J23" s="18"/>
      <c r="K23"/>
    </row>
    <row r="24" spans="1:11" hidden="1" x14ac:dyDescent="0.25">
      <c r="A24"/>
      <c r="C24" s="17"/>
      <c r="D24" s="17" t="s">
        <v>42</v>
      </c>
      <c r="E24" s="33"/>
      <c r="J24" s="18"/>
      <c r="K24"/>
    </row>
    <row r="25" spans="1:11" hidden="1" x14ac:dyDescent="0.25">
      <c r="A25"/>
      <c r="C25" s="17"/>
      <c r="D25" s="17" t="s">
        <v>43</v>
      </c>
      <c r="E25" s="33"/>
      <c r="J25" s="18"/>
      <c r="K25"/>
    </row>
    <row r="26" spans="1:11" hidden="1" x14ac:dyDescent="0.25">
      <c r="A26"/>
      <c r="C26" s="17"/>
      <c r="D26" s="17" t="s">
        <v>44</v>
      </c>
      <c r="E26" s="33"/>
      <c r="J26" s="18"/>
      <c r="K26"/>
    </row>
    <row r="27" spans="1:11" hidden="1" x14ac:dyDescent="0.25">
      <c r="A27"/>
      <c r="C27" s="17"/>
      <c r="D27" s="17" t="s">
        <v>570</v>
      </c>
      <c r="E27" s="33"/>
      <c r="J27" s="18"/>
      <c r="K27"/>
    </row>
    <row r="28" spans="1:11" hidden="1" x14ac:dyDescent="0.25">
      <c r="A28"/>
      <c r="C28" s="17"/>
      <c r="D28" s="17" t="s">
        <v>36</v>
      </c>
      <c r="E28" s="33"/>
      <c r="J28" s="18"/>
      <c r="K28"/>
    </row>
    <row r="29" spans="1:11" hidden="1" x14ac:dyDescent="0.25">
      <c r="A29"/>
      <c r="C29" s="17"/>
      <c r="D29" s="17" t="s">
        <v>259</v>
      </c>
      <c r="E29" s="33"/>
      <c r="J29" s="18"/>
      <c r="K29"/>
    </row>
    <row r="30" spans="1:11" hidden="1" x14ac:dyDescent="0.25">
      <c r="A30"/>
      <c r="C30" s="17"/>
      <c r="D30" s="17" t="s">
        <v>365</v>
      </c>
      <c r="E30" s="33"/>
      <c r="J30" s="18"/>
      <c r="K30"/>
    </row>
    <row r="31" spans="1:11" hidden="1" x14ac:dyDescent="0.25">
      <c r="A31"/>
      <c r="C31" s="17"/>
      <c r="D31" s="17" t="s">
        <v>45</v>
      </c>
      <c r="E31" s="33"/>
      <c r="J31" s="18"/>
      <c r="K31"/>
    </row>
    <row r="32" spans="1:11" hidden="1" x14ac:dyDescent="0.25">
      <c r="A32"/>
      <c r="C32" s="17"/>
      <c r="D32" s="17" t="s">
        <v>46</v>
      </c>
      <c r="E32" s="33"/>
      <c r="J32" s="18"/>
      <c r="K32"/>
    </row>
    <row r="33" spans="1:11" hidden="1" x14ac:dyDescent="0.25">
      <c r="A33"/>
      <c r="C33" s="17"/>
      <c r="D33" s="17" t="s">
        <v>47</v>
      </c>
      <c r="E33" s="33"/>
      <c r="J33" s="18"/>
      <c r="K33"/>
    </row>
    <row r="34" spans="1:11" hidden="1" x14ac:dyDescent="0.25">
      <c r="A34"/>
      <c r="C34" s="17"/>
      <c r="D34" s="17" t="s">
        <v>48</v>
      </c>
      <c r="E34" s="33"/>
      <c r="J34" s="18"/>
      <c r="K34"/>
    </row>
    <row r="35" spans="1:11" hidden="1" x14ac:dyDescent="0.25">
      <c r="A35"/>
      <c r="C35" s="17"/>
      <c r="D35" s="17" t="s">
        <v>49</v>
      </c>
      <c r="E35" s="33"/>
      <c r="J35" s="18"/>
      <c r="K35"/>
    </row>
    <row r="36" spans="1:11" hidden="1" x14ac:dyDescent="0.25">
      <c r="A36"/>
      <c r="C36" s="17"/>
      <c r="D36" s="17" t="s">
        <v>50</v>
      </c>
      <c r="E36" s="33"/>
      <c r="J36" s="18"/>
      <c r="K36"/>
    </row>
    <row r="37" spans="1:11" hidden="1" x14ac:dyDescent="0.25">
      <c r="A37"/>
      <c r="C37" s="17"/>
      <c r="D37" s="17" t="s">
        <v>757</v>
      </c>
      <c r="E37" s="33"/>
      <c r="J37" s="18"/>
      <c r="K37"/>
    </row>
    <row r="38" spans="1:11" hidden="1" x14ac:dyDescent="0.25">
      <c r="A38"/>
      <c r="C38" s="17"/>
      <c r="D38" s="17" t="s">
        <v>35</v>
      </c>
      <c r="E38" s="33"/>
      <c r="J38" s="18"/>
      <c r="K38"/>
    </row>
    <row r="39" spans="1:11" hidden="1" x14ac:dyDescent="0.25">
      <c r="A39"/>
      <c r="C39" s="17"/>
      <c r="D39" s="17" t="s">
        <v>51</v>
      </c>
      <c r="E39" s="33"/>
      <c r="J39" s="18"/>
      <c r="K39"/>
    </row>
    <row r="40" spans="1:11" hidden="1" x14ac:dyDescent="0.25">
      <c r="A40"/>
      <c r="C40" s="17"/>
      <c r="D40" s="17" t="s">
        <v>52</v>
      </c>
      <c r="E40" s="33"/>
      <c r="J40" s="18"/>
      <c r="K40"/>
    </row>
    <row r="41" spans="1:11" hidden="1" x14ac:dyDescent="0.25">
      <c r="A41"/>
      <c r="C41" s="17"/>
      <c r="D41" s="17" t="s">
        <v>37</v>
      </c>
      <c r="E41" s="33"/>
      <c r="J41" s="18"/>
      <c r="K41"/>
    </row>
    <row r="42" spans="1:11" hidden="1" x14ac:dyDescent="0.25">
      <c r="A42"/>
      <c r="C42" s="17"/>
      <c r="D42" s="17" t="s">
        <v>53</v>
      </c>
      <c r="E42" s="33"/>
      <c r="J42" s="18"/>
      <c r="K42"/>
    </row>
    <row r="43" spans="1:11" ht="3.9" customHeight="1" x14ac:dyDescent="0.25">
      <c r="A43"/>
      <c r="C43" s="25"/>
      <c r="E43" s="33"/>
      <c r="J43" s="21"/>
      <c r="K43"/>
    </row>
    <row r="44" spans="1:11" x14ac:dyDescent="0.25">
      <c r="B44" s="17" t="s">
        <v>387</v>
      </c>
      <c r="C44" s="25"/>
      <c r="D44" s="524"/>
      <c r="E44" s="33" t="s">
        <v>1698</v>
      </c>
      <c r="J44" s="18"/>
    </row>
    <row r="45" spans="1:11" x14ac:dyDescent="0.25">
      <c r="C45" s="25"/>
      <c r="D45" s="566"/>
      <c r="E45" s="628" t="s">
        <v>758</v>
      </c>
      <c r="J45" s="18"/>
    </row>
    <row r="46" spans="1:11" ht="5.0999999999999996" customHeight="1" x14ac:dyDescent="0.25">
      <c r="C46" s="25"/>
      <c r="E46" s="33"/>
      <c r="J46" s="21"/>
    </row>
    <row r="47" spans="1:11" x14ac:dyDescent="0.25">
      <c r="B47" s="24" t="s">
        <v>384</v>
      </c>
      <c r="C47" s="25"/>
      <c r="E47" s="33"/>
      <c r="J47" s="21"/>
    </row>
    <row r="48" spans="1:11" ht="5.0999999999999996" customHeight="1" x14ac:dyDescent="0.25">
      <c r="B48" s="16"/>
      <c r="C48" s="25"/>
      <c r="E48" s="33"/>
      <c r="J48" s="21"/>
    </row>
    <row r="49" spans="2:10" x14ac:dyDescent="0.25">
      <c r="B49" s="17" t="s">
        <v>928</v>
      </c>
      <c r="C49" s="73"/>
      <c r="D49" s="467" t="s">
        <v>980</v>
      </c>
      <c r="E49" s="466" t="s">
        <v>982</v>
      </c>
      <c r="J49" s="18"/>
    </row>
    <row r="50" spans="2:10" ht="3.9" customHeight="1" x14ac:dyDescent="0.25">
      <c r="C50" s="25"/>
      <c r="E50" s="33"/>
      <c r="J50" s="18"/>
    </row>
    <row r="51" spans="2:10" x14ac:dyDescent="0.25">
      <c r="B51" s="17" t="s">
        <v>389</v>
      </c>
      <c r="C51" s="25"/>
      <c r="D51" s="30" t="s">
        <v>237</v>
      </c>
      <c r="E51" s="34"/>
      <c r="J51" s="18"/>
    </row>
    <row r="52" spans="2:10" ht="3.9" customHeight="1" x14ac:dyDescent="0.25">
      <c r="C52" s="25"/>
      <c r="E52" s="34"/>
      <c r="J52" s="18"/>
    </row>
    <row r="53" spans="2:10" x14ac:dyDescent="0.25">
      <c r="B53" s="17" t="s">
        <v>390</v>
      </c>
      <c r="C53" s="25"/>
      <c r="D53" s="53"/>
      <c r="E53" s="33"/>
      <c r="F53" s="17"/>
      <c r="J53" s="18"/>
    </row>
    <row r="54" spans="2:10" ht="3.9" customHeight="1" x14ac:dyDescent="0.25">
      <c r="C54" s="25"/>
      <c r="D54" s="31"/>
      <c r="E54" s="33"/>
      <c r="F54" s="17"/>
      <c r="J54" s="21"/>
    </row>
    <row r="55" spans="2:10" x14ac:dyDescent="0.25">
      <c r="B55" s="17" t="s">
        <v>391</v>
      </c>
      <c r="C55" s="25"/>
      <c r="D55" s="53"/>
      <c r="E55" s="33"/>
      <c r="F55" s="17"/>
      <c r="J55" s="18"/>
    </row>
    <row r="56" spans="2:10" ht="3.9" customHeight="1" x14ac:dyDescent="0.25">
      <c r="C56" s="25"/>
      <c r="D56" s="31"/>
      <c r="E56" s="33"/>
      <c r="F56" s="17"/>
      <c r="J56" s="21"/>
    </row>
    <row r="57" spans="2:10" x14ac:dyDescent="0.25">
      <c r="B57" s="17" t="s">
        <v>392</v>
      </c>
      <c r="C57" s="25"/>
      <c r="D57" s="53"/>
      <c r="E57" s="33"/>
      <c r="F57" s="17"/>
      <c r="J57" s="18"/>
    </row>
    <row r="58" spans="2:10" ht="3.9" customHeight="1" x14ac:dyDescent="0.25">
      <c r="C58" s="25"/>
      <c r="D58" s="31"/>
      <c r="E58" s="33"/>
      <c r="F58" s="17"/>
      <c r="J58" s="21"/>
    </row>
    <row r="59" spans="2:10" x14ac:dyDescent="0.25">
      <c r="B59" s="17" t="s">
        <v>393</v>
      </c>
      <c r="C59" s="25"/>
      <c r="D59" s="53"/>
      <c r="E59" s="33"/>
      <c r="F59" s="17"/>
      <c r="J59" s="18"/>
    </row>
    <row r="60" spans="2:10" ht="3.9" customHeight="1" x14ac:dyDescent="0.25">
      <c r="C60" s="25"/>
      <c r="D60" s="31"/>
      <c r="E60" s="33"/>
      <c r="F60" s="17"/>
      <c r="J60" s="21"/>
    </row>
    <row r="61" spans="2:10" x14ac:dyDescent="0.25">
      <c r="B61" s="17" t="s">
        <v>394</v>
      </c>
      <c r="C61" s="25"/>
      <c r="D61" s="54"/>
      <c r="E61" s="33" t="s">
        <v>199</v>
      </c>
      <c r="J61" s="18"/>
    </row>
    <row r="62" spans="2:10" ht="3.9" customHeight="1" x14ac:dyDescent="0.25">
      <c r="C62" s="25"/>
      <c r="D62" s="31"/>
      <c r="E62" s="33"/>
      <c r="J62" s="21"/>
    </row>
    <row r="63" spans="2:10" x14ac:dyDescent="0.25">
      <c r="B63" s="17" t="s">
        <v>3</v>
      </c>
      <c r="C63" s="25"/>
      <c r="D63" s="58"/>
      <c r="E63" s="33"/>
      <c r="F63" s="17"/>
      <c r="J63" s="18"/>
    </row>
    <row r="64" spans="2:10" ht="3.9" customHeight="1" x14ac:dyDescent="0.25">
      <c r="C64" s="25"/>
      <c r="D64" s="31"/>
      <c r="E64" s="33"/>
      <c r="F64" s="17"/>
      <c r="J64" s="21"/>
    </row>
    <row r="65" spans="2:10" x14ac:dyDescent="0.25">
      <c r="B65" s="32" t="s">
        <v>128</v>
      </c>
      <c r="C65" s="25"/>
      <c r="D65" s="54"/>
      <c r="E65" s="33" t="s">
        <v>200</v>
      </c>
      <c r="J65" s="18"/>
    </row>
    <row r="66" spans="2:10" ht="3.9" customHeight="1" x14ac:dyDescent="0.25">
      <c r="B66" s="32"/>
      <c r="C66" s="25"/>
      <c r="D66" s="31"/>
      <c r="E66" s="33"/>
      <c r="J66" s="21"/>
    </row>
    <row r="67" spans="2:10" x14ac:dyDescent="0.25">
      <c r="B67" s="24" t="s">
        <v>395</v>
      </c>
      <c r="C67" s="25"/>
      <c r="E67" s="33"/>
      <c r="J67" s="18"/>
    </row>
    <row r="68" spans="2:10" ht="5.0999999999999996" customHeight="1" x14ac:dyDescent="0.25">
      <c r="B68" s="16"/>
      <c r="C68" s="25"/>
      <c r="E68" s="33"/>
      <c r="J68" s="18"/>
    </row>
    <row r="69" spans="2:10" x14ac:dyDescent="0.25">
      <c r="B69" s="17" t="s">
        <v>549</v>
      </c>
      <c r="C69" s="73" t="s">
        <v>629</v>
      </c>
      <c r="D69" s="524"/>
      <c r="E69" s="255" t="s">
        <v>2486</v>
      </c>
      <c r="J69" s="21"/>
    </row>
    <row r="70" spans="2:10" s="255" customFormat="1" ht="12.75" customHeight="1" x14ac:dyDescent="0.25">
      <c r="B70" s="514"/>
      <c r="C70" s="662"/>
      <c r="D70" s="586"/>
      <c r="E70" s="255" t="s">
        <v>2485</v>
      </c>
      <c r="H70" s="663"/>
      <c r="I70" s="664"/>
    </row>
    <row r="71" spans="2:10" hidden="1" x14ac:dyDescent="0.25">
      <c r="C71" s="25"/>
      <c r="D71" s="15" t="s">
        <v>2482</v>
      </c>
      <c r="E71" s="33"/>
      <c r="J71" s="21"/>
    </row>
    <row r="72" spans="2:10" hidden="1" x14ac:dyDescent="0.25">
      <c r="C72" s="25"/>
      <c r="D72" s="15" t="s">
        <v>811</v>
      </c>
      <c r="E72" s="33"/>
      <c r="J72" s="21"/>
    </row>
    <row r="73" spans="2:10" hidden="1" x14ac:dyDescent="0.25">
      <c r="C73" s="25"/>
      <c r="D73" s="15" t="s">
        <v>2483</v>
      </c>
      <c r="E73" s="33"/>
      <c r="J73" s="21"/>
    </row>
    <row r="74" spans="2:10" hidden="1" x14ac:dyDescent="0.25">
      <c r="C74" s="25"/>
      <c r="D74" s="15" t="s">
        <v>2484</v>
      </c>
      <c r="E74" s="33"/>
      <c r="J74" s="21"/>
    </row>
    <row r="75" spans="2:10" ht="3.9" customHeight="1" x14ac:dyDescent="0.25">
      <c r="C75" s="25"/>
      <c r="E75" s="33"/>
      <c r="J75" s="21"/>
    </row>
    <row r="76" spans="2:10" ht="12.75" customHeight="1" x14ac:dyDescent="0.25">
      <c r="B76" s="17" t="s">
        <v>945</v>
      </c>
      <c r="C76" s="73" t="s">
        <v>629</v>
      </c>
      <c r="D76" s="524"/>
      <c r="E76" s="833" t="s">
        <v>2487</v>
      </c>
      <c r="J76" s="21"/>
    </row>
    <row r="77" spans="2:10" ht="12.75" customHeight="1" x14ac:dyDescent="0.25">
      <c r="C77" s="25"/>
      <c r="E77" s="833" t="s">
        <v>2488</v>
      </c>
      <c r="J77" s="21"/>
    </row>
    <row r="78" spans="2:10" ht="12.75" customHeight="1" x14ac:dyDescent="0.25">
      <c r="C78" s="25"/>
      <c r="E78" s="833" t="s">
        <v>2489</v>
      </c>
      <c r="J78" s="21"/>
    </row>
    <row r="79" spans="2:10" ht="12.75" hidden="1" customHeight="1" x14ac:dyDescent="0.25">
      <c r="C79" s="25"/>
      <c r="D79" s="15" t="s">
        <v>12</v>
      </c>
      <c r="E79" s="833"/>
      <c r="J79" s="21"/>
    </row>
    <row r="80" spans="2:10" ht="12.75" hidden="1" customHeight="1" x14ac:dyDescent="0.25">
      <c r="C80" s="25"/>
      <c r="D80" s="15" t="s">
        <v>750</v>
      </c>
      <c r="E80" s="833"/>
      <c r="J80" s="21"/>
    </row>
    <row r="81" spans="2:10" ht="3.9" customHeight="1" x14ac:dyDescent="0.25">
      <c r="C81" s="25"/>
      <c r="E81" s="833"/>
      <c r="J81" s="21"/>
    </row>
    <row r="82" spans="2:10" x14ac:dyDescent="0.25">
      <c r="B82" s="17" t="s">
        <v>379</v>
      </c>
      <c r="C82" s="25"/>
      <c r="D82" s="531"/>
      <c r="E82" s="33"/>
      <c r="J82" s="21"/>
    </row>
    <row r="83" spans="2:10" ht="3.9" customHeight="1" x14ac:dyDescent="0.25">
      <c r="C83" s="25"/>
      <c r="D83" s="41"/>
      <c r="E83" s="33"/>
      <c r="J83" s="21"/>
    </row>
    <row r="84" spans="2:10" x14ac:dyDescent="0.25">
      <c r="B84" s="17" t="s">
        <v>380</v>
      </c>
      <c r="C84" s="25"/>
      <c r="D84" s="531"/>
      <c r="E84" s="33" t="s">
        <v>1699</v>
      </c>
      <c r="J84" s="21"/>
    </row>
  </sheetData>
  <sheetProtection algorithmName="SHA-512" hashValue="AXjdrOBqtxtexh+fsctxE1kFszBPoC7kXBgbRJ956s7gVsXTIKWBy+9y3Ae6h5H9VZj5Wc+arSrFnEjU+R9wng==" saltValue="ySOJ9Te+tswWrTdsbr64RQ==" spinCount="100000" sheet="1" objects="1" scenarios="1"/>
  <mergeCells count="2">
    <mergeCell ref="D4:E4"/>
    <mergeCell ref="D6:E6"/>
  </mergeCells>
  <phoneticPr fontId="13" type="noConversion"/>
  <dataValidations xWindow="538" yWindow="303" count="6">
    <dataValidation type="list" allowBlank="1" showInputMessage="1" showErrorMessage="1" sqref="D69" xr:uid="{00000000-0002-0000-4200-000000000000}">
      <formula1>$D$71:$D$74</formula1>
    </dataValidation>
    <dataValidation type="decimal" operator="greaterThan" allowBlank="1" showInputMessage="1" showErrorMessage="1" errorTitle="Maximale draagvermogen" error="Alleen numerieke waarden invullen." sqref="D82" xr:uid="{00000000-0002-0000-4200-000001000000}">
      <formula1>0</formula1>
    </dataValidation>
    <dataValidation type="decimal" operator="greaterThanOrEqual" allowBlank="1" showInputMessage="1" showErrorMessage="1" errorTitle="Aantal stopplaatsen" error="Alleen numerieke waarden invullen groter of gelijk aan 2." sqref="D84" xr:uid="{00000000-0002-0000-4200-000002000000}">
      <formula1>2</formula1>
    </dataValidation>
    <dataValidation type="whole" allowBlank="1" showInputMessage="1" showErrorMessage="1" errorTitle="Bouwjaar" error="Jaartallen invullen tussen 1500 en 2050." sqref="D63" xr:uid="{00000000-0002-0000-4200-000003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6" xr:uid="{00000000-0002-0000-4200-000004000000}">
      <formula1>$D$17:$D$42</formula1>
    </dataValidation>
    <dataValidation type="list" allowBlank="1" showInputMessage="1" showErrorMessage="1" sqref="D76" xr:uid="{00000000-0002-0000-4200-000005000000}">
      <formula1>$D$79:$D$80</formula1>
    </dataValidation>
  </dataValidations>
  <pageMargins left="0.5" right="0.12" top="0.37" bottom="0.25" header="0.2" footer="0.19"/>
  <pageSetup paperSize="9" scale="50" orientation="landscape" horizontalDpi="4294967292"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wsh66300100">
    <tabColor indexed="55"/>
    <pageSetUpPr fitToPage="1"/>
  </sheetPr>
  <dimension ref="A1:K95"/>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2491</v>
      </c>
    </row>
    <row r="2" spans="1:11" x14ac:dyDescent="0.25">
      <c r="B2" s="17" t="s">
        <v>2490</v>
      </c>
      <c r="C2" s="15"/>
      <c r="D2" s="15" t="s">
        <v>2492</v>
      </c>
      <c r="E2" s="15"/>
      <c r="F2" s="19"/>
      <c r="G2" s="20"/>
      <c r="H2" s="20"/>
    </row>
    <row r="3" spans="1:11" ht="6.75" customHeight="1" x14ac:dyDescent="0.25">
      <c r="F3" s="21"/>
      <c r="J3" s="18"/>
    </row>
    <row r="4" spans="1:11" ht="23.25" customHeight="1" x14ac:dyDescent="0.25">
      <c r="B4" s="11" t="s">
        <v>436</v>
      </c>
      <c r="C4" s="13"/>
      <c r="D4" s="884" t="s">
        <v>2493</v>
      </c>
      <c r="E4" s="884"/>
      <c r="F4" s="39"/>
      <c r="J4" s="21"/>
    </row>
    <row r="5" spans="1:11" ht="3.9" customHeight="1" x14ac:dyDescent="0.25">
      <c r="B5" s="11"/>
      <c r="C5" s="13"/>
      <c r="D5" s="832"/>
      <c r="E5" s="832"/>
      <c r="F5" s="39"/>
      <c r="J5" s="21"/>
    </row>
    <row r="6" spans="1:11" ht="23.25" customHeight="1" x14ac:dyDescent="0.25">
      <c r="B6" s="12" t="s">
        <v>413</v>
      </c>
      <c r="C6" s="11"/>
      <c r="D6" s="882" t="s">
        <v>862</v>
      </c>
      <c r="E6" s="883"/>
      <c r="F6"/>
      <c r="J6" s="21"/>
    </row>
    <row r="7" spans="1:11" ht="12.75" customHeight="1" x14ac:dyDescent="0.25">
      <c r="B7" s="12" t="s">
        <v>2104</v>
      </c>
      <c r="C7" s="11"/>
      <c r="D7" s="844"/>
      <c r="E7" s="781" t="s">
        <v>2105</v>
      </c>
      <c r="F7" s="785"/>
      <c r="J7" s="21"/>
    </row>
    <row r="8" spans="1:11" ht="5.0999999999999996" customHeight="1" x14ac:dyDescent="0.25">
      <c r="C8" s="22"/>
      <c r="D8" s="20"/>
      <c r="E8" s="16"/>
      <c r="F8" s="23"/>
      <c r="J8" s="21"/>
    </row>
    <row r="9" spans="1:11" x14ac:dyDescent="0.25">
      <c r="B9" s="24" t="s">
        <v>0</v>
      </c>
      <c r="C9" s="25"/>
      <c r="J9" s="18"/>
    </row>
    <row r="10" spans="1:11" ht="5.0999999999999996" customHeight="1" x14ac:dyDescent="0.25">
      <c r="B10" s="16"/>
      <c r="C10" s="25"/>
      <c r="J10" s="18"/>
    </row>
    <row r="11" spans="1:11" x14ac:dyDescent="0.25">
      <c r="B11" s="17" t="s">
        <v>385</v>
      </c>
      <c r="C11" s="25"/>
      <c r="D11" s="526" t="str">
        <f>IF(ISBLANK(Voorblad!C$16),"",(Voorblad!C$16))</f>
        <v>14B03</v>
      </c>
      <c r="E11" s="28"/>
      <c r="J11" s="18"/>
    </row>
    <row r="12" spans="1:11" ht="3.9" customHeight="1" x14ac:dyDescent="0.25">
      <c r="C12" s="25"/>
      <c r="D12" s="29"/>
      <c r="E12" s="33"/>
      <c r="J12" s="21"/>
    </row>
    <row r="13" spans="1:11" x14ac:dyDescent="0.25">
      <c r="B13" s="17" t="s">
        <v>386</v>
      </c>
      <c r="C13" s="25"/>
      <c r="D13" s="526" t="str">
        <f>IF(ISBLANK(Voorblad!C$17),"",(Voorblad!C$17))</f>
        <v>R007</v>
      </c>
      <c r="E13" s="33"/>
      <c r="J13" s="18"/>
    </row>
    <row r="14" spans="1:11" ht="3.9" customHeight="1" x14ac:dyDescent="0.25">
      <c r="C14" s="25"/>
      <c r="E14" s="33"/>
      <c r="J14" s="21"/>
    </row>
    <row r="15" spans="1:11" x14ac:dyDescent="0.25">
      <c r="A15"/>
      <c r="B15" s="17" t="s">
        <v>1</v>
      </c>
      <c r="C15" s="73" t="s">
        <v>629</v>
      </c>
      <c r="D15" s="524"/>
      <c r="E15" s="33"/>
      <c r="J15" s="18"/>
      <c r="K15"/>
    </row>
    <row r="16" spans="1:11" hidden="1" x14ac:dyDescent="0.25">
      <c r="A16"/>
      <c r="C16" s="17"/>
      <c r="D16" s="17" t="s">
        <v>34</v>
      </c>
      <c r="E16" s="33"/>
      <c r="J16" s="18"/>
      <c r="K16"/>
    </row>
    <row r="17" spans="1:11" hidden="1" x14ac:dyDescent="0.25">
      <c r="A17"/>
      <c r="C17" s="17"/>
      <c r="D17" s="17" t="s">
        <v>29</v>
      </c>
      <c r="E17" s="33"/>
      <c r="J17" s="18"/>
      <c r="K17"/>
    </row>
    <row r="18" spans="1:11" hidden="1" x14ac:dyDescent="0.25">
      <c r="A18"/>
      <c r="C18" s="17"/>
      <c r="D18" s="17" t="s">
        <v>33</v>
      </c>
      <c r="E18" s="33"/>
      <c r="J18" s="18"/>
      <c r="K18"/>
    </row>
    <row r="19" spans="1:11" hidden="1" x14ac:dyDescent="0.25">
      <c r="A19"/>
      <c r="C19" s="17"/>
      <c r="D19" s="17" t="s">
        <v>38</v>
      </c>
      <c r="E19" s="33"/>
      <c r="J19" s="18"/>
      <c r="K19"/>
    </row>
    <row r="20" spans="1:11" hidden="1" x14ac:dyDescent="0.25">
      <c r="A20"/>
      <c r="C20" s="17"/>
      <c r="D20" s="17" t="s">
        <v>39</v>
      </c>
      <c r="E20" s="33"/>
      <c r="J20" s="18"/>
      <c r="K20"/>
    </row>
    <row r="21" spans="1:11" hidden="1" x14ac:dyDescent="0.25">
      <c r="A21"/>
      <c r="C21" s="17"/>
      <c r="D21" s="17" t="s">
        <v>40</v>
      </c>
      <c r="E21" s="33"/>
      <c r="J21" s="18"/>
      <c r="K21"/>
    </row>
    <row r="22" spans="1:11" hidden="1" x14ac:dyDescent="0.25">
      <c r="A22"/>
      <c r="C22" s="17"/>
      <c r="D22" s="17" t="s">
        <v>41</v>
      </c>
      <c r="E22" s="33"/>
      <c r="J22" s="18"/>
      <c r="K22"/>
    </row>
    <row r="23" spans="1:11" hidden="1" x14ac:dyDescent="0.25">
      <c r="A23"/>
      <c r="C23" s="17"/>
      <c r="D23" s="17" t="s">
        <v>42</v>
      </c>
      <c r="E23" s="33"/>
      <c r="J23" s="18"/>
      <c r="K23"/>
    </row>
    <row r="24" spans="1:11" hidden="1" x14ac:dyDescent="0.25">
      <c r="A24"/>
      <c r="C24" s="17"/>
      <c r="D24" s="17" t="s">
        <v>43</v>
      </c>
      <c r="E24" s="33"/>
      <c r="J24" s="18"/>
      <c r="K24"/>
    </row>
    <row r="25" spans="1:11" hidden="1" x14ac:dyDescent="0.25">
      <c r="A25"/>
      <c r="C25" s="17"/>
      <c r="D25" s="17" t="s">
        <v>44</v>
      </c>
      <c r="E25" s="33"/>
      <c r="J25" s="18"/>
      <c r="K25"/>
    </row>
    <row r="26" spans="1:11" hidden="1" x14ac:dyDescent="0.25">
      <c r="A26"/>
      <c r="C26" s="17"/>
      <c r="D26" s="17" t="s">
        <v>570</v>
      </c>
      <c r="E26" s="33"/>
      <c r="J26" s="18"/>
      <c r="K26"/>
    </row>
    <row r="27" spans="1:11" hidden="1" x14ac:dyDescent="0.25">
      <c r="A27"/>
      <c r="C27" s="17"/>
      <c r="D27" s="17" t="s">
        <v>36</v>
      </c>
      <c r="E27" s="33"/>
      <c r="J27" s="18"/>
      <c r="K27"/>
    </row>
    <row r="28" spans="1:11" hidden="1" x14ac:dyDescent="0.25">
      <c r="A28"/>
      <c r="C28" s="17"/>
      <c r="D28" s="17" t="s">
        <v>259</v>
      </c>
      <c r="E28" s="33"/>
      <c r="J28" s="18"/>
      <c r="K28"/>
    </row>
    <row r="29" spans="1:11" hidden="1" x14ac:dyDescent="0.25">
      <c r="A29"/>
      <c r="C29" s="17"/>
      <c r="D29" s="17" t="s">
        <v>365</v>
      </c>
      <c r="E29" s="33"/>
      <c r="J29" s="18"/>
      <c r="K29"/>
    </row>
    <row r="30" spans="1:11" hidden="1" x14ac:dyDescent="0.25">
      <c r="A30"/>
      <c r="C30" s="17"/>
      <c r="D30" s="17" t="s">
        <v>45</v>
      </c>
      <c r="E30" s="33"/>
      <c r="J30" s="18"/>
      <c r="K30"/>
    </row>
    <row r="31" spans="1:11" hidden="1" x14ac:dyDescent="0.25">
      <c r="A31"/>
      <c r="C31" s="17"/>
      <c r="D31" s="17" t="s">
        <v>46</v>
      </c>
      <c r="E31" s="33"/>
      <c r="J31" s="18"/>
      <c r="K31"/>
    </row>
    <row r="32" spans="1:11" hidden="1" x14ac:dyDescent="0.25">
      <c r="A32"/>
      <c r="C32" s="17"/>
      <c r="D32" s="17" t="s">
        <v>47</v>
      </c>
      <c r="E32" s="33"/>
      <c r="J32" s="18"/>
      <c r="K32"/>
    </row>
    <row r="33" spans="1:11" hidden="1" x14ac:dyDescent="0.25">
      <c r="A33"/>
      <c r="C33" s="17"/>
      <c r="D33" s="17" t="s">
        <v>48</v>
      </c>
      <c r="E33" s="33"/>
      <c r="J33" s="18"/>
      <c r="K33"/>
    </row>
    <row r="34" spans="1:11" hidden="1" x14ac:dyDescent="0.25">
      <c r="A34"/>
      <c r="C34" s="17"/>
      <c r="D34" s="17" t="s">
        <v>49</v>
      </c>
      <c r="E34" s="33"/>
      <c r="J34" s="18"/>
      <c r="K34"/>
    </row>
    <row r="35" spans="1:11" hidden="1" x14ac:dyDescent="0.25">
      <c r="A35"/>
      <c r="C35" s="17"/>
      <c r="D35" s="17" t="s">
        <v>50</v>
      </c>
      <c r="E35" s="33"/>
      <c r="J35" s="18"/>
      <c r="K35"/>
    </row>
    <row r="36" spans="1:11" hidden="1" x14ac:dyDescent="0.25">
      <c r="A36"/>
      <c r="C36" s="17"/>
      <c r="D36" s="17" t="s">
        <v>757</v>
      </c>
      <c r="E36" s="33"/>
      <c r="J36" s="18"/>
      <c r="K36"/>
    </row>
    <row r="37" spans="1:11" hidden="1" x14ac:dyDescent="0.25">
      <c r="A37"/>
      <c r="C37" s="17"/>
      <c r="D37" s="17" t="s">
        <v>35</v>
      </c>
      <c r="E37" s="33"/>
      <c r="J37" s="18"/>
      <c r="K37"/>
    </row>
    <row r="38" spans="1:11" hidden="1" x14ac:dyDescent="0.25">
      <c r="A38"/>
      <c r="C38" s="17"/>
      <c r="D38" s="17" t="s">
        <v>51</v>
      </c>
      <c r="E38" s="33"/>
      <c r="J38" s="18"/>
      <c r="K38"/>
    </row>
    <row r="39" spans="1:11" hidden="1" x14ac:dyDescent="0.25">
      <c r="A39"/>
      <c r="C39" s="17"/>
      <c r="D39" s="17" t="s">
        <v>52</v>
      </c>
      <c r="E39" s="33"/>
      <c r="J39" s="18"/>
      <c r="K39"/>
    </row>
    <row r="40" spans="1:11" hidden="1" x14ac:dyDescent="0.25">
      <c r="A40"/>
      <c r="C40" s="17"/>
      <c r="D40" s="17" t="s">
        <v>37</v>
      </c>
      <c r="E40" s="33"/>
      <c r="J40" s="18"/>
      <c r="K40"/>
    </row>
    <row r="41" spans="1:11" hidden="1" x14ac:dyDescent="0.25">
      <c r="A41"/>
      <c r="C41" s="17"/>
      <c r="D41" s="17" t="s">
        <v>53</v>
      </c>
      <c r="E41" s="33"/>
      <c r="J41" s="18"/>
      <c r="K41"/>
    </row>
    <row r="42" spans="1:11" ht="3.9" customHeight="1" x14ac:dyDescent="0.25">
      <c r="A42"/>
      <c r="C42" s="25"/>
      <c r="E42" s="33"/>
      <c r="J42" s="21"/>
      <c r="K42"/>
    </row>
    <row r="43" spans="1:11" x14ac:dyDescent="0.25">
      <c r="B43" s="17" t="s">
        <v>387</v>
      </c>
      <c r="C43" s="25"/>
      <c r="D43" s="524"/>
      <c r="E43" s="33" t="s">
        <v>758</v>
      </c>
      <c r="J43" s="18"/>
    </row>
    <row r="44" spans="1:11" ht="5.0999999999999996" customHeight="1" x14ac:dyDescent="0.25">
      <c r="C44" s="25"/>
      <c r="E44" s="33"/>
      <c r="J44" s="21"/>
    </row>
    <row r="45" spans="1:11" x14ac:dyDescent="0.25">
      <c r="B45" s="24" t="s">
        <v>384</v>
      </c>
      <c r="C45" s="25"/>
      <c r="E45" s="33"/>
      <c r="J45" s="21"/>
    </row>
    <row r="46" spans="1:11" ht="5.0999999999999996" customHeight="1" x14ac:dyDescent="0.25">
      <c r="B46" s="16"/>
      <c r="C46" s="25"/>
      <c r="E46" s="33"/>
      <c r="J46" s="21"/>
    </row>
    <row r="47" spans="1:11" x14ac:dyDescent="0.25">
      <c r="B47" s="17" t="s">
        <v>928</v>
      </c>
      <c r="C47" s="25"/>
      <c r="D47" s="469" t="s">
        <v>980</v>
      </c>
      <c r="E47" s="468" t="s">
        <v>982</v>
      </c>
      <c r="J47" s="18"/>
    </row>
    <row r="48" spans="1:11" ht="3.9" customHeight="1" x14ac:dyDescent="0.25">
      <c r="C48" s="25"/>
      <c r="E48" s="33"/>
      <c r="J48" s="18"/>
    </row>
    <row r="49" spans="2:10" x14ac:dyDescent="0.25">
      <c r="B49" s="17" t="s">
        <v>389</v>
      </c>
      <c r="C49" s="25"/>
      <c r="D49" s="30" t="s">
        <v>237</v>
      </c>
      <c r="E49" s="34"/>
      <c r="J49" s="18"/>
    </row>
    <row r="50" spans="2:10" ht="3.9" customHeight="1" x14ac:dyDescent="0.25">
      <c r="C50" s="25"/>
      <c r="E50" s="34"/>
      <c r="J50" s="18"/>
    </row>
    <row r="51" spans="2:10" x14ac:dyDescent="0.25">
      <c r="B51" s="17" t="s">
        <v>390</v>
      </c>
      <c r="C51" s="25"/>
      <c r="D51" s="53"/>
      <c r="E51" s="33"/>
      <c r="F51" s="17"/>
      <c r="J51" s="18"/>
    </row>
    <row r="52" spans="2:10" ht="3.9" customHeight="1" x14ac:dyDescent="0.25">
      <c r="C52" s="25"/>
      <c r="D52" s="31"/>
      <c r="E52" s="33"/>
      <c r="F52" s="17"/>
      <c r="J52" s="21"/>
    </row>
    <row r="53" spans="2:10" x14ac:dyDescent="0.25">
      <c r="B53" s="17" t="s">
        <v>391</v>
      </c>
      <c r="C53" s="25"/>
      <c r="D53" s="53"/>
      <c r="E53" s="33"/>
      <c r="F53" s="17"/>
      <c r="J53" s="18"/>
    </row>
    <row r="54" spans="2:10" ht="3.9" customHeight="1" x14ac:dyDescent="0.25">
      <c r="C54" s="25"/>
      <c r="D54" s="31"/>
      <c r="E54" s="33"/>
      <c r="F54" s="17"/>
      <c r="J54" s="21"/>
    </row>
    <row r="55" spans="2:10" x14ac:dyDescent="0.25">
      <c r="B55" s="17" t="s">
        <v>392</v>
      </c>
      <c r="C55" s="25"/>
      <c r="D55" s="53"/>
      <c r="E55" s="33"/>
      <c r="F55" s="17"/>
      <c r="J55" s="18"/>
    </row>
    <row r="56" spans="2:10" ht="3.9" customHeight="1" x14ac:dyDescent="0.25">
      <c r="C56" s="25"/>
      <c r="D56" s="31"/>
      <c r="E56" s="33"/>
      <c r="F56" s="17"/>
      <c r="J56" s="21"/>
    </row>
    <row r="57" spans="2:10" x14ac:dyDescent="0.25">
      <c r="B57" s="17" t="s">
        <v>393</v>
      </c>
      <c r="C57" s="25"/>
      <c r="D57" s="53"/>
      <c r="E57" s="33"/>
      <c r="F57" s="17"/>
      <c r="J57" s="18"/>
    </row>
    <row r="58" spans="2:10" ht="3.9" customHeight="1" x14ac:dyDescent="0.25">
      <c r="C58" s="25"/>
      <c r="D58" s="31"/>
      <c r="E58" s="33"/>
      <c r="F58" s="17"/>
      <c r="J58" s="21"/>
    </row>
    <row r="59" spans="2:10" x14ac:dyDescent="0.25">
      <c r="B59" s="17" t="s">
        <v>394</v>
      </c>
      <c r="C59" s="25"/>
      <c r="D59" s="54"/>
      <c r="E59" s="33" t="s">
        <v>199</v>
      </c>
      <c r="J59" s="18"/>
    </row>
    <row r="60" spans="2:10" ht="3.9" customHeight="1" x14ac:dyDescent="0.25">
      <c r="C60" s="25"/>
      <c r="D60" s="31"/>
      <c r="E60" s="33"/>
      <c r="J60" s="21"/>
    </row>
    <row r="61" spans="2:10" x14ac:dyDescent="0.25">
      <c r="B61" s="17" t="s">
        <v>3</v>
      </c>
      <c r="C61" s="25"/>
      <c r="D61" s="58"/>
      <c r="E61" s="33"/>
      <c r="F61" s="17"/>
      <c r="J61" s="18"/>
    </row>
    <row r="62" spans="2:10" ht="3.9" customHeight="1" x14ac:dyDescent="0.25">
      <c r="C62" s="25"/>
      <c r="D62" s="31"/>
      <c r="E62" s="33"/>
      <c r="F62" s="17"/>
      <c r="J62" s="21"/>
    </row>
    <row r="63" spans="2:10" x14ac:dyDescent="0.25">
      <c r="B63" s="32" t="s">
        <v>128</v>
      </c>
      <c r="C63" s="25"/>
      <c r="D63" s="54"/>
      <c r="E63" s="33" t="s">
        <v>200</v>
      </c>
      <c r="J63" s="18"/>
    </row>
    <row r="64" spans="2:10" x14ac:dyDescent="0.25">
      <c r="B64" s="32"/>
      <c r="C64" s="25"/>
      <c r="D64" s="641"/>
      <c r="E64" s="833" t="s">
        <v>2494</v>
      </c>
      <c r="J64" s="18"/>
    </row>
    <row r="65" spans="2:10" x14ac:dyDescent="0.25">
      <c r="B65" s="24" t="s">
        <v>395</v>
      </c>
      <c r="C65" s="73"/>
      <c r="E65" s="33"/>
      <c r="J65" s="18"/>
    </row>
    <row r="66" spans="2:10" ht="5.0999999999999996" customHeight="1" x14ac:dyDescent="0.25">
      <c r="B66" s="16"/>
      <c r="C66" s="73"/>
      <c r="E66" s="33"/>
      <c r="J66" s="18"/>
    </row>
    <row r="67" spans="2:10" x14ac:dyDescent="0.25">
      <c r="B67" s="17" t="s">
        <v>2495</v>
      </c>
      <c r="C67" s="73" t="s">
        <v>629</v>
      </c>
      <c r="D67" s="524"/>
      <c r="E67" s="33" t="s">
        <v>2496</v>
      </c>
      <c r="J67" s="21"/>
    </row>
    <row r="68" spans="2:10" hidden="1" x14ac:dyDescent="0.25">
      <c r="C68" s="73"/>
      <c r="D68" s="835" t="s">
        <v>2497</v>
      </c>
      <c r="E68" s="33"/>
      <c r="J68" s="21"/>
    </row>
    <row r="69" spans="2:10" hidden="1" x14ac:dyDescent="0.25">
      <c r="C69" s="73"/>
      <c r="D69" s="835" t="s">
        <v>2498</v>
      </c>
      <c r="E69" s="833"/>
      <c r="J69" s="21"/>
    </row>
    <row r="70" spans="2:10" hidden="1" x14ac:dyDescent="0.25">
      <c r="C70" s="73"/>
      <c r="D70" s="835" t="s">
        <v>410</v>
      </c>
      <c r="E70" s="833"/>
      <c r="J70" s="21"/>
    </row>
    <row r="71" spans="2:10" hidden="1" x14ac:dyDescent="0.25">
      <c r="C71" s="73"/>
      <c r="D71" s="835" t="s">
        <v>2499</v>
      </c>
      <c r="E71" s="833"/>
      <c r="J71" s="21"/>
    </row>
    <row r="72" spans="2:10" hidden="1" x14ac:dyDescent="0.25">
      <c r="C72" s="73"/>
      <c r="D72" s="835" t="s">
        <v>811</v>
      </c>
      <c r="E72" s="833"/>
      <c r="J72" s="21"/>
    </row>
    <row r="73" spans="2:10" hidden="1" x14ac:dyDescent="0.25">
      <c r="C73" s="73"/>
      <c r="D73" s="835" t="s">
        <v>2500</v>
      </c>
      <c r="E73" s="833"/>
      <c r="J73" s="21"/>
    </row>
    <row r="74" spans="2:10" hidden="1" x14ac:dyDescent="0.25">
      <c r="C74" s="73"/>
      <c r="D74" s="835" t="s">
        <v>2501</v>
      </c>
      <c r="E74" s="833"/>
      <c r="J74" s="21"/>
    </row>
    <row r="75" spans="2:10" hidden="1" x14ac:dyDescent="0.25">
      <c r="C75" s="73"/>
      <c r="D75" s="835" t="s">
        <v>2502</v>
      </c>
      <c r="E75" s="833"/>
      <c r="J75" s="21"/>
    </row>
    <row r="76" spans="2:10" ht="3.9" customHeight="1" x14ac:dyDescent="0.25">
      <c r="C76" s="73"/>
      <c r="D76" s="835"/>
      <c r="E76" s="833"/>
      <c r="J76" s="21"/>
    </row>
    <row r="77" spans="2:10" x14ac:dyDescent="0.25">
      <c r="C77" s="73"/>
      <c r="D77" s="835"/>
      <c r="E77" s="60" t="s">
        <v>2503</v>
      </c>
      <c r="J77" s="21"/>
    </row>
    <row r="78" spans="2:10" ht="3.9" customHeight="1" x14ac:dyDescent="0.25">
      <c r="C78" s="73"/>
      <c r="D78" s="835"/>
      <c r="E78" s="650"/>
      <c r="J78" s="21"/>
    </row>
    <row r="79" spans="2:10" ht="30.6" x14ac:dyDescent="0.25">
      <c r="C79" s="73"/>
      <c r="D79" s="835"/>
      <c r="E79" s="60" t="s">
        <v>2504</v>
      </c>
      <c r="J79" s="21"/>
    </row>
    <row r="80" spans="2:10" ht="3.9" customHeight="1" x14ac:dyDescent="0.25">
      <c r="C80" s="73"/>
      <c r="D80" s="835"/>
      <c r="E80" s="650"/>
      <c r="J80" s="21"/>
    </row>
    <row r="81" spans="2:10" ht="30.6" x14ac:dyDescent="0.25">
      <c r="C81" s="73"/>
      <c r="D81" s="835"/>
      <c r="E81" s="60" t="s">
        <v>2505</v>
      </c>
      <c r="J81" s="21"/>
    </row>
    <row r="82" spans="2:10" ht="3.9" customHeight="1" x14ac:dyDescent="0.25">
      <c r="C82" s="73"/>
      <c r="D82" s="835"/>
      <c r="E82" s="650"/>
      <c r="J82" s="21"/>
    </row>
    <row r="83" spans="2:10" ht="30.6" x14ac:dyDescent="0.25">
      <c r="C83" s="73"/>
      <c r="D83" s="835"/>
      <c r="E83" s="60" t="s">
        <v>2506</v>
      </c>
      <c r="J83" s="21"/>
    </row>
    <row r="84" spans="2:10" ht="3.9" customHeight="1" x14ac:dyDescent="0.25">
      <c r="C84" s="73"/>
      <c r="D84" s="835"/>
      <c r="E84" s="492"/>
      <c r="J84" s="21"/>
    </row>
    <row r="85" spans="2:10" ht="30.6" x14ac:dyDescent="0.25">
      <c r="C85" s="73"/>
      <c r="E85" s="60" t="s">
        <v>2507</v>
      </c>
      <c r="J85" s="21"/>
    </row>
    <row r="86" spans="2:10" ht="3.9" customHeight="1" x14ac:dyDescent="0.25">
      <c r="C86" s="73"/>
      <c r="E86" s="492"/>
      <c r="J86" s="21"/>
    </row>
    <row r="87" spans="2:10" ht="30.6" x14ac:dyDescent="0.25">
      <c r="C87" s="73"/>
      <c r="E87" s="60" t="s">
        <v>2508</v>
      </c>
      <c r="J87" s="21"/>
    </row>
    <row r="88" spans="2:10" ht="3.9" customHeight="1" x14ac:dyDescent="0.25">
      <c r="C88" s="73"/>
      <c r="E88" s="650"/>
      <c r="I88" s="501"/>
      <c r="J88" s="21"/>
    </row>
    <row r="89" spans="2:10" ht="30.6" x14ac:dyDescent="0.25">
      <c r="C89" s="73"/>
      <c r="E89" s="60" t="s">
        <v>2509</v>
      </c>
      <c r="I89" s="501"/>
      <c r="J89" s="21"/>
    </row>
    <row r="90" spans="2:10" ht="3.9" customHeight="1" x14ac:dyDescent="0.25">
      <c r="C90" s="73"/>
      <c r="E90" s="33"/>
      <c r="J90" s="21"/>
    </row>
    <row r="91" spans="2:10" x14ac:dyDescent="0.25">
      <c r="B91" s="17" t="s">
        <v>379</v>
      </c>
      <c r="C91" s="73"/>
      <c r="D91" s="531"/>
      <c r="E91" s="33"/>
      <c r="J91" s="21"/>
    </row>
    <row r="92" spans="2:10" ht="3.9" customHeight="1" x14ac:dyDescent="0.25"/>
    <row r="93" spans="2:10" x14ac:dyDescent="0.25">
      <c r="B93" s="17" t="s">
        <v>2510</v>
      </c>
      <c r="D93" s="836"/>
    </row>
    <row r="94" spans="2:10" ht="3.9" customHeight="1" x14ac:dyDescent="0.25"/>
    <row r="95" spans="2:10" x14ac:dyDescent="0.25">
      <c r="B95" s="17" t="s">
        <v>2511</v>
      </c>
      <c r="D95" s="836"/>
      <c r="E95" s="514" t="s">
        <v>2512</v>
      </c>
    </row>
  </sheetData>
  <sheetProtection algorithmName="SHA-512" hashValue="XZ5O+0bmKcT17WyLFXteAt014+4Ek4ovfPClEwvHUWEcn4QfSHPX3oZ8p057SMocYFjebzAhNRqxkx9zmNS9Vw==" saltValue="ld7tWVDmK20Ee1Wu20ONzw==" spinCount="100000" sheet="1" objects="1" scenarios="1"/>
  <mergeCells count="2">
    <mergeCell ref="D4:E4"/>
    <mergeCell ref="D6:E6"/>
  </mergeCells>
  <phoneticPr fontId="13" type="noConversion"/>
  <dataValidations xWindow="538" yWindow="303" count="4">
    <dataValidation type="list" allowBlank="1" showInputMessage="1" showErrorMessage="1" sqref="D67" xr:uid="{00000000-0002-0000-4300-000000000000}">
      <formula1>$D$68:$D$75</formula1>
    </dataValidation>
    <dataValidation type="decimal" operator="greaterThan" allowBlank="1" showInputMessage="1" showErrorMessage="1" errorTitle="Maximale draagvermogen" error="Alleen numerieke waarden invullen." sqref="D91 D93 D95" xr:uid="{00000000-0002-0000-4300-000001000000}">
      <formula1>0</formula1>
    </dataValidation>
    <dataValidation type="whole" allowBlank="1" showInputMessage="1" showErrorMessage="1" errorTitle="Bouwjaar" error="Jaartallen invullen tussen 1500 en 2050." sqref="D61" xr:uid="{00000000-0002-0000-4300-000002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5" xr:uid="{00000000-0002-0000-4300-000003000000}">
      <formula1>$D$16:$D$41</formula1>
    </dataValidation>
  </dataValidations>
  <pageMargins left="0.5" right="0.12" top="0.37" bottom="0.25" header="0.2" footer="0.19"/>
  <pageSetup paperSize="9" scale="50" orientation="landscape" horizontalDpi="4294967292"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wsh66360100">
    <tabColor indexed="55"/>
    <pageSetUpPr fitToPage="1"/>
  </sheetPr>
  <dimension ref="A1:K78"/>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367</v>
      </c>
    </row>
    <row r="2" spans="1:11" x14ac:dyDescent="0.25">
      <c r="B2" s="17" t="s">
        <v>2521</v>
      </c>
      <c r="C2" s="15"/>
      <c r="D2" s="15" t="s">
        <v>550</v>
      </c>
      <c r="E2" s="15"/>
      <c r="F2" s="19"/>
      <c r="G2" s="20"/>
      <c r="H2" s="20"/>
    </row>
    <row r="3" spans="1:11" ht="6.75" customHeight="1" x14ac:dyDescent="0.25">
      <c r="F3" s="21"/>
      <c r="J3" s="18"/>
    </row>
    <row r="4" spans="1:11" ht="23.25" customHeight="1" x14ac:dyDescent="0.25">
      <c r="B4" s="11" t="s">
        <v>436</v>
      </c>
      <c r="C4" s="13"/>
      <c r="D4" s="884" t="s">
        <v>2520</v>
      </c>
      <c r="E4" s="884"/>
      <c r="F4" s="39"/>
      <c r="J4" s="21"/>
    </row>
    <row r="5" spans="1:11" ht="23.25" customHeight="1" x14ac:dyDescent="0.25">
      <c r="B5" s="12" t="s">
        <v>413</v>
      </c>
      <c r="C5" s="11"/>
      <c r="D5" s="883" t="s">
        <v>64</v>
      </c>
      <c r="E5" s="883"/>
      <c r="F5"/>
      <c r="J5" s="21"/>
    </row>
    <row r="6" spans="1:11" ht="12.75" customHeight="1" x14ac:dyDescent="0.25">
      <c r="B6" s="12" t="s">
        <v>2104</v>
      </c>
      <c r="C6" s="11"/>
      <c r="D6" s="844"/>
      <c r="E6" s="781" t="s">
        <v>2105</v>
      </c>
      <c r="F6" s="785"/>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75" customHeight="1" x14ac:dyDescent="0.25">
      <c r="A41"/>
      <c r="C41" s="25"/>
      <c r="E41" s="33"/>
      <c r="J41" s="21"/>
      <c r="K41"/>
    </row>
    <row r="42" spans="1:11" x14ac:dyDescent="0.25">
      <c r="B42" s="17" t="s">
        <v>387</v>
      </c>
      <c r="C42" s="25"/>
      <c r="D42" s="524"/>
      <c r="E42" s="33" t="s">
        <v>758</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25"/>
      <c r="E45" s="33"/>
      <c r="J45" s="21"/>
    </row>
    <row r="46" spans="1:11" x14ac:dyDescent="0.25">
      <c r="B46" s="17" t="s">
        <v>928</v>
      </c>
      <c r="C46" s="25"/>
      <c r="D46" s="471" t="s">
        <v>980</v>
      </c>
      <c r="E46" s="470" t="s">
        <v>982</v>
      </c>
      <c r="J46" s="18"/>
    </row>
    <row r="47" spans="1:11" ht="3.9" customHeight="1" x14ac:dyDescent="0.25">
      <c r="C47" s="25"/>
      <c r="E47" s="33"/>
      <c r="J47" s="18"/>
    </row>
    <row r="48" spans="1:11" x14ac:dyDescent="0.25">
      <c r="B48" s="17" t="s">
        <v>389</v>
      </c>
      <c r="C48" s="25"/>
      <c r="D48" s="30" t="s">
        <v>237</v>
      </c>
      <c r="E48" s="34"/>
      <c r="J48" s="18"/>
    </row>
    <row r="49" spans="2:10" ht="3.9" customHeight="1" x14ac:dyDescent="0.25">
      <c r="C49" s="25"/>
      <c r="E49" s="34"/>
      <c r="J49" s="18"/>
    </row>
    <row r="50" spans="2:10" ht="12.75" customHeight="1" x14ac:dyDescent="0.25">
      <c r="B50" s="17" t="s">
        <v>390</v>
      </c>
      <c r="C50" s="25"/>
      <c r="D50" s="53"/>
      <c r="E50" s="33" t="s">
        <v>1700</v>
      </c>
      <c r="F50" s="17"/>
      <c r="J50" s="18"/>
    </row>
    <row r="51" spans="2:10" ht="3.9" customHeight="1" x14ac:dyDescent="0.25">
      <c r="C51" s="25"/>
      <c r="D51" s="31"/>
      <c r="E51" s="33"/>
      <c r="F51" s="17"/>
      <c r="J51" s="21"/>
    </row>
    <row r="52" spans="2:10" x14ac:dyDescent="0.25">
      <c r="B52" s="17" t="s">
        <v>391</v>
      </c>
      <c r="C52" s="25"/>
      <c r="D52" s="53"/>
      <c r="E52" s="33" t="s">
        <v>444</v>
      </c>
      <c r="F52" s="17"/>
      <c r="J52" s="18"/>
    </row>
    <row r="53" spans="2:10" ht="3.9" customHeight="1" x14ac:dyDescent="0.25">
      <c r="C53" s="25"/>
      <c r="D53" s="31"/>
      <c r="E53" s="33"/>
      <c r="F53" s="17"/>
      <c r="J53" s="21"/>
    </row>
    <row r="54" spans="2:10" x14ac:dyDescent="0.25">
      <c r="B54" s="17" t="s">
        <v>392</v>
      </c>
      <c r="C54" s="25"/>
      <c r="D54" s="53"/>
      <c r="E54" s="33" t="s">
        <v>445</v>
      </c>
      <c r="F54" s="17"/>
      <c r="J54" s="18"/>
    </row>
    <row r="55" spans="2:10" ht="3.9" customHeight="1" x14ac:dyDescent="0.25">
      <c r="C55" s="25"/>
      <c r="D55" s="31"/>
      <c r="E55" s="33"/>
      <c r="F55" s="17"/>
      <c r="J55" s="21"/>
    </row>
    <row r="56" spans="2:10" x14ac:dyDescent="0.25">
      <c r="B56" s="17" t="s">
        <v>393</v>
      </c>
      <c r="C56" s="25"/>
      <c r="D56" s="53"/>
      <c r="E56" s="33" t="s">
        <v>446</v>
      </c>
      <c r="F56" s="17"/>
      <c r="J56" s="18"/>
    </row>
    <row r="57" spans="2:10" ht="3.9" customHeight="1" x14ac:dyDescent="0.25">
      <c r="C57" s="25"/>
      <c r="D57" s="31"/>
      <c r="E57" s="33"/>
      <c r="F57" s="17"/>
      <c r="J57" s="21"/>
    </row>
    <row r="58" spans="2:10" x14ac:dyDescent="0.25">
      <c r="B58" s="17" t="s">
        <v>394</v>
      </c>
      <c r="C58" s="25"/>
      <c r="D58" s="54"/>
      <c r="E58" s="33" t="s">
        <v>199</v>
      </c>
      <c r="J58" s="18"/>
    </row>
    <row r="59" spans="2:10" ht="3.9" customHeight="1" x14ac:dyDescent="0.25">
      <c r="C59" s="25"/>
      <c r="D59" s="31"/>
      <c r="E59" s="33"/>
      <c r="J59" s="21"/>
    </row>
    <row r="60" spans="2:10" x14ac:dyDescent="0.25">
      <c r="B60" s="17" t="s">
        <v>3</v>
      </c>
      <c r="C60" s="25"/>
      <c r="D60" s="58"/>
      <c r="E60" s="33"/>
      <c r="F60" s="17"/>
      <c r="J60" s="18"/>
    </row>
    <row r="61" spans="2:10" ht="3.9" customHeight="1" x14ac:dyDescent="0.25">
      <c r="C61" s="25"/>
      <c r="D61" s="31"/>
      <c r="E61" s="33"/>
      <c r="F61" s="17"/>
      <c r="J61" s="21"/>
    </row>
    <row r="62" spans="2:10" x14ac:dyDescent="0.25">
      <c r="B62" s="32" t="s">
        <v>128</v>
      </c>
      <c r="C62" s="25"/>
      <c r="D62" s="54"/>
      <c r="E62" s="33" t="s">
        <v>200</v>
      </c>
      <c r="J62" s="18"/>
    </row>
    <row r="63" spans="2:10" ht="3.9" customHeight="1" x14ac:dyDescent="0.25">
      <c r="B63" s="32"/>
      <c r="C63" s="25"/>
      <c r="D63" s="31"/>
      <c r="E63" s="33"/>
      <c r="J63" s="21"/>
    </row>
    <row r="64" spans="2:10" x14ac:dyDescent="0.25">
      <c r="B64" s="24" t="s">
        <v>395</v>
      </c>
      <c r="C64" s="73"/>
      <c r="E64" s="33"/>
      <c r="J64" s="18"/>
    </row>
    <row r="65" spans="2:10" ht="5.0999999999999996" customHeight="1" x14ac:dyDescent="0.25">
      <c r="B65" s="16"/>
      <c r="C65" s="73"/>
      <c r="E65" s="33"/>
      <c r="J65" s="18"/>
    </row>
    <row r="66" spans="2:10" ht="3.75" customHeight="1" x14ac:dyDescent="0.25">
      <c r="C66" s="73"/>
      <c r="E66" s="33"/>
      <c r="J66" s="21"/>
    </row>
    <row r="67" spans="2:10" x14ac:dyDescent="0.25">
      <c r="B67" s="17" t="s">
        <v>381</v>
      </c>
      <c r="C67" s="73"/>
      <c r="D67" s="528"/>
      <c r="E67" s="33"/>
      <c r="J67" s="21"/>
    </row>
    <row r="68" spans="2:10" ht="3.75" customHeight="1" x14ac:dyDescent="0.25">
      <c r="C68" s="74"/>
    </row>
    <row r="69" spans="2:10" x14ac:dyDescent="0.25">
      <c r="B69" s="17" t="s">
        <v>551</v>
      </c>
      <c r="C69" s="73" t="s">
        <v>629</v>
      </c>
      <c r="D69" s="524"/>
    </row>
    <row r="70" spans="2:10" hidden="1" x14ac:dyDescent="0.25">
      <c r="C70" s="73"/>
      <c r="D70" s="15" t="s">
        <v>811</v>
      </c>
    </row>
    <row r="71" spans="2:10" hidden="1" x14ac:dyDescent="0.25">
      <c r="C71" s="73"/>
      <c r="D71" s="15" t="s">
        <v>634</v>
      </c>
    </row>
    <row r="72" spans="2:10" hidden="1" x14ac:dyDescent="0.25">
      <c r="C72" s="73"/>
      <c r="D72" s="15" t="s">
        <v>635</v>
      </c>
    </row>
    <row r="73" spans="2:10" ht="3.75" customHeight="1" x14ac:dyDescent="0.25">
      <c r="C73" s="74"/>
    </row>
    <row r="74" spans="2:10" x14ac:dyDescent="0.25">
      <c r="E74" s="60" t="s">
        <v>440</v>
      </c>
    </row>
    <row r="75" spans="2:10" ht="3.75" customHeight="1" x14ac:dyDescent="0.25">
      <c r="E75" s="50"/>
      <c r="I75" s="49"/>
    </row>
    <row r="76" spans="2:10" x14ac:dyDescent="0.25">
      <c r="C76" s="17"/>
      <c r="E76" s="60" t="s">
        <v>441</v>
      </c>
    </row>
    <row r="77" spans="2:10" ht="3.75" customHeight="1" x14ac:dyDescent="0.25"/>
    <row r="78" spans="2:10" x14ac:dyDescent="0.25">
      <c r="B78" s="32" t="s">
        <v>851</v>
      </c>
      <c r="C78" s="25"/>
      <c r="D78" s="552"/>
      <c r="E78" s="33" t="s">
        <v>852</v>
      </c>
    </row>
  </sheetData>
  <sheetProtection algorithmName="SHA-512" hashValue="tyfdWSNOMg7+T5Nv/FYYNispeBbNimhQ6qWxYqViHpniuVbauI1QK4S9DaQErHWrLfMyhNc/927ZX+3E8UihEA==" saltValue="n8udaCBmpQx7nEAPWyPbeg==" spinCount="100000" sheet="1" objects="1" scenarios="1"/>
  <mergeCells count="2">
    <mergeCell ref="D4:E4"/>
    <mergeCell ref="D5:E5"/>
  </mergeCells>
  <phoneticPr fontId="13" type="noConversion"/>
  <dataValidations xWindow="538" yWindow="302" count="4">
    <dataValidation type="list" allowBlank="1" showInputMessage="1" showErrorMessage="1" sqref="D69" xr:uid="{00000000-0002-0000-4400-000000000000}">
      <formula1>$D$70:$D$72</formula1>
    </dataValidation>
    <dataValidation type="decimal" operator="greaterThan" allowBlank="1" showInputMessage="1" showErrorMessage="1" errorTitle="Maximale hefvermogen" error="Alleen numerieke waarden invullen." sqref="D67" xr:uid="{00000000-0002-0000-4400-000001000000}">
      <formula1>0</formula1>
    </dataValidation>
    <dataValidation type="whole" allowBlank="1" showInputMessage="1" showErrorMessage="1" errorTitle="Bouwjaar" error="Jaartallen invullen tussen 1500 en 2050." sqref="D60" xr:uid="{00000000-0002-0000-4400-000002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4400-000003000000}">
      <formula1>$D$15:$D$40</formula1>
    </dataValidation>
  </dataValidations>
  <pageMargins left="0.5" right="0.12" top="0.37" bottom="0.25" header="0.2" footer="0.19"/>
  <pageSetup paperSize="9" scale="50" orientation="landscape" horizontalDpi="4294967292"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wsh24300100">
    <tabColor indexed="55"/>
    <pageSetUpPr fitToPage="1"/>
  </sheetPr>
  <dimension ref="A1:K80"/>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2213</v>
      </c>
    </row>
    <row r="2" spans="1:11" x14ac:dyDescent="0.25">
      <c r="B2" s="17" t="s">
        <v>2216</v>
      </c>
      <c r="C2" s="15"/>
      <c r="D2" s="15" t="s">
        <v>2214</v>
      </c>
      <c r="E2" s="15"/>
      <c r="F2" s="19"/>
      <c r="G2" s="20"/>
      <c r="H2" s="20"/>
    </row>
    <row r="3" spans="1:11" ht="6.75" customHeight="1" x14ac:dyDescent="0.25">
      <c r="F3" s="21"/>
      <c r="J3" s="18"/>
    </row>
    <row r="4" spans="1:11" ht="36" customHeight="1" x14ac:dyDescent="0.25">
      <c r="B4" s="11" t="s">
        <v>436</v>
      </c>
      <c r="C4" s="13"/>
      <c r="D4" s="884" t="s">
        <v>2215</v>
      </c>
      <c r="E4" s="884"/>
      <c r="F4" s="39"/>
      <c r="J4" s="21"/>
    </row>
    <row r="5" spans="1:11" ht="23.25" customHeight="1" x14ac:dyDescent="0.25">
      <c r="B5" s="12" t="s">
        <v>413</v>
      </c>
      <c r="C5" s="11"/>
      <c r="D5" s="883" t="s">
        <v>64</v>
      </c>
      <c r="E5" s="883"/>
      <c r="F5"/>
      <c r="J5" s="21"/>
    </row>
    <row r="6" spans="1:11" ht="12.75" customHeight="1" x14ac:dyDescent="0.25">
      <c r="B6" s="12" t="s">
        <v>2104</v>
      </c>
      <c r="C6" s="11"/>
      <c r="D6" s="844"/>
      <c r="E6" s="775" t="s">
        <v>2105</v>
      </c>
      <c r="F6" s="777"/>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33"/>
      <c r="J11" s="21"/>
    </row>
    <row r="12" spans="1:11" x14ac:dyDescent="0.25">
      <c r="B12" s="17" t="s">
        <v>386</v>
      </c>
      <c r="C12" s="25"/>
      <c r="D12" s="526" t="str">
        <f>IF(ISBLANK(Voorblad!C$17),"",(Voorblad!C$17))</f>
        <v>R007</v>
      </c>
      <c r="E12" s="33"/>
      <c r="J12" s="18"/>
    </row>
    <row r="13" spans="1:11" ht="3.9" customHeight="1" x14ac:dyDescent="0.25">
      <c r="C13" s="25"/>
      <c r="E13" s="33"/>
      <c r="J13" s="21"/>
    </row>
    <row r="14" spans="1:11" x14ac:dyDescent="0.25">
      <c r="A14"/>
      <c r="B14" s="17" t="s">
        <v>1</v>
      </c>
      <c r="C14" s="73" t="s">
        <v>629</v>
      </c>
      <c r="D14" s="524"/>
      <c r="E14" s="33"/>
      <c r="J14" s="18"/>
      <c r="K14"/>
    </row>
    <row r="15" spans="1:11" hidden="1" x14ac:dyDescent="0.25">
      <c r="A15"/>
      <c r="C15" s="17"/>
      <c r="D15" s="17" t="s">
        <v>34</v>
      </c>
      <c r="E15" s="33"/>
      <c r="J15" s="18"/>
      <c r="K15"/>
    </row>
    <row r="16" spans="1:11" hidden="1" x14ac:dyDescent="0.25">
      <c r="A16"/>
      <c r="C16" s="17"/>
      <c r="D16" s="17" t="s">
        <v>29</v>
      </c>
      <c r="E16" s="33"/>
      <c r="J16" s="18"/>
      <c r="K16"/>
    </row>
    <row r="17" spans="1:11" hidden="1" x14ac:dyDescent="0.25">
      <c r="A17"/>
      <c r="C17" s="17"/>
      <c r="D17" s="17" t="s">
        <v>33</v>
      </c>
      <c r="E17" s="33"/>
      <c r="J17" s="18"/>
      <c r="K17"/>
    </row>
    <row r="18" spans="1:11" hidden="1" x14ac:dyDescent="0.25">
      <c r="A18"/>
      <c r="C18" s="17"/>
      <c r="D18" s="17" t="s">
        <v>38</v>
      </c>
      <c r="E18" s="33"/>
      <c r="J18" s="18"/>
      <c r="K18"/>
    </row>
    <row r="19" spans="1:11" hidden="1" x14ac:dyDescent="0.25">
      <c r="A19"/>
      <c r="C19" s="17"/>
      <c r="D19" s="17" t="s">
        <v>39</v>
      </c>
      <c r="E19" s="33"/>
      <c r="J19" s="18"/>
      <c r="K19"/>
    </row>
    <row r="20" spans="1:11" hidden="1" x14ac:dyDescent="0.25">
      <c r="A20"/>
      <c r="C20" s="17"/>
      <c r="D20" s="17" t="s">
        <v>40</v>
      </c>
      <c r="E20" s="33"/>
      <c r="J20" s="18"/>
      <c r="K20"/>
    </row>
    <row r="21" spans="1:11" hidden="1" x14ac:dyDescent="0.25">
      <c r="A21"/>
      <c r="C21" s="17"/>
      <c r="D21" s="17" t="s">
        <v>41</v>
      </c>
      <c r="E21" s="33"/>
      <c r="J21" s="18"/>
      <c r="K21"/>
    </row>
    <row r="22" spans="1:11" hidden="1" x14ac:dyDescent="0.25">
      <c r="A22"/>
      <c r="C22" s="17"/>
      <c r="D22" s="17" t="s">
        <v>42</v>
      </c>
      <c r="E22" s="33"/>
      <c r="J22" s="18"/>
      <c r="K22"/>
    </row>
    <row r="23" spans="1:11" hidden="1" x14ac:dyDescent="0.25">
      <c r="A23"/>
      <c r="C23" s="17"/>
      <c r="D23" s="17" t="s">
        <v>43</v>
      </c>
      <c r="E23" s="33"/>
      <c r="J23" s="18"/>
      <c r="K23"/>
    </row>
    <row r="24" spans="1:11" hidden="1" x14ac:dyDescent="0.25">
      <c r="A24"/>
      <c r="C24" s="17"/>
      <c r="D24" s="17" t="s">
        <v>44</v>
      </c>
      <c r="E24" s="33"/>
      <c r="J24" s="18"/>
      <c r="K24"/>
    </row>
    <row r="25" spans="1:11" hidden="1" x14ac:dyDescent="0.25">
      <c r="A25"/>
      <c r="C25" s="17"/>
      <c r="D25" s="17" t="s">
        <v>570</v>
      </c>
      <c r="E25" s="33"/>
      <c r="J25" s="18"/>
      <c r="K25"/>
    </row>
    <row r="26" spans="1:11" hidden="1" x14ac:dyDescent="0.25">
      <c r="A26"/>
      <c r="C26" s="17"/>
      <c r="D26" s="17" t="s">
        <v>36</v>
      </c>
      <c r="E26" s="33"/>
      <c r="J26" s="18"/>
      <c r="K26"/>
    </row>
    <row r="27" spans="1:11" hidden="1" x14ac:dyDescent="0.25">
      <c r="A27"/>
      <c r="C27" s="17"/>
      <c r="D27" s="17" t="s">
        <v>259</v>
      </c>
      <c r="E27" s="33"/>
      <c r="J27" s="18"/>
      <c r="K27"/>
    </row>
    <row r="28" spans="1:11" hidden="1" x14ac:dyDescent="0.25">
      <c r="A28"/>
      <c r="C28" s="17"/>
      <c r="D28" s="17" t="s">
        <v>365</v>
      </c>
      <c r="E28" s="33"/>
      <c r="J28" s="18"/>
      <c r="K28"/>
    </row>
    <row r="29" spans="1:11" hidden="1" x14ac:dyDescent="0.25">
      <c r="A29"/>
      <c r="C29" s="17"/>
      <c r="D29" s="17" t="s">
        <v>45</v>
      </c>
      <c r="E29" s="33"/>
      <c r="J29" s="18"/>
      <c r="K29"/>
    </row>
    <row r="30" spans="1:11" hidden="1" x14ac:dyDescent="0.25">
      <c r="A30"/>
      <c r="C30" s="17"/>
      <c r="D30" s="17" t="s">
        <v>46</v>
      </c>
      <c r="E30" s="33"/>
      <c r="J30" s="18"/>
      <c r="K30"/>
    </row>
    <row r="31" spans="1:11" hidden="1" x14ac:dyDescent="0.25">
      <c r="A31"/>
      <c r="C31" s="17"/>
      <c r="D31" s="17" t="s">
        <v>47</v>
      </c>
      <c r="E31" s="33"/>
      <c r="J31" s="18"/>
      <c r="K31"/>
    </row>
    <row r="32" spans="1:11" hidden="1" x14ac:dyDescent="0.25">
      <c r="A32"/>
      <c r="C32" s="17"/>
      <c r="D32" s="17" t="s">
        <v>48</v>
      </c>
      <c r="E32" s="33"/>
      <c r="J32" s="18"/>
      <c r="K32"/>
    </row>
    <row r="33" spans="1:11" hidden="1" x14ac:dyDescent="0.25">
      <c r="A33"/>
      <c r="C33" s="17"/>
      <c r="D33" s="17" t="s">
        <v>49</v>
      </c>
      <c r="E33" s="33"/>
      <c r="J33" s="18"/>
      <c r="K33"/>
    </row>
    <row r="34" spans="1:11" hidden="1" x14ac:dyDescent="0.25">
      <c r="A34"/>
      <c r="C34" s="17"/>
      <c r="D34" s="17" t="s">
        <v>50</v>
      </c>
      <c r="E34" s="33"/>
      <c r="J34" s="18"/>
      <c r="K34"/>
    </row>
    <row r="35" spans="1:11" hidden="1" x14ac:dyDescent="0.25">
      <c r="A35"/>
      <c r="C35" s="17"/>
      <c r="D35" s="17" t="s">
        <v>757</v>
      </c>
      <c r="E35" s="33"/>
      <c r="J35" s="18"/>
      <c r="K35"/>
    </row>
    <row r="36" spans="1:11" hidden="1" x14ac:dyDescent="0.25">
      <c r="A36"/>
      <c r="C36" s="17"/>
      <c r="D36" s="17" t="s">
        <v>35</v>
      </c>
      <c r="E36" s="33"/>
      <c r="J36" s="18"/>
      <c r="K36"/>
    </row>
    <row r="37" spans="1:11" hidden="1" x14ac:dyDescent="0.25">
      <c r="A37"/>
      <c r="C37" s="17"/>
      <c r="D37" s="17" t="s">
        <v>51</v>
      </c>
      <c r="E37" s="33"/>
      <c r="J37" s="18"/>
      <c r="K37"/>
    </row>
    <row r="38" spans="1:11" hidden="1" x14ac:dyDescent="0.25">
      <c r="A38"/>
      <c r="C38" s="17"/>
      <c r="D38" s="17" t="s">
        <v>52</v>
      </c>
      <c r="E38" s="33"/>
      <c r="J38" s="18"/>
      <c r="K38"/>
    </row>
    <row r="39" spans="1:11" hidden="1" x14ac:dyDescent="0.25">
      <c r="A39"/>
      <c r="C39" s="17"/>
      <c r="D39" s="17" t="s">
        <v>37</v>
      </c>
      <c r="E39" s="33"/>
      <c r="J39" s="18"/>
      <c r="K39"/>
    </row>
    <row r="40" spans="1:11" hidden="1" x14ac:dyDescent="0.25">
      <c r="A40"/>
      <c r="C40" s="17"/>
      <c r="D40" s="17" t="s">
        <v>53</v>
      </c>
      <c r="E40" s="33"/>
      <c r="J40" s="18"/>
      <c r="K40"/>
    </row>
    <row r="41" spans="1:11" ht="3.9" customHeight="1" x14ac:dyDescent="0.25">
      <c r="A41"/>
      <c r="C41" s="25"/>
      <c r="E41" s="33"/>
      <c r="J41" s="21"/>
      <c r="K41"/>
    </row>
    <row r="42" spans="1:11" x14ac:dyDescent="0.25">
      <c r="B42" s="17" t="s">
        <v>387</v>
      </c>
      <c r="C42" s="25"/>
      <c r="D42" s="524"/>
      <c r="E42" s="33" t="s">
        <v>1542</v>
      </c>
      <c r="J42" s="18"/>
    </row>
    <row r="43" spans="1:11" ht="5.0999999999999996" customHeight="1" x14ac:dyDescent="0.25">
      <c r="C43" s="25"/>
      <c r="E43" s="33"/>
      <c r="J43" s="21"/>
    </row>
    <row r="44" spans="1:11" x14ac:dyDescent="0.25">
      <c r="B44" s="24" t="s">
        <v>384</v>
      </c>
      <c r="C44" s="25"/>
      <c r="E44" s="33"/>
      <c r="J44" s="21"/>
    </row>
    <row r="45" spans="1:11" ht="5.0999999999999996" customHeight="1" x14ac:dyDescent="0.25">
      <c r="B45" s="16"/>
      <c r="C45" s="25"/>
      <c r="E45" s="33"/>
      <c r="J45" s="21"/>
    </row>
    <row r="46" spans="1:11" x14ac:dyDescent="0.25">
      <c r="B46" s="17" t="s">
        <v>928</v>
      </c>
      <c r="C46" s="25"/>
      <c r="D46" s="272" t="s">
        <v>980</v>
      </c>
      <c r="E46" s="271" t="s">
        <v>981</v>
      </c>
      <c r="J46" s="18"/>
    </row>
    <row r="47" spans="1:11" ht="3.9" customHeight="1" x14ac:dyDescent="0.25">
      <c r="C47" s="25"/>
      <c r="E47" s="33"/>
      <c r="J47" s="18"/>
    </row>
    <row r="48" spans="1:11" x14ac:dyDescent="0.25">
      <c r="B48" s="17" t="s">
        <v>389</v>
      </c>
      <c r="C48" s="25"/>
      <c r="D48" s="30" t="s">
        <v>237</v>
      </c>
      <c r="E48" s="34"/>
      <c r="J48" s="18"/>
    </row>
    <row r="49" spans="2:10" ht="3.9" customHeight="1" x14ac:dyDescent="0.25">
      <c r="C49" s="25"/>
      <c r="E49" s="34"/>
      <c r="J49" s="18"/>
    </row>
    <row r="50" spans="2:10" x14ac:dyDescent="0.25">
      <c r="B50" s="17" t="s">
        <v>394</v>
      </c>
      <c r="C50" s="25"/>
      <c r="D50" s="54"/>
      <c r="E50" s="33" t="s">
        <v>199</v>
      </c>
      <c r="J50" s="18"/>
    </row>
    <row r="51" spans="2:10" ht="3.9" customHeight="1" x14ac:dyDescent="0.25">
      <c r="C51" s="25"/>
      <c r="D51" s="31"/>
      <c r="E51" s="33"/>
      <c r="J51" s="21"/>
    </row>
    <row r="52" spans="2:10" x14ac:dyDescent="0.25">
      <c r="B52" s="17" t="s">
        <v>3</v>
      </c>
      <c r="C52" s="25"/>
      <c r="D52" s="58"/>
      <c r="E52" s="33"/>
      <c r="F52" s="17"/>
      <c r="J52" s="18"/>
    </row>
    <row r="53" spans="2:10" ht="3.9" customHeight="1" x14ac:dyDescent="0.25">
      <c r="C53" s="25"/>
      <c r="D53" s="31"/>
      <c r="E53" s="33"/>
      <c r="F53" s="17"/>
      <c r="J53" s="21"/>
    </row>
    <row r="54" spans="2:10" x14ac:dyDescent="0.25">
      <c r="B54" s="32" t="s">
        <v>128</v>
      </c>
      <c r="C54" s="25"/>
      <c r="D54" s="54"/>
      <c r="E54" s="33" t="s">
        <v>200</v>
      </c>
      <c r="J54" s="18"/>
    </row>
    <row r="55" spans="2:10" ht="3.9" customHeight="1" x14ac:dyDescent="0.25">
      <c r="B55" s="32"/>
      <c r="C55" s="25"/>
      <c r="D55" s="31"/>
      <c r="E55" s="33"/>
      <c r="J55" s="21"/>
    </row>
    <row r="56" spans="2:10" x14ac:dyDescent="0.25">
      <c r="B56" s="24" t="s">
        <v>395</v>
      </c>
      <c r="C56" s="25"/>
      <c r="E56" s="33"/>
      <c r="J56" s="18"/>
    </row>
    <row r="57" spans="2:10" ht="5.0999999999999996" customHeight="1" x14ac:dyDescent="0.25">
      <c r="B57" s="16"/>
      <c r="C57" s="25"/>
      <c r="E57" s="33"/>
      <c r="J57" s="18"/>
    </row>
    <row r="58" spans="2:10" x14ac:dyDescent="0.25">
      <c r="B58" s="17" t="s">
        <v>2217</v>
      </c>
      <c r="C58" s="73" t="s">
        <v>629</v>
      </c>
      <c r="D58" s="524"/>
      <c r="E58" s="810" t="s">
        <v>2218</v>
      </c>
      <c r="J58" s="21"/>
    </row>
    <row r="59" spans="2:10" hidden="1" x14ac:dyDescent="0.25">
      <c r="C59" s="25"/>
      <c r="D59" s="631" t="s">
        <v>2219</v>
      </c>
      <c r="E59" s="33"/>
      <c r="J59" s="21"/>
    </row>
    <row r="60" spans="2:10" hidden="1" x14ac:dyDescent="0.25">
      <c r="C60" s="25"/>
      <c r="D60" s="631" t="s">
        <v>2220</v>
      </c>
      <c r="E60" s="33"/>
      <c r="J60" s="21"/>
    </row>
    <row r="61" spans="2:10" hidden="1" x14ac:dyDescent="0.25">
      <c r="D61" s="631" t="s">
        <v>292</v>
      </c>
    </row>
    <row r="62" spans="2:10" hidden="1" x14ac:dyDescent="0.25">
      <c r="D62" s="631" t="s">
        <v>2221</v>
      </c>
    </row>
    <row r="63" spans="2:10" hidden="1" x14ac:dyDescent="0.2">
      <c r="D63" s="578" t="s">
        <v>2222</v>
      </c>
    </row>
    <row r="64" spans="2:10" hidden="1" x14ac:dyDescent="0.25">
      <c r="D64" s="631" t="s">
        <v>811</v>
      </c>
    </row>
    <row r="65" spans="2:4" hidden="1" x14ac:dyDescent="0.25">
      <c r="D65" s="631" t="s">
        <v>2223</v>
      </c>
    </row>
    <row r="66" spans="2:4" hidden="1" x14ac:dyDescent="0.25">
      <c r="D66" s="631" t="s">
        <v>2224</v>
      </c>
    </row>
    <row r="67" spans="2:4" ht="3.9" customHeight="1" x14ac:dyDescent="0.25"/>
    <row r="68" spans="2:4" x14ac:dyDescent="0.25">
      <c r="B68" s="17" t="s">
        <v>2226</v>
      </c>
      <c r="D68" s="666"/>
    </row>
    <row r="69" spans="2:4" ht="3.9" customHeight="1" x14ac:dyDescent="0.25"/>
    <row r="70" spans="2:4" x14ac:dyDescent="0.25">
      <c r="B70" s="17" t="s">
        <v>2225</v>
      </c>
      <c r="C70" s="73" t="s">
        <v>629</v>
      </c>
      <c r="D70" s="524"/>
    </row>
    <row r="71" spans="2:4" hidden="1" x14ac:dyDescent="0.25">
      <c r="D71" s="631" t="s">
        <v>811</v>
      </c>
    </row>
    <row r="72" spans="2:4" hidden="1" x14ac:dyDescent="0.25">
      <c r="D72" s="631" t="s">
        <v>2253</v>
      </c>
    </row>
    <row r="73" spans="2:4" hidden="1" x14ac:dyDescent="0.25">
      <c r="D73" s="631" t="s">
        <v>2254</v>
      </c>
    </row>
    <row r="74" spans="2:4" hidden="1" x14ac:dyDescent="0.25">
      <c r="D74" s="631" t="s">
        <v>2255</v>
      </c>
    </row>
    <row r="75" spans="2:4" hidden="1" x14ac:dyDescent="0.25">
      <c r="D75" s="631" t="s">
        <v>2256</v>
      </c>
    </row>
    <row r="76" spans="2:4" hidden="1" x14ac:dyDescent="0.25">
      <c r="D76" s="631" t="s">
        <v>2257</v>
      </c>
    </row>
    <row r="77" spans="2:4" ht="3.9" customHeight="1" x14ac:dyDescent="0.25"/>
    <row r="78" spans="2:4" x14ac:dyDescent="0.25">
      <c r="B78" s="17" t="s">
        <v>2227</v>
      </c>
      <c r="D78" s="604"/>
    </row>
    <row r="79" spans="2:4" ht="3.9" customHeight="1" x14ac:dyDescent="0.25"/>
    <row r="80" spans="2:4" x14ac:dyDescent="0.25">
      <c r="B80" s="17" t="s">
        <v>2228</v>
      </c>
      <c r="D80" s="604"/>
    </row>
  </sheetData>
  <sheetProtection algorithmName="SHA-512" hashValue="gvQkiIPXKjWiMkH2N+62V094Evnj7dK9dh9HScY5RW9ti/uS6zH6IOpj9pIfn4vbLmr/bnnPe/StuHyDou9sLw==" saltValue="lH+/VHcJKEU6FB++6sfh8Q==" spinCount="100000" sheet="1" objects="1" scenarios="1"/>
  <mergeCells count="2">
    <mergeCell ref="D4:E4"/>
    <mergeCell ref="D5:E5"/>
  </mergeCells>
  <phoneticPr fontId="13" type="noConversion"/>
  <dataValidations xWindow="538" yWindow="303" count="4">
    <dataValidation type="list" allowBlank="1" showInputMessage="1" showErrorMessage="1" sqref="D58" xr:uid="{00000000-0002-0000-0600-000000000000}">
      <formula1>$D$59:$D$66</formula1>
    </dataValidation>
    <dataValidation type="whole" allowBlank="1" showInputMessage="1" showErrorMessage="1" errorTitle="Bouwjaar" error="Jaartallen invullen tussen 1500 en 2050." sqref="D52" xr:uid="{00000000-0002-0000-0600-000001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0600-000002000000}">
      <formula1>$D$15:$D$40</formula1>
    </dataValidation>
    <dataValidation type="list" allowBlank="1" showInputMessage="1" showErrorMessage="1" sqref="D70" xr:uid="{00000000-0002-0000-0600-000003000000}">
      <formula1>$D$71:$D$76</formula1>
    </dataValidation>
  </dataValidations>
  <pageMargins left="0.5" right="0.12" top="0.37" bottom="0.25" header="0.2" footer="0.19"/>
  <pageSetup paperSize="8" scale="75" orientation="landscape"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wsh72220100">
    <tabColor indexed="55"/>
    <pageSetUpPr fitToPage="1"/>
  </sheetPr>
  <dimension ref="A1:K64"/>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953</v>
      </c>
    </row>
    <row r="2" spans="1:11" x14ac:dyDescent="0.25">
      <c r="B2" s="17" t="s">
        <v>954</v>
      </c>
      <c r="C2" s="15"/>
      <c r="D2" s="15" t="s">
        <v>956</v>
      </c>
      <c r="E2" s="15"/>
      <c r="F2" s="19"/>
      <c r="G2" s="20"/>
      <c r="H2" s="20"/>
    </row>
    <row r="3" spans="1:11" ht="6.75" customHeight="1" x14ac:dyDescent="0.25">
      <c r="F3" s="21"/>
      <c r="J3" s="18"/>
    </row>
    <row r="4" spans="1:11" ht="23.25" customHeight="1" x14ac:dyDescent="0.25">
      <c r="B4" s="11" t="s">
        <v>436</v>
      </c>
      <c r="C4" s="13"/>
      <c r="D4" s="884" t="s">
        <v>955</v>
      </c>
      <c r="E4" s="884"/>
      <c r="F4" s="39"/>
      <c r="J4" s="21"/>
    </row>
    <row r="5" spans="1:11" ht="23.25" customHeight="1" x14ac:dyDescent="0.25">
      <c r="B5" s="12" t="s">
        <v>413</v>
      </c>
      <c r="C5" s="11"/>
      <c r="D5" s="883" t="s">
        <v>64</v>
      </c>
      <c r="E5" s="883"/>
      <c r="F5"/>
      <c r="J5" s="21"/>
    </row>
    <row r="6" spans="1:11" ht="12.75" customHeight="1" x14ac:dyDescent="0.25">
      <c r="B6" s="12" t="s">
        <v>2104</v>
      </c>
      <c r="C6" s="11"/>
      <c r="D6" s="844"/>
      <c r="E6" s="781" t="s">
        <v>2105</v>
      </c>
      <c r="F6" s="785"/>
      <c r="J6" s="21"/>
    </row>
    <row r="7" spans="1:11" ht="5.0999999999999996" customHeight="1" x14ac:dyDescent="0.25">
      <c r="C7" s="22"/>
      <c r="D7" s="20"/>
      <c r="E7" s="16"/>
      <c r="F7" s="23"/>
      <c r="J7" s="21"/>
    </row>
    <row r="8" spans="1:11" x14ac:dyDescent="0.25">
      <c r="B8" s="24" t="s">
        <v>0</v>
      </c>
      <c r="C8" s="25"/>
      <c r="J8" s="18"/>
    </row>
    <row r="9" spans="1:11" ht="5.0999999999999996" customHeight="1" x14ac:dyDescent="0.25">
      <c r="B9" s="16"/>
      <c r="C9" s="25"/>
      <c r="J9" s="18"/>
    </row>
    <row r="10" spans="1:11" x14ac:dyDescent="0.25">
      <c r="B10" s="17" t="s">
        <v>385</v>
      </c>
      <c r="C10" s="25"/>
      <c r="D10" s="526" t="str">
        <f>IF(ISBLANK(Voorblad!C$16),"",(Voorblad!C$16))</f>
        <v>14B03</v>
      </c>
      <c r="E10" s="28"/>
      <c r="J10" s="18"/>
    </row>
    <row r="11" spans="1:11" ht="3.9" customHeight="1" x14ac:dyDescent="0.25">
      <c r="C11" s="25"/>
      <c r="D11" s="29"/>
      <c r="E11" s="256"/>
      <c r="J11" s="21"/>
    </row>
    <row r="12" spans="1:11" x14ac:dyDescent="0.25">
      <c r="B12" s="17" t="s">
        <v>386</v>
      </c>
      <c r="C12" s="25"/>
      <c r="D12" s="526" t="str">
        <f>IF(ISBLANK(Voorblad!C$17),"",(Voorblad!C$17))</f>
        <v>R007</v>
      </c>
      <c r="E12" s="256"/>
      <c r="J12" s="18"/>
    </row>
    <row r="13" spans="1:11" ht="3.9" customHeight="1" x14ac:dyDescent="0.25">
      <c r="C13" s="25"/>
      <c r="E13" s="256"/>
      <c r="J13" s="21"/>
    </row>
    <row r="14" spans="1:11" x14ac:dyDescent="0.25">
      <c r="A14"/>
      <c r="B14" s="17" t="s">
        <v>1</v>
      </c>
      <c r="C14" s="73" t="s">
        <v>629</v>
      </c>
      <c r="D14" s="524"/>
      <c r="E14" s="256"/>
      <c r="J14" s="18"/>
      <c r="K14"/>
    </row>
    <row r="15" spans="1:11" hidden="1" x14ac:dyDescent="0.25">
      <c r="A15"/>
      <c r="C15" s="17"/>
      <c r="D15" s="17" t="s">
        <v>34</v>
      </c>
      <c r="E15" s="256"/>
      <c r="J15" s="18"/>
      <c r="K15"/>
    </row>
    <row r="16" spans="1:11" hidden="1" x14ac:dyDescent="0.25">
      <c r="A16"/>
      <c r="C16" s="17"/>
      <c r="D16" s="17" t="s">
        <v>29</v>
      </c>
      <c r="E16" s="256"/>
      <c r="J16" s="18"/>
      <c r="K16"/>
    </row>
    <row r="17" spans="1:11" hidden="1" x14ac:dyDescent="0.25">
      <c r="A17"/>
      <c r="C17" s="17"/>
      <c r="D17" s="17" t="s">
        <v>33</v>
      </c>
      <c r="E17" s="256"/>
      <c r="J17" s="18"/>
      <c r="K17"/>
    </row>
    <row r="18" spans="1:11" hidden="1" x14ac:dyDescent="0.25">
      <c r="A18"/>
      <c r="C18" s="17"/>
      <c r="D18" s="17" t="s">
        <v>38</v>
      </c>
      <c r="E18" s="256"/>
      <c r="J18" s="18"/>
      <c r="K18"/>
    </row>
    <row r="19" spans="1:11" hidden="1" x14ac:dyDescent="0.25">
      <c r="A19"/>
      <c r="C19" s="17"/>
      <c r="D19" s="17" t="s">
        <v>39</v>
      </c>
      <c r="E19" s="256"/>
      <c r="J19" s="18"/>
      <c r="K19"/>
    </row>
    <row r="20" spans="1:11" hidden="1" x14ac:dyDescent="0.25">
      <c r="A20"/>
      <c r="C20" s="17"/>
      <c r="D20" s="17" t="s">
        <v>40</v>
      </c>
      <c r="E20" s="256"/>
      <c r="J20" s="18"/>
      <c r="K20"/>
    </row>
    <row r="21" spans="1:11" hidden="1" x14ac:dyDescent="0.25">
      <c r="A21"/>
      <c r="C21" s="17"/>
      <c r="D21" s="17" t="s">
        <v>41</v>
      </c>
      <c r="E21" s="256"/>
      <c r="J21" s="18"/>
      <c r="K21"/>
    </row>
    <row r="22" spans="1:11" hidden="1" x14ac:dyDescent="0.25">
      <c r="A22"/>
      <c r="C22" s="17"/>
      <c r="D22" s="17" t="s">
        <v>42</v>
      </c>
      <c r="E22" s="256"/>
      <c r="J22" s="18"/>
      <c r="K22"/>
    </row>
    <row r="23" spans="1:11" hidden="1" x14ac:dyDescent="0.25">
      <c r="A23"/>
      <c r="C23" s="17"/>
      <c r="D23" s="17" t="s">
        <v>43</v>
      </c>
      <c r="E23" s="256"/>
      <c r="J23" s="18"/>
      <c r="K23"/>
    </row>
    <row r="24" spans="1:11" hidden="1" x14ac:dyDescent="0.25">
      <c r="A24"/>
      <c r="C24" s="17"/>
      <c r="D24" s="17" t="s">
        <v>44</v>
      </c>
      <c r="E24" s="256"/>
      <c r="J24" s="18"/>
      <c r="K24"/>
    </row>
    <row r="25" spans="1:11" hidden="1" x14ac:dyDescent="0.25">
      <c r="A25"/>
      <c r="C25" s="17"/>
      <c r="D25" s="17" t="s">
        <v>570</v>
      </c>
      <c r="E25" s="256"/>
      <c r="J25" s="18"/>
      <c r="K25"/>
    </row>
    <row r="26" spans="1:11" hidden="1" x14ac:dyDescent="0.25">
      <c r="A26"/>
      <c r="C26" s="17"/>
      <c r="D26" s="17" t="s">
        <v>36</v>
      </c>
      <c r="E26" s="256"/>
      <c r="J26" s="18"/>
      <c r="K26"/>
    </row>
    <row r="27" spans="1:11" hidden="1" x14ac:dyDescent="0.25">
      <c r="A27"/>
      <c r="C27" s="17"/>
      <c r="D27" s="17" t="s">
        <v>259</v>
      </c>
      <c r="E27" s="256"/>
      <c r="J27" s="18"/>
      <c r="K27"/>
    </row>
    <row r="28" spans="1:11" hidden="1" x14ac:dyDescent="0.25">
      <c r="A28"/>
      <c r="C28" s="17"/>
      <c r="D28" s="17" t="s">
        <v>365</v>
      </c>
      <c r="E28" s="256"/>
      <c r="J28" s="18"/>
      <c r="K28"/>
    </row>
    <row r="29" spans="1:11" hidden="1" x14ac:dyDescent="0.25">
      <c r="A29"/>
      <c r="C29" s="17"/>
      <c r="D29" s="17" t="s">
        <v>45</v>
      </c>
      <c r="E29" s="256"/>
      <c r="J29" s="18"/>
      <c r="K29"/>
    </row>
    <row r="30" spans="1:11" hidden="1" x14ac:dyDescent="0.25">
      <c r="A30"/>
      <c r="C30" s="17"/>
      <c r="D30" s="17" t="s">
        <v>46</v>
      </c>
      <c r="E30" s="256"/>
      <c r="J30" s="18"/>
      <c r="K30"/>
    </row>
    <row r="31" spans="1:11" hidden="1" x14ac:dyDescent="0.25">
      <c r="A31"/>
      <c r="C31" s="17"/>
      <c r="D31" s="17" t="s">
        <v>47</v>
      </c>
      <c r="E31" s="256"/>
      <c r="J31" s="18"/>
      <c r="K31"/>
    </row>
    <row r="32" spans="1:11" hidden="1" x14ac:dyDescent="0.25">
      <c r="A32"/>
      <c r="C32" s="17"/>
      <c r="D32" s="17" t="s">
        <v>48</v>
      </c>
      <c r="E32" s="256"/>
      <c r="J32" s="18"/>
      <c r="K32"/>
    </row>
    <row r="33" spans="1:11" hidden="1" x14ac:dyDescent="0.25">
      <c r="A33"/>
      <c r="C33" s="17"/>
      <c r="D33" s="17" t="s">
        <v>49</v>
      </c>
      <c r="E33" s="256"/>
      <c r="J33" s="18"/>
      <c r="K33"/>
    </row>
    <row r="34" spans="1:11" hidden="1" x14ac:dyDescent="0.25">
      <c r="A34"/>
      <c r="C34" s="17"/>
      <c r="D34" s="17" t="s">
        <v>50</v>
      </c>
      <c r="E34" s="256"/>
      <c r="J34" s="18"/>
      <c r="K34"/>
    </row>
    <row r="35" spans="1:11" hidden="1" x14ac:dyDescent="0.25">
      <c r="A35"/>
      <c r="C35" s="17"/>
      <c r="D35" s="17" t="s">
        <v>757</v>
      </c>
      <c r="E35" s="256"/>
      <c r="J35" s="18"/>
      <c r="K35"/>
    </row>
    <row r="36" spans="1:11" hidden="1" x14ac:dyDescent="0.25">
      <c r="A36"/>
      <c r="C36" s="17"/>
      <c r="D36" s="17" t="s">
        <v>35</v>
      </c>
      <c r="E36" s="256"/>
      <c r="J36" s="18"/>
      <c r="K36"/>
    </row>
    <row r="37" spans="1:11" hidden="1" x14ac:dyDescent="0.25">
      <c r="A37"/>
      <c r="C37" s="17"/>
      <c r="D37" s="17" t="s">
        <v>51</v>
      </c>
      <c r="E37" s="256"/>
      <c r="J37" s="18"/>
      <c r="K37"/>
    </row>
    <row r="38" spans="1:11" hidden="1" x14ac:dyDescent="0.25">
      <c r="A38"/>
      <c r="C38" s="17"/>
      <c r="D38" s="17" t="s">
        <v>52</v>
      </c>
      <c r="E38" s="256"/>
      <c r="J38" s="18"/>
      <c r="K38"/>
    </row>
    <row r="39" spans="1:11" hidden="1" x14ac:dyDescent="0.25">
      <c r="A39"/>
      <c r="C39" s="17"/>
      <c r="D39" s="17" t="s">
        <v>37</v>
      </c>
      <c r="E39" s="256"/>
      <c r="J39" s="18"/>
      <c r="K39"/>
    </row>
    <row r="40" spans="1:11" hidden="1" x14ac:dyDescent="0.25">
      <c r="A40"/>
      <c r="C40" s="17"/>
      <c r="D40" s="17" t="s">
        <v>53</v>
      </c>
      <c r="E40" s="256"/>
      <c r="J40" s="18"/>
      <c r="K40"/>
    </row>
    <row r="41" spans="1:11" ht="3.9" customHeight="1" x14ac:dyDescent="0.25">
      <c r="A41"/>
      <c r="C41" s="25"/>
      <c r="E41" s="256"/>
      <c r="J41" s="21"/>
      <c r="K41"/>
    </row>
    <row r="42" spans="1:11" x14ac:dyDescent="0.25">
      <c r="B42" s="17" t="s">
        <v>387</v>
      </c>
      <c r="C42" s="25"/>
      <c r="D42" s="524"/>
      <c r="E42" s="256"/>
      <c r="J42" s="18"/>
    </row>
    <row r="43" spans="1:11" ht="5.0999999999999996" customHeight="1" x14ac:dyDescent="0.25">
      <c r="C43" s="25"/>
      <c r="E43" s="256"/>
      <c r="J43" s="21"/>
    </row>
    <row r="44" spans="1:11" x14ac:dyDescent="0.25">
      <c r="B44" s="24" t="s">
        <v>384</v>
      </c>
      <c r="C44" s="25"/>
      <c r="E44" s="256"/>
      <c r="J44" s="21"/>
    </row>
    <row r="45" spans="1:11" ht="5.0999999999999996" customHeight="1" x14ac:dyDescent="0.25">
      <c r="B45" s="16"/>
      <c r="C45" s="25"/>
      <c r="E45" s="256"/>
      <c r="J45" s="21"/>
    </row>
    <row r="46" spans="1:11" x14ac:dyDescent="0.25">
      <c r="B46" s="17" t="s">
        <v>928</v>
      </c>
      <c r="C46" s="73"/>
      <c r="D46" s="473" t="s">
        <v>980</v>
      </c>
      <c r="E46" s="472" t="s">
        <v>982</v>
      </c>
      <c r="J46" s="18"/>
    </row>
    <row r="47" spans="1:11" ht="3.9" customHeight="1" x14ac:dyDescent="0.25">
      <c r="C47" s="25"/>
      <c r="E47" s="256"/>
      <c r="J47" s="18"/>
    </row>
    <row r="48" spans="1:11" x14ac:dyDescent="0.25">
      <c r="B48" s="17" t="s">
        <v>389</v>
      </c>
      <c r="C48" s="25"/>
      <c r="D48" s="30" t="s">
        <v>237</v>
      </c>
      <c r="E48" s="34"/>
      <c r="J48" s="18"/>
    </row>
    <row r="49" spans="2:10" ht="3.9" customHeight="1" x14ac:dyDescent="0.25">
      <c r="C49" s="25"/>
      <c r="E49" s="34"/>
      <c r="J49" s="18"/>
    </row>
    <row r="50" spans="2:10" ht="12.75" customHeight="1" x14ac:dyDescent="0.25">
      <c r="B50" s="17" t="s">
        <v>390</v>
      </c>
      <c r="C50" s="25"/>
      <c r="D50" s="53"/>
      <c r="E50" s="256"/>
      <c r="F50" s="17"/>
      <c r="J50" s="18"/>
    </row>
    <row r="51" spans="2:10" ht="3.9" customHeight="1" x14ac:dyDescent="0.25">
      <c r="C51" s="25"/>
      <c r="D51" s="31"/>
      <c r="E51" s="256"/>
      <c r="F51" s="17"/>
      <c r="J51" s="21"/>
    </row>
    <row r="52" spans="2:10" ht="12.75" customHeight="1" x14ac:dyDescent="0.25">
      <c r="B52" s="17" t="s">
        <v>391</v>
      </c>
      <c r="C52" s="25"/>
      <c r="D52" s="53"/>
      <c r="E52" s="256"/>
      <c r="F52" s="17"/>
      <c r="J52" s="18"/>
    </row>
    <row r="53" spans="2:10" ht="3.9" customHeight="1" x14ac:dyDescent="0.25">
      <c r="C53" s="25"/>
      <c r="D53" s="31"/>
      <c r="E53" s="256"/>
      <c r="F53" s="17"/>
      <c r="J53" s="21"/>
    </row>
    <row r="54" spans="2:10" ht="12.75" customHeight="1" x14ac:dyDescent="0.25">
      <c r="B54" s="17" t="s">
        <v>394</v>
      </c>
      <c r="C54" s="25"/>
      <c r="D54" s="54"/>
      <c r="E54" s="256" t="s">
        <v>199</v>
      </c>
      <c r="J54" s="18"/>
    </row>
    <row r="55" spans="2:10" ht="3.9" customHeight="1" x14ac:dyDescent="0.25">
      <c r="C55" s="25"/>
      <c r="D55" s="31"/>
      <c r="E55" s="256"/>
      <c r="J55" s="21"/>
    </row>
    <row r="56" spans="2:10" ht="12.75" customHeight="1" x14ac:dyDescent="0.25">
      <c r="B56" s="17" t="s">
        <v>3</v>
      </c>
      <c r="C56" s="25"/>
      <c r="D56" s="58"/>
      <c r="E56" s="256"/>
      <c r="F56" s="17"/>
      <c r="J56" s="18"/>
    </row>
    <row r="57" spans="2:10" ht="3.9" customHeight="1" x14ac:dyDescent="0.25">
      <c r="C57" s="25"/>
      <c r="D57" s="31"/>
      <c r="E57" s="256"/>
      <c r="F57" s="17"/>
      <c r="J57" s="21"/>
    </row>
    <row r="58" spans="2:10" ht="12.75" customHeight="1" x14ac:dyDescent="0.25">
      <c r="B58" s="32" t="s">
        <v>128</v>
      </c>
      <c r="C58" s="25"/>
      <c r="D58" s="54"/>
      <c r="E58" s="256" t="s">
        <v>200</v>
      </c>
      <c r="J58" s="18"/>
    </row>
    <row r="59" spans="2:10" ht="12.75" customHeight="1" x14ac:dyDescent="0.25">
      <c r="B59" s="32"/>
      <c r="C59" s="25"/>
      <c r="D59" s="31"/>
      <c r="E59" s="256"/>
      <c r="J59" s="21"/>
    </row>
    <row r="60" spans="2:10" ht="12.75" customHeight="1" x14ac:dyDescent="0.25">
      <c r="B60" s="24" t="s">
        <v>395</v>
      </c>
      <c r="C60" s="25"/>
      <c r="E60" s="256"/>
      <c r="J60" s="18"/>
    </row>
    <row r="61" spans="2:10" ht="3.9" customHeight="1" x14ac:dyDescent="0.25">
      <c r="B61" s="16"/>
      <c r="C61" s="25"/>
      <c r="E61" s="256"/>
      <c r="J61" s="18"/>
    </row>
    <row r="62" spans="2:10" x14ac:dyDescent="0.25">
      <c r="B62" s="32" t="s">
        <v>2188</v>
      </c>
      <c r="C62" s="73" t="s">
        <v>629</v>
      </c>
      <c r="D62" s="524"/>
    </row>
    <row r="63" spans="2:10" hidden="1" x14ac:dyDescent="0.25">
      <c r="D63" s="257" t="s">
        <v>12</v>
      </c>
    </row>
    <row r="64" spans="2:10" hidden="1" x14ac:dyDescent="0.25">
      <c r="D64" s="257" t="s">
        <v>750</v>
      </c>
    </row>
  </sheetData>
  <sheetProtection algorithmName="SHA-512" hashValue="/yE1+DkKgpxQlc4YMuoo0smb9/6UQL72XOLfabG3zapODD4+/kLm6pkI7oGHkVUF4xsTIYOKUWCdwohSMegsyw==" saltValue="Xy3gZOzAXZY70ZJwCMmGUw==" spinCount="100000" sheet="1" objects="1" scenarios="1"/>
  <mergeCells count="2">
    <mergeCell ref="D4:E4"/>
    <mergeCell ref="D5:E5"/>
  </mergeCells>
  <dataValidations count="3">
    <dataValidation type="whole" allowBlank="1" showInputMessage="1" showErrorMessage="1" errorTitle="Bouwjaar" error="Jaartallen invullen tussen 1500 en 2050." sqref="D56" xr:uid="{00000000-0002-0000-4500-000000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4" xr:uid="{00000000-0002-0000-4500-000001000000}">
      <formula1>$D$15:$D$40</formula1>
    </dataValidation>
    <dataValidation type="list" allowBlank="1" showInputMessage="1" showErrorMessage="1" sqref="D62" xr:uid="{00000000-0002-0000-4500-000002000000}">
      <formula1>$D$63:$D$64</formula1>
    </dataValidation>
  </dataValidations>
  <pageMargins left="0.5" right="0.12" top="0.37" bottom="0.25" header="0.2" footer="0.19"/>
  <pageSetup paperSize="9" scale="50" orientation="landscape" horizontalDpi="4294967292"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wsh90620100">
    <tabColor indexed="55"/>
    <pageSetUpPr fitToPage="1"/>
  </sheetPr>
  <dimension ref="B1:J179"/>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1747</v>
      </c>
    </row>
    <row r="2" spans="2:10" x14ac:dyDescent="0.25">
      <c r="B2" s="17" t="s">
        <v>2602</v>
      </c>
      <c r="C2" s="15"/>
      <c r="D2" s="15" t="s">
        <v>1748</v>
      </c>
      <c r="E2" s="15"/>
      <c r="F2" s="19"/>
      <c r="G2" s="20"/>
      <c r="H2" s="20"/>
    </row>
    <row r="3" spans="2:10" ht="6.75" customHeight="1" x14ac:dyDescent="0.25">
      <c r="F3" s="21"/>
      <c r="J3" s="18"/>
    </row>
    <row r="4" spans="2:10" ht="23.25" customHeight="1" x14ac:dyDescent="0.25">
      <c r="B4" s="11" t="s">
        <v>436</v>
      </c>
      <c r="C4" s="13"/>
      <c r="D4" s="884" t="s">
        <v>1749</v>
      </c>
      <c r="E4" s="884"/>
      <c r="F4" s="39"/>
      <c r="J4" s="21"/>
    </row>
    <row r="5" spans="2:10" ht="23.25" customHeight="1" x14ac:dyDescent="0.25">
      <c r="B5" s="12" t="s">
        <v>413</v>
      </c>
      <c r="C5" s="11"/>
      <c r="D5" s="882" t="s">
        <v>1750</v>
      </c>
      <c r="E5" s="883"/>
      <c r="F5"/>
      <c r="J5" s="21"/>
    </row>
    <row r="6" spans="2:10" ht="3.9" customHeight="1" x14ac:dyDescent="0.25">
      <c r="B6" s="12"/>
      <c r="C6" s="11"/>
      <c r="D6" s="781"/>
      <c r="E6" s="782"/>
      <c r="F6" s="785"/>
      <c r="J6" s="21"/>
    </row>
    <row r="7" spans="2:10" ht="12.75" customHeight="1" x14ac:dyDescent="0.25">
      <c r="B7" s="12" t="s">
        <v>2104</v>
      </c>
      <c r="C7" s="11"/>
      <c r="D7" s="844"/>
      <c r="E7" s="781" t="s">
        <v>2105</v>
      </c>
      <c r="F7" s="785"/>
      <c r="J7" s="21"/>
    </row>
    <row r="8" spans="2:10" ht="5.0999999999999996" customHeight="1" x14ac:dyDescent="0.25">
      <c r="C8" s="22"/>
      <c r="D8" s="20"/>
      <c r="E8" s="16"/>
      <c r="F8" s="23"/>
      <c r="J8" s="21"/>
    </row>
    <row r="9" spans="2:10" x14ac:dyDescent="0.25">
      <c r="B9" s="24" t="s">
        <v>0</v>
      </c>
      <c r="C9" s="25"/>
      <c r="J9" s="18"/>
    </row>
    <row r="10" spans="2:10" ht="5.0999999999999996" customHeight="1" x14ac:dyDescent="0.25">
      <c r="B10" s="16"/>
      <c r="C10" s="25"/>
      <c r="J10" s="18"/>
    </row>
    <row r="11" spans="2:10" x14ac:dyDescent="0.25">
      <c r="B11" s="17" t="s">
        <v>385</v>
      </c>
      <c r="C11" s="25"/>
      <c r="D11" s="526" t="str">
        <f>IF(ISBLANK(Voorblad!C$16),"",(Voorblad!C$16))</f>
        <v>14B03</v>
      </c>
      <c r="E11" s="33"/>
      <c r="J11" s="18"/>
    </row>
    <row r="12" spans="2:10" ht="5.0999999999999996" customHeight="1" x14ac:dyDescent="0.25">
      <c r="C12" s="25"/>
      <c r="E12" s="33"/>
      <c r="J12" s="21"/>
    </row>
    <row r="13" spans="2:10" x14ac:dyDescent="0.25">
      <c r="B13" s="17" t="s">
        <v>386</v>
      </c>
      <c r="C13" s="25"/>
      <c r="D13" s="526" t="str">
        <f>IF(ISBLANK(Voorblad!C$17),"",(Voorblad!C$17))</f>
        <v>R007</v>
      </c>
      <c r="E13" s="33"/>
      <c r="J13" s="18"/>
    </row>
    <row r="14" spans="2:10" ht="5.0999999999999996" customHeight="1" x14ac:dyDescent="0.25">
      <c r="C14" s="25"/>
      <c r="E14" s="33"/>
      <c r="J14" s="21"/>
    </row>
    <row r="15" spans="2:10" ht="12.75" customHeight="1" x14ac:dyDescent="0.25">
      <c r="B15" s="17" t="s">
        <v>1</v>
      </c>
      <c r="C15" s="73" t="s">
        <v>629</v>
      </c>
      <c r="D15" s="524"/>
      <c r="E15" s="678"/>
      <c r="J15" s="21"/>
    </row>
    <row r="16" spans="2:10" ht="12.75" hidden="1" customHeight="1" x14ac:dyDescent="0.25">
      <c r="C16" s="17"/>
      <c r="D16" s="17" t="s">
        <v>34</v>
      </c>
      <c r="E16" s="678"/>
      <c r="J16" s="21"/>
    </row>
    <row r="17" spans="3:10" ht="12.75" hidden="1" customHeight="1" x14ac:dyDescent="0.25">
      <c r="C17" s="17"/>
      <c r="D17" s="17" t="s">
        <v>29</v>
      </c>
      <c r="E17" s="678"/>
      <c r="J17" s="21"/>
    </row>
    <row r="18" spans="3:10" ht="12.75" hidden="1" customHeight="1" x14ac:dyDescent="0.25">
      <c r="C18" s="17"/>
      <c r="D18" s="17" t="s">
        <v>33</v>
      </c>
      <c r="E18" s="678"/>
      <c r="J18" s="21"/>
    </row>
    <row r="19" spans="3:10" ht="12.75" hidden="1" customHeight="1" x14ac:dyDescent="0.25">
      <c r="C19" s="17"/>
      <c r="D19" s="17" t="s">
        <v>38</v>
      </c>
      <c r="E19" s="678"/>
      <c r="J19" s="21"/>
    </row>
    <row r="20" spans="3:10" ht="12.75" hidden="1" customHeight="1" x14ac:dyDescent="0.25">
      <c r="C20" s="17"/>
      <c r="D20" s="17" t="s">
        <v>39</v>
      </c>
      <c r="E20" s="678"/>
      <c r="J20" s="21"/>
    </row>
    <row r="21" spans="3:10" ht="12.75" hidden="1" customHeight="1" x14ac:dyDescent="0.25">
      <c r="C21" s="17"/>
      <c r="D21" s="17" t="s">
        <v>40</v>
      </c>
      <c r="E21" s="678"/>
      <c r="J21" s="21"/>
    </row>
    <row r="22" spans="3:10" ht="12.75" hidden="1" customHeight="1" x14ac:dyDescent="0.25">
      <c r="C22" s="17"/>
      <c r="D22" s="17" t="s">
        <v>41</v>
      </c>
      <c r="E22" s="678"/>
      <c r="J22" s="21"/>
    </row>
    <row r="23" spans="3:10" ht="12.75" hidden="1" customHeight="1" x14ac:dyDescent="0.25">
      <c r="C23" s="17"/>
      <c r="D23" s="17" t="s">
        <v>42</v>
      </c>
      <c r="E23" s="678"/>
      <c r="J23" s="21"/>
    </row>
    <row r="24" spans="3:10" ht="12.75" hidden="1" customHeight="1" x14ac:dyDescent="0.25">
      <c r="C24" s="17"/>
      <c r="D24" s="17" t="s">
        <v>43</v>
      </c>
      <c r="E24" s="678"/>
      <c r="J24" s="21"/>
    </row>
    <row r="25" spans="3:10" ht="12.75" hidden="1" customHeight="1" x14ac:dyDescent="0.25">
      <c r="C25" s="17"/>
      <c r="D25" s="17" t="s">
        <v>44</v>
      </c>
      <c r="E25" s="678"/>
      <c r="J25" s="21"/>
    </row>
    <row r="26" spans="3:10" ht="12.75" hidden="1" customHeight="1" x14ac:dyDescent="0.25">
      <c r="C26" s="17"/>
      <c r="D26" s="17" t="s">
        <v>570</v>
      </c>
      <c r="E26" s="678"/>
      <c r="J26" s="21"/>
    </row>
    <row r="27" spans="3:10" ht="12.75" hidden="1" customHeight="1" x14ac:dyDescent="0.25">
      <c r="C27" s="17"/>
      <c r="D27" s="17" t="s">
        <v>36</v>
      </c>
      <c r="E27" s="678"/>
      <c r="J27" s="21"/>
    </row>
    <row r="28" spans="3:10" ht="12.75" hidden="1" customHeight="1" x14ac:dyDescent="0.25">
      <c r="C28" s="17"/>
      <c r="D28" s="17" t="s">
        <v>259</v>
      </c>
      <c r="E28" s="678"/>
      <c r="J28" s="21"/>
    </row>
    <row r="29" spans="3:10" ht="12.75" hidden="1" customHeight="1" x14ac:dyDescent="0.25">
      <c r="C29" s="17"/>
      <c r="D29" s="17" t="s">
        <v>365</v>
      </c>
      <c r="E29" s="678"/>
      <c r="J29" s="21"/>
    </row>
    <row r="30" spans="3:10" ht="12.75" hidden="1" customHeight="1" x14ac:dyDescent="0.25">
      <c r="C30" s="17"/>
      <c r="D30" s="17" t="s">
        <v>45</v>
      </c>
      <c r="E30" s="678"/>
      <c r="J30" s="21"/>
    </row>
    <row r="31" spans="3:10" ht="12.75" hidden="1" customHeight="1" x14ac:dyDescent="0.25">
      <c r="C31" s="17"/>
      <c r="D31" s="17" t="s">
        <v>46</v>
      </c>
      <c r="E31" s="678"/>
      <c r="J31" s="21"/>
    </row>
    <row r="32" spans="3:10" ht="12.75" hidden="1" customHeight="1" x14ac:dyDescent="0.25">
      <c r="C32" s="17"/>
      <c r="D32" s="17" t="s">
        <v>47</v>
      </c>
      <c r="E32" s="678"/>
      <c r="J32" s="21"/>
    </row>
    <row r="33" spans="2:10" ht="12.75" hidden="1" customHeight="1" x14ac:dyDescent="0.25">
      <c r="C33" s="17"/>
      <c r="D33" s="17" t="s">
        <v>48</v>
      </c>
      <c r="E33" s="678"/>
      <c r="J33" s="21"/>
    </row>
    <row r="34" spans="2:10" ht="12.75" hidden="1" customHeight="1" x14ac:dyDescent="0.25">
      <c r="C34" s="17"/>
      <c r="D34" s="17" t="s">
        <v>49</v>
      </c>
      <c r="E34" s="678"/>
      <c r="J34" s="21"/>
    </row>
    <row r="35" spans="2:10" ht="12.75" hidden="1" customHeight="1" x14ac:dyDescent="0.25">
      <c r="C35" s="17"/>
      <c r="D35" s="17" t="s">
        <v>50</v>
      </c>
      <c r="E35" s="678"/>
      <c r="J35" s="21"/>
    </row>
    <row r="36" spans="2:10" ht="12.75" hidden="1" customHeight="1" x14ac:dyDescent="0.25">
      <c r="C36" s="17"/>
      <c r="D36" s="17" t="s">
        <v>757</v>
      </c>
      <c r="E36" s="678"/>
      <c r="J36" s="21"/>
    </row>
    <row r="37" spans="2:10" ht="12.75" hidden="1" customHeight="1" x14ac:dyDescent="0.25">
      <c r="C37" s="17"/>
      <c r="D37" s="17" t="s">
        <v>35</v>
      </c>
      <c r="E37" s="678"/>
      <c r="J37" s="21"/>
    </row>
    <row r="38" spans="2:10" ht="12.75" hidden="1" customHeight="1" x14ac:dyDescent="0.25">
      <c r="C38" s="17"/>
      <c r="D38" s="17" t="s">
        <v>51</v>
      </c>
      <c r="E38" s="678"/>
      <c r="J38" s="21"/>
    </row>
    <row r="39" spans="2:10" ht="12.75" hidden="1" customHeight="1" x14ac:dyDescent="0.25">
      <c r="C39" s="17"/>
      <c r="D39" s="17" t="s">
        <v>52</v>
      </c>
      <c r="E39" s="678"/>
      <c r="J39" s="21"/>
    </row>
    <row r="40" spans="2:10" ht="12.75" hidden="1" customHeight="1" x14ac:dyDescent="0.25">
      <c r="C40" s="17"/>
      <c r="D40" s="17" t="s">
        <v>37</v>
      </c>
      <c r="E40" s="678"/>
      <c r="J40" s="21"/>
    </row>
    <row r="41" spans="2:10" ht="12.75" hidden="1" customHeight="1" x14ac:dyDescent="0.25">
      <c r="C41" s="17"/>
      <c r="D41" s="17" t="s">
        <v>53</v>
      </c>
      <c r="E41" s="678"/>
      <c r="J41" s="21"/>
    </row>
    <row r="42" spans="2:10" ht="3.9" customHeight="1" x14ac:dyDescent="0.25">
      <c r="C42" s="25"/>
      <c r="E42" s="678"/>
      <c r="J42" s="21"/>
    </row>
    <row r="43" spans="2:10" ht="12.75" customHeight="1" x14ac:dyDescent="0.25">
      <c r="B43" s="17" t="s">
        <v>387</v>
      </c>
      <c r="C43" s="25"/>
      <c r="D43" s="524"/>
      <c r="E43" s="678" t="s">
        <v>758</v>
      </c>
      <c r="J43" s="21"/>
    </row>
    <row r="44" spans="2:10" ht="3.9" customHeight="1" x14ac:dyDescent="0.25">
      <c r="C44" s="25"/>
      <c r="E44" s="678"/>
      <c r="J44" s="21"/>
    </row>
    <row r="45" spans="2:10" x14ac:dyDescent="0.25">
      <c r="B45" s="24" t="s">
        <v>384</v>
      </c>
      <c r="C45" s="25"/>
      <c r="E45" s="33"/>
      <c r="J45" s="21"/>
    </row>
    <row r="46" spans="2:10" ht="5.0999999999999996" customHeight="1" x14ac:dyDescent="0.25">
      <c r="B46" s="16"/>
      <c r="C46" s="25"/>
      <c r="E46" s="33"/>
      <c r="J46" s="21"/>
    </row>
    <row r="47" spans="2:10" x14ac:dyDescent="0.25">
      <c r="B47" s="17" t="s">
        <v>928</v>
      </c>
      <c r="C47" s="73"/>
      <c r="D47" s="477" t="s">
        <v>980</v>
      </c>
      <c r="E47" s="492" t="s">
        <v>982</v>
      </c>
      <c r="J47" s="18"/>
    </row>
    <row r="48" spans="2:10" ht="3.9" customHeight="1" x14ac:dyDescent="0.25">
      <c r="C48" s="25"/>
      <c r="E48" s="33"/>
      <c r="J48" s="18"/>
    </row>
    <row r="49" spans="2:10" x14ac:dyDescent="0.25">
      <c r="B49" s="17" t="s">
        <v>389</v>
      </c>
      <c r="C49" s="25"/>
      <c r="D49" s="30" t="s">
        <v>237</v>
      </c>
      <c r="E49" s="34"/>
      <c r="J49" s="18"/>
    </row>
    <row r="50" spans="2:10" ht="3.9" customHeight="1" x14ac:dyDescent="0.25">
      <c r="C50" s="25"/>
      <c r="E50" s="34"/>
      <c r="J50" s="18"/>
    </row>
    <row r="51" spans="2:10" x14ac:dyDescent="0.25">
      <c r="B51" s="17" t="s">
        <v>390</v>
      </c>
      <c r="C51" s="25"/>
      <c r="D51" s="53"/>
      <c r="E51" s="33"/>
      <c r="F51" s="17"/>
      <c r="J51" s="18"/>
    </row>
    <row r="52" spans="2:10" ht="3.9" customHeight="1" x14ac:dyDescent="0.25">
      <c r="C52" s="25"/>
      <c r="D52" s="31"/>
      <c r="E52" s="33"/>
      <c r="F52" s="17"/>
      <c r="J52" s="21"/>
    </row>
    <row r="53" spans="2:10" x14ac:dyDescent="0.25">
      <c r="B53" s="17" t="s">
        <v>391</v>
      </c>
      <c r="C53" s="25"/>
      <c r="D53" s="53"/>
      <c r="E53" s="33"/>
      <c r="F53" s="17"/>
      <c r="J53" s="18"/>
    </row>
    <row r="54" spans="2:10" ht="3.9" customHeight="1" x14ac:dyDescent="0.25">
      <c r="C54" s="25"/>
      <c r="D54" s="31"/>
      <c r="E54" s="33"/>
      <c r="F54" s="17"/>
      <c r="J54" s="21"/>
    </row>
    <row r="55" spans="2:10" x14ac:dyDescent="0.25">
      <c r="B55" s="17" t="s">
        <v>392</v>
      </c>
      <c r="C55" s="25"/>
      <c r="D55" s="53"/>
      <c r="E55" s="33"/>
      <c r="F55" s="17"/>
      <c r="J55" s="18"/>
    </row>
    <row r="56" spans="2:10" ht="3.9" customHeight="1" x14ac:dyDescent="0.25">
      <c r="C56" s="25"/>
      <c r="D56" s="31"/>
      <c r="E56" s="33"/>
      <c r="F56" s="17"/>
      <c r="J56" s="21"/>
    </row>
    <row r="57" spans="2:10" x14ac:dyDescent="0.25">
      <c r="B57" s="17" t="s">
        <v>393</v>
      </c>
      <c r="C57" s="25"/>
      <c r="D57" s="53"/>
      <c r="E57" s="33"/>
      <c r="F57" s="17"/>
      <c r="J57" s="18"/>
    </row>
    <row r="58" spans="2:10" ht="3.9" customHeight="1" x14ac:dyDescent="0.25">
      <c r="C58" s="25"/>
      <c r="D58" s="31"/>
      <c r="E58" s="33"/>
      <c r="F58" s="17"/>
      <c r="J58" s="21"/>
    </row>
    <row r="59" spans="2:10" x14ac:dyDescent="0.25">
      <c r="B59" s="17" t="s">
        <v>394</v>
      </c>
      <c r="C59" s="25"/>
      <c r="D59" s="53"/>
      <c r="E59" s="33" t="s">
        <v>199</v>
      </c>
      <c r="J59" s="18"/>
    </row>
    <row r="60" spans="2:10" ht="3.9" customHeight="1" x14ac:dyDescent="0.25">
      <c r="C60" s="25"/>
      <c r="D60" s="31"/>
      <c r="E60" s="33"/>
      <c r="F60" s="17"/>
      <c r="J60" s="21"/>
    </row>
    <row r="61" spans="2:10" x14ac:dyDescent="0.25">
      <c r="B61" s="17" t="s">
        <v>3</v>
      </c>
      <c r="C61" s="25"/>
      <c r="D61" s="58"/>
      <c r="E61" s="33"/>
      <c r="F61" s="17"/>
      <c r="J61" s="18"/>
    </row>
    <row r="62" spans="2:10" ht="3.9" customHeight="1" x14ac:dyDescent="0.25">
      <c r="C62" s="25"/>
      <c r="D62" s="31"/>
      <c r="E62" s="33"/>
      <c r="F62" s="17"/>
      <c r="J62" s="21"/>
    </row>
    <row r="63" spans="2:10" x14ac:dyDescent="0.25">
      <c r="B63" s="32" t="s">
        <v>128</v>
      </c>
      <c r="C63" s="25"/>
      <c r="D63" s="53"/>
      <c r="E63" s="33" t="s">
        <v>200</v>
      </c>
      <c r="J63" s="18"/>
    </row>
    <row r="64" spans="2:10" ht="3.9" customHeight="1" x14ac:dyDescent="0.25">
      <c r="B64" s="32"/>
      <c r="C64" s="25"/>
      <c r="D64" s="31"/>
      <c r="E64" s="33"/>
      <c r="J64" s="21"/>
    </row>
    <row r="65" spans="2:10" x14ac:dyDescent="0.25">
      <c r="B65" s="24" t="s">
        <v>395</v>
      </c>
      <c r="C65" s="25"/>
      <c r="E65" s="33"/>
      <c r="J65" s="18"/>
    </row>
    <row r="66" spans="2:10" ht="3.75" customHeight="1" x14ac:dyDescent="0.25"/>
    <row r="67" spans="2:10" x14ac:dyDescent="0.25">
      <c r="B67" s="17" t="s">
        <v>1751</v>
      </c>
      <c r="C67" s="73" t="s">
        <v>629</v>
      </c>
      <c r="D67" s="524"/>
      <c r="E67" s="514" t="s">
        <v>1752</v>
      </c>
    </row>
    <row r="68" spans="2:10" hidden="1" x14ac:dyDescent="0.25">
      <c r="D68" s="681" t="s">
        <v>1753</v>
      </c>
    </row>
    <row r="69" spans="2:10" hidden="1" x14ac:dyDescent="0.25">
      <c r="D69" s="682" t="s">
        <v>1754</v>
      </c>
    </row>
    <row r="70" spans="2:10" hidden="1" x14ac:dyDescent="0.25">
      <c r="D70" s="681" t="s">
        <v>1755</v>
      </c>
    </row>
    <row r="71" spans="2:10" hidden="1" x14ac:dyDescent="0.25">
      <c r="D71" s="681" t="s">
        <v>1756</v>
      </c>
    </row>
    <row r="72" spans="2:10" hidden="1" x14ac:dyDescent="0.25">
      <c r="D72" s="681" t="s">
        <v>1757</v>
      </c>
    </row>
    <row r="73" spans="2:10" hidden="1" x14ac:dyDescent="0.25">
      <c r="D73" s="681" t="s">
        <v>1758</v>
      </c>
    </row>
    <row r="74" spans="2:10" hidden="1" x14ac:dyDescent="0.25">
      <c r="D74" s="681" t="s">
        <v>1759</v>
      </c>
    </row>
    <row r="75" spans="2:10" hidden="1" x14ac:dyDescent="0.25">
      <c r="D75" s="681" t="s">
        <v>1760</v>
      </c>
    </row>
    <row r="76" spans="2:10" hidden="1" x14ac:dyDescent="0.25">
      <c r="D76" s="683" t="s">
        <v>1412</v>
      </c>
    </row>
    <row r="77" spans="2:10" ht="3.9" customHeight="1" x14ac:dyDescent="0.25"/>
    <row r="78" spans="2:10" x14ac:dyDescent="0.25">
      <c r="B78" s="17" t="s">
        <v>1761</v>
      </c>
      <c r="C78" s="73" t="s">
        <v>629</v>
      </c>
      <c r="D78" s="524"/>
      <c r="E78" s="514" t="s">
        <v>1762</v>
      </c>
    </row>
    <row r="79" spans="2:10" x14ac:dyDescent="0.25">
      <c r="E79" s="514" t="s">
        <v>1763</v>
      </c>
    </row>
    <row r="80" spans="2:10" x14ac:dyDescent="0.25">
      <c r="E80" s="514" t="s">
        <v>1764</v>
      </c>
    </row>
    <row r="81" spans="4:4" hidden="1" x14ac:dyDescent="0.25">
      <c r="D81" s="684" t="s">
        <v>1765</v>
      </c>
    </row>
    <row r="82" spans="4:4" hidden="1" x14ac:dyDescent="0.25">
      <c r="D82" s="684" t="s">
        <v>1766</v>
      </c>
    </row>
    <row r="83" spans="4:4" hidden="1" x14ac:dyDescent="0.25">
      <c r="D83" s="684" t="s">
        <v>1767</v>
      </c>
    </row>
    <row r="84" spans="4:4" hidden="1" x14ac:dyDescent="0.25">
      <c r="D84" s="684" t="s">
        <v>1768</v>
      </c>
    </row>
    <row r="85" spans="4:4" hidden="1" x14ac:dyDescent="0.25">
      <c r="D85" s="684" t="s">
        <v>1769</v>
      </c>
    </row>
    <row r="86" spans="4:4" hidden="1" x14ac:dyDescent="0.25">
      <c r="D86" s="684" t="s">
        <v>1770</v>
      </c>
    </row>
    <row r="87" spans="4:4" hidden="1" x14ac:dyDescent="0.25">
      <c r="D87" s="684" t="s">
        <v>1771</v>
      </c>
    </row>
    <row r="88" spans="4:4" hidden="1" x14ac:dyDescent="0.25">
      <c r="D88" s="684" t="s">
        <v>1772</v>
      </c>
    </row>
    <row r="89" spans="4:4" hidden="1" x14ac:dyDescent="0.25">
      <c r="D89" s="684" t="s">
        <v>1773</v>
      </c>
    </row>
    <row r="90" spans="4:4" hidden="1" x14ac:dyDescent="0.25">
      <c r="D90" s="684" t="s">
        <v>1774</v>
      </c>
    </row>
    <row r="91" spans="4:4" hidden="1" x14ac:dyDescent="0.25">
      <c r="D91" s="684" t="s">
        <v>1775</v>
      </c>
    </row>
    <row r="92" spans="4:4" hidden="1" x14ac:dyDescent="0.25">
      <c r="D92" s="684" t="s">
        <v>1776</v>
      </c>
    </row>
    <row r="93" spans="4:4" hidden="1" x14ac:dyDescent="0.25">
      <c r="D93" s="684" t="s">
        <v>1777</v>
      </c>
    </row>
    <row r="94" spans="4:4" hidden="1" x14ac:dyDescent="0.25">
      <c r="D94" s="684" t="s">
        <v>1778</v>
      </c>
    </row>
    <row r="95" spans="4:4" hidden="1" x14ac:dyDescent="0.25">
      <c r="D95" s="684" t="s">
        <v>1779</v>
      </c>
    </row>
    <row r="96" spans="4:4" hidden="1" x14ac:dyDescent="0.25">
      <c r="D96" s="684" t="s">
        <v>1780</v>
      </c>
    </row>
    <row r="97" spans="4:4" hidden="1" x14ac:dyDescent="0.25">
      <c r="D97" s="684" t="s">
        <v>1781</v>
      </c>
    </row>
    <row r="98" spans="4:4" hidden="1" x14ac:dyDescent="0.25">
      <c r="D98" s="684" t="s">
        <v>1782</v>
      </c>
    </row>
    <row r="99" spans="4:4" hidden="1" x14ac:dyDescent="0.25">
      <c r="D99" s="684" t="s">
        <v>1783</v>
      </c>
    </row>
    <row r="100" spans="4:4" hidden="1" x14ac:dyDescent="0.25">
      <c r="D100" s="684" t="s">
        <v>1784</v>
      </c>
    </row>
    <row r="101" spans="4:4" hidden="1" x14ac:dyDescent="0.25">
      <c r="D101" s="684" t="s">
        <v>1785</v>
      </c>
    </row>
    <row r="102" spans="4:4" hidden="1" x14ac:dyDescent="0.25">
      <c r="D102" s="684" t="s">
        <v>1786</v>
      </c>
    </row>
    <row r="103" spans="4:4" hidden="1" x14ac:dyDescent="0.25">
      <c r="D103" s="684" t="s">
        <v>1787</v>
      </c>
    </row>
    <row r="104" spans="4:4" hidden="1" x14ac:dyDescent="0.25">
      <c r="D104" s="684" t="s">
        <v>1788</v>
      </c>
    </row>
    <row r="105" spans="4:4" hidden="1" x14ac:dyDescent="0.25">
      <c r="D105" s="684" t="s">
        <v>1789</v>
      </c>
    </row>
    <row r="106" spans="4:4" hidden="1" x14ac:dyDescent="0.25">
      <c r="D106" s="684" t="s">
        <v>1790</v>
      </c>
    </row>
    <row r="107" spans="4:4" hidden="1" x14ac:dyDescent="0.25">
      <c r="D107" s="684" t="s">
        <v>1791</v>
      </c>
    </row>
    <row r="108" spans="4:4" hidden="1" x14ac:dyDescent="0.25">
      <c r="D108" s="684" t="s">
        <v>1792</v>
      </c>
    </row>
    <row r="109" spans="4:4" hidden="1" x14ac:dyDescent="0.25">
      <c r="D109" s="684" t="s">
        <v>1793</v>
      </c>
    </row>
    <row r="110" spans="4:4" hidden="1" x14ac:dyDescent="0.25">
      <c r="D110" s="684" t="s">
        <v>1794</v>
      </c>
    </row>
    <row r="111" spans="4:4" hidden="1" x14ac:dyDescent="0.25">
      <c r="D111" s="684" t="s">
        <v>1795</v>
      </c>
    </row>
    <row r="112" spans="4:4" hidden="1" x14ac:dyDescent="0.25">
      <c r="D112" s="684" t="s">
        <v>1796</v>
      </c>
    </row>
    <row r="113" spans="4:4" hidden="1" x14ac:dyDescent="0.25">
      <c r="D113" s="684" t="s">
        <v>1797</v>
      </c>
    </row>
    <row r="114" spans="4:4" hidden="1" x14ac:dyDescent="0.25">
      <c r="D114" s="684" t="s">
        <v>1798</v>
      </c>
    </row>
    <row r="115" spans="4:4" hidden="1" x14ac:dyDescent="0.25">
      <c r="D115" s="684" t="s">
        <v>1799</v>
      </c>
    </row>
    <row r="116" spans="4:4" hidden="1" x14ac:dyDescent="0.25">
      <c r="D116" s="684" t="s">
        <v>1800</v>
      </c>
    </row>
    <row r="117" spans="4:4" hidden="1" x14ac:dyDescent="0.25">
      <c r="D117" s="684" t="s">
        <v>1801</v>
      </c>
    </row>
    <row r="118" spans="4:4" hidden="1" x14ac:dyDescent="0.25">
      <c r="D118" s="684" t="s">
        <v>1802</v>
      </c>
    </row>
    <row r="119" spans="4:4" hidden="1" x14ac:dyDescent="0.25">
      <c r="D119" s="684" t="s">
        <v>1803</v>
      </c>
    </row>
    <row r="120" spans="4:4" hidden="1" x14ac:dyDescent="0.25">
      <c r="D120" s="684" t="s">
        <v>1804</v>
      </c>
    </row>
    <row r="121" spans="4:4" hidden="1" x14ac:dyDescent="0.25">
      <c r="D121" s="684" t="s">
        <v>1805</v>
      </c>
    </row>
    <row r="122" spans="4:4" hidden="1" x14ac:dyDescent="0.25">
      <c r="D122" s="684" t="s">
        <v>1806</v>
      </c>
    </row>
    <row r="123" spans="4:4" hidden="1" x14ac:dyDescent="0.25">
      <c r="D123" s="684" t="s">
        <v>1807</v>
      </c>
    </row>
    <row r="124" spans="4:4" hidden="1" x14ac:dyDescent="0.25">
      <c r="D124" s="684" t="s">
        <v>1808</v>
      </c>
    </row>
    <row r="125" spans="4:4" hidden="1" x14ac:dyDescent="0.25">
      <c r="D125" s="684" t="s">
        <v>1809</v>
      </c>
    </row>
    <row r="126" spans="4:4" hidden="1" x14ac:dyDescent="0.25">
      <c r="D126" s="684" t="s">
        <v>1810</v>
      </c>
    </row>
    <row r="127" spans="4:4" hidden="1" x14ac:dyDescent="0.25">
      <c r="D127" s="684" t="s">
        <v>1811</v>
      </c>
    </row>
    <row r="128" spans="4:4" hidden="1" x14ac:dyDescent="0.25">
      <c r="D128" s="684" t="s">
        <v>1812</v>
      </c>
    </row>
    <row r="129" spans="4:4" hidden="1" x14ac:dyDescent="0.25">
      <c r="D129" s="684" t="s">
        <v>1813</v>
      </c>
    </row>
    <row r="130" spans="4:4" hidden="1" x14ac:dyDescent="0.25">
      <c r="D130" s="684" t="s">
        <v>1814</v>
      </c>
    </row>
    <row r="131" spans="4:4" hidden="1" x14ac:dyDescent="0.25">
      <c r="D131" s="684" t="s">
        <v>1815</v>
      </c>
    </row>
    <row r="132" spans="4:4" hidden="1" x14ac:dyDescent="0.25">
      <c r="D132" s="684" t="s">
        <v>1816</v>
      </c>
    </row>
    <row r="133" spans="4:4" hidden="1" x14ac:dyDescent="0.25">
      <c r="D133" s="684" t="s">
        <v>1817</v>
      </c>
    </row>
    <row r="134" spans="4:4" hidden="1" x14ac:dyDescent="0.25">
      <c r="D134" s="684" t="s">
        <v>1818</v>
      </c>
    </row>
    <row r="135" spans="4:4" hidden="1" x14ac:dyDescent="0.25">
      <c r="D135" s="684" t="s">
        <v>1819</v>
      </c>
    </row>
    <row r="136" spans="4:4" hidden="1" x14ac:dyDescent="0.25">
      <c r="D136" s="684" t="s">
        <v>1820</v>
      </c>
    </row>
    <row r="137" spans="4:4" hidden="1" x14ac:dyDescent="0.25">
      <c r="D137" s="684" t="s">
        <v>1821</v>
      </c>
    </row>
    <row r="138" spans="4:4" hidden="1" x14ac:dyDescent="0.25">
      <c r="D138" s="684" t="s">
        <v>1822</v>
      </c>
    </row>
    <row r="139" spans="4:4" hidden="1" x14ac:dyDescent="0.25">
      <c r="D139" s="684" t="s">
        <v>1823</v>
      </c>
    </row>
    <row r="140" spans="4:4" hidden="1" x14ac:dyDescent="0.25">
      <c r="D140" s="685" t="s">
        <v>1824</v>
      </c>
    </row>
    <row r="141" spans="4:4" hidden="1" x14ac:dyDescent="0.25">
      <c r="D141" s="684" t="s">
        <v>1825</v>
      </c>
    </row>
    <row r="142" spans="4:4" hidden="1" x14ac:dyDescent="0.25">
      <c r="D142" s="685" t="s">
        <v>1826</v>
      </c>
    </row>
    <row r="143" spans="4:4" hidden="1" x14ac:dyDescent="0.25">
      <c r="D143" s="684" t="s">
        <v>1827</v>
      </c>
    </row>
    <row r="144" spans="4:4" hidden="1" x14ac:dyDescent="0.25">
      <c r="D144" s="685" t="s">
        <v>1828</v>
      </c>
    </row>
    <row r="145" spans="4:4" hidden="1" x14ac:dyDescent="0.25">
      <c r="D145" s="685" t="s">
        <v>1829</v>
      </c>
    </row>
    <row r="146" spans="4:4" hidden="1" x14ac:dyDescent="0.25">
      <c r="D146" s="684" t="s">
        <v>1830</v>
      </c>
    </row>
    <row r="147" spans="4:4" hidden="1" x14ac:dyDescent="0.25">
      <c r="D147" s="685" t="s">
        <v>1831</v>
      </c>
    </row>
    <row r="148" spans="4:4" hidden="1" x14ac:dyDescent="0.25">
      <c r="D148" s="685" t="s">
        <v>1832</v>
      </c>
    </row>
    <row r="149" spans="4:4" hidden="1" x14ac:dyDescent="0.25">
      <c r="D149" s="684" t="s">
        <v>1833</v>
      </c>
    </row>
    <row r="150" spans="4:4" hidden="1" x14ac:dyDescent="0.25">
      <c r="D150" s="684" t="s">
        <v>1834</v>
      </c>
    </row>
    <row r="151" spans="4:4" hidden="1" x14ac:dyDescent="0.25">
      <c r="D151" s="684" t="s">
        <v>1835</v>
      </c>
    </row>
    <row r="152" spans="4:4" hidden="1" x14ac:dyDescent="0.25">
      <c r="D152" s="684" t="s">
        <v>1836</v>
      </c>
    </row>
    <row r="153" spans="4:4" hidden="1" x14ac:dyDescent="0.25">
      <c r="D153" s="684" t="s">
        <v>1837</v>
      </c>
    </row>
    <row r="154" spans="4:4" hidden="1" x14ac:dyDescent="0.25">
      <c r="D154" s="684" t="s">
        <v>1838</v>
      </c>
    </row>
    <row r="155" spans="4:4" hidden="1" x14ac:dyDescent="0.25">
      <c r="D155" s="684" t="s">
        <v>1839</v>
      </c>
    </row>
    <row r="156" spans="4:4" hidden="1" x14ac:dyDescent="0.25">
      <c r="D156" s="684" t="s">
        <v>1840</v>
      </c>
    </row>
    <row r="157" spans="4:4" hidden="1" x14ac:dyDescent="0.25">
      <c r="D157" s="684" t="s">
        <v>1841</v>
      </c>
    </row>
    <row r="158" spans="4:4" hidden="1" x14ac:dyDescent="0.25">
      <c r="D158" s="684" t="s">
        <v>1842</v>
      </c>
    </row>
    <row r="159" spans="4:4" hidden="1" x14ac:dyDescent="0.25">
      <c r="D159" s="683" t="s">
        <v>811</v>
      </c>
    </row>
    <row r="160" spans="4:4" ht="3.9" customHeight="1" x14ac:dyDescent="0.25">
      <c r="D160" s="683"/>
    </row>
    <row r="161" spans="2:5" x14ac:dyDescent="0.25">
      <c r="B161" s="17" t="s">
        <v>1843</v>
      </c>
      <c r="C161" s="73" t="s">
        <v>629</v>
      </c>
      <c r="D161" s="524"/>
      <c r="E161" s="514" t="s">
        <v>2603</v>
      </c>
    </row>
    <row r="162" spans="2:5" hidden="1" x14ac:dyDescent="0.25">
      <c r="D162" s="683" t="s">
        <v>1495</v>
      </c>
    </row>
    <row r="163" spans="2:5" hidden="1" x14ac:dyDescent="0.25">
      <c r="D163" s="683" t="s">
        <v>12</v>
      </c>
    </row>
    <row r="164" spans="2:5" hidden="1" x14ac:dyDescent="0.25">
      <c r="D164" s="683" t="s">
        <v>750</v>
      </c>
    </row>
    <row r="165" spans="2:5" ht="3.9" customHeight="1" x14ac:dyDescent="0.25">
      <c r="D165" s="683"/>
    </row>
    <row r="166" spans="2:5" x14ac:dyDescent="0.25">
      <c r="B166" s="17" t="s">
        <v>1843</v>
      </c>
      <c r="C166" s="73" t="s">
        <v>629</v>
      </c>
      <c r="D166" s="524"/>
      <c r="E166" s="514" t="s">
        <v>1844</v>
      </c>
    </row>
    <row r="167" spans="2:5" hidden="1" x14ac:dyDescent="0.25">
      <c r="D167" s="686" t="s">
        <v>652</v>
      </c>
    </row>
    <row r="168" spans="2:5" hidden="1" x14ac:dyDescent="0.25">
      <c r="D168" s="686" t="s">
        <v>653</v>
      </c>
    </row>
    <row r="169" spans="2:5" hidden="1" x14ac:dyDescent="0.25">
      <c r="D169" s="686" t="s">
        <v>811</v>
      </c>
    </row>
    <row r="170" spans="2:5" hidden="1" x14ac:dyDescent="0.25">
      <c r="D170" s="686" t="s">
        <v>1452</v>
      </c>
    </row>
    <row r="171" spans="2:5" ht="3.9" customHeight="1" x14ac:dyDescent="0.25"/>
    <row r="172" spans="2:5" x14ac:dyDescent="0.25">
      <c r="B172" s="17" t="s">
        <v>1845</v>
      </c>
      <c r="C172" s="73" t="s">
        <v>629</v>
      </c>
      <c r="D172" s="524"/>
      <c r="E172" s="514" t="s">
        <v>1846</v>
      </c>
    </row>
    <row r="173" spans="2:5" hidden="1" x14ac:dyDescent="0.25">
      <c r="D173" s="686" t="s">
        <v>811</v>
      </c>
    </row>
    <row r="174" spans="2:5" hidden="1" x14ac:dyDescent="0.25">
      <c r="D174" s="686" t="s">
        <v>1847</v>
      </c>
    </row>
    <row r="175" spans="2:5" hidden="1" x14ac:dyDescent="0.25">
      <c r="D175" s="686" t="s">
        <v>1848</v>
      </c>
    </row>
    <row r="176" spans="2:5" ht="3.9" customHeight="1" x14ac:dyDescent="0.25"/>
    <row r="177" spans="2:4" x14ac:dyDescent="0.25">
      <c r="B177" s="17" t="s">
        <v>1849</v>
      </c>
      <c r="D177" s="687"/>
    </row>
    <row r="178" spans="2:4" ht="3.9" customHeight="1" x14ac:dyDescent="0.25"/>
    <row r="179" spans="2:4" x14ac:dyDescent="0.25">
      <c r="B179" s="17" t="s">
        <v>1850</v>
      </c>
      <c r="D179" s="687"/>
    </row>
  </sheetData>
  <sheetProtection algorithmName="SHA-512" hashValue="VwL45/my1YCHIEG+YzdkKDFgbgWv2Atmlpq2p6wXHmUze0gO/WShxjlxeFnbh+LxrEswgr1j2330uEN/LFtgMg==" saltValue="HKhaBuPA2BdPlpb+mEIuEQ==" spinCount="100000" sheet="1" objects="1" scenarios="1"/>
  <mergeCells count="2">
    <mergeCell ref="D4:E4"/>
    <mergeCell ref="D5:E5"/>
  </mergeCells>
  <phoneticPr fontId="13" type="noConversion"/>
  <dataValidations count="7">
    <dataValidation type="whole" allowBlank="1" showInputMessage="1" showErrorMessage="1" errorTitle="Bouwjaar" error="Jaartallen invullen tussen 1500 en 2050." sqref="D61" xr:uid="{00000000-0002-0000-4600-000000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5" xr:uid="{00000000-0002-0000-4600-000001000000}">
      <formula1>$D$16:$D$41</formula1>
    </dataValidation>
    <dataValidation type="list" allowBlank="1" showInputMessage="1" showErrorMessage="1" sqref="D67" xr:uid="{00000000-0002-0000-4600-000002000000}">
      <formula1>$D$68:$D$76</formula1>
    </dataValidation>
    <dataValidation type="list" allowBlank="1" showInputMessage="1" showErrorMessage="1" sqref="D78" xr:uid="{00000000-0002-0000-4600-000003000000}">
      <formula1>$D$81:$D$159</formula1>
    </dataValidation>
    <dataValidation type="list" allowBlank="1" showInputMessage="1" showErrorMessage="1" sqref="D166" xr:uid="{00000000-0002-0000-4600-000004000000}">
      <formula1>$D$167:$D$170</formula1>
    </dataValidation>
    <dataValidation type="list" allowBlank="1" showInputMessage="1" showErrorMessage="1" sqref="D172" xr:uid="{00000000-0002-0000-4600-000005000000}">
      <formula1>$D$173:$D$175</formula1>
    </dataValidation>
    <dataValidation type="list" allowBlank="1" showInputMessage="1" showErrorMessage="1" sqref="D161" xr:uid="{30C6229B-D3DE-4A60-AE5A-2A3E8CF3E7D0}">
      <formula1>$D$162:$D$164</formula1>
    </dataValidation>
  </dataValidations>
  <pageMargins left="0.5" right="0.12" top="0.37" bottom="0.25" header="0.2" footer="0.19"/>
  <pageSetup paperSize="9" scale="50" orientation="landscape" horizontalDpi="4294967292"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wsh75100100">
    <tabColor indexed="55"/>
    <pageSetUpPr fitToPage="1"/>
  </sheetPr>
  <dimension ref="B1:J156"/>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1.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404</v>
      </c>
    </row>
    <row r="2" spans="2:10" x14ac:dyDescent="0.25">
      <c r="B2" s="17" t="s">
        <v>1701</v>
      </c>
      <c r="C2" s="15"/>
      <c r="D2" s="15" t="s">
        <v>127</v>
      </c>
      <c r="E2" s="15"/>
      <c r="F2" s="19"/>
      <c r="G2" s="20"/>
      <c r="H2" s="20"/>
    </row>
    <row r="3" spans="2:10" ht="6.75" customHeight="1" x14ac:dyDescent="0.25">
      <c r="F3" s="21"/>
      <c r="J3" s="18"/>
    </row>
    <row r="4" spans="2:10" ht="23.25" customHeight="1" x14ac:dyDescent="0.25">
      <c r="B4" s="11" t="s">
        <v>436</v>
      </c>
      <c r="C4" s="13"/>
      <c r="D4" s="884" t="s">
        <v>1284</v>
      </c>
      <c r="E4" s="884"/>
      <c r="F4" s="39"/>
      <c r="J4" s="21"/>
    </row>
    <row r="5" spans="2:10" ht="91.5" customHeight="1" x14ac:dyDescent="0.25">
      <c r="B5" s="12" t="s">
        <v>413</v>
      </c>
      <c r="C5" s="11"/>
      <c r="D5" s="882" t="s">
        <v>1396</v>
      </c>
      <c r="E5" s="883"/>
      <c r="F5"/>
      <c r="J5" s="21"/>
    </row>
    <row r="6" spans="2:10" ht="3.9" customHeight="1" x14ac:dyDescent="0.25">
      <c r="B6" s="12"/>
      <c r="C6" s="11"/>
      <c r="D6" s="781"/>
      <c r="E6" s="782"/>
      <c r="F6" s="785"/>
      <c r="J6" s="21"/>
    </row>
    <row r="7" spans="2:10" ht="12.75" customHeight="1" x14ac:dyDescent="0.25">
      <c r="B7" s="12" t="s">
        <v>2104</v>
      </c>
      <c r="C7" s="11"/>
      <c r="D7" s="844"/>
      <c r="E7" s="781" t="s">
        <v>2105</v>
      </c>
      <c r="F7" s="785"/>
      <c r="J7" s="21"/>
    </row>
    <row r="8" spans="2:10" ht="5.0999999999999996" customHeight="1" x14ac:dyDescent="0.25">
      <c r="C8" s="22"/>
      <c r="D8" s="20"/>
      <c r="E8" s="16"/>
      <c r="F8" s="23"/>
      <c r="J8" s="21"/>
    </row>
    <row r="9" spans="2:10" x14ac:dyDescent="0.25">
      <c r="B9" s="24" t="s">
        <v>0</v>
      </c>
      <c r="C9" s="25"/>
      <c r="J9" s="18"/>
    </row>
    <row r="10" spans="2:10" ht="5.0999999999999996" customHeight="1" x14ac:dyDescent="0.25">
      <c r="B10" s="16"/>
      <c r="C10" s="25"/>
      <c r="J10" s="18"/>
    </row>
    <row r="11" spans="2:10" x14ac:dyDescent="0.25">
      <c r="B11" s="17" t="s">
        <v>385</v>
      </c>
      <c r="C11" s="25"/>
      <c r="D11" s="526" t="str">
        <f>IF(ISBLANK(Voorblad!C$16),"",(Voorblad!C$16))</f>
        <v>14B03</v>
      </c>
      <c r="E11" s="28"/>
      <c r="J11" s="18"/>
    </row>
    <row r="12" spans="2:10" ht="3.9" customHeight="1" x14ac:dyDescent="0.25">
      <c r="C12" s="25"/>
      <c r="D12" s="29"/>
      <c r="E12" s="33"/>
      <c r="J12" s="21"/>
    </row>
    <row r="13" spans="2:10" x14ac:dyDescent="0.25">
      <c r="B13" s="17" t="s">
        <v>386</v>
      </c>
      <c r="C13" s="25"/>
      <c r="D13" s="526" t="str">
        <f>IF(ISBLANK(Voorblad!C$17),"",(Voorblad!C$17))</f>
        <v>R007</v>
      </c>
      <c r="E13" s="33"/>
      <c r="J13" s="18"/>
    </row>
    <row r="14" spans="2:10" ht="5.0999999999999996" customHeight="1" x14ac:dyDescent="0.25">
      <c r="C14" s="25"/>
      <c r="E14" s="33"/>
      <c r="J14" s="21"/>
    </row>
    <row r="15" spans="2:10" x14ac:dyDescent="0.25">
      <c r="B15" s="24" t="s">
        <v>384</v>
      </c>
      <c r="C15" s="25"/>
      <c r="E15" s="33"/>
      <c r="J15" s="21"/>
    </row>
    <row r="16" spans="2:10" ht="5.0999999999999996" customHeight="1" x14ac:dyDescent="0.25">
      <c r="B16" s="16"/>
      <c r="C16" s="25"/>
      <c r="E16" s="33"/>
      <c r="J16" s="21"/>
    </row>
    <row r="17" spans="2:10" x14ac:dyDescent="0.25">
      <c r="B17" s="17" t="s">
        <v>928</v>
      </c>
      <c r="C17" s="25"/>
      <c r="D17" s="475" t="s">
        <v>980</v>
      </c>
      <c r="E17" s="474" t="s">
        <v>982</v>
      </c>
      <c r="J17" s="18"/>
    </row>
    <row r="18" spans="2:10" ht="3.9" customHeight="1" x14ac:dyDescent="0.25">
      <c r="C18" s="25"/>
      <c r="E18" s="33"/>
      <c r="J18" s="18"/>
    </row>
    <row r="19" spans="2:10" x14ac:dyDescent="0.25">
      <c r="B19" s="17" t="s">
        <v>389</v>
      </c>
      <c r="C19" s="25"/>
      <c r="D19" s="30" t="s">
        <v>237</v>
      </c>
      <c r="E19" s="34"/>
      <c r="J19" s="18"/>
    </row>
    <row r="20" spans="2:10" ht="3.9" customHeight="1" x14ac:dyDescent="0.25">
      <c r="C20" s="25"/>
      <c r="E20" s="34"/>
      <c r="J20" s="18"/>
    </row>
    <row r="21" spans="2:10" x14ac:dyDescent="0.25">
      <c r="B21" s="17" t="s">
        <v>390</v>
      </c>
      <c r="C21" s="25"/>
      <c r="D21" s="53"/>
      <c r="E21" s="33"/>
      <c r="F21" s="17"/>
      <c r="J21" s="18"/>
    </row>
    <row r="22" spans="2:10" ht="3.9" customHeight="1" x14ac:dyDescent="0.25">
      <c r="C22" s="25"/>
      <c r="D22" s="31"/>
      <c r="E22" s="33"/>
      <c r="F22" s="17"/>
      <c r="J22" s="21"/>
    </row>
    <row r="23" spans="2:10" x14ac:dyDescent="0.25">
      <c r="B23" s="17" t="s">
        <v>391</v>
      </c>
      <c r="C23" s="25"/>
      <c r="D23" s="53"/>
      <c r="E23" s="33"/>
      <c r="F23" s="17"/>
      <c r="J23" s="18"/>
    </row>
    <row r="24" spans="2:10" ht="3.9" customHeight="1" x14ac:dyDescent="0.25">
      <c r="C24" s="25"/>
      <c r="D24" s="31"/>
      <c r="E24" s="33"/>
      <c r="F24" s="17"/>
      <c r="J24" s="21"/>
    </row>
    <row r="25" spans="2:10" x14ac:dyDescent="0.25">
      <c r="B25" s="17" t="s">
        <v>394</v>
      </c>
      <c r="C25" s="25"/>
      <c r="D25" s="54"/>
      <c r="E25" s="33" t="s">
        <v>199</v>
      </c>
      <c r="J25" s="18"/>
    </row>
    <row r="26" spans="2:10" ht="3.9" customHeight="1" x14ac:dyDescent="0.25">
      <c r="C26" s="25"/>
      <c r="D26" s="31"/>
      <c r="E26" s="33"/>
      <c r="J26" s="21"/>
    </row>
    <row r="27" spans="2:10" x14ac:dyDescent="0.25">
      <c r="B27" s="17" t="s">
        <v>3</v>
      </c>
      <c r="C27" s="25"/>
      <c r="D27" s="58"/>
      <c r="E27" s="33"/>
      <c r="F27" s="17"/>
      <c r="J27" s="18"/>
    </row>
    <row r="28" spans="2:10" ht="3.9" customHeight="1" x14ac:dyDescent="0.25">
      <c r="C28" s="25"/>
      <c r="D28" s="31"/>
      <c r="E28" s="33"/>
      <c r="F28" s="17"/>
      <c r="J28" s="21"/>
    </row>
    <row r="29" spans="2:10" x14ac:dyDescent="0.25">
      <c r="B29" s="32" t="s">
        <v>128</v>
      </c>
      <c r="C29" s="25"/>
      <c r="D29" s="54"/>
      <c r="E29" s="576" t="s">
        <v>1285</v>
      </c>
      <c r="J29" s="18"/>
    </row>
    <row r="30" spans="2:10" ht="3.9" customHeight="1" x14ac:dyDescent="0.25">
      <c r="B30" s="32"/>
      <c r="C30" s="25"/>
      <c r="D30" s="31"/>
      <c r="E30" s="33"/>
      <c r="J30" s="21"/>
    </row>
    <row r="31" spans="2:10" x14ac:dyDescent="0.25">
      <c r="B31" s="24" t="s">
        <v>395</v>
      </c>
      <c r="C31" s="25"/>
      <c r="E31" s="33"/>
      <c r="J31" s="18"/>
    </row>
    <row r="32" spans="2:10" ht="5.0999999999999996" customHeight="1" x14ac:dyDescent="0.25">
      <c r="B32" s="16"/>
      <c r="C32" s="25"/>
      <c r="E32" s="33"/>
      <c r="J32" s="18"/>
    </row>
    <row r="33" spans="2:9" ht="12.75" customHeight="1" x14ac:dyDescent="0.25">
      <c r="B33" s="17" t="s">
        <v>1286</v>
      </c>
      <c r="C33" s="74"/>
      <c r="D33" s="528"/>
      <c r="E33" s="165"/>
      <c r="I33" s="49"/>
    </row>
    <row r="34" spans="2:9" ht="3.9" customHeight="1" x14ac:dyDescent="0.25">
      <c r="C34" s="74"/>
      <c r="E34" s="165"/>
      <c r="I34" s="49"/>
    </row>
    <row r="35" spans="2:9" ht="12.75" customHeight="1" x14ac:dyDescent="0.25">
      <c r="B35" s="17" t="s">
        <v>1287</v>
      </c>
      <c r="C35" s="73" t="s">
        <v>629</v>
      </c>
      <c r="D35" s="528"/>
      <c r="E35" s="503" t="s">
        <v>1393</v>
      </c>
      <c r="I35" s="49"/>
    </row>
    <row r="36" spans="2:9" ht="12.75" customHeight="1" x14ac:dyDescent="0.25">
      <c r="C36" s="73"/>
      <c r="D36" s="580"/>
      <c r="E36" s="503" t="s">
        <v>1394</v>
      </c>
      <c r="I36" s="564"/>
    </row>
    <row r="37" spans="2:9" ht="12.75" customHeight="1" x14ac:dyDescent="0.25">
      <c r="C37" s="73"/>
      <c r="D37" s="580"/>
      <c r="E37" s="503" t="s">
        <v>1395</v>
      </c>
      <c r="I37" s="564"/>
    </row>
    <row r="38" spans="2:9" ht="12.75" hidden="1" customHeight="1" x14ac:dyDescent="0.2">
      <c r="C38" s="74"/>
      <c r="D38" s="578" t="s">
        <v>811</v>
      </c>
      <c r="E38" s="503"/>
      <c r="I38" s="49"/>
    </row>
    <row r="39" spans="2:9" ht="12.75" hidden="1" customHeight="1" x14ac:dyDescent="0.2">
      <c r="C39" s="74"/>
      <c r="D39" s="578" t="s">
        <v>1288</v>
      </c>
      <c r="E39" s="503"/>
      <c r="I39" s="49"/>
    </row>
    <row r="40" spans="2:9" ht="12.75" hidden="1" customHeight="1" x14ac:dyDescent="0.2">
      <c r="C40" s="74"/>
      <c r="D40" s="578" t="s">
        <v>1289</v>
      </c>
      <c r="E40" s="503"/>
      <c r="I40" s="49"/>
    </row>
    <row r="41" spans="2:9" ht="12.75" hidden="1" customHeight="1" x14ac:dyDescent="0.2">
      <c r="C41" s="74"/>
      <c r="D41" s="578" t="s">
        <v>1702</v>
      </c>
      <c r="E41" s="503"/>
      <c r="I41" s="49"/>
    </row>
    <row r="42" spans="2:9" ht="3.9" customHeight="1" x14ac:dyDescent="0.25">
      <c r="C42" s="74"/>
      <c r="E42" s="503"/>
      <c r="I42" s="49"/>
    </row>
    <row r="43" spans="2:9" ht="12.75" customHeight="1" x14ac:dyDescent="0.25">
      <c r="B43" s="17" t="s">
        <v>1290</v>
      </c>
      <c r="C43" s="73"/>
      <c r="D43" s="665"/>
      <c r="E43" s="503" t="s">
        <v>1291</v>
      </c>
      <c r="I43" s="49"/>
    </row>
    <row r="44" spans="2:9" ht="12.75" customHeight="1" x14ac:dyDescent="0.25">
      <c r="C44" s="73"/>
      <c r="D44" s="579"/>
      <c r="E44" s="503" t="s">
        <v>1292</v>
      </c>
      <c r="I44" s="564"/>
    </row>
    <row r="45" spans="2:9" ht="3.9" customHeight="1" x14ac:dyDescent="0.25">
      <c r="C45" s="74"/>
      <c r="E45" s="503"/>
      <c r="I45" s="49"/>
    </row>
    <row r="46" spans="2:9" ht="12.75" customHeight="1" x14ac:dyDescent="0.25">
      <c r="B46" s="17" t="s">
        <v>1293</v>
      </c>
      <c r="C46" s="73" t="s">
        <v>629</v>
      </c>
      <c r="D46" s="528"/>
      <c r="E46" s="503" t="s">
        <v>1294</v>
      </c>
      <c r="I46" s="49"/>
    </row>
    <row r="47" spans="2:9" ht="12.75" customHeight="1" x14ac:dyDescent="0.25">
      <c r="C47" s="74"/>
      <c r="E47" s="503" t="s">
        <v>1295</v>
      </c>
      <c r="I47" s="49"/>
    </row>
    <row r="48" spans="2:9" ht="12.75" hidden="1" customHeight="1" x14ac:dyDescent="0.25">
      <c r="C48" s="74"/>
      <c r="D48" s="577" t="s">
        <v>811</v>
      </c>
      <c r="E48" s="503"/>
      <c r="I48" s="49"/>
    </row>
    <row r="49" spans="2:9" ht="12.75" hidden="1" customHeight="1" x14ac:dyDescent="0.25">
      <c r="C49" s="74"/>
      <c r="D49" s="577" t="s">
        <v>1296</v>
      </c>
      <c r="E49" s="503"/>
      <c r="I49" s="49"/>
    </row>
    <row r="50" spans="2:9" ht="12.75" hidden="1" customHeight="1" x14ac:dyDescent="0.25">
      <c r="C50" s="74"/>
      <c r="D50" s="577" t="s">
        <v>1297</v>
      </c>
      <c r="E50" s="503"/>
      <c r="I50" s="49"/>
    </row>
    <row r="51" spans="2:9" ht="12.75" hidden="1" customHeight="1" x14ac:dyDescent="0.25">
      <c r="C51" s="74"/>
      <c r="D51" s="577" t="s">
        <v>1298</v>
      </c>
      <c r="E51" s="503"/>
      <c r="I51" s="49"/>
    </row>
    <row r="52" spans="2:9" ht="12.75" hidden="1" customHeight="1" x14ac:dyDescent="0.25">
      <c r="C52" s="74"/>
      <c r="D52" s="577" t="s">
        <v>1299</v>
      </c>
      <c r="E52" s="503"/>
      <c r="I52" s="49"/>
    </row>
    <row r="53" spans="2:9" ht="12.75" hidden="1" customHeight="1" x14ac:dyDescent="0.25">
      <c r="C53" s="74"/>
      <c r="D53" s="577" t="s">
        <v>1300</v>
      </c>
      <c r="E53" s="503"/>
      <c r="I53" s="49"/>
    </row>
    <row r="54" spans="2:9" ht="12.75" hidden="1" customHeight="1" x14ac:dyDescent="0.25">
      <c r="C54" s="74"/>
      <c r="D54" s="577" t="s">
        <v>1301</v>
      </c>
      <c r="E54" s="503"/>
      <c r="I54" s="49"/>
    </row>
    <row r="55" spans="2:9" ht="12.75" hidden="1" customHeight="1" x14ac:dyDescent="0.25">
      <c r="C55" s="74"/>
      <c r="D55" s="577" t="s">
        <v>1302</v>
      </c>
      <c r="E55" s="503"/>
      <c r="I55" s="49"/>
    </row>
    <row r="56" spans="2:9" ht="3.9" customHeight="1" x14ac:dyDescent="0.25">
      <c r="C56" s="74"/>
      <c r="E56" s="503"/>
      <c r="I56" s="49"/>
    </row>
    <row r="57" spans="2:9" ht="12.75" customHeight="1" x14ac:dyDescent="0.25">
      <c r="B57" s="17" t="s">
        <v>1303</v>
      </c>
      <c r="C57" s="74"/>
      <c r="D57" s="604"/>
      <c r="E57" s="503" t="s">
        <v>1304</v>
      </c>
      <c r="I57" s="49"/>
    </row>
    <row r="58" spans="2:9" ht="12.75" customHeight="1" x14ac:dyDescent="0.25">
      <c r="C58" s="74"/>
      <c r="E58" s="503" t="s">
        <v>1305</v>
      </c>
      <c r="I58" s="49"/>
    </row>
    <row r="59" spans="2:9" ht="3.9" customHeight="1" x14ac:dyDescent="0.25">
      <c r="C59" s="74"/>
      <c r="E59" s="503"/>
      <c r="I59" s="49"/>
    </row>
    <row r="60" spans="2:9" ht="12.75" customHeight="1" x14ac:dyDescent="0.25">
      <c r="B60" s="17" t="s">
        <v>1306</v>
      </c>
      <c r="C60" s="73" t="s">
        <v>629</v>
      </c>
      <c r="D60" s="528"/>
      <c r="E60" s="503" t="s">
        <v>1307</v>
      </c>
      <c r="I60" s="49"/>
    </row>
    <row r="61" spans="2:9" ht="12.75" customHeight="1" x14ac:dyDescent="0.25">
      <c r="C61" s="74"/>
      <c r="E61" s="503" t="s">
        <v>1308</v>
      </c>
      <c r="I61" s="49"/>
    </row>
    <row r="62" spans="2:9" ht="12.75" hidden="1" customHeight="1" x14ac:dyDescent="0.2">
      <c r="C62" s="74"/>
      <c r="D62" s="578" t="s">
        <v>811</v>
      </c>
      <c r="E62" s="503"/>
      <c r="I62" s="49"/>
    </row>
    <row r="63" spans="2:9" ht="12.75" hidden="1" customHeight="1" x14ac:dyDescent="0.2">
      <c r="C63" s="74"/>
      <c r="D63" s="578" t="s">
        <v>1309</v>
      </c>
      <c r="E63" s="503"/>
      <c r="I63" s="49"/>
    </row>
    <row r="64" spans="2:9" ht="12.75" hidden="1" customHeight="1" x14ac:dyDescent="0.2">
      <c r="C64" s="74"/>
      <c r="D64" s="578" t="s">
        <v>1310</v>
      </c>
      <c r="E64" s="503"/>
      <c r="I64" s="49"/>
    </row>
    <row r="65" spans="2:9" ht="12.75" hidden="1" customHeight="1" x14ac:dyDescent="0.2">
      <c r="C65" s="74"/>
      <c r="D65" s="578" t="s">
        <v>1311</v>
      </c>
      <c r="E65" s="503"/>
      <c r="I65" s="49"/>
    </row>
    <row r="66" spans="2:9" ht="12.75" hidden="1" customHeight="1" x14ac:dyDescent="0.2">
      <c r="C66" s="74"/>
      <c r="D66" s="578" t="s">
        <v>1312</v>
      </c>
      <c r="E66" s="503"/>
      <c r="I66" s="49"/>
    </row>
    <row r="67" spans="2:9" ht="3.9" customHeight="1" x14ac:dyDescent="0.25">
      <c r="C67" s="74"/>
      <c r="E67" s="503"/>
      <c r="I67" s="49"/>
    </row>
    <row r="68" spans="2:9" ht="12.75" customHeight="1" x14ac:dyDescent="0.25">
      <c r="B68" s="17" t="s">
        <v>1313</v>
      </c>
      <c r="C68" s="73" t="s">
        <v>629</v>
      </c>
      <c r="D68" s="528"/>
      <c r="E68" s="503" t="s">
        <v>1314</v>
      </c>
      <c r="I68" s="49"/>
    </row>
    <row r="69" spans="2:9" ht="12.75" customHeight="1" x14ac:dyDescent="0.25">
      <c r="C69" s="74"/>
      <c r="E69" s="503" t="s">
        <v>1315</v>
      </c>
      <c r="I69" s="49"/>
    </row>
    <row r="70" spans="2:9" ht="12.75" customHeight="1" x14ac:dyDescent="0.25">
      <c r="C70" s="74"/>
      <c r="E70" s="503" t="s">
        <v>1316</v>
      </c>
      <c r="I70" s="49"/>
    </row>
    <row r="71" spans="2:9" ht="12.75" hidden="1" customHeight="1" x14ac:dyDescent="0.2">
      <c r="C71" s="74"/>
      <c r="D71" s="578" t="s">
        <v>811</v>
      </c>
      <c r="E71" s="503"/>
      <c r="I71" s="49"/>
    </row>
    <row r="72" spans="2:9" ht="12.75" hidden="1" customHeight="1" x14ac:dyDescent="0.2">
      <c r="C72" s="74"/>
      <c r="D72" s="578" t="s">
        <v>1317</v>
      </c>
      <c r="E72" s="503"/>
      <c r="I72" s="49"/>
    </row>
    <row r="73" spans="2:9" ht="12.75" hidden="1" customHeight="1" x14ac:dyDescent="0.2">
      <c r="C73" s="74"/>
      <c r="D73" s="578" t="s">
        <v>1318</v>
      </c>
      <c r="E73" s="503"/>
      <c r="I73" s="49"/>
    </row>
    <row r="74" spans="2:9" ht="12.75" hidden="1" customHeight="1" x14ac:dyDescent="0.2">
      <c r="C74" s="74"/>
      <c r="D74" s="578" t="s">
        <v>1319</v>
      </c>
      <c r="E74" s="503"/>
      <c r="I74" s="49"/>
    </row>
    <row r="75" spans="2:9" ht="12.75" hidden="1" customHeight="1" x14ac:dyDescent="0.2">
      <c r="C75" s="74"/>
      <c r="D75" s="578" t="s">
        <v>1320</v>
      </c>
      <c r="E75" s="503"/>
      <c r="I75" s="49"/>
    </row>
    <row r="76" spans="2:9" ht="12.75" hidden="1" customHeight="1" x14ac:dyDescent="0.2">
      <c r="C76" s="74"/>
      <c r="D76" s="578" t="s">
        <v>1321</v>
      </c>
      <c r="E76" s="503"/>
      <c r="I76" s="49"/>
    </row>
    <row r="77" spans="2:9" ht="3.9" customHeight="1" x14ac:dyDescent="0.25">
      <c r="C77" s="74"/>
      <c r="E77" s="503"/>
      <c r="I77" s="49"/>
    </row>
    <row r="78" spans="2:9" ht="12.75" customHeight="1" x14ac:dyDescent="0.25">
      <c r="B78" s="17" t="s">
        <v>1322</v>
      </c>
      <c r="C78" s="74"/>
      <c r="D78" s="604"/>
      <c r="E78" s="503" t="s">
        <v>1324</v>
      </c>
      <c r="I78" s="49"/>
    </row>
    <row r="79" spans="2:9" ht="12.75" customHeight="1" x14ac:dyDescent="0.25">
      <c r="C79" s="74"/>
      <c r="E79" s="503" t="s">
        <v>1323</v>
      </c>
      <c r="I79" s="49"/>
    </row>
    <row r="80" spans="2:9" ht="12.75" customHeight="1" x14ac:dyDescent="0.25">
      <c r="C80" s="74"/>
      <c r="E80" s="503" t="s">
        <v>1325</v>
      </c>
      <c r="I80" s="49"/>
    </row>
    <row r="81" spans="2:9" ht="3.9" customHeight="1" x14ac:dyDescent="0.25">
      <c r="C81" s="74"/>
      <c r="E81" s="503"/>
      <c r="I81" s="49"/>
    </row>
    <row r="82" spans="2:9" ht="12.75" customHeight="1" x14ac:dyDescent="0.25">
      <c r="B82" s="17" t="s">
        <v>1326</v>
      </c>
      <c r="C82" s="74"/>
      <c r="D82" s="666"/>
      <c r="E82" s="503" t="s">
        <v>1327</v>
      </c>
      <c r="I82" s="49"/>
    </row>
    <row r="83" spans="2:9" ht="12.75" customHeight="1" x14ac:dyDescent="0.25">
      <c r="C83" s="74"/>
      <c r="E83" s="503" t="s">
        <v>1328</v>
      </c>
      <c r="I83" s="49"/>
    </row>
    <row r="84" spans="2:9" ht="12.75" customHeight="1" x14ac:dyDescent="0.25">
      <c r="C84" s="74"/>
      <c r="E84" s="503" t="s">
        <v>1329</v>
      </c>
      <c r="I84" s="49"/>
    </row>
    <row r="85" spans="2:9" ht="3.9" customHeight="1" x14ac:dyDescent="0.25">
      <c r="C85" s="74"/>
      <c r="E85" s="503"/>
      <c r="I85" s="49"/>
    </row>
    <row r="86" spans="2:9" ht="12.75" customHeight="1" x14ac:dyDescent="0.25">
      <c r="B86" s="17" t="s">
        <v>1330</v>
      </c>
      <c r="C86" s="73" t="s">
        <v>629</v>
      </c>
      <c r="D86" s="528"/>
      <c r="E86" s="503" t="s">
        <v>1331</v>
      </c>
      <c r="I86" s="49"/>
    </row>
    <row r="87" spans="2:9" ht="12.75" customHeight="1" x14ac:dyDescent="0.25">
      <c r="C87" s="74"/>
      <c r="E87" s="503" t="s">
        <v>1332</v>
      </c>
      <c r="I87" s="49"/>
    </row>
    <row r="88" spans="2:9" ht="12.75" customHeight="1" x14ac:dyDescent="0.25">
      <c r="C88" s="74"/>
      <c r="E88" s="503" t="s">
        <v>1333</v>
      </c>
      <c r="I88" s="49"/>
    </row>
    <row r="89" spans="2:9" ht="12.75" hidden="1" customHeight="1" x14ac:dyDescent="0.2">
      <c r="C89" s="74"/>
      <c r="D89" s="578" t="s">
        <v>811</v>
      </c>
      <c r="E89" s="503"/>
      <c r="I89" s="49"/>
    </row>
    <row r="90" spans="2:9" ht="12.75" hidden="1" customHeight="1" x14ac:dyDescent="0.2">
      <c r="C90" s="74"/>
      <c r="D90" s="578" t="s">
        <v>1334</v>
      </c>
      <c r="E90" s="503"/>
      <c r="I90" s="49"/>
    </row>
    <row r="91" spans="2:9" ht="12.75" hidden="1" customHeight="1" x14ac:dyDescent="0.2">
      <c r="C91" s="74"/>
      <c r="D91" s="578" t="s">
        <v>1335</v>
      </c>
      <c r="E91" s="503"/>
      <c r="I91" s="49"/>
    </row>
    <row r="92" spans="2:9" ht="12.75" hidden="1" customHeight="1" x14ac:dyDescent="0.2">
      <c r="C92" s="74"/>
      <c r="D92" s="578" t="s">
        <v>1336</v>
      </c>
      <c r="E92" s="503"/>
      <c r="I92" s="49"/>
    </row>
    <row r="93" spans="2:9" ht="12.75" hidden="1" customHeight="1" x14ac:dyDescent="0.2">
      <c r="C93" s="74"/>
      <c r="D93" s="578" t="s">
        <v>1337</v>
      </c>
      <c r="E93" s="503"/>
      <c r="I93" s="49"/>
    </row>
    <row r="94" spans="2:9" ht="12.75" hidden="1" customHeight="1" x14ac:dyDescent="0.2">
      <c r="C94" s="74"/>
      <c r="D94" s="578" t="s">
        <v>1338</v>
      </c>
      <c r="E94" s="503"/>
      <c r="I94" s="49"/>
    </row>
    <row r="95" spans="2:9" ht="12.75" hidden="1" customHeight="1" x14ac:dyDescent="0.2">
      <c r="C95" s="74"/>
      <c r="D95" s="578" t="s">
        <v>1339</v>
      </c>
      <c r="E95" s="503"/>
      <c r="I95" s="49"/>
    </row>
    <row r="96" spans="2:9" ht="12.75" hidden="1" customHeight="1" x14ac:dyDescent="0.2">
      <c r="C96" s="74"/>
      <c r="D96" s="578" t="s">
        <v>1340</v>
      </c>
      <c r="E96" s="503"/>
      <c r="I96" s="49"/>
    </row>
    <row r="97" spans="2:9" ht="3.9" customHeight="1" x14ac:dyDescent="0.25">
      <c r="C97" s="74"/>
      <c r="E97" s="503"/>
      <c r="I97" s="49"/>
    </row>
    <row r="98" spans="2:9" ht="12.75" customHeight="1" x14ac:dyDescent="0.25">
      <c r="B98" s="17" t="s">
        <v>1341</v>
      </c>
      <c r="C98" s="74"/>
      <c r="D98" s="604"/>
      <c r="E98" s="503" t="s">
        <v>1342</v>
      </c>
      <c r="I98" s="49"/>
    </row>
    <row r="99" spans="2:9" ht="12.75" customHeight="1" x14ac:dyDescent="0.25">
      <c r="C99" s="74"/>
      <c r="E99" s="503" t="s">
        <v>1343</v>
      </c>
      <c r="I99" s="49"/>
    </row>
    <row r="100" spans="2:9" ht="12.75" customHeight="1" x14ac:dyDescent="0.25">
      <c r="C100" s="74"/>
      <c r="E100" s="503" t="s">
        <v>1344</v>
      </c>
      <c r="I100" s="49"/>
    </row>
    <row r="101" spans="2:9" ht="3.9" customHeight="1" x14ac:dyDescent="0.25">
      <c r="C101" s="74"/>
      <c r="E101" s="503"/>
      <c r="I101" s="49"/>
    </row>
    <row r="102" spans="2:9" ht="12.75" customHeight="1" x14ac:dyDescent="0.25">
      <c r="B102" s="17" t="s">
        <v>1345</v>
      </c>
      <c r="C102" s="73" t="s">
        <v>629</v>
      </c>
      <c r="D102" s="528"/>
      <c r="E102" s="503" t="s">
        <v>1346</v>
      </c>
      <c r="I102" s="49"/>
    </row>
    <row r="103" spans="2:9" ht="12.75" customHeight="1" x14ac:dyDescent="0.25">
      <c r="C103" s="74"/>
      <c r="E103" s="503" t="s">
        <v>1347</v>
      </c>
      <c r="I103" s="49"/>
    </row>
    <row r="104" spans="2:9" ht="12.75" customHeight="1" x14ac:dyDescent="0.25">
      <c r="C104" s="74"/>
      <c r="E104" s="503" t="s">
        <v>1348</v>
      </c>
      <c r="I104" s="49"/>
    </row>
    <row r="105" spans="2:9" ht="12.75" hidden="1" customHeight="1" x14ac:dyDescent="0.2">
      <c r="C105" s="74"/>
      <c r="D105" s="578" t="s">
        <v>811</v>
      </c>
      <c r="E105" s="503"/>
      <c r="I105" s="49"/>
    </row>
    <row r="106" spans="2:9" ht="12.75" hidden="1" customHeight="1" x14ac:dyDescent="0.2">
      <c r="C106" s="74"/>
      <c r="D106" s="578" t="s">
        <v>1349</v>
      </c>
      <c r="E106" s="503"/>
      <c r="I106" s="49"/>
    </row>
    <row r="107" spans="2:9" ht="12.75" hidden="1" customHeight="1" x14ac:dyDescent="0.2">
      <c r="C107" s="74"/>
      <c r="D107" s="578" t="s">
        <v>1350</v>
      </c>
      <c r="E107" s="503"/>
      <c r="I107" s="49"/>
    </row>
    <row r="108" spans="2:9" ht="12.75" hidden="1" customHeight="1" x14ac:dyDescent="0.2">
      <c r="C108" s="74"/>
      <c r="D108" s="578" t="s">
        <v>1351</v>
      </c>
      <c r="E108" s="503"/>
      <c r="I108" s="49"/>
    </row>
    <row r="109" spans="2:9" ht="12.75" hidden="1" customHeight="1" x14ac:dyDescent="0.2">
      <c r="C109" s="74"/>
      <c r="D109" s="578" t="s">
        <v>1352</v>
      </c>
      <c r="E109" s="503"/>
      <c r="I109" s="49"/>
    </row>
    <row r="110" spans="2:9" ht="12.75" hidden="1" customHeight="1" x14ac:dyDescent="0.2">
      <c r="C110" s="74"/>
      <c r="D110" s="578" t="s">
        <v>1353</v>
      </c>
      <c r="E110" s="503"/>
      <c r="I110" s="49"/>
    </row>
    <row r="111" spans="2:9" ht="12.75" hidden="1" customHeight="1" x14ac:dyDescent="0.2">
      <c r="C111" s="74"/>
      <c r="D111" s="578" t="s">
        <v>1354</v>
      </c>
      <c r="E111" s="503"/>
      <c r="I111" s="49"/>
    </row>
    <row r="112" spans="2:9" ht="12.75" hidden="1" customHeight="1" x14ac:dyDescent="0.2">
      <c r="C112" s="74"/>
      <c r="D112" s="578" t="s">
        <v>1355</v>
      </c>
      <c r="E112" s="503"/>
      <c r="I112" s="49"/>
    </row>
    <row r="113" spans="2:9" ht="12.75" hidden="1" customHeight="1" x14ac:dyDescent="0.2">
      <c r="C113" s="74"/>
      <c r="D113" s="578" t="s">
        <v>1356</v>
      </c>
      <c r="E113" s="503"/>
      <c r="I113" s="49"/>
    </row>
    <row r="114" spans="2:9" ht="12.75" hidden="1" customHeight="1" x14ac:dyDescent="0.2">
      <c r="C114" s="74"/>
      <c r="D114" s="578" t="s">
        <v>1357</v>
      </c>
      <c r="E114" s="503"/>
      <c r="I114" s="49"/>
    </row>
    <row r="115" spans="2:9" ht="3.9" customHeight="1" x14ac:dyDescent="0.25">
      <c r="C115" s="74"/>
      <c r="E115" s="503"/>
      <c r="I115" s="49"/>
    </row>
    <row r="116" spans="2:9" ht="12.75" customHeight="1" x14ac:dyDescent="0.25">
      <c r="B116" s="17" t="s">
        <v>1358</v>
      </c>
      <c r="C116" s="74"/>
      <c r="D116" s="604"/>
      <c r="E116" s="503" t="s">
        <v>1359</v>
      </c>
      <c r="I116" s="49"/>
    </row>
    <row r="117" spans="2:9" ht="12.75" customHeight="1" x14ac:dyDescent="0.25">
      <c r="C117" s="74"/>
      <c r="E117" s="503" t="s">
        <v>1360</v>
      </c>
      <c r="I117" s="49"/>
    </row>
    <row r="118" spans="2:9" ht="3.9" customHeight="1" x14ac:dyDescent="0.25">
      <c r="C118" s="74"/>
      <c r="E118" s="503"/>
      <c r="I118" s="49"/>
    </row>
    <row r="119" spans="2:9" ht="12.75" customHeight="1" x14ac:dyDescent="0.25">
      <c r="B119" s="17" t="s">
        <v>1361</v>
      </c>
      <c r="C119" s="74"/>
      <c r="D119" s="604"/>
      <c r="E119" s="503" t="s">
        <v>1362</v>
      </c>
      <c r="I119" s="49"/>
    </row>
    <row r="120" spans="2:9" ht="12.75" customHeight="1" x14ac:dyDescent="0.25">
      <c r="C120" s="74"/>
      <c r="E120" s="503" t="s">
        <v>1363</v>
      </c>
      <c r="I120" s="49"/>
    </row>
    <row r="121" spans="2:9" ht="12.75" customHeight="1" x14ac:dyDescent="0.25">
      <c r="C121" s="74"/>
      <c r="E121" s="503" t="s">
        <v>1364</v>
      </c>
      <c r="I121" s="49"/>
    </row>
    <row r="122" spans="2:9" ht="3.9" customHeight="1" x14ac:dyDescent="0.25">
      <c r="C122" s="74"/>
      <c r="E122" s="503"/>
      <c r="I122" s="49"/>
    </row>
    <row r="123" spans="2:9" ht="12.75" customHeight="1" x14ac:dyDescent="0.25">
      <c r="B123" s="17" t="s">
        <v>1365</v>
      </c>
      <c r="C123" s="74"/>
      <c r="D123" s="604"/>
      <c r="E123" s="503" t="s">
        <v>1366</v>
      </c>
      <c r="I123" s="49"/>
    </row>
    <row r="124" spans="2:9" ht="12.75" customHeight="1" x14ac:dyDescent="0.25">
      <c r="C124" s="74"/>
      <c r="E124" s="503" t="s">
        <v>1367</v>
      </c>
      <c r="I124" s="49"/>
    </row>
    <row r="125" spans="2:9" ht="12.75" customHeight="1" x14ac:dyDescent="0.25">
      <c r="C125" s="74"/>
      <c r="E125" s="503" t="s">
        <v>1368</v>
      </c>
      <c r="I125" s="49"/>
    </row>
    <row r="126" spans="2:9" ht="3.9" customHeight="1" x14ac:dyDescent="0.25">
      <c r="C126" s="74"/>
      <c r="E126" s="503"/>
      <c r="I126" s="49"/>
    </row>
    <row r="127" spans="2:9" ht="12.75" customHeight="1" x14ac:dyDescent="0.25">
      <c r="B127" s="17" t="s">
        <v>1369</v>
      </c>
      <c r="C127" s="74"/>
      <c r="D127" s="604"/>
      <c r="E127" s="503" t="s">
        <v>1370</v>
      </c>
      <c r="I127" s="49"/>
    </row>
    <row r="128" spans="2:9" ht="12.75" customHeight="1" x14ac:dyDescent="0.25">
      <c r="C128" s="74"/>
      <c r="E128" s="503" t="s">
        <v>1371</v>
      </c>
      <c r="I128" s="49"/>
    </row>
    <row r="129" spans="2:9" ht="3.9" customHeight="1" x14ac:dyDescent="0.25">
      <c r="C129" s="74"/>
      <c r="E129" s="503"/>
      <c r="I129" s="49"/>
    </row>
    <row r="130" spans="2:9" ht="12.75" customHeight="1" x14ac:dyDescent="0.25">
      <c r="B130" s="17" t="s">
        <v>1372</v>
      </c>
      <c r="C130" s="74"/>
      <c r="D130" s="604"/>
      <c r="E130" s="503" t="s">
        <v>1373</v>
      </c>
      <c r="I130" s="49"/>
    </row>
    <row r="131" spans="2:9" ht="12.75" customHeight="1" x14ac:dyDescent="0.25">
      <c r="C131" s="74"/>
      <c r="E131" s="503" t="s">
        <v>1374</v>
      </c>
      <c r="I131" s="49"/>
    </row>
    <row r="132" spans="2:9" ht="12.75" customHeight="1" x14ac:dyDescent="0.25">
      <c r="C132" s="74"/>
      <c r="E132" s="503" t="s">
        <v>1375</v>
      </c>
      <c r="I132" s="49"/>
    </row>
    <row r="133" spans="2:9" ht="3.9" customHeight="1" x14ac:dyDescent="0.25">
      <c r="C133" s="74"/>
      <c r="E133" s="503"/>
      <c r="I133" s="49"/>
    </row>
    <row r="134" spans="2:9" ht="12.75" customHeight="1" x14ac:dyDescent="0.25">
      <c r="B134" s="17" t="s">
        <v>1376</v>
      </c>
      <c r="C134" s="73" t="s">
        <v>629</v>
      </c>
      <c r="D134" s="528"/>
      <c r="E134" s="503" t="s">
        <v>1377</v>
      </c>
      <c r="I134" s="49"/>
    </row>
    <row r="135" spans="2:9" ht="12.75" customHeight="1" x14ac:dyDescent="0.25">
      <c r="C135" s="74"/>
      <c r="E135" s="503" t="s">
        <v>1378</v>
      </c>
      <c r="I135" s="49"/>
    </row>
    <row r="136" spans="2:9" ht="12.75" customHeight="1" x14ac:dyDescent="0.25">
      <c r="C136" s="74"/>
      <c r="E136" s="503" t="s">
        <v>1379</v>
      </c>
      <c r="I136" s="49"/>
    </row>
    <row r="137" spans="2:9" ht="12.75" hidden="1" customHeight="1" x14ac:dyDescent="0.2">
      <c r="C137" s="74"/>
      <c r="D137" s="578" t="s">
        <v>811</v>
      </c>
      <c r="E137" s="503"/>
      <c r="I137" s="49"/>
    </row>
    <row r="138" spans="2:9" ht="12.75" hidden="1" customHeight="1" x14ac:dyDescent="0.2">
      <c r="C138" s="74"/>
      <c r="D138" s="578" t="s">
        <v>1380</v>
      </c>
      <c r="E138" s="503"/>
      <c r="I138" s="49"/>
    </row>
    <row r="139" spans="2:9" ht="12.75" hidden="1" customHeight="1" x14ac:dyDescent="0.2">
      <c r="C139" s="74"/>
      <c r="D139" s="578" t="s">
        <v>1381</v>
      </c>
      <c r="E139" s="503"/>
      <c r="I139" s="49"/>
    </row>
    <row r="140" spans="2:9" ht="12.75" hidden="1" customHeight="1" x14ac:dyDescent="0.2">
      <c r="C140" s="74"/>
      <c r="D140" s="578" t="s">
        <v>1382</v>
      </c>
      <c r="E140" s="503"/>
      <c r="I140" s="49"/>
    </row>
    <row r="141" spans="2:9" ht="12.75" hidden="1" customHeight="1" x14ac:dyDescent="0.2">
      <c r="C141" s="74"/>
      <c r="D141" s="578" t="s">
        <v>1383</v>
      </c>
      <c r="E141" s="503"/>
      <c r="I141" s="49"/>
    </row>
    <row r="142" spans="2:9" ht="12.75" hidden="1" customHeight="1" x14ac:dyDescent="0.2">
      <c r="C142" s="74"/>
      <c r="D142" s="578" t="s">
        <v>1384</v>
      </c>
      <c r="E142" s="503"/>
      <c r="I142" s="49"/>
    </row>
    <row r="143" spans="2:9" ht="12.75" hidden="1" customHeight="1" x14ac:dyDescent="0.2">
      <c r="C143" s="74"/>
      <c r="D143" s="578" t="s">
        <v>1385</v>
      </c>
      <c r="E143" s="503"/>
      <c r="I143" s="49"/>
    </row>
    <row r="144" spans="2:9" ht="12.75" hidden="1" customHeight="1" x14ac:dyDescent="0.2">
      <c r="C144" s="74"/>
      <c r="D144" s="578" t="s">
        <v>1386</v>
      </c>
      <c r="E144" s="503"/>
      <c r="I144" s="49"/>
    </row>
    <row r="145" spans="2:9" ht="3.9" customHeight="1" x14ac:dyDescent="0.25">
      <c r="C145" s="74"/>
      <c r="E145" s="503"/>
      <c r="I145" s="49"/>
    </row>
    <row r="146" spans="2:9" ht="12.75" customHeight="1" x14ac:dyDescent="0.25">
      <c r="B146" s="17" t="s">
        <v>1387</v>
      </c>
      <c r="C146" s="73" t="s">
        <v>629</v>
      </c>
      <c r="D146" s="528"/>
      <c r="E146" s="503" t="s">
        <v>1388</v>
      </c>
      <c r="I146" s="49"/>
    </row>
    <row r="147" spans="2:9" ht="12.75" hidden="1" customHeight="1" x14ac:dyDescent="0.2">
      <c r="C147" s="74"/>
      <c r="D147" s="578" t="s">
        <v>811</v>
      </c>
      <c r="E147" s="503"/>
      <c r="I147" s="49"/>
    </row>
    <row r="148" spans="2:9" ht="12.75" hidden="1" customHeight="1" x14ac:dyDescent="0.2">
      <c r="C148" s="74"/>
      <c r="D148" s="578" t="s">
        <v>1017</v>
      </c>
      <c r="E148" s="503"/>
      <c r="I148" s="49"/>
    </row>
    <row r="149" spans="2:9" ht="12.75" hidden="1" customHeight="1" x14ac:dyDescent="0.2">
      <c r="C149" s="74"/>
      <c r="D149" s="578" t="s">
        <v>1389</v>
      </c>
      <c r="E149" s="503"/>
      <c r="I149" s="49"/>
    </row>
    <row r="150" spans="2:9" ht="12.75" hidden="1" customHeight="1" x14ac:dyDescent="0.2">
      <c r="C150" s="74"/>
      <c r="D150" s="578" t="s">
        <v>1390</v>
      </c>
      <c r="E150" s="503"/>
      <c r="I150" s="49"/>
    </row>
    <row r="151" spans="2:9" ht="12.75" hidden="1" customHeight="1" x14ac:dyDescent="0.2">
      <c r="C151" s="74"/>
      <c r="D151" s="578" t="s">
        <v>1391</v>
      </c>
      <c r="E151" s="503"/>
      <c r="I151" s="49"/>
    </row>
    <row r="152" spans="2:9" ht="12.75" hidden="1" customHeight="1" x14ac:dyDescent="0.2">
      <c r="C152" s="74"/>
      <c r="D152" s="578" t="s">
        <v>1392</v>
      </c>
      <c r="E152" s="503"/>
      <c r="I152" s="49"/>
    </row>
    <row r="153" spans="2:9" x14ac:dyDescent="0.25">
      <c r="E153" s="514"/>
    </row>
    <row r="154" spans="2:9" x14ac:dyDescent="0.25">
      <c r="E154" s="514"/>
    </row>
    <row r="155" spans="2:9" x14ac:dyDescent="0.25">
      <c r="E155" s="514"/>
    </row>
    <row r="156" spans="2:9" x14ac:dyDescent="0.25">
      <c r="E156" s="514"/>
    </row>
  </sheetData>
  <sheetProtection algorithmName="SHA-512" hashValue="Man9SuOajczw9E2DcrZhDWPSK1FQ1oOEUtYD78uyNuDq9YbClICYwLHkaCb/io4/pddCJV1z6Agu8rafr5c4FQ==" saltValue="/m2arGuc4NyEpgNVXm6YIA==" spinCount="100000" sheet="1" objects="1" scenarios="1"/>
  <mergeCells count="2">
    <mergeCell ref="D4:E4"/>
    <mergeCell ref="D5:E5"/>
  </mergeCells>
  <phoneticPr fontId="13" type="noConversion"/>
  <dataValidations count="10">
    <dataValidation type="decimal" operator="greaterThanOrEqual" allowBlank="1" showInputMessage="1" showErrorMessage="1" errorTitle="Lengte hekwerk" error="Alleen numerieke waarden invullen." sqref="D33" xr:uid="{00000000-0002-0000-4700-000000000000}">
      <formula1>0</formula1>
    </dataValidation>
    <dataValidation type="whole" allowBlank="1" showInputMessage="1" showErrorMessage="1" errorTitle="Bouwjaar" error="Jaartallen invullen tussen 1500 en 2050." sqref="D27" xr:uid="{00000000-0002-0000-4700-000001000000}">
      <formula1>1500</formula1>
      <formula2>2050</formula2>
    </dataValidation>
    <dataValidation type="list" allowBlank="1" showInputMessage="1" showErrorMessage="1" sqref="D35:D37" xr:uid="{00000000-0002-0000-4700-000002000000}">
      <formula1>$D$38:$D$41</formula1>
    </dataValidation>
    <dataValidation type="list" allowBlank="1" showInputMessage="1" showErrorMessage="1" sqref="D46" xr:uid="{00000000-0002-0000-4700-000003000000}">
      <formula1>$D$48:$D$55</formula1>
    </dataValidation>
    <dataValidation type="list" allowBlank="1" showInputMessage="1" showErrorMessage="1" sqref="D60" xr:uid="{00000000-0002-0000-4700-000004000000}">
      <formula1>$D$62:$D$66</formula1>
    </dataValidation>
    <dataValidation type="list" allowBlank="1" showInputMessage="1" showErrorMessage="1" sqref="D68" xr:uid="{00000000-0002-0000-4700-000005000000}">
      <formula1>$D$71:$D$76</formula1>
    </dataValidation>
    <dataValidation type="list" allowBlank="1" showInputMessage="1" showErrorMessage="1" sqref="D86" xr:uid="{00000000-0002-0000-4700-000006000000}">
      <formula1>$D$89:$D$96</formula1>
    </dataValidation>
    <dataValidation type="list" allowBlank="1" showInputMessage="1" showErrorMessage="1" sqref="D102" xr:uid="{00000000-0002-0000-4700-000007000000}">
      <formula1>$D$105:$D$114</formula1>
    </dataValidation>
    <dataValidation type="list" allowBlank="1" showInputMessage="1" showErrorMessage="1" sqref="D134" xr:uid="{00000000-0002-0000-4700-000008000000}">
      <formula1>$D$137:$D$144</formula1>
    </dataValidation>
    <dataValidation type="list" allowBlank="1" showInputMessage="1" showErrorMessage="1" sqref="D146" xr:uid="{00000000-0002-0000-4700-000009000000}">
      <formula1>$D$147:$D$152</formula1>
    </dataValidation>
  </dataValidations>
  <pageMargins left="0.5" right="0.12" top="0.37" bottom="0.25" header="0.2" footer="0.19"/>
  <pageSetup paperSize="9" scale="50" orientation="landscape" horizontalDpi="4294967292"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wsh75130100">
    <tabColor indexed="55"/>
    <pageSetUpPr fitToPage="1"/>
  </sheetPr>
  <dimension ref="B1:J34"/>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411</v>
      </c>
    </row>
    <row r="2" spans="2:10" x14ac:dyDescent="0.25">
      <c r="B2" s="17" t="s">
        <v>2519</v>
      </c>
      <c r="C2" s="15"/>
      <c r="D2" s="15" t="s">
        <v>554</v>
      </c>
      <c r="E2" s="15"/>
      <c r="F2" s="19"/>
      <c r="G2" s="20"/>
      <c r="H2" s="20"/>
    </row>
    <row r="3" spans="2:10" ht="6.75" customHeight="1" x14ac:dyDescent="0.25">
      <c r="F3" s="21"/>
      <c r="J3" s="18"/>
    </row>
    <row r="4" spans="2:10" ht="23.25" customHeight="1" x14ac:dyDescent="0.25">
      <c r="B4" s="11" t="s">
        <v>436</v>
      </c>
      <c r="C4" s="13"/>
      <c r="D4" s="884" t="s">
        <v>2518</v>
      </c>
      <c r="E4" s="884"/>
      <c r="F4" s="39"/>
      <c r="J4" s="21"/>
    </row>
    <row r="5" spans="2:10" ht="23.25" customHeight="1" x14ac:dyDescent="0.25">
      <c r="B5" s="12" t="s">
        <v>413</v>
      </c>
      <c r="C5" s="11"/>
      <c r="D5" s="883" t="s">
        <v>64</v>
      </c>
      <c r="E5" s="883"/>
      <c r="F5"/>
      <c r="J5" s="21"/>
    </row>
    <row r="6" spans="2:10" ht="12.75" customHeight="1" x14ac:dyDescent="0.25">
      <c r="B6" s="12" t="s">
        <v>2104</v>
      </c>
      <c r="C6" s="11"/>
      <c r="D6" s="844"/>
      <c r="E6" s="781" t="s">
        <v>2105</v>
      </c>
      <c r="F6" s="785"/>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3.9" customHeight="1" x14ac:dyDescent="0.25">
      <c r="C11" s="25"/>
      <c r="D11" s="29"/>
      <c r="E11" s="33"/>
      <c r="J11" s="21"/>
    </row>
    <row r="12" spans="2:10" x14ac:dyDescent="0.25">
      <c r="B12" s="17" t="s">
        <v>386</v>
      </c>
      <c r="C12" s="25"/>
      <c r="D12" s="526" t="str">
        <f>IF(ISBLANK(Voorblad!C$17),"",(Voorblad!C$17))</f>
        <v>R007</v>
      </c>
      <c r="E12" s="33"/>
      <c r="J12" s="18"/>
    </row>
    <row r="13" spans="2:10" ht="5.0999999999999996" customHeight="1" x14ac:dyDescent="0.25">
      <c r="C13" s="25"/>
      <c r="E13" s="33"/>
      <c r="J13" s="21"/>
    </row>
    <row r="14" spans="2:10" x14ac:dyDescent="0.25">
      <c r="B14" s="24" t="s">
        <v>384</v>
      </c>
      <c r="C14" s="25"/>
      <c r="E14" s="33"/>
      <c r="J14" s="21"/>
    </row>
    <row r="15" spans="2:10" ht="5.0999999999999996" customHeight="1" x14ac:dyDescent="0.25">
      <c r="B15" s="16"/>
      <c r="C15" s="25"/>
      <c r="E15" s="33"/>
      <c r="J15" s="21"/>
    </row>
    <row r="16" spans="2:10" x14ac:dyDescent="0.25">
      <c r="B16" s="17" t="s">
        <v>928</v>
      </c>
      <c r="C16" s="25"/>
      <c r="D16" s="477" t="s">
        <v>980</v>
      </c>
      <c r="E16" s="476" t="s">
        <v>982</v>
      </c>
      <c r="J16" s="18"/>
    </row>
    <row r="17" spans="2:10" ht="3.9" customHeight="1" x14ac:dyDescent="0.25">
      <c r="C17" s="25"/>
      <c r="E17" s="33"/>
      <c r="J17" s="18"/>
    </row>
    <row r="18" spans="2:10" x14ac:dyDescent="0.25">
      <c r="B18" s="17" t="s">
        <v>389</v>
      </c>
      <c r="C18" s="25"/>
      <c r="D18" s="30" t="s">
        <v>237</v>
      </c>
      <c r="E18" s="34"/>
      <c r="J18" s="18"/>
    </row>
    <row r="19" spans="2:10" ht="3.9" customHeight="1" x14ac:dyDescent="0.25">
      <c r="C19" s="25"/>
      <c r="E19" s="34"/>
      <c r="J19" s="18"/>
    </row>
    <row r="20" spans="2:10" x14ac:dyDescent="0.25">
      <c r="B20" s="17" t="s">
        <v>390</v>
      </c>
      <c r="C20" s="25"/>
      <c r="D20" s="53"/>
      <c r="E20" s="33"/>
      <c r="F20" s="17"/>
      <c r="J20" s="18"/>
    </row>
    <row r="21" spans="2:10" ht="3.9" customHeight="1" x14ac:dyDescent="0.25">
      <c r="C21" s="25"/>
      <c r="D21" s="31"/>
      <c r="E21" s="33"/>
      <c r="F21" s="17"/>
      <c r="J21" s="21"/>
    </row>
    <row r="22" spans="2:10" x14ac:dyDescent="0.25">
      <c r="B22" s="17" t="s">
        <v>391</v>
      </c>
      <c r="C22" s="25"/>
      <c r="D22" s="53"/>
      <c r="E22" s="33"/>
      <c r="F22" s="17"/>
      <c r="J22" s="18"/>
    </row>
    <row r="23" spans="2:10" ht="3.9" customHeight="1" x14ac:dyDescent="0.25">
      <c r="C23" s="25"/>
      <c r="D23" s="31"/>
      <c r="E23" s="33"/>
      <c r="F23" s="17"/>
      <c r="J23" s="21"/>
    </row>
    <row r="24" spans="2:10" x14ac:dyDescent="0.25">
      <c r="B24" s="17" t="s">
        <v>392</v>
      </c>
      <c r="C24" s="25"/>
      <c r="D24" s="53"/>
      <c r="E24" s="33"/>
      <c r="F24" s="17"/>
      <c r="J24" s="18"/>
    </row>
    <row r="25" spans="2:10" ht="3.9" customHeight="1" x14ac:dyDescent="0.25">
      <c r="C25" s="25"/>
      <c r="D25" s="31"/>
      <c r="E25" s="33"/>
      <c r="F25" s="17"/>
      <c r="J25" s="21"/>
    </row>
    <row r="26" spans="2:10" x14ac:dyDescent="0.25">
      <c r="B26" s="17" t="s">
        <v>393</v>
      </c>
      <c r="C26" s="25"/>
      <c r="D26" s="53"/>
      <c r="E26" s="33"/>
      <c r="F26" s="17"/>
      <c r="J26" s="18"/>
    </row>
    <row r="27" spans="2:10" ht="3.9" customHeight="1" x14ac:dyDescent="0.25">
      <c r="C27" s="25"/>
      <c r="D27" s="31"/>
      <c r="E27" s="33"/>
      <c r="F27" s="17"/>
      <c r="J27" s="21"/>
    </row>
    <row r="28" spans="2:10" x14ac:dyDescent="0.25">
      <c r="B28" s="17" t="s">
        <v>394</v>
      </c>
      <c r="C28" s="25"/>
      <c r="D28" s="54"/>
      <c r="E28" s="33" t="s">
        <v>199</v>
      </c>
      <c r="J28" s="18"/>
    </row>
    <row r="29" spans="2:10" ht="3.9" customHeight="1" x14ac:dyDescent="0.25">
      <c r="C29" s="25"/>
      <c r="D29" s="31"/>
      <c r="E29" s="33"/>
      <c r="J29" s="21"/>
    </row>
    <row r="30" spans="2:10" x14ac:dyDescent="0.25">
      <c r="B30" s="17" t="s">
        <v>3</v>
      </c>
      <c r="C30" s="25"/>
      <c r="D30" s="58"/>
      <c r="E30" s="33"/>
      <c r="F30" s="17"/>
      <c r="J30" s="18"/>
    </row>
    <row r="31" spans="2:10" ht="3.9" customHeight="1" x14ac:dyDescent="0.25">
      <c r="C31" s="25"/>
      <c r="D31" s="31"/>
      <c r="E31" s="33"/>
      <c r="F31" s="17"/>
      <c r="J31" s="21"/>
    </row>
    <row r="32" spans="2:10" x14ac:dyDescent="0.25">
      <c r="B32" s="32" t="s">
        <v>128</v>
      </c>
      <c r="C32" s="25"/>
      <c r="D32" s="54"/>
      <c r="E32" s="33" t="s">
        <v>200</v>
      </c>
      <c r="J32" s="18"/>
    </row>
    <row r="33" spans="2:10" ht="3.9" customHeight="1" x14ac:dyDescent="0.25">
      <c r="B33" s="32"/>
      <c r="C33" s="25"/>
      <c r="D33" s="31"/>
      <c r="E33" s="33"/>
      <c r="J33" s="21"/>
    </row>
    <row r="34" spans="2:10" x14ac:dyDescent="0.25">
      <c r="B34" s="24"/>
      <c r="C34" s="25"/>
      <c r="E34" s="33"/>
      <c r="J34" s="18"/>
    </row>
  </sheetData>
  <sheetProtection algorithmName="SHA-512" hashValue="sY6ViLnYolTibsOnwMpF0twsPm2X7WGUG4Bg63XNdecnnpV07Ta4uDspezIBIy/s38wz0iLtehgvr+p/QOx33Q==" saltValue="r5NimtzpBg9XUINzpzs+Eg==" spinCount="100000" sheet="1" objects="1" scenarios="1"/>
  <mergeCells count="2">
    <mergeCell ref="D4:E4"/>
    <mergeCell ref="D5:E5"/>
  </mergeCells>
  <phoneticPr fontId="13" type="noConversion"/>
  <dataValidations count="1">
    <dataValidation type="whole" allowBlank="1" showInputMessage="1" showErrorMessage="1" errorTitle="Bouwjaar" error="Jaartallen invullen tussen 1500 en 2050." sqref="D30" xr:uid="{00000000-0002-0000-4800-000000000000}">
      <formula1>1500</formula1>
      <formula2>2050</formula2>
    </dataValidation>
  </dataValidations>
  <pageMargins left="0.5" right="0.12" top="0.37" bottom="0.25" header="0.2" footer="0.19"/>
  <pageSetup paperSize="9" scale="50" orientation="landscape" horizontalDpi="4294967292"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wsh90381001">
    <tabColor indexed="55"/>
    <pageSetUpPr fitToPage="1"/>
  </sheetPr>
  <dimension ref="B1:J58"/>
  <sheetViews>
    <sheetView showGridLines="0" showRowColHeaders="0" zoomScaleNormal="10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222</v>
      </c>
    </row>
    <row r="2" spans="2:10" x14ac:dyDescent="0.25">
      <c r="B2" s="17" t="s">
        <v>1643</v>
      </c>
      <c r="C2" s="15"/>
      <c r="D2" s="15" t="s">
        <v>253</v>
      </c>
      <c r="E2" s="15"/>
      <c r="F2" s="19"/>
      <c r="G2" s="20"/>
      <c r="H2" s="20"/>
    </row>
    <row r="3" spans="2:10" ht="6.75" customHeight="1" x14ac:dyDescent="0.25">
      <c r="F3" s="21"/>
      <c r="J3" s="18"/>
    </row>
    <row r="4" spans="2:10" ht="23.25" customHeight="1" x14ac:dyDescent="0.25">
      <c r="B4" s="11" t="s">
        <v>436</v>
      </c>
      <c r="C4" s="13"/>
      <c r="D4" s="884" t="s">
        <v>58</v>
      </c>
      <c r="E4" s="884"/>
      <c r="F4" s="39"/>
      <c r="J4" s="21"/>
    </row>
    <row r="5" spans="2:10" ht="23.25" customHeight="1" x14ac:dyDescent="0.25">
      <c r="B5" s="12" t="s">
        <v>413</v>
      </c>
      <c r="C5" s="11"/>
      <c r="D5" s="882" t="s">
        <v>1703</v>
      </c>
      <c r="E5" s="883"/>
      <c r="F5"/>
      <c r="J5" s="21"/>
    </row>
    <row r="6" spans="2:10" ht="5.0999999999999996" customHeight="1" x14ac:dyDescent="0.25">
      <c r="C6" s="22"/>
      <c r="D6" s="20"/>
      <c r="E6" s="16"/>
      <c r="F6" s="23"/>
      <c r="J6" s="21"/>
    </row>
    <row r="7" spans="2:10" x14ac:dyDescent="0.25">
      <c r="B7" s="24" t="s">
        <v>0</v>
      </c>
      <c r="C7" s="25"/>
      <c r="J7" s="18"/>
    </row>
    <row r="8" spans="2:10" ht="5.0999999999999996" customHeight="1" x14ac:dyDescent="0.25">
      <c r="B8" s="16"/>
      <c r="C8" s="25"/>
      <c r="J8" s="18"/>
    </row>
    <row r="9" spans="2:10" x14ac:dyDescent="0.25">
      <c r="B9" s="17" t="s">
        <v>385</v>
      </c>
      <c r="C9" s="25"/>
      <c r="D9" s="526" t="str">
        <f>IF(ISBLANK(Voorblad!C$16),"",(Voorblad!C$16))</f>
        <v>14B03</v>
      </c>
      <c r="E9" s="28"/>
      <c r="J9" s="18"/>
    </row>
    <row r="10" spans="2:10" ht="3.9" customHeight="1" x14ac:dyDescent="0.25">
      <c r="C10" s="25"/>
      <c r="D10" s="29"/>
      <c r="E10" s="33"/>
      <c r="J10" s="21"/>
    </row>
    <row r="11" spans="2:10" x14ac:dyDescent="0.25">
      <c r="B11" s="24" t="s">
        <v>384</v>
      </c>
      <c r="C11" s="25"/>
      <c r="E11" s="33"/>
      <c r="J11" s="21"/>
    </row>
    <row r="12" spans="2:10" ht="5.0999999999999996" customHeight="1" x14ac:dyDescent="0.25">
      <c r="B12" s="16"/>
      <c r="C12" s="25"/>
      <c r="E12" s="33"/>
      <c r="J12" s="21"/>
    </row>
    <row r="13" spans="2:10" x14ac:dyDescent="0.25">
      <c r="B13" s="17" t="s">
        <v>388</v>
      </c>
      <c r="C13" s="25"/>
      <c r="D13" s="53"/>
      <c r="E13" s="520" t="s">
        <v>14</v>
      </c>
      <c r="J13" s="18"/>
    </row>
    <row r="14" spans="2:10" ht="3.9" customHeight="1" x14ac:dyDescent="0.25">
      <c r="C14" s="25"/>
      <c r="E14" s="33"/>
      <c r="J14" s="18"/>
    </row>
    <row r="15" spans="2:10" x14ac:dyDescent="0.25">
      <c r="B15" s="17" t="s">
        <v>389</v>
      </c>
      <c r="C15" s="25"/>
      <c r="D15" s="30" t="s">
        <v>237</v>
      </c>
      <c r="E15" s="34"/>
      <c r="J15" s="18"/>
    </row>
    <row r="16" spans="2:10" ht="3.9" customHeight="1" x14ac:dyDescent="0.25">
      <c r="C16" s="25"/>
      <c r="E16" s="34"/>
      <c r="J16" s="18"/>
    </row>
    <row r="17" spans="2:10" x14ac:dyDescent="0.25">
      <c r="B17" s="17" t="s">
        <v>394</v>
      </c>
      <c r="C17" s="25"/>
      <c r="D17" s="54"/>
      <c r="E17" s="628" t="s">
        <v>199</v>
      </c>
      <c r="F17" s="17"/>
      <c r="J17" s="18"/>
    </row>
    <row r="18" spans="2:10" ht="3.9" customHeight="1" x14ac:dyDescent="0.25">
      <c r="C18" s="25"/>
      <c r="D18" s="31"/>
      <c r="E18" s="33"/>
      <c r="F18" s="17"/>
      <c r="J18" s="21"/>
    </row>
    <row r="19" spans="2:10" ht="12.75" customHeight="1" x14ac:dyDescent="0.25">
      <c r="B19" s="17" t="s">
        <v>3</v>
      </c>
      <c r="C19" s="25"/>
      <c r="D19" s="58"/>
      <c r="E19" s="628"/>
      <c r="F19" s="17"/>
      <c r="J19" s="21"/>
    </row>
    <row r="20" spans="2:10" ht="3.9" customHeight="1" x14ac:dyDescent="0.25">
      <c r="C20" s="25"/>
      <c r="D20" s="641"/>
      <c r="E20" s="628"/>
      <c r="F20" s="17"/>
      <c r="I20" s="501"/>
      <c r="J20" s="21"/>
    </row>
    <row r="21" spans="2:10" x14ac:dyDescent="0.25">
      <c r="B21" s="32" t="s">
        <v>128</v>
      </c>
      <c r="C21" s="25"/>
      <c r="D21" s="54"/>
      <c r="E21" s="33" t="s">
        <v>200</v>
      </c>
      <c r="J21" s="18"/>
    </row>
    <row r="22" spans="2:10" ht="3.9" customHeight="1" x14ac:dyDescent="0.25">
      <c r="B22" s="32"/>
      <c r="C22" s="25"/>
      <c r="D22" s="31"/>
      <c r="E22" s="33"/>
      <c r="J22" s="21"/>
    </row>
    <row r="23" spans="2:10" x14ac:dyDescent="0.25">
      <c r="B23" s="24" t="s">
        <v>395</v>
      </c>
      <c r="C23" s="73"/>
      <c r="E23" s="33"/>
      <c r="J23" s="18"/>
    </row>
    <row r="24" spans="2:10" ht="5.0999999999999996" customHeight="1" x14ac:dyDescent="0.25">
      <c r="B24" s="16"/>
      <c r="C24" s="73"/>
      <c r="E24" s="33"/>
      <c r="J24" s="18"/>
    </row>
    <row r="25" spans="2:10" x14ac:dyDescent="0.25">
      <c r="B25" s="17" t="s">
        <v>677</v>
      </c>
      <c r="C25" s="73"/>
      <c r="D25" s="531"/>
      <c r="E25" s="35"/>
      <c r="J25" s="18"/>
    </row>
    <row r="26" spans="2:10" ht="3.9" customHeight="1" x14ac:dyDescent="0.25">
      <c r="C26" s="73"/>
      <c r="D26" s="41"/>
      <c r="E26" s="34"/>
      <c r="J26" s="21"/>
    </row>
    <row r="27" spans="2:10" x14ac:dyDescent="0.25">
      <c r="B27" s="17" t="s">
        <v>676</v>
      </c>
      <c r="C27" s="73"/>
      <c r="D27" s="531"/>
      <c r="E27" s="35"/>
      <c r="J27" s="21"/>
    </row>
    <row r="28" spans="2:10" ht="3.9" customHeight="1" x14ac:dyDescent="0.25">
      <c r="C28" s="73"/>
      <c r="D28" s="31"/>
      <c r="E28" s="34"/>
      <c r="J28" s="21"/>
    </row>
    <row r="29" spans="2:10" x14ac:dyDescent="0.25">
      <c r="B29" s="17" t="s">
        <v>603</v>
      </c>
      <c r="C29" s="73" t="s">
        <v>629</v>
      </c>
      <c r="D29" s="528"/>
      <c r="E29" s="35"/>
      <c r="J29" s="21"/>
    </row>
    <row r="30" spans="2:10" hidden="1" x14ac:dyDescent="0.25">
      <c r="C30" s="75"/>
      <c r="D30" s="31" t="s">
        <v>604</v>
      </c>
      <c r="E30" s="35"/>
      <c r="J30" s="21"/>
    </row>
    <row r="31" spans="2:10" ht="14.25" hidden="1" customHeight="1" x14ac:dyDescent="0.25">
      <c r="C31" s="73"/>
      <c r="D31" s="31" t="s">
        <v>605</v>
      </c>
      <c r="E31" s="34"/>
      <c r="J31" s="21"/>
    </row>
    <row r="32" spans="2:10" ht="14.25" hidden="1" customHeight="1" x14ac:dyDescent="0.25">
      <c r="C32" s="73"/>
      <c r="D32" s="31" t="s">
        <v>606</v>
      </c>
      <c r="E32" s="34"/>
      <c r="J32" s="21"/>
    </row>
    <row r="33" spans="3:10" ht="14.25" hidden="1" customHeight="1" x14ac:dyDescent="0.25">
      <c r="C33" s="73"/>
      <c r="D33" s="31" t="s">
        <v>607</v>
      </c>
      <c r="E33" s="34"/>
      <c r="J33" s="21"/>
    </row>
    <row r="34" spans="3:10" ht="14.25" hidden="1" customHeight="1" x14ac:dyDescent="0.25">
      <c r="C34" s="73"/>
      <c r="D34" s="31" t="s">
        <v>608</v>
      </c>
      <c r="E34" s="34"/>
      <c r="J34" s="21"/>
    </row>
    <row r="35" spans="3:10" ht="14.25" hidden="1" customHeight="1" x14ac:dyDescent="0.25">
      <c r="C35" s="73"/>
      <c r="D35" s="31" t="s">
        <v>609</v>
      </c>
      <c r="E35" s="34"/>
      <c r="J35" s="21"/>
    </row>
    <row r="36" spans="3:10" ht="14.25" hidden="1" customHeight="1" x14ac:dyDescent="0.25">
      <c r="C36" s="73"/>
      <c r="D36" s="31" t="s">
        <v>610</v>
      </c>
      <c r="E36" s="34"/>
      <c r="J36" s="21"/>
    </row>
    <row r="37" spans="3:10" ht="3.75" customHeight="1" x14ac:dyDescent="0.25">
      <c r="C37" s="73"/>
      <c r="E37" s="34"/>
      <c r="J37" s="21"/>
    </row>
    <row r="38" spans="3:10" ht="14.25" customHeight="1" x14ac:dyDescent="0.25">
      <c r="C38" s="73"/>
      <c r="D38" s="31"/>
      <c r="E38" s="60" t="s">
        <v>611</v>
      </c>
      <c r="J38" s="21"/>
    </row>
    <row r="39" spans="3:10" ht="3.75" customHeight="1" x14ac:dyDescent="0.25">
      <c r="C39" s="73"/>
      <c r="D39" s="31"/>
      <c r="E39" s="50"/>
      <c r="J39" s="21"/>
    </row>
    <row r="40" spans="3:10" ht="14.25" customHeight="1" x14ac:dyDescent="0.25">
      <c r="C40" s="73"/>
      <c r="D40" s="31"/>
      <c r="E40" s="60" t="s">
        <v>612</v>
      </c>
      <c r="J40" s="21"/>
    </row>
    <row r="41" spans="3:10" ht="3.75" customHeight="1" x14ac:dyDescent="0.25">
      <c r="C41" s="73"/>
      <c r="D41" s="31"/>
      <c r="E41" s="51"/>
      <c r="J41" s="21"/>
    </row>
    <row r="42" spans="3:10" ht="14.25" customHeight="1" x14ac:dyDescent="0.25">
      <c r="C42" s="73"/>
      <c r="D42" s="31"/>
      <c r="E42" s="60" t="s">
        <v>613</v>
      </c>
      <c r="J42" s="21"/>
    </row>
    <row r="43" spans="3:10" ht="3.75" customHeight="1" x14ac:dyDescent="0.25">
      <c r="C43" s="73"/>
      <c r="D43" s="31"/>
      <c r="E43" s="51"/>
      <c r="J43" s="21"/>
    </row>
    <row r="44" spans="3:10" ht="20.399999999999999" x14ac:dyDescent="0.25">
      <c r="C44" s="73"/>
      <c r="D44" s="31"/>
      <c r="E44" s="60" t="s">
        <v>614</v>
      </c>
      <c r="J44" s="21"/>
    </row>
    <row r="45" spans="3:10" ht="3.75" customHeight="1" x14ac:dyDescent="0.25">
      <c r="C45" s="73"/>
      <c r="D45" s="31"/>
      <c r="E45" s="51"/>
      <c r="J45" s="21"/>
    </row>
    <row r="46" spans="3:10" ht="20.399999999999999" x14ac:dyDescent="0.25">
      <c r="C46" s="73"/>
      <c r="D46" s="31"/>
      <c r="E46" s="60" t="s">
        <v>615</v>
      </c>
      <c r="J46" s="21"/>
    </row>
    <row r="47" spans="3:10" ht="3.75" customHeight="1" x14ac:dyDescent="0.25">
      <c r="C47" s="73"/>
      <c r="D47" s="31"/>
      <c r="E47" s="51"/>
      <c r="J47" s="21"/>
    </row>
    <row r="48" spans="3:10" ht="14.25" customHeight="1" x14ac:dyDescent="0.25">
      <c r="C48" s="73"/>
      <c r="D48" s="31"/>
      <c r="E48" s="60" t="s">
        <v>616</v>
      </c>
      <c r="J48" s="21"/>
    </row>
    <row r="49" spans="2:10" ht="3.75" customHeight="1" x14ac:dyDescent="0.25">
      <c r="C49" s="73"/>
      <c r="D49" s="31"/>
      <c r="E49" s="51"/>
      <c r="J49" s="21"/>
    </row>
    <row r="50" spans="2:10" ht="20.399999999999999" x14ac:dyDescent="0.25">
      <c r="C50" s="73"/>
      <c r="D50" s="31"/>
      <c r="E50" s="60" t="s">
        <v>617</v>
      </c>
      <c r="J50" s="21"/>
    </row>
    <row r="51" spans="2:10" ht="3.75" customHeight="1" x14ac:dyDescent="0.25">
      <c r="C51" s="74"/>
    </row>
    <row r="52" spans="2:10" x14ac:dyDescent="0.25">
      <c r="B52" s="17" t="s">
        <v>642</v>
      </c>
      <c r="C52" s="73" t="s">
        <v>629</v>
      </c>
      <c r="D52" s="524"/>
      <c r="E52" s="15"/>
    </row>
    <row r="53" spans="2:10" hidden="1" x14ac:dyDescent="0.25">
      <c r="C53" s="73"/>
      <c r="D53" s="15" t="s">
        <v>60</v>
      </c>
    </row>
    <row r="54" spans="2:10" hidden="1" x14ac:dyDescent="0.25">
      <c r="C54" s="73"/>
      <c r="D54" s="15" t="s">
        <v>59</v>
      </c>
    </row>
    <row r="55" spans="2:10" ht="3.75" customHeight="1" x14ac:dyDescent="0.25">
      <c r="C55" s="74"/>
    </row>
    <row r="56" spans="2:10" x14ac:dyDescent="0.25">
      <c r="B56" s="17" t="s">
        <v>618</v>
      </c>
      <c r="C56" s="73" t="s">
        <v>629</v>
      </c>
      <c r="D56" s="524"/>
      <c r="E56" s="514" t="s">
        <v>1704</v>
      </c>
    </row>
    <row r="57" spans="2:10" hidden="1" x14ac:dyDescent="0.25">
      <c r="C57" s="25"/>
      <c r="D57" s="15" t="s">
        <v>12</v>
      </c>
    </row>
    <row r="58" spans="2:10" hidden="1" x14ac:dyDescent="0.25">
      <c r="C58" s="25"/>
      <c r="D58" s="15" t="s">
        <v>750</v>
      </c>
    </row>
  </sheetData>
  <sheetProtection algorithmName="SHA-512" hashValue="CKcSSx43bk21O4GQdYO3XFvZ2ww2KdDyigYpJb/Eny+Dt/fpyliEqTeHboOuVKb/nD1xE6DisXp5nY3Cl9EKrg==" saltValue="y9L2LZjy4lOzCkficHMdbg==" spinCount="100000" sheet="1" objects="1" scenarios="1"/>
  <mergeCells count="2">
    <mergeCell ref="D4:E4"/>
    <mergeCell ref="D5:E5"/>
  </mergeCells>
  <phoneticPr fontId="13" type="noConversion"/>
  <dataValidations count="6">
    <dataValidation type="list" allowBlank="1" showInputMessage="1" showErrorMessage="1" sqref="D52" xr:uid="{00000000-0002-0000-4900-000000000000}">
      <formula1>$D$53:$D$54</formula1>
    </dataValidation>
    <dataValidation type="decimal" operator="greaterThan" allowBlank="1" showInputMessage="1" showErrorMessage="1" errorTitle="Baanlengte" error="Alleen numerieke waarden invullen." sqref="D27" xr:uid="{00000000-0002-0000-4900-000001000000}">
      <formula1>0</formula1>
    </dataValidation>
    <dataValidation type="decimal" operator="greaterThanOrEqual" allowBlank="1" showInputMessage="1" showErrorMessage="1" errorTitle="Aantal schietpunten" error="Alleen numerieke waarden invullen." sqref="D25" xr:uid="{00000000-0002-0000-4900-000002000000}">
      <formula1>0</formula1>
    </dataValidation>
    <dataValidation type="list" operator="greaterThan" allowBlank="1" showInputMessage="1" showErrorMessage="1" errorTitle="Baanlengte" error="Alleen numerieke waarden invullen." sqref="D29" xr:uid="{00000000-0002-0000-4900-000003000000}">
      <formula1>$D$30:$D$36</formula1>
    </dataValidation>
    <dataValidation type="list" allowBlank="1" showInputMessage="1" showErrorMessage="1" sqref="D56" xr:uid="{00000000-0002-0000-4900-000004000000}">
      <formula1>$D$57:$D$58</formula1>
    </dataValidation>
    <dataValidation type="whole" allowBlank="1" showInputMessage="1" showErrorMessage="1" errorTitle="Bouwjaar" error="Jaartallen invullen tussen 1500 en 2050." sqref="D19" xr:uid="{00000000-0002-0000-4900-000005000000}">
      <formula1>1500</formula1>
      <formula2>2050</formula2>
    </dataValidation>
  </dataValidations>
  <pageMargins left="0.5" right="0.12" top="0.37" bottom="0.25" header="0.2" footer="0.19"/>
  <pageSetup paperSize="9" scale="50" orientation="landscape" horizontalDpi="4294967292"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wsh90400100">
    <tabColor indexed="55"/>
    <pageSetUpPr fitToPage="1"/>
  </sheetPr>
  <dimension ref="A1:K55"/>
  <sheetViews>
    <sheetView showGridLines="0" showRowColHeaders="0" zoomScaleNormal="10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A1" s="774"/>
      <c r="B1" s="16" t="s">
        <v>212</v>
      </c>
      <c r="C1" s="37"/>
      <c r="D1" s="38" t="s">
        <v>2066</v>
      </c>
      <c r="K1" s="774"/>
    </row>
    <row r="2" spans="1:11" x14ac:dyDescent="0.25">
      <c r="A2" s="774"/>
      <c r="B2" s="17" t="s">
        <v>2065</v>
      </c>
      <c r="C2" s="15"/>
      <c r="D2" s="15" t="s">
        <v>2067</v>
      </c>
      <c r="E2" s="15"/>
      <c r="F2" s="19"/>
      <c r="G2" s="20"/>
      <c r="H2" s="20"/>
      <c r="K2" s="774"/>
    </row>
    <row r="3" spans="1:11" ht="6.75" customHeight="1" x14ac:dyDescent="0.25">
      <c r="A3" s="774"/>
      <c r="F3" s="21"/>
      <c r="J3" s="18"/>
      <c r="K3" s="774"/>
    </row>
    <row r="4" spans="1:11" ht="23.25" customHeight="1" x14ac:dyDescent="0.25">
      <c r="A4" s="774"/>
      <c r="B4" s="11" t="s">
        <v>436</v>
      </c>
      <c r="C4" s="13"/>
      <c r="D4" s="905" t="s">
        <v>2068</v>
      </c>
      <c r="E4" s="905"/>
      <c r="F4" s="39"/>
      <c r="J4" s="21"/>
      <c r="K4" s="774"/>
    </row>
    <row r="5" spans="1:11" ht="75" customHeight="1" x14ac:dyDescent="0.25">
      <c r="A5" s="774"/>
      <c r="B5" s="12" t="s">
        <v>413</v>
      </c>
      <c r="C5" s="11"/>
      <c r="D5" s="904" t="s">
        <v>2069</v>
      </c>
      <c r="E5" s="892"/>
      <c r="F5" s="774"/>
      <c r="J5" s="21"/>
      <c r="K5" s="774"/>
    </row>
    <row r="6" spans="1:11" ht="5.0999999999999996" customHeight="1" x14ac:dyDescent="0.25">
      <c r="A6" s="774"/>
      <c r="C6" s="22"/>
      <c r="D6" s="20"/>
      <c r="E6" s="16"/>
      <c r="F6" s="23"/>
      <c r="J6" s="21"/>
      <c r="K6" s="774"/>
    </row>
    <row r="7" spans="1:11" x14ac:dyDescent="0.25">
      <c r="A7" s="774"/>
      <c r="B7" s="24" t="s">
        <v>0</v>
      </c>
      <c r="C7" s="25"/>
      <c r="J7" s="18"/>
      <c r="K7" s="774"/>
    </row>
    <row r="8" spans="1:11" ht="5.0999999999999996" customHeight="1" x14ac:dyDescent="0.25">
      <c r="A8" s="774"/>
      <c r="B8" s="40"/>
      <c r="C8" s="25"/>
      <c r="J8" s="18"/>
      <c r="K8" s="774"/>
    </row>
    <row r="9" spans="1:11" x14ac:dyDescent="0.25">
      <c r="A9" s="774"/>
      <c r="B9" s="17" t="s">
        <v>385</v>
      </c>
      <c r="C9" s="25"/>
      <c r="D9" s="526" t="str">
        <f>IF(ISBLANK(Voorblad!C$16),"",(Voorblad!C$16))</f>
        <v>14B03</v>
      </c>
      <c r="E9" s="773"/>
      <c r="J9" s="18"/>
      <c r="K9" s="774"/>
    </row>
    <row r="10" spans="1:11" ht="5.0999999999999996" customHeight="1" x14ac:dyDescent="0.25">
      <c r="A10" s="774"/>
      <c r="C10" s="25"/>
      <c r="E10" s="773"/>
      <c r="J10" s="21"/>
      <c r="K10" s="774"/>
    </row>
    <row r="11" spans="1:11" x14ac:dyDescent="0.25">
      <c r="A11" s="774"/>
      <c r="B11" s="24" t="s">
        <v>384</v>
      </c>
      <c r="C11" s="25"/>
      <c r="E11" s="773"/>
      <c r="J11" s="21"/>
      <c r="K11" s="774"/>
    </row>
    <row r="12" spans="1:11" ht="5.0999999999999996" customHeight="1" x14ac:dyDescent="0.25">
      <c r="A12" s="774"/>
      <c r="B12" s="16"/>
      <c r="C12" s="25"/>
      <c r="E12" s="773"/>
      <c r="J12" s="21"/>
      <c r="K12" s="774"/>
    </row>
    <row r="13" spans="1:11" x14ac:dyDescent="0.25">
      <c r="A13" s="774"/>
      <c r="B13" s="17" t="s">
        <v>388</v>
      </c>
      <c r="C13" s="73"/>
      <c r="D13" s="53"/>
      <c r="E13" s="773" t="s">
        <v>2063</v>
      </c>
      <c r="J13" s="18"/>
      <c r="K13" s="774"/>
    </row>
    <row r="14" spans="1:11" ht="12.75" customHeight="1" x14ac:dyDescent="0.25">
      <c r="A14" s="774"/>
      <c r="C14" s="25"/>
      <c r="E14" s="773" t="s">
        <v>1281</v>
      </c>
      <c r="J14" s="18"/>
      <c r="K14" s="774"/>
    </row>
    <row r="15" spans="1:11" ht="3.9" customHeight="1" x14ac:dyDescent="0.25">
      <c r="A15" s="774"/>
      <c r="C15" s="25"/>
      <c r="E15" s="773"/>
      <c r="J15" s="18"/>
      <c r="K15" s="774"/>
    </row>
    <row r="16" spans="1:11" x14ac:dyDescent="0.25">
      <c r="A16" s="774"/>
      <c r="B16" s="17" t="s">
        <v>389</v>
      </c>
      <c r="C16" s="25"/>
      <c r="D16" s="30" t="s">
        <v>237</v>
      </c>
      <c r="E16" s="34"/>
      <c r="J16" s="18"/>
      <c r="K16" s="774"/>
    </row>
    <row r="17" spans="1:11" ht="3.9" customHeight="1" x14ac:dyDescent="0.25">
      <c r="A17" s="774"/>
      <c r="C17" s="25"/>
      <c r="E17" s="34"/>
      <c r="J17" s="18"/>
      <c r="K17" s="774"/>
    </row>
    <row r="18" spans="1:11" x14ac:dyDescent="0.25">
      <c r="A18" s="774"/>
      <c r="B18" s="17" t="s">
        <v>394</v>
      </c>
      <c r="C18" s="25"/>
      <c r="D18" s="54"/>
      <c r="E18" s="773" t="s">
        <v>2071</v>
      </c>
      <c r="J18" s="18"/>
      <c r="K18" s="774"/>
    </row>
    <row r="19" spans="1:11" ht="12.75" customHeight="1" x14ac:dyDescent="0.25">
      <c r="A19" s="774"/>
      <c r="C19" s="25"/>
      <c r="D19" s="31"/>
      <c r="E19" s="773" t="s">
        <v>2072</v>
      </c>
      <c r="J19" s="21"/>
      <c r="K19" s="774"/>
    </row>
    <row r="20" spans="1:11" ht="3.9" customHeight="1" x14ac:dyDescent="0.25">
      <c r="A20" s="774"/>
      <c r="C20" s="25"/>
      <c r="D20" s="31"/>
      <c r="E20" s="773"/>
      <c r="J20" s="21"/>
      <c r="K20" s="774"/>
    </row>
    <row r="21" spans="1:11" x14ac:dyDescent="0.25">
      <c r="A21" s="774"/>
      <c r="B21" s="32" t="s">
        <v>128</v>
      </c>
      <c r="C21" s="25"/>
      <c r="D21" s="54"/>
      <c r="E21" s="773" t="s">
        <v>2070</v>
      </c>
      <c r="J21" s="18"/>
      <c r="K21" s="774"/>
    </row>
    <row r="22" spans="1:11" ht="3.9" customHeight="1" x14ac:dyDescent="0.25">
      <c r="A22" s="774"/>
      <c r="B22" s="32"/>
      <c r="C22" s="25"/>
      <c r="D22" s="31"/>
      <c r="E22" s="773"/>
      <c r="J22" s="21"/>
      <c r="K22" s="774"/>
    </row>
    <row r="23" spans="1:11" x14ac:dyDescent="0.25">
      <c r="A23" s="774"/>
      <c r="B23" s="24" t="s">
        <v>395</v>
      </c>
      <c r="C23" s="73"/>
      <c r="E23" s="773"/>
      <c r="J23" s="18"/>
      <c r="K23" s="774"/>
    </row>
    <row r="24" spans="1:11" ht="5.0999999999999996" customHeight="1" x14ac:dyDescent="0.25">
      <c r="A24" s="774"/>
      <c r="B24" s="16"/>
      <c r="C24" s="73"/>
      <c r="E24" s="773"/>
      <c r="J24" s="18"/>
      <c r="K24" s="774"/>
    </row>
    <row r="25" spans="1:11" ht="12.75" customHeight="1" x14ac:dyDescent="0.25">
      <c r="A25" s="774"/>
      <c r="B25" s="17" t="s">
        <v>2073</v>
      </c>
      <c r="C25" s="73"/>
      <c r="D25" s="525"/>
      <c r="E25" s="34" t="s">
        <v>2074</v>
      </c>
      <c r="J25" s="18"/>
      <c r="K25" s="774"/>
    </row>
    <row r="26" spans="1:11" ht="12.75" customHeight="1" x14ac:dyDescent="0.25">
      <c r="A26" s="774"/>
      <c r="C26" s="73"/>
      <c r="D26" s="31"/>
      <c r="E26" s="34" t="s">
        <v>2075</v>
      </c>
      <c r="J26" s="21"/>
      <c r="K26" s="774"/>
    </row>
    <row r="27" spans="1:11" ht="12.75" customHeight="1" x14ac:dyDescent="0.25">
      <c r="A27" s="774"/>
      <c r="C27" s="73"/>
      <c r="D27" s="31"/>
      <c r="E27" s="34" t="s">
        <v>2076</v>
      </c>
      <c r="J27" s="21"/>
      <c r="K27" s="774"/>
    </row>
    <row r="28" spans="1:11" ht="3.9" customHeight="1" x14ac:dyDescent="0.25">
      <c r="A28" s="774"/>
      <c r="C28" s="73"/>
      <c r="D28" s="31"/>
      <c r="E28" s="34"/>
      <c r="J28" s="21"/>
      <c r="K28" s="774"/>
    </row>
    <row r="29" spans="1:11" ht="12.75" customHeight="1" x14ac:dyDescent="0.25">
      <c r="A29" s="774"/>
      <c r="B29" s="17" t="s">
        <v>2098</v>
      </c>
      <c r="C29" s="73"/>
      <c r="D29" s="528"/>
      <c r="E29" s="35" t="s">
        <v>2077</v>
      </c>
      <c r="J29" s="21"/>
      <c r="K29" s="774"/>
    </row>
    <row r="30" spans="1:11" ht="3.9" customHeight="1" x14ac:dyDescent="0.25">
      <c r="A30" s="774"/>
      <c r="C30" s="73"/>
      <c r="D30" s="31"/>
      <c r="E30" s="34"/>
      <c r="J30" s="21"/>
      <c r="K30" s="774"/>
    </row>
    <row r="31" spans="1:11" x14ac:dyDescent="0.25">
      <c r="A31" s="774"/>
      <c r="B31" s="17" t="s">
        <v>2099</v>
      </c>
      <c r="C31" s="73"/>
      <c r="D31" s="528"/>
      <c r="E31" s="30" t="s">
        <v>2079</v>
      </c>
      <c r="J31" s="21"/>
      <c r="K31" s="774"/>
    </row>
    <row r="32" spans="1:11" ht="12.75" customHeight="1" x14ac:dyDescent="0.25">
      <c r="A32" s="774"/>
      <c r="C32" s="73"/>
      <c r="E32" s="773" t="s">
        <v>2078</v>
      </c>
      <c r="J32" s="21"/>
      <c r="K32" s="774"/>
    </row>
    <row r="33" spans="1:11" ht="12.75" customHeight="1" x14ac:dyDescent="0.25">
      <c r="A33" s="774"/>
      <c r="C33" s="73"/>
      <c r="E33" s="773" t="s">
        <v>2080</v>
      </c>
      <c r="J33" s="21"/>
      <c r="K33" s="774"/>
    </row>
    <row r="34" spans="1:11" ht="12.75" customHeight="1" x14ac:dyDescent="0.25">
      <c r="A34" s="774"/>
      <c r="C34" s="73"/>
      <c r="E34" s="773" t="s">
        <v>2081</v>
      </c>
      <c r="J34" s="21"/>
      <c r="K34" s="774"/>
    </row>
    <row r="35" spans="1:11" ht="12.75" customHeight="1" x14ac:dyDescent="0.25">
      <c r="A35" s="774"/>
      <c r="C35" s="73"/>
      <c r="E35" s="773" t="s">
        <v>2082</v>
      </c>
      <c r="J35" s="21"/>
      <c r="K35" s="774"/>
    </row>
    <row r="36" spans="1:11" ht="3.9" customHeight="1" x14ac:dyDescent="0.25">
      <c r="A36" s="774"/>
      <c r="C36" s="73"/>
      <c r="E36" s="773"/>
      <c r="J36" s="21"/>
      <c r="K36" s="774"/>
    </row>
    <row r="37" spans="1:11" ht="12.75" customHeight="1" x14ac:dyDescent="0.25">
      <c r="A37" s="774"/>
      <c r="B37" s="17" t="s">
        <v>2100</v>
      </c>
      <c r="C37" s="73"/>
      <c r="D37" s="528"/>
      <c r="E37" s="773" t="s">
        <v>2083</v>
      </c>
      <c r="J37" s="21"/>
      <c r="K37" s="774"/>
    </row>
    <row r="38" spans="1:11" ht="12.75" customHeight="1" x14ac:dyDescent="0.25">
      <c r="A38" s="774"/>
      <c r="C38" s="25"/>
      <c r="E38" s="773" t="s">
        <v>2084</v>
      </c>
      <c r="J38" s="21"/>
      <c r="K38" s="774"/>
    </row>
    <row r="39" spans="1:11" ht="12.75" customHeight="1" x14ac:dyDescent="0.25">
      <c r="A39" s="774"/>
      <c r="C39" s="25"/>
      <c r="E39" s="773" t="s">
        <v>2085</v>
      </c>
      <c r="J39" s="21"/>
      <c r="K39" s="774"/>
    </row>
    <row r="40" spans="1:11" ht="12.75" customHeight="1" x14ac:dyDescent="0.25">
      <c r="A40" s="774"/>
      <c r="C40" s="25"/>
      <c r="E40" s="773" t="s">
        <v>2086</v>
      </c>
      <c r="J40" s="21"/>
      <c r="K40" s="774"/>
    </row>
    <row r="41" spans="1:11" ht="12.75" customHeight="1" x14ac:dyDescent="0.25">
      <c r="A41" s="774"/>
      <c r="C41" s="25"/>
      <c r="E41" s="773" t="s">
        <v>2087</v>
      </c>
      <c r="J41" s="21"/>
      <c r="K41" s="774"/>
    </row>
    <row r="42" spans="1:11" ht="3.9" customHeight="1" x14ac:dyDescent="0.25">
      <c r="A42" s="774"/>
      <c r="C42" s="25"/>
      <c r="E42" s="773"/>
      <c r="J42" s="21"/>
      <c r="K42" s="774"/>
    </row>
    <row r="43" spans="1:11" ht="12.75" customHeight="1" x14ac:dyDescent="0.25">
      <c r="A43" s="774"/>
      <c r="B43" s="17" t="s">
        <v>2101</v>
      </c>
      <c r="C43" s="25"/>
      <c r="D43" s="528"/>
      <c r="E43" s="773" t="s">
        <v>2088</v>
      </c>
      <c r="J43" s="21"/>
      <c r="K43" s="774"/>
    </row>
    <row r="44" spans="1:11" x14ac:dyDescent="0.25">
      <c r="E44" s="514" t="s">
        <v>2090</v>
      </c>
    </row>
    <row r="45" spans="1:11" x14ac:dyDescent="0.25">
      <c r="E45" s="514" t="s">
        <v>2089</v>
      </c>
    </row>
    <row r="46" spans="1:11" x14ac:dyDescent="0.25">
      <c r="E46" s="514" t="s">
        <v>2091</v>
      </c>
    </row>
    <row r="47" spans="1:11" x14ac:dyDescent="0.25">
      <c r="E47" s="514" t="s">
        <v>2092</v>
      </c>
    </row>
    <row r="48" spans="1:11" x14ac:dyDescent="0.25">
      <c r="E48" s="514" t="s">
        <v>2093</v>
      </c>
    </row>
    <row r="49" spans="2:5" ht="3.9" customHeight="1" x14ac:dyDescent="0.25"/>
    <row r="50" spans="2:5" x14ac:dyDescent="0.25">
      <c r="B50" s="17" t="s">
        <v>2102</v>
      </c>
      <c r="C50" s="25"/>
      <c r="D50" s="528"/>
      <c r="E50" s="514" t="s">
        <v>2094</v>
      </c>
    </row>
    <row r="51" spans="2:5" x14ac:dyDescent="0.25">
      <c r="E51" s="514" t="s">
        <v>2096</v>
      </c>
    </row>
    <row r="52" spans="2:5" x14ac:dyDescent="0.25">
      <c r="E52" s="514" t="s">
        <v>2095</v>
      </c>
    </row>
    <row r="53" spans="2:5" x14ac:dyDescent="0.25">
      <c r="E53" s="514" t="s">
        <v>2097</v>
      </c>
    </row>
    <row r="54" spans="2:5" x14ac:dyDescent="0.25">
      <c r="E54" s="514" t="s">
        <v>2103</v>
      </c>
    </row>
    <row r="55" spans="2:5" x14ac:dyDescent="0.25">
      <c r="E55" s="514" t="s">
        <v>2087</v>
      </c>
    </row>
  </sheetData>
  <sheetProtection algorithmName="SHA-512" hashValue="W4yzXaEakIvTnxftRTKWe04dUo8njXmWhEwaxhlR6DwcMJqzKAQI4ApwixcD1HNql9XoZRec6LBM/pvuaS3UxA==" saltValue="htWoPi0u/XpGgc0XFMAG6Q==" spinCount="100000" sheet="1" objects="1" scenarios="1"/>
  <mergeCells count="2">
    <mergeCell ref="D4:E4"/>
    <mergeCell ref="D5:E5"/>
  </mergeCells>
  <dataValidations count="1">
    <dataValidation type="decimal" allowBlank="1" showInputMessage="1" showErrorMessage="1" errorTitle="Oppervlakte" error="Alleen numiereke waarden invullen." sqref="D25 D29 D31 D37 D43 D50" xr:uid="{00000000-0002-0000-4A00-000000000000}">
      <formula1>0</formula1>
      <formula2>10000</formula2>
    </dataValidation>
  </dataValidations>
  <pageMargins left="0.5" right="0.12" top="0.37" bottom="0.25" header="0.2" footer="0.19"/>
  <pageSetup paperSize="9" scale="88" orientation="landscape" horizontalDpi="4294967292"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wsh90410100">
    <tabColor indexed="55"/>
    <pageSetUpPr fitToPage="1"/>
  </sheetPr>
  <dimension ref="A1:K44"/>
  <sheetViews>
    <sheetView showGridLines="0" showRowColHeaders="0" zoomScaleNormal="10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A1"/>
      <c r="B1" s="16" t="s">
        <v>212</v>
      </c>
      <c r="C1" s="37"/>
      <c r="D1" s="38" t="s">
        <v>351</v>
      </c>
      <c r="K1"/>
    </row>
    <row r="2" spans="1:11" x14ac:dyDescent="0.25">
      <c r="A2"/>
      <c r="B2" s="17" t="s">
        <v>1257</v>
      </c>
      <c r="C2" s="15"/>
      <c r="D2" s="15" t="s">
        <v>352</v>
      </c>
      <c r="E2" s="15"/>
      <c r="F2" s="19"/>
      <c r="G2" s="20"/>
      <c r="H2" s="20"/>
      <c r="K2"/>
    </row>
    <row r="3" spans="1:11" ht="6.75" customHeight="1" x14ac:dyDescent="0.25">
      <c r="A3"/>
      <c r="F3" s="21"/>
      <c r="J3" s="18"/>
      <c r="K3"/>
    </row>
    <row r="4" spans="1:11" ht="23.25" customHeight="1" x14ac:dyDescent="0.25">
      <c r="A4"/>
      <c r="B4" s="11" t="s">
        <v>436</v>
      </c>
      <c r="C4" s="13"/>
      <c r="D4" s="905" t="s">
        <v>204</v>
      </c>
      <c r="E4" s="905"/>
      <c r="F4" s="39"/>
      <c r="J4" s="21"/>
      <c r="K4"/>
    </row>
    <row r="5" spans="1:11" ht="23.25" customHeight="1" x14ac:dyDescent="0.25">
      <c r="A5"/>
      <c r="B5" s="12" t="s">
        <v>413</v>
      </c>
      <c r="C5" s="11"/>
      <c r="D5" s="883" t="s">
        <v>235</v>
      </c>
      <c r="E5" s="883"/>
      <c r="F5"/>
      <c r="J5" s="21"/>
      <c r="K5"/>
    </row>
    <row r="6" spans="1:11" ht="23.25" customHeight="1" x14ac:dyDescent="0.25">
      <c r="A6"/>
      <c r="B6" s="12" t="s">
        <v>413</v>
      </c>
      <c r="C6" s="11"/>
      <c r="D6" s="883" t="s">
        <v>197</v>
      </c>
      <c r="E6" s="883"/>
      <c r="F6"/>
      <c r="J6" s="21"/>
      <c r="K6"/>
    </row>
    <row r="7" spans="1:11" ht="12.75" customHeight="1" x14ac:dyDescent="0.25">
      <c r="A7" s="785"/>
      <c r="B7" s="12" t="s">
        <v>2104</v>
      </c>
      <c r="C7" s="11"/>
      <c r="D7" s="844"/>
      <c r="E7" s="781" t="s">
        <v>2105</v>
      </c>
      <c r="F7" s="785"/>
      <c r="J7" s="21"/>
      <c r="K7" s="785"/>
    </row>
    <row r="8" spans="1:11" ht="5.0999999999999996" customHeight="1" x14ac:dyDescent="0.25">
      <c r="A8"/>
      <c r="C8" s="22"/>
      <c r="D8" s="20"/>
      <c r="E8" s="16"/>
      <c r="F8" s="23"/>
      <c r="J8" s="21"/>
      <c r="K8"/>
    </row>
    <row r="9" spans="1:11" x14ac:dyDescent="0.25">
      <c r="A9"/>
      <c r="B9" s="24" t="s">
        <v>0</v>
      </c>
      <c r="C9" s="25"/>
      <c r="J9" s="18"/>
      <c r="K9"/>
    </row>
    <row r="10" spans="1:11" ht="5.0999999999999996" customHeight="1" x14ac:dyDescent="0.25">
      <c r="A10"/>
      <c r="B10" s="40"/>
      <c r="C10" s="25"/>
      <c r="J10" s="18"/>
      <c r="K10"/>
    </row>
    <row r="11" spans="1:11" x14ac:dyDescent="0.25">
      <c r="A11"/>
      <c r="B11" s="17" t="s">
        <v>385</v>
      </c>
      <c r="C11" s="25"/>
      <c r="D11" s="526" t="str">
        <f>IF(ISBLANK(Voorblad!C$16),"",(Voorblad!C$16))</f>
        <v>14B03</v>
      </c>
      <c r="E11" s="33"/>
      <c r="J11" s="18"/>
      <c r="K11"/>
    </row>
    <row r="12" spans="1:11" ht="5.0999999999999996" customHeight="1" x14ac:dyDescent="0.25">
      <c r="A12"/>
      <c r="C12" s="25"/>
      <c r="E12" s="33"/>
      <c r="J12" s="21"/>
      <c r="K12"/>
    </row>
    <row r="13" spans="1:11" x14ac:dyDescent="0.25">
      <c r="A13"/>
      <c r="B13" s="24" t="s">
        <v>384</v>
      </c>
      <c r="C13" s="25"/>
      <c r="E13" s="33"/>
      <c r="J13" s="21"/>
      <c r="K13"/>
    </row>
    <row r="14" spans="1:11" ht="5.0999999999999996" customHeight="1" x14ac:dyDescent="0.25">
      <c r="A14"/>
      <c r="B14" s="16"/>
      <c r="C14" s="25"/>
      <c r="E14" s="33"/>
      <c r="J14" s="21"/>
      <c r="K14"/>
    </row>
    <row r="15" spans="1:11" x14ac:dyDescent="0.25">
      <c r="A15"/>
      <c r="B15" s="17" t="s">
        <v>388</v>
      </c>
      <c r="C15" s="73"/>
      <c r="D15" s="53"/>
      <c r="E15" s="520" t="s">
        <v>2063</v>
      </c>
      <c r="J15" s="18"/>
      <c r="K15"/>
    </row>
    <row r="16" spans="1:11" ht="12.75" customHeight="1" x14ac:dyDescent="0.25">
      <c r="A16"/>
      <c r="C16" s="25"/>
      <c r="E16" s="574" t="s">
        <v>1281</v>
      </c>
      <c r="J16" s="18"/>
      <c r="K16"/>
    </row>
    <row r="17" spans="1:11" ht="3.9" customHeight="1" x14ac:dyDescent="0.25">
      <c r="A17" s="575"/>
      <c r="C17" s="25"/>
      <c r="E17" s="574"/>
      <c r="J17" s="18"/>
      <c r="K17" s="575"/>
    </row>
    <row r="18" spans="1:11" x14ac:dyDescent="0.25">
      <c r="A18"/>
      <c r="B18" s="17" t="s">
        <v>389</v>
      </c>
      <c r="C18" s="25"/>
      <c r="D18" s="30" t="s">
        <v>237</v>
      </c>
      <c r="E18" s="34"/>
      <c r="J18" s="18"/>
      <c r="K18"/>
    </row>
    <row r="19" spans="1:11" ht="3.9" customHeight="1" x14ac:dyDescent="0.25">
      <c r="A19"/>
      <c r="C19" s="25"/>
      <c r="E19" s="34"/>
      <c r="J19" s="18"/>
      <c r="K19"/>
    </row>
    <row r="20" spans="1:11" x14ac:dyDescent="0.25">
      <c r="A20"/>
      <c r="B20" s="17" t="s">
        <v>394</v>
      </c>
      <c r="C20" s="25"/>
      <c r="D20" s="54"/>
      <c r="E20" s="33" t="s">
        <v>199</v>
      </c>
      <c r="J20" s="18"/>
      <c r="K20"/>
    </row>
    <row r="21" spans="1:11" ht="3.9" customHeight="1" x14ac:dyDescent="0.25">
      <c r="A21"/>
      <c r="C21" s="25"/>
      <c r="D21" s="31"/>
      <c r="E21" s="33"/>
      <c r="J21" s="21"/>
      <c r="K21"/>
    </row>
    <row r="22" spans="1:11" x14ac:dyDescent="0.25">
      <c r="A22"/>
      <c r="B22" s="17" t="s">
        <v>3</v>
      </c>
      <c r="C22" s="25"/>
      <c r="D22" s="58"/>
      <c r="E22" s="33"/>
      <c r="F22" s="17"/>
      <c r="J22" s="18"/>
      <c r="K22"/>
    </row>
    <row r="23" spans="1:11" ht="3.9" customHeight="1" x14ac:dyDescent="0.25">
      <c r="A23"/>
      <c r="C23" s="25"/>
      <c r="D23" s="31"/>
      <c r="E23" s="33"/>
      <c r="F23" s="17"/>
      <c r="J23" s="21"/>
      <c r="K23"/>
    </row>
    <row r="24" spans="1:11" x14ac:dyDescent="0.25">
      <c r="A24"/>
      <c r="B24" s="32" t="s">
        <v>128</v>
      </c>
      <c r="C24" s="25"/>
      <c r="D24" s="54"/>
      <c r="E24" s="33" t="s">
        <v>200</v>
      </c>
      <c r="J24" s="18"/>
      <c r="K24"/>
    </row>
    <row r="25" spans="1:11" ht="3.9" customHeight="1" x14ac:dyDescent="0.25">
      <c r="A25"/>
      <c r="B25" s="32"/>
      <c r="C25" s="25"/>
      <c r="D25" s="31"/>
      <c r="E25" s="33"/>
      <c r="J25" s="21"/>
      <c r="K25"/>
    </row>
    <row r="26" spans="1:11" x14ac:dyDescent="0.25">
      <c r="A26"/>
      <c r="B26" s="24" t="s">
        <v>395</v>
      </c>
      <c r="C26" s="73"/>
      <c r="E26" s="33"/>
      <c r="J26" s="18"/>
      <c r="K26"/>
    </row>
    <row r="27" spans="1:11" ht="5.0999999999999996" customHeight="1" x14ac:dyDescent="0.25">
      <c r="A27"/>
      <c r="B27" s="16"/>
      <c r="C27" s="73"/>
      <c r="E27" s="33"/>
      <c r="J27" s="18"/>
      <c r="K27"/>
    </row>
    <row r="28" spans="1:11" x14ac:dyDescent="0.25">
      <c r="A28"/>
      <c r="B28" s="17" t="s">
        <v>201</v>
      </c>
      <c r="C28" s="73" t="s">
        <v>629</v>
      </c>
      <c r="D28" s="524"/>
      <c r="E28" s="34" t="s">
        <v>203</v>
      </c>
      <c r="J28" s="18"/>
      <c r="K28"/>
    </row>
    <row r="29" spans="1:11" ht="12.75" hidden="1" customHeight="1" x14ac:dyDescent="0.25">
      <c r="A29"/>
      <c r="C29" s="73"/>
      <c r="D29" s="36" t="s">
        <v>2</v>
      </c>
      <c r="E29" s="35"/>
      <c r="J29" s="18"/>
      <c r="K29"/>
    </row>
    <row r="30" spans="1:11" ht="12.75" hidden="1" customHeight="1" x14ac:dyDescent="0.25">
      <c r="A30"/>
      <c r="C30" s="73"/>
      <c r="D30" s="36" t="s">
        <v>236</v>
      </c>
      <c r="E30" s="35"/>
      <c r="J30" s="18"/>
      <c r="K30"/>
    </row>
    <row r="31" spans="1:11" ht="3.9" customHeight="1" x14ac:dyDescent="0.25">
      <c r="A31"/>
      <c r="C31" s="73"/>
      <c r="D31" s="31"/>
      <c r="E31" s="34"/>
      <c r="J31" s="21"/>
      <c r="K31"/>
    </row>
    <row r="32" spans="1:11" x14ac:dyDescent="0.25">
      <c r="A32"/>
      <c r="B32" s="17" t="s">
        <v>67</v>
      </c>
      <c r="C32" s="73"/>
      <c r="D32" s="525"/>
      <c r="E32" s="35"/>
      <c r="J32" s="21"/>
      <c r="K32"/>
    </row>
    <row r="33" spans="1:11" ht="3.9" customHeight="1" x14ac:dyDescent="0.25">
      <c r="A33"/>
      <c r="C33" s="73"/>
      <c r="D33" s="31"/>
      <c r="E33" s="34"/>
      <c r="J33" s="21"/>
      <c r="K33"/>
    </row>
    <row r="34" spans="1:11" x14ac:dyDescent="0.25">
      <c r="A34"/>
      <c r="B34" s="17" t="s">
        <v>6</v>
      </c>
      <c r="C34" s="73" t="s">
        <v>629</v>
      </c>
      <c r="D34" s="524"/>
      <c r="E34" s="30" t="s">
        <v>208</v>
      </c>
      <c r="J34" s="21"/>
      <c r="K34"/>
    </row>
    <row r="35" spans="1:11" ht="12.75" hidden="1" customHeight="1" x14ac:dyDescent="0.25">
      <c r="A35"/>
      <c r="C35" s="73"/>
      <c r="D35" s="15" t="s">
        <v>7</v>
      </c>
      <c r="E35" s="33"/>
      <c r="J35" s="21"/>
      <c r="K35"/>
    </row>
    <row r="36" spans="1:11" ht="12.75" hidden="1" customHeight="1" x14ac:dyDescent="0.25">
      <c r="A36"/>
      <c r="C36" s="73"/>
      <c r="D36" s="15" t="s">
        <v>8</v>
      </c>
      <c r="E36" s="33"/>
      <c r="J36" s="21"/>
      <c r="K36"/>
    </row>
    <row r="37" spans="1:11" ht="12.75" hidden="1" customHeight="1" x14ac:dyDescent="0.25">
      <c r="A37"/>
      <c r="C37" s="73"/>
      <c r="D37" s="15" t="s">
        <v>9</v>
      </c>
      <c r="E37" s="33"/>
      <c r="J37" s="21"/>
      <c r="K37"/>
    </row>
    <row r="38" spans="1:11" ht="12.75" hidden="1" customHeight="1" x14ac:dyDescent="0.25">
      <c r="A38"/>
      <c r="C38" s="73"/>
      <c r="D38" s="15" t="s">
        <v>10</v>
      </c>
      <c r="E38" s="33"/>
      <c r="J38" s="21"/>
      <c r="K38"/>
    </row>
    <row r="39" spans="1:11" ht="3.9" customHeight="1" x14ac:dyDescent="0.25">
      <c r="A39"/>
      <c r="C39" s="73"/>
      <c r="E39" s="33"/>
      <c r="J39" s="21"/>
      <c r="K39"/>
    </row>
    <row r="40" spans="1:11" x14ac:dyDescent="0.25">
      <c r="A40"/>
      <c r="B40" s="17" t="s">
        <v>11</v>
      </c>
      <c r="C40" s="73" t="s">
        <v>629</v>
      </c>
      <c r="D40" s="524"/>
      <c r="E40" s="33"/>
      <c r="J40" s="21"/>
      <c r="K40"/>
    </row>
    <row r="41" spans="1:11" ht="12.75" hidden="1" customHeight="1" x14ac:dyDescent="0.25">
      <c r="A41"/>
      <c r="C41" s="25"/>
      <c r="D41" s="15" t="s">
        <v>12</v>
      </c>
      <c r="E41" s="33"/>
      <c r="J41" s="21"/>
      <c r="K41"/>
    </row>
    <row r="42" spans="1:11" ht="12.75" hidden="1" customHeight="1" x14ac:dyDescent="0.25">
      <c r="A42"/>
      <c r="C42" s="25"/>
      <c r="D42" s="15" t="s">
        <v>750</v>
      </c>
      <c r="E42" s="33"/>
      <c r="J42" s="21"/>
      <c r="K42"/>
    </row>
    <row r="43" spans="1:11" ht="3.9" customHeight="1" x14ac:dyDescent="0.25">
      <c r="A43"/>
      <c r="C43" s="25"/>
      <c r="E43" s="33"/>
      <c r="J43" s="21"/>
      <c r="K43"/>
    </row>
    <row r="44" spans="1:11" x14ac:dyDescent="0.25">
      <c r="A44"/>
      <c r="B44" s="17" t="s">
        <v>129</v>
      </c>
      <c r="C44" s="25"/>
      <c r="D44" s="58"/>
      <c r="E44" s="33"/>
      <c r="J44" s="21"/>
      <c r="K44"/>
    </row>
  </sheetData>
  <sheetProtection algorithmName="SHA-512" hashValue="f+Gyh6g69tMj3rPC/YhUwsUdXNWI3I7uG0sDXsgjBd+pLDXFofCb/tqGwKGu27b93D8PHEEQNArjDf8nUvnZ1w==" saltValue="6rSalmy8mAQseCd/GGDWzA==" spinCount="100000" sheet="1" objects="1" scenarios="1"/>
  <mergeCells count="3">
    <mergeCell ref="D4:E4"/>
    <mergeCell ref="D5:E5"/>
    <mergeCell ref="D6:E6"/>
  </mergeCells>
  <phoneticPr fontId="13" type="noConversion"/>
  <dataValidations xWindow="391" yWindow="670" count="5">
    <dataValidation type="list" allowBlank="1" showInputMessage="1" showErrorMessage="1" sqref="D34" xr:uid="{00000000-0002-0000-4B00-000000000000}">
      <formula1>$D$35:$D$38</formula1>
    </dataValidation>
    <dataValidation type="list" allowBlank="1" showInputMessage="1" showErrorMessage="1" sqref="D40" xr:uid="{00000000-0002-0000-4B00-000001000000}">
      <formula1>$D$41:$D$42</formula1>
    </dataValidation>
    <dataValidation type="list" allowBlank="1" showInputMessage="1" showErrorMessage="1" sqref="D28" xr:uid="{00000000-0002-0000-4B00-000002000000}">
      <formula1>$D$29:$D$30</formula1>
    </dataValidation>
    <dataValidation type="whole" allowBlank="1" showInputMessage="1" showErrorMessage="1" errorTitle="Bouwjaar" error="Jaartallen invullen tussen 1500 en 2050." sqref="D44 D22" xr:uid="{00000000-0002-0000-4B00-000003000000}">
      <formula1>1500</formula1>
      <formula2>2050</formula2>
    </dataValidation>
    <dataValidation type="decimal" allowBlank="1" showInputMessage="1" showErrorMessage="1" errorTitle="Oppervlakte" error="Alleen numiereke waarden invullen." sqref="D32" xr:uid="{00000000-0002-0000-4B00-000004000000}">
      <formula1>0</formula1>
      <formula2>10000</formula2>
    </dataValidation>
  </dataValidations>
  <pageMargins left="0.5" right="0.12" top="0.37" bottom="0.25" header="0.2" footer="0.19"/>
  <pageSetup paperSize="9" scale="88" orientation="landscape" horizontalDpi="4294967292"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wsh90420100">
    <tabColor indexed="55"/>
    <pageSetUpPr fitToPage="1"/>
  </sheetPr>
  <dimension ref="B1:J18"/>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639</v>
      </c>
    </row>
    <row r="2" spans="2:10" x14ac:dyDescent="0.25">
      <c r="B2" s="17" t="s">
        <v>1643</v>
      </c>
      <c r="C2" s="15"/>
      <c r="D2" s="15" t="s">
        <v>640</v>
      </c>
      <c r="E2" s="15"/>
      <c r="F2" s="19"/>
      <c r="G2" s="20"/>
      <c r="H2" s="20"/>
    </row>
    <row r="3" spans="2:10" ht="6.75" customHeight="1" x14ac:dyDescent="0.25">
      <c r="F3" s="21"/>
      <c r="J3" s="18"/>
    </row>
    <row r="4" spans="2:10" ht="23.25" customHeight="1" x14ac:dyDescent="0.25">
      <c r="B4" s="11" t="s">
        <v>436</v>
      </c>
      <c r="C4" s="13"/>
      <c r="D4" s="884" t="s">
        <v>56</v>
      </c>
      <c r="E4" s="884"/>
      <c r="F4" s="39"/>
      <c r="J4" s="21"/>
    </row>
    <row r="5" spans="2:10" ht="23.25" customHeight="1" x14ac:dyDescent="0.25">
      <c r="B5" s="12" t="s">
        <v>413</v>
      </c>
      <c r="C5" s="11"/>
      <c r="D5" s="883" t="s">
        <v>57</v>
      </c>
      <c r="E5" s="883"/>
      <c r="F5"/>
      <c r="J5" s="21"/>
    </row>
    <row r="6" spans="2:10" ht="5.0999999999999996" customHeight="1" x14ac:dyDescent="0.25">
      <c r="C6" s="22"/>
      <c r="D6" s="20"/>
      <c r="E6" s="16"/>
      <c r="F6" s="23"/>
      <c r="J6" s="21"/>
    </row>
    <row r="7" spans="2:10" x14ac:dyDescent="0.25">
      <c r="B7" s="24" t="s">
        <v>0</v>
      </c>
      <c r="C7" s="25"/>
      <c r="J7" s="18"/>
    </row>
    <row r="8" spans="2:10" ht="5.0999999999999996" customHeight="1" x14ac:dyDescent="0.25">
      <c r="B8" s="16"/>
      <c r="C8" s="25"/>
      <c r="J8" s="18"/>
    </row>
    <row r="9" spans="2:10" x14ac:dyDescent="0.25">
      <c r="B9" s="17" t="s">
        <v>385</v>
      </c>
      <c r="C9" s="25"/>
      <c r="D9" s="526" t="str">
        <f>IF(ISBLANK(Voorblad!C$16),"",(Voorblad!C$16))</f>
        <v>14B03</v>
      </c>
      <c r="E9" s="28"/>
      <c r="J9" s="18"/>
    </row>
    <row r="10" spans="2:10" ht="5.0999999999999996" customHeight="1" x14ac:dyDescent="0.25">
      <c r="C10" s="25"/>
      <c r="E10" s="33"/>
      <c r="J10" s="21"/>
    </row>
    <row r="11" spans="2:10" x14ac:dyDescent="0.25">
      <c r="B11" s="24" t="s">
        <v>384</v>
      </c>
      <c r="C11" s="25"/>
      <c r="E11" s="33"/>
      <c r="J11" s="21"/>
    </row>
    <row r="12" spans="2:10" ht="5.0999999999999996" customHeight="1" x14ac:dyDescent="0.25">
      <c r="B12" s="16"/>
      <c r="C12" s="25"/>
      <c r="E12" s="33"/>
      <c r="J12" s="21"/>
    </row>
    <row r="13" spans="2:10" x14ac:dyDescent="0.25">
      <c r="B13" s="17" t="s">
        <v>389</v>
      </c>
      <c r="C13" s="25"/>
      <c r="D13" s="30" t="s">
        <v>237</v>
      </c>
      <c r="E13" s="34"/>
      <c r="J13" s="18"/>
    </row>
    <row r="14" spans="2:10" ht="3.9" customHeight="1" x14ac:dyDescent="0.25">
      <c r="C14" s="25"/>
      <c r="E14" s="34"/>
      <c r="J14" s="18"/>
    </row>
    <row r="15" spans="2:10" x14ac:dyDescent="0.25">
      <c r="B15" s="17" t="s">
        <v>394</v>
      </c>
      <c r="C15" s="25"/>
      <c r="D15" s="54"/>
      <c r="E15" s="33" t="s">
        <v>199</v>
      </c>
      <c r="J15" s="18"/>
    </row>
    <row r="16" spans="2:10" ht="3.9" customHeight="1" x14ac:dyDescent="0.25">
      <c r="C16" s="25"/>
      <c r="D16" s="31"/>
      <c r="E16" s="33"/>
      <c r="J16" s="21"/>
    </row>
    <row r="17" spans="2:10" x14ac:dyDescent="0.25">
      <c r="B17" s="32" t="s">
        <v>128</v>
      </c>
      <c r="C17" s="25"/>
      <c r="D17" s="54"/>
      <c r="E17" s="33" t="s">
        <v>200</v>
      </c>
      <c r="J17" s="18"/>
    </row>
    <row r="18" spans="2:10" ht="3.9" customHeight="1" x14ac:dyDescent="0.25">
      <c r="B18" s="32"/>
      <c r="C18" s="25"/>
      <c r="D18" s="31"/>
      <c r="E18" s="33"/>
      <c r="J18" s="21"/>
    </row>
  </sheetData>
  <sheetProtection algorithmName="SHA-512" hashValue="YTJipcIRCoxvAmfioE9g8ebF98wAz+AD0zZgpnWBLd0yT9Wf8MH3iGH+i87dOux0Vyc5DEhGLg3xERAoftXCzQ==" saltValue="SKB9sZTXK9QQ8fLmIIaXsg==" spinCount="100000" sheet="1" objects="1" scenarios="1"/>
  <mergeCells count="2">
    <mergeCell ref="D4:E4"/>
    <mergeCell ref="D5:E5"/>
  </mergeCells>
  <phoneticPr fontId="13" type="noConversion"/>
  <pageMargins left="0.5" right="0.12" top="0.37" bottom="0.25" header="0.2" footer="0.19"/>
  <pageSetup paperSize="9" scale="50" orientation="landscape" horizontalDpi="4294967292"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wsh90430100">
    <tabColor indexed="55"/>
    <pageSetUpPr fitToPage="1"/>
  </sheetPr>
  <dimension ref="B1:J72"/>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1133</v>
      </c>
    </row>
    <row r="2" spans="2:10" x14ac:dyDescent="0.25">
      <c r="B2" s="17" t="s">
        <v>2055</v>
      </c>
      <c r="C2" s="15"/>
      <c r="D2" s="15" t="s">
        <v>2062</v>
      </c>
      <c r="E2" s="15"/>
      <c r="F2" s="19"/>
      <c r="G2" s="20"/>
      <c r="H2" s="20"/>
    </row>
    <row r="3" spans="2:10" ht="6.75" customHeight="1" x14ac:dyDescent="0.25">
      <c r="F3" s="21"/>
      <c r="J3" s="18"/>
    </row>
    <row r="4" spans="2:10" ht="23.25" customHeight="1" x14ac:dyDescent="0.25">
      <c r="B4" s="11" t="s">
        <v>436</v>
      </c>
      <c r="C4" s="13"/>
      <c r="D4" s="884" t="s">
        <v>2056</v>
      </c>
      <c r="E4" s="884"/>
      <c r="F4" s="39"/>
      <c r="J4" s="21"/>
    </row>
    <row r="5" spans="2:10" ht="23.25" customHeight="1" x14ac:dyDescent="0.25">
      <c r="B5" s="12" t="s">
        <v>413</v>
      </c>
      <c r="C5" s="11"/>
      <c r="D5" s="882" t="s">
        <v>1166</v>
      </c>
      <c r="E5" s="883"/>
      <c r="F5" s="263"/>
      <c r="J5" s="21"/>
    </row>
    <row r="6" spans="2:10" ht="12.75" customHeight="1" x14ac:dyDescent="0.25">
      <c r="B6" s="12" t="s">
        <v>2104</v>
      </c>
      <c r="C6" s="11"/>
      <c r="D6" s="844"/>
      <c r="E6" s="781" t="s">
        <v>2105</v>
      </c>
      <c r="F6" s="785"/>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5.0999999999999996" customHeight="1" x14ac:dyDescent="0.25">
      <c r="C11" s="25"/>
      <c r="E11" s="504"/>
      <c r="J11" s="21"/>
    </row>
    <row r="12" spans="2:10" x14ac:dyDescent="0.25">
      <c r="B12" s="24" t="s">
        <v>384</v>
      </c>
      <c r="C12" s="25"/>
      <c r="E12" s="504"/>
      <c r="J12" s="21"/>
    </row>
    <row r="13" spans="2:10" ht="5.0999999999999996" customHeight="1" x14ac:dyDescent="0.25">
      <c r="B13" s="16"/>
      <c r="C13" s="25"/>
      <c r="E13" s="504"/>
      <c r="J13" s="21"/>
    </row>
    <row r="14" spans="2:10" x14ac:dyDescent="0.25">
      <c r="B14" s="17" t="s">
        <v>388</v>
      </c>
      <c r="C14" s="73"/>
      <c r="D14" s="524"/>
      <c r="E14" s="522" t="s">
        <v>2063</v>
      </c>
      <c r="J14" s="18"/>
    </row>
    <row r="15" spans="2:10" x14ac:dyDescent="0.25">
      <c r="C15" s="73"/>
      <c r="D15" s="566"/>
      <c r="E15" s="574" t="s">
        <v>1282</v>
      </c>
      <c r="J15" s="18"/>
    </row>
    <row r="16" spans="2:10" ht="3.9" customHeight="1" x14ac:dyDescent="0.25">
      <c r="C16" s="25"/>
      <c r="E16" s="504"/>
      <c r="J16" s="18"/>
    </row>
    <row r="17" spans="2:10" x14ac:dyDescent="0.25">
      <c r="B17" s="17" t="s">
        <v>389</v>
      </c>
      <c r="C17" s="25"/>
      <c r="D17" s="30" t="s">
        <v>237</v>
      </c>
      <c r="E17" s="34"/>
      <c r="J17" s="18"/>
    </row>
    <row r="18" spans="2:10" ht="3.9" customHeight="1" x14ac:dyDescent="0.25">
      <c r="C18" s="25"/>
      <c r="E18" s="34"/>
      <c r="J18" s="18"/>
    </row>
    <row r="19" spans="2:10" x14ac:dyDescent="0.25">
      <c r="B19" s="17" t="s">
        <v>394</v>
      </c>
      <c r="C19" s="25"/>
      <c r="D19" s="54"/>
      <c r="E19" s="504" t="s">
        <v>199</v>
      </c>
      <c r="J19" s="18"/>
    </row>
    <row r="20" spans="2:10" ht="3.9" customHeight="1" x14ac:dyDescent="0.25">
      <c r="C20" s="25"/>
      <c r="D20" s="31"/>
      <c r="E20" s="504"/>
      <c r="J20" s="21"/>
    </row>
    <row r="21" spans="2:10" x14ac:dyDescent="0.25">
      <c r="B21" s="32" t="s">
        <v>128</v>
      </c>
      <c r="C21" s="25"/>
      <c r="D21" s="54"/>
      <c r="E21" s="504" t="s">
        <v>200</v>
      </c>
      <c r="J21" s="18"/>
    </row>
    <row r="22" spans="2:10" ht="3.9" customHeight="1" x14ac:dyDescent="0.25">
      <c r="B22" s="32"/>
      <c r="C22" s="25"/>
      <c r="D22" s="31"/>
      <c r="E22" s="504"/>
      <c r="J22" s="21"/>
    </row>
    <row r="23" spans="2:10" ht="12.75" customHeight="1" x14ac:dyDescent="0.25">
      <c r="B23" s="32" t="s">
        <v>1134</v>
      </c>
      <c r="C23" s="25"/>
      <c r="D23" s="556"/>
      <c r="E23" s="505"/>
      <c r="J23" s="21"/>
    </row>
    <row r="24" spans="2:10" ht="3.9" customHeight="1" x14ac:dyDescent="0.25">
      <c r="B24" s="32"/>
      <c r="C24" s="25"/>
      <c r="D24" s="31"/>
      <c r="E24" s="505"/>
      <c r="J24" s="21"/>
    </row>
    <row r="25" spans="2:10" x14ac:dyDescent="0.25">
      <c r="B25" s="24" t="s">
        <v>395</v>
      </c>
      <c r="C25" s="25"/>
      <c r="E25" s="504"/>
      <c r="J25" s="18"/>
    </row>
    <row r="26" spans="2:10" ht="3.9" customHeight="1" x14ac:dyDescent="0.25"/>
    <row r="27" spans="2:10" x14ac:dyDescent="0.25">
      <c r="B27" s="17" t="s">
        <v>1135</v>
      </c>
      <c r="C27" s="73" t="s">
        <v>629</v>
      </c>
      <c r="D27" s="524"/>
    </row>
    <row r="28" spans="2:10" hidden="1" x14ac:dyDescent="0.25">
      <c r="D28" s="15" t="s">
        <v>297</v>
      </c>
    </row>
    <row r="29" spans="2:10" hidden="1" x14ac:dyDescent="0.25">
      <c r="D29" s="15" t="s">
        <v>1136</v>
      </c>
    </row>
    <row r="30" spans="2:10" hidden="1" x14ac:dyDescent="0.25">
      <c r="D30" s="15" t="s">
        <v>1137</v>
      </c>
    </row>
    <row r="31" spans="2:10" hidden="1" x14ac:dyDescent="0.25">
      <c r="D31" s="15" t="s">
        <v>1138</v>
      </c>
    </row>
    <row r="32" spans="2:10" hidden="1" x14ac:dyDescent="0.25">
      <c r="D32" s="15" t="s">
        <v>1109</v>
      </c>
    </row>
    <row r="33" spans="2:6" ht="3.9" customHeight="1" x14ac:dyDescent="0.25"/>
    <row r="34" spans="2:6" x14ac:dyDescent="0.25">
      <c r="B34" s="17" t="s">
        <v>1139</v>
      </c>
      <c r="C34" s="73" t="s">
        <v>629</v>
      </c>
      <c r="D34" s="524"/>
    </row>
    <row r="35" spans="2:6" hidden="1" x14ac:dyDescent="0.25">
      <c r="D35" s="15" t="s">
        <v>1140</v>
      </c>
    </row>
    <row r="36" spans="2:6" hidden="1" x14ac:dyDescent="0.25">
      <c r="D36" s="15" t="s">
        <v>1141</v>
      </c>
    </row>
    <row r="37" spans="2:6" ht="3.9" customHeight="1" x14ac:dyDescent="0.25"/>
    <row r="38" spans="2:6" x14ac:dyDescent="0.25">
      <c r="B38" s="17" t="s">
        <v>1142</v>
      </c>
      <c r="C38" s="73" t="s">
        <v>629</v>
      </c>
      <c r="D38" s="524"/>
    </row>
    <row r="39" spans="2:6" hidden="1" x14ac:dyDescent="0.25">
      <c r="D39" s="15" t="s">
        <v>1143</v>
      </c>
    </row>
    <row r="40" spans="2:6" hidden="1" x14ac:dyDescent="0.25">
      <c r="D40" s="15" t="s">
        <v>1705</v>
      </c>
    </row>
    <row r="41" spans="2:6" hidden="1" x14ac:dyDescent="0.25">
      <c r="D41" s="15" t="s">
        <v>1144</v>
      </c>
    </row>
    <row r="42" spans="2:6" ht="3.9" customHeight="1" x14ac:dyDescent="0.25"/>
    <row r="43" spans="2:6" ht="30.6" x14ac:dyDescent="0.25">
      <c r="E43" s="512" t="s">
        <v>1145</v>
      </c>
      <c r="F43" s="511"/>
    </row>
    <row r="44" spans="2:6" ht="3.9" customHeight="1" x14ac:dyDescent="0.25"/>
    <row r="45" spans="2:6" ht="20.399999999999999" x14ac:dyDescent="0.25">
      <c r="E45" s="513" t="s">
        <v>1150</v>
      </c>
    </row>
    <row r="46" spans="2:6" ht="3.9" customHeight="1" x14ac:dyDescent="0.25"/>
    <row r="47" spans="2:6" ht="20.399999999999999" x14ac:dyDescent="0.25">
      <c r="E47" s="513" t="s">
        <v>1151</v>
      </c>
    </row>
    <row r="49" spans="2:9" x14ac:dyDescent="0.25">
      <c r="B49" s="17" t="s">
        <v>1147</v>
      </c>
      <c r="D49" s="556"/>
    </row>
    <row r="50" spans="2:9" ht="3.9" customHeight="1" x14ac:dyDescent="0.25"/>
    <row r="51" spans="2:9" x14ac:dyDescent="0.25">
      <c r="B51" s="17" t="s">
        <v>1146</v>
      </c>
      <c r="C51" s="73" t="s">
        <v>629</v>
      </c>
      <c r="D51" s="524"/>
    </row>
    <row r="52" spans="2:9" hidden="1" x14ac:dyDescent="0.25">
      <c r="D52" s="15" t="s">
        <v>12</v>
      </c>
    </row>
    <row r="53" spans="2:9" hidden="1" x14ac:dyDescent="0.25">
      <c r="D53" s="15" t="s">
        <v>750</v>
      </c>
    </row>
    <row r="54" spans="2:9" ht="3.9" customHeight="1" x14ac:dyDescent="0.25"/>
    <row r="55" spans="2:9" x14ac:dyDescent="0.25">
      <c r="B55" s="17" t="s">
        <v>1148</v>
      </c>
      <c r="C55" s="73" t="s">
        <v>629</v>
      </c>
      <c r="D55" s="524"/>
      <c r="E55" s="514" t="s">
        <v>2057</v>
      </c>
    </row>
    <row r="56" spans="2:9" x14ac:dyDescent="0.25">
      <c r="C56" s="73"/>
      <c r="D56" s="566"/>
      <c r="E56" s="514" t="s">
        <v>2058</v>
      </c>
      <c r="I56" s="501"/>
    </row>
    <row r="57" spans="2:9" hidden="1" x14ac:dyDescent="0.25">
      <c r="D57" s="15" t="s">
        <v>12</v>
      </c>
    </row>
    <row r="58" spans="2:9" hidden="1" x14ac:dyDescent="0.25">
      <c r="D58" s="15" t="s">
        <v>750</v>
      </c>
    </row>
    <row r="59" spans="2:9" ht="3.9" customHeight="1" x14ac:dyDescent="0.25"/>
    <row r="60" spans="2:9" x14ac:dyDescent="0.25">
      <c r="B60" s="17" t="s">
        <v>1149</v>
      </c>
      <c r="D60" s="556"/>
      <c r="E60" s="514" t="s">
        <v>1152</v>
      </c>
    </row>
    <row r="61" spans="2:9" ht="3.9" customHeight="1" x14ac:dyDescent="0.25"/>
    <row r="62" spans="2:9" x14ac:dyDescent="0.25">
      <c r="B62" s="17" t="s">
        <v>2059</v>
      </c>
      <c r="C62" s="73" t="s">
        <v>629</v>
      </c>
      <c r="D62" s="524"/>
    </row>
    <row r="63" spans="2:9" hidden="1" x14ac:dyDescent="0.25">
      <c r="D63" s="15" t="s">
        <v>12</v>
      </c>
    </row>
    <row r="64" spans="2:9" hidden="1" x14ac:dyDescent="0.25">
      <c r="D64" s="15" t="s">
        <v>750</v>
      </c>
    </row>
    <row r="65" spans="2:4" ht="3.9" customHeight="1" x14ac:dyDescent="0.25"/>
    <row r="66" spans="2:4" x14ac:dyDescent="0.25">
      <c r="B66" s="17" t="s">
        <v>2060</v>
      </c>
      <c r="C66" s="73" t="s">
        <v>629</v>
      </c>
      <c r="D66" s="524"/>
    </row>
    <row r="67" spans="2:4" hidden="1" x14ac:dyDescent="0.25">
      <c r="D67" s="15" t="s">
        <v>12</v>
      </c>
    </row>
    <row r="68" spans="2:4" hidden="1" x14ac:dyDescent="0.25">
      <c r="D68" s="15" t="s">
        <v>750</v>
      </c>
    </row>
    <row r="69" spans="2:4" ht="3.9" customHeight="1" x14ac:dyDescent="0.25"/>
    <row r="70" spans="2:4" x14ac:dyDescent="0.25">
      <c r="B70" s="17" t="s">
        <v>2061</v>
      </c>
      <c r="C70" s="73" t="s">
        <v>629</v>
      </c>
      <c r="D70" s="524"/>
    </row>
    <row r="71" spans="2:4" hidden="1" x14ac:dyDescent="0.25">
      <c r="D71" s="15" t="s">
        <v>12</v>
      </c>
    </row>
    <row r="72" spans="2:4" hidden="1" x14ac:dyDescent="0.25">
      <c r="D72" s="15" t="s">
        <v>750</v>
      </c>
    </row>
  </sheetData>
  <sheetProtection algorithmName="SHA-512" hashValue="ku9KPwWLUbpRADxcGPDJWz/N7rCchVCtzWIMcEwBdCZzDisHVqWVjNLh2+Sf3ZQNXQcaMx2qLijHjRCkAU9yUw==" saltValue="SWPjwHJJpmA04Y91c7fCjw==" spinCount="100000" sheet="1" objects="1" scenarios="1"/>
  <mergeCells count="2">
    <mergeCell ref="D4:E4"/>
    <mergeCell ref="D5:E5"/>
  </mergeCells>
  <dataValidations disablePrompts="1" count="8">
    <dataValidation type="list" allowBlank="1" showInputMessage="1" showErrorMessage="1" sqref="D27" xr:uid="{00000000-0002-0000-4D00-000000000000}">
      <formula1>$D$28:$D$32</formula1>
    </dataValidation>
    <dataValidation type="list" allowBlank="1" showInputMessage="1" showErrorMessage="1" sqref="D34" xr:uid="{00000000-0002-0000-4D00-000001000000}">
      <formula1>$D$35:$D$36</formula1>
    </dataValidation>
    <dataValidation type="list" allowBlank="1" showInputMessage="1" showErrorMessage="1" sqref="D38" xr:uid="{00000000-0002-0000-4D00-000002000000}">
      <formula1>$D$39:$D$41</formula1>
    </dataValidation>
    <dataValidation type="list" allowBlank="1" showInputMessage="1" showErrorMessage="1" sqref="D51" xr:uid="{00000000-0002-0000-4D00-000003000000}">
      <formula1>$D$52:$D$53</formula1>
    </dataValidation>
    <dataValidation type="list" allowBlank="1" showInputMessage="1" showErrorMessage="1" sqref="D55:D56" xr:uid="{00000000-0002-0000-4D00-000004000000}">
      <formula1>$D$57:$D$58</formula1>
    </dataValidation>
    <dataValidation type="list" allowBlank="1" showInputMessage="1" showErrorMessage="1" sqref="D62" xr:uid="{00000000-0002-0000-4D00-000005000000}">
      <formula1>$D$63:$D$64</formula1>
    </dataValidation>
    <dataValidation type="list" allowBlank="1" showInputMessage="1" showErrorMessage="1" sqref="D66" xr:uid="{00000000-0002-0000-4D00-000006000000}">
      <formula1>$D$67:$D$68</formula1>
    </dataValidation>
    <dataValidation type="list" allowBlank="1" showInputMessage="1" showErrorMessage="1" sqref="D70" xr:uid="{00000000-0002-0000-4D00-000007000000}">
      <formula1>$D$71:$D$72</formula1>
    </dataValidation>
  </dataValidations>
  <pageMargins left="0.5" right="0.12" top="0.37" bottom="0.25" header="0.2" footer="0.19"/>
  <pageSetup paperSize="9" scale="38" orientation="landscape" horizontalDpi="4294967292"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wsh90501001">
    <tabColor indexed="55"/>
    <pageSetUpPr fitToPage="1"/>
  </sheetPr>
  <dimension ref="B1:J29"/>
  <sheetViews>
    <sheetView showGridLines="0" showRowColHeaders="0" workbookViewId="0">
      <selection activeCell="D9" sqref="D9"/>
    </sheetView>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412</v>
      </c>
    </row>
    <row r="2" spans="2:10" x14ac:dyDescent="0.25">
      <c r="B2" s="17" t="s">
        <v>81</v>
      </c>
      <c r="C2" s="15"/>
      <c r="D2" s="15" t="s">
        <v>30</v>
      </c>
      <c r="E2" s="15"/>
      <c r="F2" s="19"/>
      <c r="G2" s="20"/>
      <c r="H2" s="20"/>
    </row>
    <row r="3" spans="2:10" ht="6.75" customHeight="1" x14ac:dyDescent="0.25">
      <c r="F3" s="21"/>
      <c r="J3" s="18"/>
    </row>
    <row r="4" spans="2:10" ht="23.25" customHeight="1" x14ac:dyDescent="0.25">
      <c r="B4" s="11" t="s">
        <v>436</v>
      </c>
      <c r="C4" s="13"/>
      <c r="D4" s="884" t="s">
        <v>183</v>
      </c>
      <c r="E4" s="884"/>
      <c r="F4" s="39"/>
      <c r="J4" s="21"/>
    </row>
    <row r="5" spans="2:10" ht="23.25" customHeight="1" x14ac:dyDescent="0.25">
      <c r="B5" s="12" t="s">
        <v>413</v>
      </c>
      <c r="C5" s="11"/>
      <c r="D5" s="883" t="s">
        <v>31</v>
      </c>
      <c r="E5" s="883"/>
      <c r="F5"/>
      <c r="J5" s="21"/>
    </row>
    <row r="6" spans="2:10" ht="5.0999999999999996" customHeight="1" x14ac:dyDescent="0.25">
      <c r="C6" s="22"/>
      <c r="D6" s="20"/>
      <c r="E6" s="16"/>
      <c r="F6" s="23"/>
      <c r="J6" s="21"/>
    </row>
    <row r="7" spans="2:10" x14ac:dyDescent="0.25">
      <c r="B7" s="24" t="s">
        <v>0</v>
      </c>
      <c r="C7" s="25"/>
      <c r="J7" s="18"/>
    </row>
    <row r="8" spans="2:10" ht="5.0999999999999996" customHeight="1" x14ac:dyDescent="0.25">
      <c r="B8" s="16"/>
      <c r="C8" s="25"/>
      <c r="J8" s="18"/>
    </row>
    <row r="9" spans="2:10" x14ac:dyDescent="0.25">
      <c r="B9" s="17" t="s">
        <v>385</v>
      </c>
      <c r="C9" s="25"/>
      <c r="D9" s="26" t="e">
        <f>IF(ISBLANK(#REF!),"",(#REF!))</f>
        <v>#REF!</v>
      </c>
      <c r="E9" s="28"/>
      <c r="J9" s="18"/>
    </row>
    <row r="10" spans="2:10" ht="5.0999999999999996" customHeight="1" x14ac:dyDescent="0.25">
      <c r="C10" s="25"/>
      <c r="E10" s="33"/>
      <c r="J10" s="21"/>
    </row>
    <row r="11" spans="2:10" x14ac:dyDescent="0.25">
      <c r="B11" s="24" t="s">
        <v>384</v>
      </c>
      <c r="C11" s="25"/>
      <c r="E11" s="33"/>
      <c r="J11" s="21"/>
    </row>
    <row r="12" spans="2:10" ht="5.0999999999999996" customHeight="1" x14ac:dyDescent="0.25">
      <c r="B12" s="16"/>
      <c r="C12" s="25"/>
      <c r="E12" s="33"/>
      <c r="J12" s="21"/>
    </row>
    <row r="13" spans="2:10" x14ac:dyDescent="0.25">
      <c r="B13" s="17" t="s">
        <v>388</v>
      </c>
      <c r="C13" s="25"/>
      <c r="D13" s="53"/>
      <c r="E13" s="33" t="s">
        <v>14</v>
      </c>
      <c r="J13" s="18"/>
    </row>
    <row r="14" spans="2:10" ht="3.9" customHeight="1" x14ac:dyDescent="0.25">
      <c r="C14" s="25"/>
      <c r="E14" s="33"/>
      <c r="J14" s="18"/>
    </row>
    <row r="15" spans="2:10" x14ac:dyDescent="0.25">
      <c r="B15" s="17" t="s">
        <v>389</v>
      </c>
      <c r="C15" s="25"/>
      <c r="D15" s="30" t="s">
        <v>237</v>
      </c>
      <c r="E15" s="34"/>
      <c r="J15" s="18"/>
    </row>
    <row r="16" spans="2:10" ht="3.9" customHeight="1" x14ac:dyDescent="0.25">
      <c r="C16" s="25"/>
      <c r="E16" s="34"/>
      <c r="J16" s="18"/>
    </row>
    <row r="17" spans="2:10" x14ac:dyDescent="0.25">
      <c r="B17" s="17" t="s">
        <v>390</v>
      </c>
      <c r="C17" s="25"/>
      <c r="D17" s="53"/>
      <c r="E17" s="33"/>
      <c r="F17" s="17"/>
      <c r="J17" s="18"/>
    </row>
    <row r="18" spans="2:10" ht="3.9" customHeight="1" x14ac:dyDescent="0.25">
      <c r="C18" s="25"/>
      <c r="E18" s="34"/>
      <c r="J18" s="18"/>
    </row>
    <row r="19" spans="2:10" x14ac:dyDescent="0.25">
      <c r="B19" s="17" t="s">
        <v>392</v>
      </c>
      <c r="C19" s="25"/>
      <c r="D19" s="53"/>
      <c r="E19" s="33"/>
      <c r="F19" s="17"/>
      <c r="J19" s="18"/>
    </row>
    <row r="20" spans="2:10" ht="3.9" customHeight="1" x14ac:dyDescent="0.25">
      <c r="C20" s="25"/>
      <c r="D20" s="31"/>
      <c r="E20" s="33"/>
      <c r="F20" s="17"/>
      <c r="J20" s="21"/>
    </row>
    <row r="21" spans="2:10" x14ac:dyDescent="0.25">
      <c r="B21" s="17" t="s">
        <v>393</v>
      </c>
      <c r="C21" s="25"/>
      <c r="D21" s="53"/>
      <c r="E21" s="33"/>
      <c r="F21" s="17"/>
      <c r="J21" s="18"/>
    </row>
    <row r="22" spans="2:10" ht="3.9" customHeight="1" x14ac:dyDescent="0.25">
      <c r="C22" s="25"/>
      <c r="D22" s="31"/>
      <c r="E22" s="33"/>
      <c r="F22" s="17"/>
      <c r="J22" s="21"/>
    </row>
    <row r="23" spans="2:10" x14ac:dyDescent="0.25">
      <c r="B23" s="17" t="s">
        <v>394</v>
      </c>
      <c r="C23" s="25"/>
      <c r="D23" s="54"/>
      <c r="E23" s="33" t="s">
        <v>199</v>
      </c>
      <c r="J23" s="18"/>
    </row>
    <row r="24" spans="2:10" ht="3.9" customHeight="1" x14ac:dyDescent="0.25">
      <c r="C24" s="25"/>
      <c r="D24" s="31"/>
      <c r="E24" s="33"/>
      <c r="J24" s="21"/>
    </row>
    <row r="25" spans="2:10" x14ac:dyDescent="0.25">
      <c r="B25" s="17" t="s">
        <v>3</v>
      </c>
      <c r="C25" s="25"/>
      <c r="D25" s="58"/>
      <c r="E25" s="33"/>
      <c r="F25" s="17"/>
      <c r="J25" s="18"/>
    </row>
    <row r="26" spans="2:10" ht="3.9" customHeight="1" x14ac:dyDescent="0.25">
      <c r="C26" s="25"/>
      <c r="D26" s="31"/>
      <c r="E26" s="33"/>
      <c r="F26" s="17"/>
      <c r="J26" s="21"/>
    </row>
    <row r="27" spans="2:10" x14ac:dyDescent="0.25">
      <c r="B27" s="32" t="s">
        <v>128</v>
      </c>
      <c r="C27" s="25"/>
      <c r="D27" s="54"/>
      <c r="E27" s="33" t="s">
        <v>200</v>
      </c>
      <c r="J27" s="18"/>
    </row>
    <row r="28" spans="2:10" ht="3.9" customHeight="1" x14ac:dyDescent="0.25">
      <c r="B28" s="32"/>
      <c r="C28" s="25"/>
      <c r="D28" s="31"/>
      <c r="E28" s="33"/>
      <c r="J28" s="21"/>
    </row>
    <row r="29" spans="2:10" x14ac:dyDescent="0.25">
      <c r="B29" s="24" t="s">
        <v>395</v>
      </c>
      <c r="C29" s="25"/>
      <c r="E29" s="33"/>
      <c r="J29" s="18"/>
    </row>
  </sheetData>
  <sheetProtection password="CCCE" sheet="1" objects="1" scenarios="1"/>
  <mergeCells count="2">
    <mergeCell ref="D4:E4"/>
    <mergeCell ref="D5:E5"/>
  </mergeCells>
  <phoneticPr fontId="13" type="noConversion"/>
  <dataValidations count="1">
    <dataValidation type="whole" allowBlank="1" showInputMessage="1" showErrorMessage="1" errorTitle="Bouwjaar" error="Jaartallen invullen tussen 1500 en 2050." sqref="D25" xr:uid="{00000000-0002-0000-4E00-000000000000}">
      <formula1>1500</formula1>
      <formula2>2050</formula2>
    </dataValidation>
  </dataValidations>
  <pageMargins left="0.5" right="0.12" top="0.37" bottom="0.25" header="0.2" footer="0.19"/>
  <pageSetup paperSize="9" scale="38" orientation="landscape" horizontalDpi="4294967292"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wsh31300100">
    <tabColor indexed="55"/>
    <pageSetUpPr fitToPage="1"/>
  </sheetPr>
  <dimension ref="A1:K156"/>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1.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A1"/>
      <c r="B1" s="16" t="s">
        <v>212</v>
      </c>
      <c r="C1" s="37"/>
      <c r="D1" s="38" t="s">
        <v>396</v>
      </c>
      <c r="K1"/>
    </row>
    <row r="2" spans="1:11" x14ac:dyDescent="0.25">
      <c r="A2"/>
      <c r="B2" s="17" t="s">
        <v>2598</v>
      </c>
      <c r="C2" s="15"/>
      <c r="D2" s="15" t="s">
        <v>112</v>
      </c>
      <c r="F2" s="19"/>
      <c r="G2" s="20"/>
      <c r="H2" s="20"/>
      <c r="K2"/>
    </row>
    <row r="3" spans="1:11" ht="6.75" customHeight="1" x14ac:dyDescent="0.25">
      <c r="A3"/>
      <c r="F3" s="21"/>
      <c r="J3" s="18"/>
      <c r="K3"/>
    </row>
    <row r="4" spans="1:11" ht="33.75" customHeight="1" x14ac:dyDescent="0.25">
      <c r="A4"/>
      <c r="B4" s="11" t="s">
        <v>436</v>
      </c>
      <c r="C4" s="13"/>
      <c r="D4" s="884" t="s">
        <v>2574</v>
      </c>
      <c r="E4" s="884"/>
      <c r="F4" s="39"/>
      <c r="J4" s="21"/>
      <c r="K4"/>
    </row>
    <row r="5" spans="1:11" ht="12.75" customHeight="1" x14ac:dyDescent="0.25">
      <c r="A5" s="777"/>
      <c r="B5" s="12" t="s">
        <v>2104</v>
      </c>
      <c r="C5" s="11"/>
      <c r="D5" s="844"/>
      <c r="E5" s="775" t="s">
        <v>2105</v>
      </c>
      <c r="F5" s="39"/>
      <c r="J5" s="21"/>
      <c r="K5" s="777"/>
    </row>
    <row r="6" spans="1:11" ht="5.0999999999999996" customHeight="1" x14ac:dyDescent="0.25">
      <c r="A6"/>
      <c r="C6" s="22"/>
      <c r="D6" s="20"/>
      <c r="E6" s="16"/>
      <c r="F6" s="23"/>
      <c r="J6" s="21"/>
      <c r="K6"/>
    </row>
    <row r="7" spans="1:11" x14ac:dyDescent="0.25">
      <c r="A7"/>
      <c r="B7" s="24" t="s">
        <v>0</v>
      </c>
      <c r="C7" s="25"/>
      <c r="J7" s="18"/>
      <c r="K7"/>
    </row>
    <row r="8" spans="1:11" ht="5.0999999999999996" customHeight="1" x14ac:dyDescent="0.25">
      <c r="A8"/>
      <c r="B8" s="40"/>
      <c r="C8" s="25"/>
      <c r="J8" s="18"/>
      <c r="K8"/>
    </row>
    <row r="9" spans="1:11" x14ac:dyDescent="0.25">
      <c r="A9"/>
      <c r="B9" s="17" t="s">
        <v>385</v>
      </c>
      <c r="C9" s="25"/>
      <c r="D9" s="526" t="str">
        <f>IF(ISBLANK(Voorblad!C$16),"",(Voorblad!C$16))</f>
        <v>14B03</v>
      </c>
      <c r="E9" s="33"/>
      <c r="J9" s="18"/>
      <c r="K9"/>
    </row>
    <row r="10" spans="1:11" ht="3.9" customHeight="1" x14ac:dyDescent="0.25">
      <c r="A10"/>
      <c r="C10" s="25"/>
      <c r="D10" s="29"/>
      <c r="E10" s="33"/>
      <c r="J10" s="21"/>
      <c r="K10"/>
    </row>
    <row r="11" spans="1:11" x14ac:dyDescent="0.25">
      <c r="A11"/>
      <c r="B11" s="17" t="s">
        <v>386</v>
      </c>
      <c r="C11" s="25"/>
      <c r="D11" s="526" t="str">
        <f>IF(ISBLANK(Voorblad!C$17),"",(Voorblad!C$17))</f>
        <v>R007</v>
      </c>
      <c r="E11" s="33"/>
      <c r="J11" s="18"/>
      <c r="K11"/>
    </row>
    <row r="12" spans="1:11" ht="3.9" customHeight="1" x14ac:dyDescent="0.25">
      <c r="A12"/>
      <c r="C12" s="25"/>
      <c r="E12" s="33"/>
      <c r="J12" s="21"/>
      <c r="K12"/>
    </row>
    <row r="13" spans="1:11" x14ac:dyDescent="0.25">
      <c r="A13"/>
      <c r="B13" s="17" t="s">
        <v>1</v>
      </c>
      <c r="C13" s="73" t="s">
        <v>629</v>
      </c>
      <c r="D13" s="524"/>
      <c r="E13" s="33"/>
      <c r="J13" s="18"/>
      <c r="K13"/>
    </row>
    <row r="14" spans="1:11" hidden="1" x14ac:dyDescent="0.25">
      <c r="A14"/>
      <c r="C14" s="17"/>
      <c r="D14" s="17" t="s">
        <v>34</v>
      </c>
      <c r="E14" s="33"/>
      <c r="J14" s="18"/>
      <c r="K14"/>
    </row>
    <row r="15" spans="1:11" hidden="1" x14ac:dyDescent="0.25">
      <c r="A15"/>
      <c r="C15" s="17"/>
      <c r="D15" s="17" t="s">
        <v>29</v>
      </c>
      <c r="E15" s="33"/>
      <c r="J15" s="18"/>
      <c r="K15"/>
    </row>
    <row r="16" spans="1:11" hidden="1" x14ac:dyDescent="0.25">
      <c r="A16"/>
      <c r="C16" s="17"/>
      <c r="D16" s="17" t="s">
        <v>33</v>
      </c>
      <c r="E16" s="33"/>
      <c r="J16" s="18"/>
      <c r="K16"/>
    </row>
    <row r="17" spans="1:11" hidden="1" x14ac:dyDescent="0.25">
      <c r="A17"/>
      <c r="C17" s="17"/>
      <c r="D17" s="17" t="s">
        <v>38</v>
      </c>
      <c r="E17" s="33"/>
      <c r="J17" s="18"/>
      <c r="K17"/>
    </row>
    <row r="18" spans="1:11" hidden="1" x14ac:dyDescent="0.25">
      <c r="A18"/>
      <c r="C18" s="17"/>
      <c r="D18" s="17" t="s">
        <v>39</v>
      </c>
      <c r="E18" s="33"/>
      <c r="J18" s="18"/>
      <c r="K18"/>
    </row>
    <row r="19" spans="1:11" hidden="1" x14ac:dyDescent="0.25">
      <c r="A19"/>
      <c r="C19" s="17"/>
      <c r="D19" s="17" t="s">
        <v>40</v>
      </c>
      <c r="E19" s="33"/>
      <c r="J19" s="18"/>
      <c r="K19"/>
    </row>
    <row r="20" spans="1:11" hidden="1" x14ac:dyDescent="0.25">
      <c r="A20"/>
      <c r="C20" s="17"/>
      <c r="D20" s="17" t="s">
        <v>41</v>
      </c>
      <c r="E20" s="33"/>
      <c r="J20" s="18"/>
      <c r="K20"/>
    </row>
    <row r="21" spans="1:11" hidden="1" x14ac:dyDescent="0.25">
      <c r="A21"/>
      <c r="C21" s="17"/>
      <c r="D21" s="17" t="s">
        <v>42</v>
      </c>
      <c r="E21" s="33"/>
      <c r="J21" s="18"/>
      <c r="K21"/>
    </row>
    <row r="22" spans="1:11" hidden="1" x14ac:dyDescent="0.25">
      <c r="A22"/>
      <c r="C22" s="17"/>
      <c r="D22" s="17" t="s">
        <v>43</v>
      </c>
      <c r="E22" s="33"/>
      <c r="J22" s="18"/>
      <c r="K22"/>
    </row>
    <row r="23" spans="1:11" hidden="1" x14ac:dyDescent="0.25">
      <c r="A23"/>
      <c r="C23" s="17"/>
      <c r="D23" s="17" t="s">
        <v>44</v>
      </c>
      <c r="E23" s="33"/>
      <c r="J23" s="18"/>
      <c r="K23"/>
    </row>
    <row r="24" spans="1:11" hidden="1" x14ac:dyDescent="0.25">
      <c r="A24"/>
      <c r="C24" s="17"/>
      <c r="D24" s="17" t="s">
        <v>570</v>
      </c>
      <c r="E24" s="33"/>
      <c r="J24" s="18"/>
      <c r="K24"/>
    </row>
    <row r="25" spans="1:11" hidden="1" x14ac:dyDescent="0.25">
      <c r="A25"/>
      <c r="C25" s="17"/>
      <c r="D25" s="17" t="s">
        <v>36</v>
      </c>
      <c r="E25" s="33"/>
      <c r="J25" s="18"/>
      <c r="K25"/>
    </row>
    <row r="26" spans="1:11" hidden="1" x14ac:dyDescent="0.25">
      <c r="A26"/>
      <c r="C26" s="17"/>
      <c r="D26" s="17" t="s">
        <v>259</v>
      </c>
      <c r="E26" s="33"/>
      <c r="J26" s="18"/>
      <c r="K26"/>
    </row>
    <row r="27" spans="1:11" hidden="1" x14ac:dyDescent="0.25">
      <c r="A27"/>
      <c r="C27" s="17"/>
      <c r="D27" s="17" t="s">
        <v>365</v>
      </c>
      <c r="E27" s="33"/>
      <c r="J27" s="18"/>
      <c r="K27"/>
    </row>
    <row r="28" spans="1:11" hidden="1" x14ac:dyDescent="0.25">
      <c r="A28"/>
      <c r="C28" s="17"/>
      <c r="D28" s="17" t="s">
        <v>45</v>
      </c>
      <c r="E28" s="33"/>
      <c r="J28" s="18"/>
      <c r="K28"/>
    </row>
    <row r="29" spans="1:11" hidden="1" x14ac:dyDescent="0.25">
      <c r="A29"/>
      <c r="C29" s="17"/>
      <c r="D29" s="17" t="s">
        <v>46</v>
      </c>
      <c r="E29" s="33"/>
      <c r="J29" s="18"/>
      <c r="K29"/>
    </row>
    <row r="30" spans="1:11" hidden="1" x14ac:dyDescent="0.25">
      <c r="A30"/>
      <c r="C30" s="17"/>
      <c r="D30" s="17" t="s">
        <v>47</v>
      </c>
      <c r="E30" s="33"/>
      <c r="J30" s="18"/>
      <c r="K30"/>
    </row>
    <row r="31" spans="1:11" hidden="1" x14ac:dyDescent="0.25">
      <c r="A31"/>
      <c r="C31" s="17"/>
      <c r="D31" s="17" t="s">
        <v>48</v>
      </c>
      <c r="E31" s="33"/>
      <c r="J31" s="18"/>
      <c r="K31"/>
    </row>
    <row r="32" spans="1:11" hidden="1" x14ac:dyDescent="0.25">
      <c r="A32"/>
      <c r="C32" s="17"/>
      <c r="D32" s="17" t="s">
        <v>49</v>
      </c>
      <c r="E32" s="33"/>
      <c r="J32" s="18"/>
      <c r="K32"/>
    </row>
    <row r="33" spans="1:11" hidden="1" x14ac:dyDescent="0.25">
      <c r="A33"/>
      <c r="C33" s="17"/>
      <c r="D33" s="17" t="s">
        <v>50</v>
      </c>
      <c r="E33" s="33"/>
      <c r="J33" s="18"/>
      <c r="K33"/>
    </row>
    <row r="34" spans="1:11" hidden="1" x14ac:dyDescent="0.25">
      <c r="A34"/>
      <c r="C34" s="17"/>
      <c r="D34" s="17" t="s">
        <v>757</v>
      </c>
      <c r="E34" s="33"/>
      <c r="J34" s="18"/>
      <c r="K34"/>
    </row>
    <row r="35" spans="1:11" hidden="1" x14ac:dyDescent="0.25">
      <c r="A35"/>
      <c r="C35" s="17"/>
      <c r="D35" s="17" t="s">
        <v>35</v>
      </c>
      <c r="E35" s="33"/>
      <c r="J35" s="18"/>
      <c r="K35"/>
    </row>
    <row r="36" spans="1:11" hidden="1" x14ac:dyDescent="0.25">
      <c r="A36"/>
      <c r="C36" s="17"/>
      <c r="D36" s="17" t="s">
        <v>51</v>
      </c>
      <c r="E36" s="33"/>
      <c r="J36" s="18"/>
      <c r="K36"/>
    </row>
    <row r="37" spans="1:11" hidden="1" x14ac:dyDescent="0.25">
      <c r="A37"/>
      <c r="C37" s="17"/>
      <c r="D37" s="17" t="s">
        <v>52</v>
      </c>
      <c r="E37" s="33"/>
      <c r="J37" s="18"/>
      <c r="K37"/>
    </row>
    <row r="38" spans="1:11" hidden="1" x14ac:dyDescent="0.25">
      <c r="A38"/>
      <c r="C38" s="17"/>
      <c r="D38" s="17" t="s">
        <v>37</v>
      </c>
      <c r="E38" s="33"/>
      <c r="J38" s="18"/>
      <c r="K38"/>
    </row>
    <row r="39" spans="1:11" hidden="1" x14ac:dyDescent="0.25">
      <c r="A39"/>
      <c r="C39" s="17"/>
      <c r="D39" s="17" t="s">
        <v>53</v>
      </c>
      <c r="E39" s="33"/>
      <c r="J39" s="18"/>
      <c r="K39"/>
    </row>
    <row r="40" spans="1:11" ht="3.9" customHeight="1" x14ac:dyDescent="0.25">
      <c r="A40"/>
      <c r="C40" s="25"/>
      <c r="E40" s="33"/>
      <c r="J40" s="21"/>
      <c r="K40"/>
    </row>
    <row r="41" spans="1:11" x14ac:dyDescent="0.25">
      <c r="A41"/>
      <c r="B41" s="17" t="s">
        <v>387</v>
      </c>
      <c r="C41" s="25"/>
      <c r="D41" s="524"/>
      <c r="E41" s="33" t="s">
        <v>758</v>
      </c>
      <c r="J41" s="18"/>
      <c r="K41"/>
    </row>
    <row r="42" spans="1:11" ht="5.0999999999999996" customHeight="1" x14ac:dyDescent="0.25">
      <c r="A42"/>
      <c r="C42" s="25"/>
      <c r="E42" s="33"/>
      <c r="J42" s="21"/>
      <c r="K42"/>
    </row>
    <row r="43" spans="1:11" x14ac:dyDescent="0.25">
      <c r="A43"/>
      <c r="B43" s="24" t="s">
        <v>384</v>
      </c>
      <c r="C43" s="25"/>
      <c r="E43" s="33"/>
      <c r="J43" s="21"/>
      <c r="K43"/>
    </row>
    <row r="44" spans="1:11" ht="5.0999999999999996" customHeight="1" x14ac:dyDescent="0.25">
      <c r="A44"/>
      <c r="B44" s="16"/>
      <c r="C44" s="25"/>
      <c r="E44" s="33"/>
      <c r="J44" s="21"/>
      <c r="K44"/>
    </row>
    <row r="45" spans="1:11" x14ac:dyDescent="0.25">
      <c r="A45"/>
      <c r="B45" s="17" t="s">
        <v>928</v>
      </c>
      <c r="C45" s="25"/>
      <c r="D45" s="272" t="s">
        <v>980</v>
      </c>
      <c r="E45" s="271" t="s">
        <v>981</v>
      </c>
      <c r="J45" s="18"/>
      <c r="K45"/>
    </row>
    <row r="46" spans="1:11" x14ac:dyDescent="0.25">
      <c r="A46" s="575"/>
      <c r="C46" s="25"/>
      <c r="D46" s="477"/>
      <c r="E46" s="492" t="s">
        <v>1264</v>
      </c>
      <c r="J46" s="18"/>
      <c r="K46" s="575"/>
    </row>
    <row r="47" spans="1:11" x14ac:dyDescent="0.25">
      <c r="A47" s="575"/>
      <c r="C47" s="25"/>
      <c r="D47" s="477"/>
      <c r="E47" s="492" t="s">
        <v>1265</v>
      </c>
      <c r="J47" s="18"/>
      <c r="K47" s="575"/>
    </row>
    <row r="48" spans="1:11" ht="3.9" customHeight="1" x14ac:dyDescent="0.25">
      <c r="A48"/>
      <c r="C48" s="25"/>
      <c r="E48" s="33"/>
      <c r="J48" s="18"/>
      <c r="K48"/>
    </row>
    <row r="49" spans="1:11" x14ac:dyDescent="0.25">
      <c r="A49"/>
      <c r="B49" s="17" t="s">
        <v>389</v>
      </c>
      <c r="C49" s="25"/>
      <c r="D49" s="30" t="s">
        <v>237</v>
      </c>
      <c r="E49" s="34"/>
      <c r="J49" s="18"/>
      <c r="K49"/>
    </row>
    <row r="50" spans="1:11" ht="3.9" customHeight="1" x14ac:dyDescent="0.25">
      <c r="A50"/>
      <c r="C50" s="25"/>
      <c r="E50" s="34"/>
      <c r="J50" s="18"/>
      <c r="K50"/>
    </row>
    <row r="51" spans="1:11" ht="12.75" customHeight="1" x14ac:dyDescent="0.25">
      <c r="A51"/>
      <c r="B51" s="17" t="s">
        <v>390</v>
      </c>
      <c r="C51" s="25"/>
      <c r="D51" s="527"/>
      <c r="E51" s="34"/>
      <c r="J51" s="18"/>
      <c r="K51"/>
    </row>
    <row r="52" spans="1:11" ht="3.9" customHeight="1" x14ac:dyDescent="0.25">
      <c r="A52"/>
      <c r="C52" s="25"/>
      <c r="E52" s="34"/>
      <c r="J52" s="18"/>
      <c r="K52"/>
    </row>
    <row r="53" spans="1:11" x14ac:dyDescent="0.25">
      <c r="A53"/>
      <c r="B53" s="17" t="s">
        <v>394</v>
      </c>
      <c r="C53" s="25"/>
      <c r="D53" s="54"/>
      <c r="E53" s="59" t="s">
        <v>199</v>
      </c>
      <c r="J53" s="18"/>
      <c r="K53"/>
    </row>
    <row r="54" spans="1:11" ht="3.9" customHeight="1" x14ac:dyDescent="0.25">
      <c r="A54"/>
      <c r="C54" s="25"/>
      <c r="D54" s="31"/>
      <c r="E54" s="33"/>
      <c r="J54" s="21"/>
      <c r="K54"/>
    </row>
    <row r="55" spans="1:11" x14ac:dyDescent="0.25">
      <c r="A55"/>
      <c r="B55" s="17" t="s">
        <v>3</v>
      </c>
      <c r="C55" s="25"/>
      <c r="D55" s="58"/>
      <c r="E55" s="33"/>
      <c r="F55" s="17"/>
      <c r="J55" s="18"/>
      <c r="K55"/>
    </row>
    <row r="56" spans="1:11" ht="3.9" customHeight="1" x14ac:dyDescent="0.25">
      <c r="A56"/>
      <c r="C56" s="25"/>
      <c r="D56" s="31"/>
      <c r="E56" s="33"/>
      <c r="F56" s="17"/>
      <c r="J56" s="21"/>
      <c r="K56"/>
    </row>
    <row r="57" spans="1:11" x14ac:dyDescent="0.25">
      <c r="A57"/>
      <c r="B57" s="32" t="s">
        <v>128</v>
      </c>
      <c r="C57" s="25"/>
      <c r="D57" s="54"/>
      <c r="E57" s="59" t="s">
        <v>200</v>
      </c>
      <c r="J57" s="18"/>
      <c r="K57"/>
    </row>
    <row r="58" spans="1:11" ht="3.9" customHeight="1" x14ac:dyDescent="0.25">
      <c r="A58"/>
      <c r="B58" s="32"/>
      <c r="C58" s="25"/>
      <c r="D58" s="31"/>
      <c r="E58" s="33"/>
      <c r="J58" s="21"/>
      <c r="K58"/>
    </row>
    <row r="59" spans="1:11" x14ac:dyDescent="0.25">
      <c r="A59"/>
      <c r="B59" s="24" t="s">
        <v>395</v>
      </c>
      <c r="C59" s="25"/>
      <c r="E59" s="33"/>
      <c r="J59" s="18"/>
      <c r="K59"/>
    </row>
    <row r="60" spans="1:11" ht="5.0999999999999996" customHeight="1" x14ac:dyDescent="0.25">
      <c r="A60"/>
      <c r="B60" s="16"/>
      <c r="C60" s="25"/>
      <c r="E60" s="33"/>
      <c r="J60" s="18"/>
      <c r="K60"/>
    </row>
    <row r="61" spans="1:11" x14ac:dyDescent="0.25">
      <c r="A61"/>
      <c r="B61" s="17" t="s">
        <v>582</v>
      </c>
      <c r="C61" s="73" t="s">
        <v>629</v>
      </c>
      <c r="D61" s="524"/>
      <c r="E61" s="59" t="s">
        <v>421</v>
      </c>
      <c r="J61" s="18"/>
      <c r="K61"/>
    </row>
    <row r="62" spans="1:11" ht="12.75" hidden="1" customHeight="1" x14ac:dyDescent="0.25">
      <c r="A62"/>
      <c r="C62" s="25"/>
      <c r="D62" s="80" t="s">
        <v>811</v>
      </c>
      <c r="E62" s="35"/>
      <c r="J62" s="18"/>
      <c r="K62"/>
    </row>
    <row r="63" spans="1:11" ht="12.75" hidden="1" customHeight="1" x14ac:dyDescent="0.25">
      <c r="A63" s="561"/>
      <c r="C63" s="25"/>
      <c r="D63" s="80" t="s">
        <v>422</v>
      </c>
      <c r="E63" s="35"/>
      <c r="J63" s="18"/>
      <c r="K63" s="561"/>
    </row>
    <row r="64" spans="1:11" ht="12.75" hidden="1" customHeight="1" x14ac:dyDescent="0.25">
      <c r="A64" s="263"/>
      <c r="C64" s="25"/>
      <c r="D64" s="80" t="s">
        <v>977</v>
      </c>
      <c r="E64" s="35"/>
      <c r="J64" s="18"/>
      <c r="K64" s="263"/>
    </row>
    <row r="65" spans="1:11" ht="12.75" hidden="1" customHeight="1" x14ac:dyDescent="0.25">
      <c r="A65"/>
      <c r="C65" s="25"/>
      <c r="D65" s="36" t="s">
        <v>578</v>
      </c>
      <c r="E65" s="35"/>
      <c r="J65" s="18"/>
      <c r="K65"/>
    </row>
    <row r="66" spans="1:11" ht="12.75" hidden="1" customHeight="1" x14ac:dyDescent="0.25">
      <c r="A66"/>
      <c r="C66" s="25"/>
      <c r="D66" s="36" t="s">
        <v>423</v>
      </c>
      <c r="E66" s="35"/>
      <c r="J66" s="18"/>
      <c r="K66"/>
    </row>
    <row r="67" spans="1:11" ht="12.75" hidden="1" customHeight="1" x14ac:dyDescent="0.25">
      <c r="A67"/>
      <c r="C67" s="25"/>
      <c r="D67" s="36" t="s">
        <v>424</v>
      </c>
      <c r="E67" s="35"/>
      <c r="J67" s="18"/>
      <c r="K67"/>
    </row>
    <row r="68" spans="1:11" ht="12.75" hidden="1" customHeight="1" x14ac:dyDescent="0.25">
      <c r="A68"/>
      <c r="C68" s="25"/>
      <c r="D68" s="36" t="s">
        <v>160</v>
      </c>
      <c r="E68" s="35"/>
      <c r="J68" s="18"/>
      <c r="K68"/>
    </row>
    <row r="69" spans="1:11" ht="12.75" hidden="1" customHeight="1" x14ac:dyDescent="0.25">
      <c r="A69"/>
      <c r="C69" s="25"/>
      <c r="D69" s="36" t="s">
        <v>161</v>
      </c>
      <c r="E69" s="35"/>
      <c r="J69" s="18"/>
      <c r="K69"/>
    </row>
    <row r="70" spans="1:11" ht="12.75" hidden="1" customHeight="1" x14ac:dyDescent="0.25">
      <c r="A70"/>
      <c r="C70" s="25"/>
      <c r="D70" s="36" t="s">
        <v>162</v>
      </c>
      <c r="E70" s="35"/>
      <c r="J70" s="18"/>
      <c r="K70"/>
    </row>
    <row r="71" spans="1:11" ht="12.75" hidden="1" customHeight="1" x14ac:dyDescent="0.25">
      <c r="A71"/>
      <c r="C71" s="25"/>
      <c r="D71" s="36" t="s">
        <v>163</v>
      </c>
      <c r="E71" s="35"/>
      <c r="J71" s="18"/>
      <c r="K71"/>
    </row>
    <row r="72" spans="1:11" ht="12.75" hidden="1" customHeight="1" x14ac:dyDescent="0.25">
      <c r="A72"/>
      <c r="C72" s="25"/>
      <c r="D72" s="36" t="s">
        <v>164</v>
      </c>
      <c r="E72" s="35"/>
      <c r="J72" s="18"/>
      <c r="K72"/>
    </row>
    <row r="73" spans="1:11" ht="12.75" hidden="1" customHeight="1" x14ac:dyDescent="0.25">
      <c r="A73" s="794"/>
      <c r="C73" s="25"/>
      <c r="D73" s="80" t="s">
        <v>2116</v>
      </c>
      <c r="E73" s="35"/>
      <c r="J73" s="18"/>
      <c r="K73" s="794"/>
    </row>
    <row r="74" spans="1:11" ht="12.75" hidden="1" customHeight="1" x14ac:dyDescent="0.25">
      <c r="A74" s="850"/>
      <c r="C74" s="25"/>
      <c r="D74" s="80" t="s">
        <v>2572</v>
      </c>
      <c r="E74" s="35"/>
      <c r="J74" s="18"/>
      <c r="K74" s="850"/>
    </row>
    <row r="75" spans="1:11" ht="12.75" hidden="1" customHeight="1" x14ac:dyDescent="0.25">
      <c r="A75"/>
      <c r="C75" s="25"/>
      <c r="D75" s="36" t="s">
        <v>165</v>
      </c>
      <c r="E75" s="35"/>
      <c r="J75" s="18"/>
      <c r="K75"/>
    </row>
    <row r="76" spans="1:11" ht="12.75" hidden="1" customHeight="1" x14ac:dyDescent="0.25">
      <c r="A76"/>
      <c r="C76" s="25"/>
      <c r="D76" s="36" t="s">
        <v>108</v>
      </c>
      <c r="E76" s="35"/>
      <c r="J76" s="18"/>
      <c r="K76"/>
    </row>
    <row r="77" spans="1:11" ht="12.75" hidden="1" customHeight="1" x14ac:dyDescent="0.25">
      <c r="A77"/>
      <c r="C77" s="25"/>
      <c r="D77" s="80" t="s">
        <v>166</v>
      </c>
      <c r="E77" s="35"/>
      <c r="J77" s="18"/>
      <c r="K77"/>
    </row>
    <row r="78" spans="1:11" ht="3.75" customHeight="1" x14ac:dyDescent="0.25">
      <c r="A78"/>
      <c r="C78" s="25"/>
      <c r="D78" s="36"/>
      <c r="E78" s="35"/>
      <c r="J78" s="18"/>
      <c r="K78"/>
    </row>
    <row r="79" spans="1:11" ht="12.75" customHeight="1" x14ac:dyDescent="0.25">
      <c r="A79"/>
      <c r="B79"/>
      <c r="C79"/>
      <c r="D79" s="36"/>
      <c r="E79" s="60" t="s">
        <v>1543</v>
      </c>
      <c r="J79"/>
      <c r="K79"/>
    </row>
    <row r="80" spans="1:11" ht="22.5" customHeight="1" x14ac:dyDescent="0.25">
      <c r="A80"/>
      <c r="B80"/>
      <c r="C80"/>
      <c r="D80" s="36"/>
      <c r="E80" s="565" t="s">
        <v>1544</v>
      </c>
      <c r="I80" s="49"/>
      <c r="J80"/>
      <c r="K80"/>
    </row>
    <row r="81" spans="1:11" ht="3.75" customHeight="1" x14ac:dyDescent="0.25">
      <c r="A81" s="614"/>
      <c r="B81" s="614"/>
      <c r="C81" s="614"/>
      <c r="D81" s="36"/>
      <c r="E81" s="165"/>
      <c r="I81" s="49"/>
      <c r="J81" s="614"/>
      <c r="K81" s="614"/>
    </row>
    <row r="82" spans="1:11" ht="12.75" customHeight="1" x14ac:dyDescent="0.25">
      <c r="A82" s="263"/>
      <c r="B82" s="263"/>
      <c r="C82" s="263"/>
      <c r="D82" s="36"/>
      <c r="E82" s="60" t="s">
        <v>978</v>
      </c>
      <c r="I82" s="49"/>
      <c r="J82" s="263"/>
      <c r="K82" s="263"/>
    </row>
    <row r="83" spans="1:11" ht="20.399999999999999" x14ac:dyDescent="0.25">
      <c r="A83" s="562"/>
      <c r="B83" s="562"/>
      <c r="C83" s="562"/>
      <c r="D83" s="36"/>
      <c r="E83" s="565" t="s">
        <v>1190</v>
      </c>
      <c r="I83" s="564"/>
      <c r="J83" s="562"/>
      <c r="K83" s="562"/>
    </row>
    <row r="84" spans="1:11" ht="3.75" customHeight="1" x14ac:dyDescent="0.25">
      <c r="A84" s="263"/>
      <c r="B84" s="263"/>
      <c r="C84" s="263"/>
      <c r="D84" s="36"/>
      <c r="E84" s="165"/>
      <c r="I84" s="49"/>
      <c r="J84" s="263"/>
      <c r="K84" s="263"/>
    </row>
    <row r="85" spans="1:11" ht="20.399999999999999" x14ac:dyDescent="0.25">
      <c r="A85"/>
      <c r="B85"/>
      <c r="C85"/>
      <c r="D85" s="36"/>
      <c r="E85" s="60" t="s">
        <v>577</v>
      </c>
      <c r="J85"/>
      <c r="K85"/>
    </row>
    <row r="86" spans="1:11" ht="3.75" customHeight="1" x14ac:dyDescent="0.25">
      <c r="A86"/>
      <c r="B86"/>
      <c r="C86"/>
      <c r="D86" s="36"/>
      <c r="E86" s="51"/>
      <c r="I86" s="49"/>
      <c r="J86"/>
      <c r="K86"/>
    </row>
    <row r="87" spans="1:11" ht="12.75" customHeight="1" x14ac:dyDescent="0.25">
      <c r="A87"/>
      <c r="B87"/>
      <c r="C87"/>
      <c r="D87" s="36"/>
      <c r="E87" s="60" t="s">
        <v>1180</v>
      </c>
      <c r="J87"/>
      <c r="K87"/>
    </row>
    <row r="88" spans="1:11" ht="3.75" customHeight="1" x14ac:dyDescent="0.25">
      <c r="A88"/>
      <c r="B88"/>
      <c r="C88"/>
      <c r="D88" s="36"/>
      <c r="E88" s="51"/>
      <c r="I88" s="49"/>
      <c r="J88"/>
      <c r="K88"/>
    </row>
    <row r="89" spans="1:11" x14ac:dyDescent="0.25">
      <c r="A89"/>
      <c r="B89"/>
      <c r="C89"/>
      <c r="D89" s="36"/>
      <c r="E89" s="60" t="s">
        <v>174</v>
      </c>
      <c r="J89"/>
      <c r="K89"/>
    </row>
    <row r="90" spans="1:11" ht="3.75" customHeight="1" x14ac:dyDescent="0.25">
      <c r="A90"/>
      <c r="B90"/>
      <c r="C90"/>
      <c r="D90" s="36"/>
      <c r="E90" s="51"/>
      <c r="I90" s="49"/>
      <c r="J90"/>
      <c r="K90"/>
    </row>
    <row r="91" spans="1:11" x14ac:dyDescent="0.25">
      <c r="A91"/>
      <c r="B91"/>
      <c r="C91"/>
      <c r="D91" s="36"/>
      <c r="E91" s="60" t="s">
        <v>175</v>
      </c>
      <c r="J91"/>
      <c r="K91"/>
    </row>
    <row r="92" spans="1:11" ht="3.75" customHeight="1" x14ac:dyDescent="0.25">
      <c r="A92"/>
      <c r="B92"/>
      <c r="C92"/>
      <c r="D92" s="36"/>
      <c r="E92" s="51"/>
      <c r="I92" s="49"/>
      <c r="J92"/>
      <c r="K92"/>
    </row>
    <row r="93" spans="1:11" x14ac:dyDescent="0.25">
      <c r="A93"/>
      <c r="B93"/>
      <c r="C93"/>
      <c r="D93" s="36"/>
      <c r="E93" s="60" t="s">
        <v>176</v>
      </c>
      <c r="J93"/>
      <c r="K93"/>
    </row>
    <row r="94" spans="1:11" ht="3.75" customHeight="1" x14ac:dyDescent="0.25">
      <c r="A94"/>
      <c r="B94"/>
      <c r="C94"/>
      <c r="D94" s="36"/>
      <c r="E94" s="51"/>
      <c r="I94" s="49"/>
      <c r="J94"/>
      <c r="K94"/>
    </row>
    <row r="95" spans="1:11" x14ac:dyDescent="0.25">
      <c r="A95"/>
      <c r="B95"/>
      <c r="C95"/>
      <c r="D95" s="36"/>
      <c r="E95" s="60" t="s">
        <v>177</v>
      </c>
      <c r="J95"/>
      <c r="K95"/>
    </row>
    <row r="96" spans="1:11" ht="20.399999999999999" x14ac:dyDescent="0.25">
      <c r="A96" s="562"/>
      <c r="B96" s="562"/>
      <c r="C96" s="562"/>
      <c r="D96" s="36"/>
      <c r="E96" s="563" t="s">
        <v>1189</v>
      </c>
      <c r="I96" s="501"/>
      <c r="J96" s="562"/>
      <c r="K96" s="562"/>
    </row>
    <row r="97" spans="1:11" ht="3.75" customHeight="1" x14ac:dyDescent="0.25">
      <c r="A97"/>
      <c r="B97"/>
      <c r="C97"/>
      <c r="D97" s="36"/>
      <c r="E97" s="50"/>
      <c r="I97" s="49"/>
      <c r="J97"/>
      <c r="K97"/>
    </row>
    <row r="98" spans="1:11" x14ac:dyDescent="0.25">
      <c r="A98"/>
      <c r="B98"/>
      <c r="C98"/>
      <c r="D98" s="36"/>
      <c r="E98" s="60" t="s">
        <v>631</v>
      </c>
      <c r="J98"/>
      <c r="K98"/>
    </row>
    <row r="99" spans="1:11" x14ac:dyDescent="0.25">
      <c r="A99" s="562"/>
      <c r="B99" s="562"/>
      <c r="C99" s="562"/>
      <c r="D99" s="36"/>
      <c r="E99" s="563" t="s">
        <v>1187</v>
      </c>
      <c r="I99" s="501"/>
      <c r="J99" s="562"/>
      <c r="K99" s="562"/>
    </row>
    <row r="100" spans="1:11" ht="3.75" customHeight="1" x14ac:dyDescent="0.25">
      <c r="A100"/>
      <c r="B100"/>
      <c r="C100"/>
      <c r="D100" s="36"/>
      <c r="E100" s="50"/>
      <c r="I100" s="49"/>
      <c r="J100"/>
      <c r="K100"/>
    </row>
    <row r="101" spans="1:11" x14ac:dyDescent="0.25">
      <c r="A101"/>
      <c r="B101"/>
      <c r="C101"/>
      <c r="D101" s="36"/>
      <c r="E101" s="60" t="s">
        <v>632</v>
      </c>
      <c r="J101"/>
      <c r="K101"/>
    </row>
    <row r="102" spans="1:11" x14ac:dyDescent="0.25">
      <c r="A102" s="561"/>
      <c r="B102" s="561"/>
      <c r="C102" s="561"/>
      <c r="D102" s="36"/>
      <c r="E102" s="563" t="s">
        <v>1188</v>
      </c>
      <c r="J102" s="561"/>
      <c r="K102" s="561"/>
    </row>
    <row r="103" spans="1:11" ht="3.75" customHeight="1" x14ac:dyDescent="0.25">
      <c r="A103"/>
      <c r="B103"/>
      <c r="C103"/>
      <c r="D103" s="36"/>
      <c r="E103" s="50"/>
      <c r="I103" s="49"/>
      <c r="J103"/>
      <c r="K103"/>
    </row>
    <row r="104" spans="1:11" ht="22.5" customHeight="1" x14ac:dyDescent="0.25">
      <c r="A104" s="794"/>
      <c r="B104" s="794"/>
      <c r="C104" s="794"/>
      <c r="D104" s="36"/>
      <c r="E104" s="60" t="s">
        <v>2117</v>
      </c>
      <c r="I104" s="49"/>
      <c r="J104" s="794"/>
      <c r="K104" s="794"/>
    </row>
    <row r="105" spans="1:11" ht="3.75" customHeight="1" x14ac:dyDescent="0.25">
      <c r="A105" s="794"/>
      <c r="B105" s="794"/>
      <c r="C105" s="794"/>
      <c r="D105" s="36"/>
      <c r="E105" s="165"/>
      <c r="I105" s="49"/>
      <c r="J105" s="794"/>
      <c r="K105" s="794"/>
    </row>
    <row r="106" spans="1:11" ht="22.5" customHeight="1" x14ac:dyDescent="0.25">
      <c r="A106" s="850"/>
      <c r="B106" s="850"/>
      <c r="C106" s="850"/>
      <c r="D106" s="36"/>
      <c r="E106" s="852" t="s">
        <v>2573</v>
      </c>
      <c r="I106" s="49"/>
      <c r="J106" s="850"/>
      <c r="K106" s="850"/>
    </row>
    <row r="107" spans="1:11" ht="3.75" customHeight="1" x14ac:dyDescent="0.25">
      <c r="A107" s="850"/>
      <c r="B107" s="850"/>
      <c r="C107" s="850"/>
      <c r="D107" s="36"/>
      <c r="E107" s="165"/>
      <c r="I107" s="49"/>
      <c r="J107" s="850"/>
      <c r="K107" s="850"/>
    </row>
    <row r="108" spans="1:11" x14ac:dyDescent="0.25">
      <c r="A108"/>
      <c r="D108" s="36"/>
      <c r="E108" s="60" t="s">
        <v>633</v>
      </c>
      <c r="K108"/>
    </row>
    <row r="109" spans="1:11" ht="3.75" customHeight="1" x14ac:dyDescent="0.25">
      <c r="A109"/>
      <c r="D109" s="36"/>
      <c r="E109" s="51"/>
      <c r="I109" s="49"/>
      <c r="K109"/>
    </row>
    <row r="110" spans="1:11" ht="20.399999999999999" x14ac:dyDescent="0.25">
      <c r="A110"/>
      <c r="D110" s="36"/>
      <c r="E110" s="60" t="s">
        <v>107</v>
      </c>
      <c r="K110"/>
    </row>
    <row r="111" spans="1:11" ht="3.75" customHeight="1" x14ac:dyDescent="0.25">
      <c r="A111"/>
      <c r="D111" s="36"/>
      <c r="E111" s="51"/>
      <c r="I111" s="49"/>
      <c r="K111"/>
    </row>
    <row r="112" spans="1:11" x14ac:dyDescent="0.25">
      <c r="A112"/>
      <c r="D112" s="36"/>
      <c r="E112" s="60" t="s">
        <v>438</v>
      </c>
      <c r="K112"/>
    </row>
    <row r="113" spans="1:11" ht="3.75" customHeight="1" x14ac:dyDescent="0.25">
      <c r="A113"/>
      <c r="D113" s="14"/>
      <c r="E113" s="61"/>
      <c r="K113"/>
    </row>
    <row r="114" spans="1:11" ht="12.75" customHeight="1" x14ac:dyDescent="0.25">
      <c r="A114" s="854"/>
      <c r="B114" s="17" t="s">
        <v>2599</v>
      </c>
      <c r="C114" s="73" t="s">
        <v>629</v>
      </c>
      <c r="D114" s="524"/>
      <c r="E114" s="61" t="s">
        <v>2600</v>
      </c>
      <c r="K114" s="854"/>
    </row>
    <row r="115" spans="1:11" ht="12.75" customHeight="1" x14ac:dyDescent="0.25">
      <c r="A115" s="854"/>
      <c r="E115" s="61" t="s">
        <v>2601</v>
      </c>
      <c r="K115" s="854"/>
    </row>
    <row r="116" spans="1:11" ht="12.75" hidden="1" customHeight="1" x14ac:dyDescent="0.25">
      <c r="A116" s="854"/>
      <c r="D116" s="15" t="s">
        <v>2437</v>
      </c>
      <c r="E116" s="61"/>
      <c r="K116" s="854"/>
    </row>
    <row r="117" spans="1:11" ht="12.75" hidden="1" customHeight="1" x14ac:dyDescent="0.25">
      <c r="A117" s="854"/>
      <c r="D117" s="15" t="s">
        <v>2438</v>
      </c>
      <c r="E117" s="61"/>
      <c r="K117" s="854"/>
    </row>
    <row r="118" spans="1:11" ht="3.9" customHeight="1" x14ac:dyDescent="0.25">
      <c r="A118" s="854"/>
      <c r="D118" s="17"/>
      <c r="E118" s="61"/>
      <c r="K118" s="854"/>
    </row>
    <row r="119" spans="1:11" ht="12.75" customHeight="1" x14ac:dyDescent="0.25">
      <c r="A119"/>
      <c r="B119" s="17" t="s">
        <v>167</v>
      </c>
      <c r="C119" s="73" t="s">
        <v>629</v>
      </c>
      <c r="D119" s="524"/>
      <c r="E119" s="560" t="s">
        <v>1191</v>
      </c>
      <c r="J119" s="21"/>
      <c r="K119"/>
    </row>
    <row r="120" spans="1:11" ht="12.75" customHeight="1" x14ac:dyDescent="0.25">
      <c r="A120"/>
      <c r="C120" s="25"/>
      <c r="E120" s="560" t="s">
        <v>1192</v>
      </c>
      <c r="J120" s="21"/>
      <c r="K120"/>
    </row>
    <row r="121" spans="1:11" ht="12.75" hidden="1" customHeight="1" x14ac:dyDescent="0.25">
      <c r="A121" s="561"/>
      <c r="C121" s="25"/>
      <c r="D121" s="15" t="s">
        <v>652</v>
      </c>
      <c r="E121" s="560"/>
      <c r="J121" s="21"/>
      <c r="K121" s="561"/>
    </row>
    <row r="122" spans="1:11" ht="12.75" hidden="1" customHeight="1" x14ac:dyDescent="0.25">
      <c r="A122" s="561"/>
      <c r="C122" s="25"/>
      <c r="D122" s="15" t="s">
        <v>1181</v>
      </c>
      <c r="E122" s="560"/>
      <c r="J122" s="21"/>
      <c r="K122" s="561"/>
    </row>
    <row r="123" spans="1:11" ht="12.75" hidden="1" customHeight="1" x14ac:dyDescent="0.25">
      <c r="A123"/>
      <c r="C123" s="25"/>
      <c r="D123" s="15" t="s">
        <v>168</v>
      </c>
      <c r="E123" s="33"/>
      <c r="J123" s="21"/>
      <c r="K123"/>
    </row>
    <row r="124" spans="1:11" ht="3.9" customHeight="1" x14ac:dyDescent="0.25">
      <c r="A124"/>
      <c r="C124" s="25"/>
      <c r="E124" s="33"/>
      <c r="J124" s="21"/>
      <c r="K124"/>
    </row>
    <row r="125" spans="1:11" x14ac:dyDescent="0.25">
      <c r="A125"/>
      <c r="B125" s="17" t="s">
        <v>169</v>
      </c>
      <c r="C125" s="73" t="s">
        <v>629</v>
      </c>
      <c r="D125" s="524"/>
      <c r="E125" s="520" t="s">
        <v>979</v>
      </c>
      <c r="J125" s="21"/>
      <c r="K125"/>
    </row>
    <row r="126" spans="1:11" ht="12.75" hidden="1" customHeight="1" x14ac:dyDescent="0.25">
      <c r="A126"/>
      <c r="C126" s="25"/>
      <c r="D126" s="15" t="s">
        <v>12</v>
      </c>
      <c r="E126" s="33"/>
      <c r="J126" s="21"/>
      <c r="K126"/>
    </row>
    <row r="127" spans="1:11" ht="12.75" hidden="1" customHeight="1" x14ac:dyDescent="0.25">
      <c r="A127"/>
      <c r="C127" s="25"/>
      <c r="D127" s="15" t="s">
        <v>750</v>
      </c>
      <c r="E127" s="33"/>
      <c r="J127" s="21"/>
      <c r="K127"/>
    </row>
    <row r="128" spans="1:11" ht="3.9" customHeight="1" x14ac:dyDescent="0.25">
      <c r="A128"/>
      <c r="C128" s="25"/>
      <c r="E128" s="33"/>
      <c r="J128" s="21"/>
      <c r="K128"/>
    </row>
    <row r="129" spans="1:11" ht="12.75" customHeight="1" x14ac:dyDescent="0.25">
      <c r="A129" s="561"/>
      <c r="B129" s="17" t="s">
        <v>1182</v>
      </c>
      <c r="C129" s="73" t="s">
        <v>629</v>
      </c>
      <c r="D129" s="524"/>
      <c r="E129" s="560" t="s">
        <v>1183</v>
      </c>
      <c r="J129" s="21"/>
      <c r="K129" s="561"/>
    </row>
    <row r="130" spans="1:11" ht="12.75" hidden="1" customHeight="1" x14ac:dyDescent="0.25">
      <c r="A130" s="561"/>
      <c r="C130" s="25"/>
      <c r="D130" s="15" t="s">
        <v>811</v>
      </c>
      <c r="E130" s="560"/>
      <c r="J130" s="21"/>
      <c r="K130" s="561"/>
    </row>
    <row r="131" spans="1:11" ht="12.75" hidden="1" customHeight="1" x14ac:dyDescent="0.25">
      <c r="A131" s="794"/>
      <c r="C131" s="25"/>
      <c r="D131" s="15" t="s">
        <v>12</v>
      </c>
      <c r="E131" s="793"/>
      <c r="J131" s="21"/>
      <c r="K131" s="794"/>
    </row>
    <row r="132" spans="1:11" ht="12.75" hidden="1" customHeight="1" x14ac:dyDescent="0.25">
      <c r="A132" s="561"/>
      <c r="C132" s="25"/>
      <c r="D132" s="15" t="s">
        <v>750</v>
      </c>
      <c r="E132" s="560"/>
      <c r="J132" s="21"/>
      <c r="K132" s="561"/>
    </row>
    <row r="133" spans="1:11" ht="3.9" customHeight="1" x14ac:dyDescent="0.25">
      <c r="A133" s="561"/>
      <c r="C133" s="25"/>
      <c r="E133" s="560"/>
      <c r="J133" s="21"/>
      <c r="K133" s="561"/>
    </row>
    <row r="134" spans="1:11" ht="12.75" customHeight="1" x14ac:dyDescent="0.25">
      <c r="A134" s="614"/>
      <c r="B134" s="17" t="s">
        <v>1545</v>
      </c>
      <c r="C134" s="73" t="s">
        <v>629</v>
      </c>
      <c r="D134" s="524"/>
      <c r="E134" s="613" t="s">
        <v>1546</v>
      </c>
      <c r="J134" s="21"/>
      <c r="K134" s="614"/>
    </row>
    <row r="135" spans="1:11" ht="12.75" hidden="1" customHeight="1" x14ac:dyDescent="0.25">
      <c r="A135" s="850"/>
      <c r="C135" s="25"/>
      <c r="D135" s="578" t="s">
        <v>811</v>
      </c>
      <c r="E135" s="849"/>
      <c r="J135" s="21"/>
      <c r="K135" s="850"/>
    </row>
    <row r="136" spans="1:11" ht="12.75" hidden="1" customHeight="1" x14ac:dyDescent="0.25">
      <c r="A136" s="850"/>
      <c r="C136" s="25"/>
      <c r="D136" s="667" t="s">
        <v>34</v>
      </c>
      <c r="E136" s="849"/>
      <c r="J136" s="21"/>
      <c r="K136" s="850"/>
    </row>
    <row r="137" spans="1:11" ht="12.75" hidden="1" customHeight="1" x14ac:dyDescent="0.25">
      <c r="A137" s="850"/>
      <c r="C137" s="25"/>
      <c r="D137" s="667" t="s">
        <v>2576</v>
      </c>
      <c r="E137" s="849"/>
      <c r="J137" s="21"/>
      <c r="K137" s="850"/>
    </row>
    <row r="138" spans="1:11" ht="12.75" hidden="1" customHeight="1" x14ac:dyDescent="0.25">
      <c r="A138" s="850"/>
      <c r="C138" s="25"/>
      <c r="D138" s="667" t="s">
        <v>2577</v>
      </c>
      <c r="E138" s="849"/>
      <c r="J138" s="21"/>
      <c r="K138" s="850"/>
    </row>
    <row r="139" spans="1:11" ht="12.75" hidden="1" customHeight="1" x14ac:dyDescent="0.25">
      <c r="A139" s="850"/>
      <c r="C139" s="25"/>
      <c r="D139" s="853">
        <v>90</v>
      </c>
      <c r="E139" s="849"/>
      <c r="J139" s="21"/>
      <c r="K139" s="850"/>
    </row>
    <row r="140" spans="1:11" ht="12.75" hidden="1" customHeight="1" x14ac:dyDescent="0.25">
      <c r="A140" s="850"/>
      <c r="C140" s="25"/>
      <c r="D140" s="667" t="s">
        <v>2578</v>
      </c>
      <c r="E140" s="849"/>
      <c r="J140" s="21"/>
      <c r="K140" s="850"/>
    </row>
    <row r="141" spans="1:11" ht="3.9" customHeight="1" x14ac:dyDescent="0.25">
      <c r="A141" s="850"/>
      <c r="C141" s="25"/>
      <c r="D141" s="849"/>
      <c r="E141" s="849"/>
      <c r="J141" s="21"/>
      <c r="K141" s="850"/>
    </row>
    <row r="142" spans="1:11" ht="20.399999999999999" x14ac:dyDescent="0.25">
      <c r="A142" s="614"/>
      <c r="C142" s="25"/>
      <c r="E142" s="613" t="s">
        <v>2575</v>
      </c>
      <c r="J142" s="21"/>
      <c r="K142" s="614"/>
    </row>
    <row r="143" spans="1:11" ht="3.9" customHeight="1" x14ac:dyDescent="0.25">
      <c r="A143" s="614"/>
      <c r="C143" s="25"/>
      <c r="E143" s="613"/>
      <c r="J143" s="21"/>
      <c r="K143" s="614"/>
    </row>
    <row r="144" spans="1:11" ht="12.75" customHeight="1" x14ac:dyDescent="0.25">
      <c r="A144" s="561"/>
      <c r="B144" s="17" t="s">
        <v>1184</v>
      </c>
      <c r="C144" s="73" t="s">
        <v>629</v>
      </c>
      <c r="D144" s="524"/>
      <c r="E144" s="560" t="s">
        <v>1185</v>
      </c>
      <c r="J144" s="21"/>
      <c r="K144" s="561"/>
    </row>
    <row r="145" spans="1:11" ht="12.75" customHeight="1" x14ac:dyDescent="0.25">
      <c r="A145" s="561"/>
      <c r="C145" s="25"/>
      <c r="E145" s="560" t="s">
        <v>1186</v>
      </c>
      <c r="J145" s="21"/>
      <c r="K145" s="561"/>
    </row>
    <row r="146" spans="1:11" ht="12.75" hidden="1" customHeight="1" x14ac:dyDescent="0.25">
      <c r="A146" s="561"/>
      <c r="C146" s="25"/>
      <c r="D146" s="15" t="s">
        <v>12</v>
      </c>
      <c r="E146" s="560"/>
      <c r="J146" s="21"/>
      <c r="K146" s="561"/>
    </row>
    <row r="147" spans="1:11" ht="12.75" hidden="1" customHeight="1" x14ac:dyDescent="0.25">
      <c r="A147" s="561"/>
      <c r="C147" s="25"/>
      <c r="D147" s="15" t="s">
        <v>750</v>
      </c>
      <c r="E147" s="560"/>
      <c r="J147" s="21"/>
      <c r="K147" s="561"/>
    </row>
    <row r="148" spans="1:11" ht="3.9" customHeight="1" x14ac:dyDescent="0.25">
      <c r="A148" s="561"/>
      <c r="C148" s="25"/>
      <c r="E148" s="560"/>
      <c r="J148" s="21"/>
      <c r="K148" s="561"/>
    </row>
    <row r="149" spans="1:11" ht="12.75" customHeight="1" x14ac:dyDescent="0.25">
      <c r="A149" s="614"/>
      <c r="B149" s="17" t="s">
        <v>1547</v>
      </c>
      <c r="C149" s="73" t="s">
        <v>629</v>
      </c>
      <c r="D149" s="524"/>
      <c r="E149" s="613" t="s">
        <v>1548</v>
      </c>
      <c r="J149" s="21"/>
      <c r="K149" s="614"/>
    </row>
    <row r="150" spans="1:11" ht="12.75" hidden="1" customHeight="1" x14ac:dyDescent="0.25">
      <c r="A150" s="614"/>
      <c r="C150" s="25"/>
      <c r="D150" s="15" t="s">
        <v>12</v>
      </c>
      <c r="E150" s="613"/>
      <c r="J150" s="21"/>
      <c r="K150" s="614"/>
    </row>
    <row r="151" spans="1:11" ht="12.75" hidden="1" customHeight="1" x14ac:dyDescent="0.25">
      <c r="A151" s="614"/>
      <c r="C151" s="25"/>
      <c r="D151" s="15" t="s">
        <v>750</v>
      </c>
      <c r="E151" s="613"/>
      <c r="J151" s="21"/>
      <c r="K151" s="614"/>
    </row>
    <row r="152" spans="1:11" ht="3.9" customHeight="1" x14ac:dyDescent="0.25">
      <c r="A152" s="614"/>
      <c r="C152" s="25"/>
      <c r="E152" s="613"/>
      <c r="J152" s="21"/>
      <c r="K152" s="614"/>
    </row>
    <row r="153" spans="1:11" ht="12.75" hidden="1" customHeight="1" x14ac:dyDescent="0.25">
      <c r="A153" s="614"/>
      <c r="C153" s="25"/>
      <c r="E153" s="613"/>
      <c r="J153" s="21"/>
      <c r="K153" s="614"/>
    </row>
    <row r="154" spans="1:11" x14ac:dyDescent="0.25">
      <c r="A154"/>
      <c r="B154" s="17" t="s">
        <v>170</v>
      </c>
      <c r="C154" s="25"/>
      <c r="D154" s="56"/>
      <c r="E154" s="59" t="s">
        <v>171</v>
      </c>
      <c r="J154" s="21"/>
      <c r="K154"/>
    </row>
    <row r="155" spans="1:11" ht="3.9" customHeight="1" x14ac:dyDescent="0.25">
      <c r="A155"/>
      <c r="C155" s="25"/>
      <c r="D155" s="17"/>
      <c r="E155" s="33"/>
      <c r="J155" s="21"/>
      <c r="K155"/>
    </row>
    <row r="156" spans="1:11" x14ac:dyDescent="0.25">
      <c r="A156"/>
      <c r="B156" s="17" t="s">
        <v>172</v>
      </c>
      <c r="C156" s="25"/>
      <c r="D156" s="56"/>
      <c r="E156" s="59" t="s">
        <v>173</v>
      </c>
      <c r="J156" s="21"/>
      <c r="K156"/>
    </row>
  </sheetData>
  <sheetProtection algorithmName="SHA-512" hashValue="G7ZEe6ZV8+FuotLN5iI/FMH/uMmrET14S70pQl3VMqd8NtzptotYCVAuOA5f3Ryew4eJne/8GOwSdYfRNgp+BA==" saltValue="ky4aToNk1crxLqH8s6y/JA==" spinCount="100000" sheet="1" objects="1" scenarios="1"/>
  <mergeCells count="1">
    <mergeCell ref="D4:E4"/>
  </mergeCells>
  <phoneticPr fontId="13" type="noConversion"/>
  <dataValidations xWindow="539" yWindow="339" count="11">
    <dataValidation type="decimal" operator="greaterThan" allowBlank="1" showInputMessage="1" showErrorMessage="1" errorTitle="Deur hoogte" error="Alleen numerieke waarden invoeren." sqref="D156 D154" xr:uid="{00000000-0002-0000-0700-000000000000}">
      <formula1>0</formula1>
    </dataValidation>
    <dataValidation type="list" allowBlank="1" showInputMessage="1" showErrorMessage="1" sqref="D125" xr:uid="{00000000-0002-0000-0700-000001000000}">
      <formula1>$D$126:$D$127</formula1>
    </dataValidation>
    <dataValidation type="list" allowBlank="1" showInputMessage="1" showErrorMessage="1" sqref="D119" xr:uid="{209AA403-56B0-41C0-8F0F-D9DC5ADEFBE5}">
      <formula1>$D$121:$D$123</formula1>
    </dataValidation>
    <dataValidation type="date" allowBlank="1" showInputMessage="1" showErrorMessage="1" errorTitle="Bouwjaar" error="Jaartallen invullen tussen 1500 en 2050." sqref="D55" xr:uid="{00000000-0002-0000-0700-000003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3" xr:uid="{00000000-0002-0000-0700-000004000000}">
      <formula1>$D$14:$D$39</formula1>
    </dataValidation>
    <dataValidation type="list" allowBlank="1" showInputMessage="1" showErrorMessage="1" sqref="D61" xr:uid="{00000000-0002-0000-0700-000005000000}">
      <formula1>$D$62:$D$77</formula1>
    </dataValidation>
    <dataValidation type="list" allowBlank="1" showInputMessage="1" showErrorMessage="1" sqref="D149" xr:uid="{00000000-0002-0000-0700-000006000000}">
      <formula1>$D$150:$D$151</formula1>
    </dataValidation>
    <dataValidation type="list" allowBlank="1" showInputMessage="1" showErrorMessage="1" sqref="D144" xr:uid="{00000000-0002-0000-0700-000007000000}">
      <formula1>$D$146:$D$147</formula1>
    </dataValidation>
    <dataValidation type="list" allowBlank="1" showInputMessage="1" showErrorMessage="1" sqref="D129" xr:uid="{00000000-0002-0000-0700-000008000000}">
      <formula1>$D$130:$D$132</formula1>
    </dataValidation>
    <dataValidation type="list" allowBlank="1" showInputMessage="1" showErrorMessage="1" sqref="D134" xr:uid="{A08821E0-85C6-4E4B-A351-E2C249050034}">
      <formula1>$D$135:$D$140</formula1>
    </dataValidation>
    <dataValidation type="list" allowBlank="1" showInputMessage="1" showErrorMessage="1" sqref="D114" xr:uid="{D0888A16-DEEC-4880-8CA7-7A0EDDEECE49}">
      <formula1>$D$116:$D$117</formula1>
    </dataValidation>
  </dataValidations>
  <pageMargins left="0.5" right="0.12" top="0.37" bottom="0.25" header="0.2" footer="0.19"/>
  <pageSetup paperSize="9" scale="88" orientation="landscape" horizontalDpi="4294967292"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wsh90501002">
    <tabColor indexed="55"/>
    <pageSetUpPr fitToPage="1"/>
  </sheetPr>
  <dimension ref="B1:J37"/>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223</v>
      </c>
    </row>
    <row r="2" spans="2:10" x14ac:dyDescent="0.25">
      <c r="B2" s="17" t="s">
        <v>1706</v>
      </c>
      <c r="C2" s="15"/>
      <c r="D2" s="15" t="s">
        <v>646</v>
      </c>
      <c r="E2" s="15"/>
      <c r="F2" s="19"/>
      <c r="G2" s="20"/>
      <c r="H2" s="20"/>
    </row>
    <row r="3" spans="2:10" ht="6.75" customHeight="1" x14ac:dyDescent="0.25">
      <c r="F3" s="21"/>
      <c r="J3" s="18"/>
    </row>
    <row r="4" spans="2:10" ht="23.25" customHeight="1" x14ac:dyDescent="0.25">
      <c r="B4" s="11" t="s">
        <v>436</v>
      </c>
      <c r="C4" s="13"/>
      <c r="D4" s="884" t="s">
        <v>594</v>
      </c>
      <c r="E4" s="884"/>
      <c r="F4" s="39"/>
      <c r="J4" s="21"/>
    </row>
    <row r="5" spans="2:10" ht="23.25" customHeight="1" x14ac:dyDescent="0.25">
      <c r="B5" s="12" t="s">
        <v>413</v>
      </c>
      <c r="C5" s="11"/>
      <c r="D5" s="883" t="s">
        <v>358</v>
      </c>
      <c r="E5" s="883"/>
      <c r="F5"/>
      <c r="J5" s="21"/>
    </row>
    <row r="6" spans="2:10" ht="12.75" customHeight="1" x14ac:dyDescent="0.25">
      <c r="B6" s="12" t="s">
        <v>2104</v>
      </c>
      <c r="C6" s="11"/>
      <c r="D6" s="844"/>
      <c r="E6" s="781" t="s">
        <v>2105</v>
      </c>
      <c r="F6" s="785"/>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5.0999999999999996" customHeight="1" x14ac:dyDescent="0.25">
      <c r="C11" s="25"/>
      <c r="E11" s="33"/>
      <c r="J11" s="21"/>
    </row>
    <row r="12" spans="2:10" x14ac:dyDescent="0.25">
      <c r="B12" s="24" t="s">
        <v>384</v>
      </c>
      <c r="C12" s="25"/>
      <c r="E12" s="33"/>
      <c r="J12" s="21"/>
    </row>
    <row r="13" spans="2:10" ht="5.0999999999999996" customHeight="1" x14ac:dyDescent="0.25">
      <c r="B13" s="16"/>
      <c r="C13" s="25"/>
      <c r="E13" s="33"/>
      <c r="J13" s="21"/>
    </row>
    <row r="14" spans="2:10" x14ac:dyDescent="0.25">
      <c r="B14" s="17" t="s">
        <v>388</v>
      </c>
      <c r="C14" s="73"/>
      <c r="D14" s="53"/>
      <c r="E14" s="520" t="s">
        <v>14</v>
      </c>
      <c r="J14" s="18"/>
    </row>
    <row r="15" spans="2:10" ht="3.9" customHeight="1" x14ac:dyDescent="0.25">
      <c r="C15" s="25"/>
      <c r="E15" s="33"/>
      <c r="J15" s="18"/>
    </row>
    <row r="16" spans="2:10" x14ac:dyDescent="0.25">
      <c r="B16" s="17" t="s">
        <v>389</v>
      </c>
      <c r="C16" s="25"/>
      <c r="D16" s="30" t="s">
        <v>237</v>
      </c>
      <c r="E16" s="34"/>
      <c r="J16" s="18"/>
    </row>
    <row r="17" spans="2:10" ht="3.9" customHeight="1" x14ac:dyDescent="0.25">
      <c r="C17" s="25"/>
      <c r="E17" s="34"/>
      <c r="J17" s="18"/>
    </row>
    <row r="18" spans="2:10" x14ac:dyDescent="0.25">
      <c r="B18" s="17" t="s">
        <v>393</v>
      </c>
      <c r="C18" s="25"/>
      <c r="D18" s="53"/>
      <c r="E18" s="33"/>
      <c r="F18" s="17"/>
      <c r="J18" s="18"/>
    </row>
    <row r="19" spans="2:10" ht="3.9" customHeight="1" x14ac:dyDescent="0.25">
      <c r="C19" s="25"/>
      <c r="D19" s="31"/>
      <c r="E19" s="33"/>
      <c r="F19" s="17"/>
      <c r="J19" s="21"/>
    </row>
    <row r="20" spans="2:10" x14ac:dyDescent="0.25">
      <c r="B20" s="17" t="s">
        <v>394</v>
      </c>
      <c r="C20" s="25"/>
      <c r="D20" s="54"/>
      <c r="E20" s="33" t="s">
        <v>199</v>
      </c>
      <c r="J20" s="18"/>
    </row>
    <row r="21" spans="2:10" ht="3.9" customHeight="1" x14ac:dyDescent="0.25">
      <c r="C21" s="25"/>
      <c r="D21" s="31"/>
      <c r="E21" s="33"/>
      <c r="J21" s="21"/>
    </row>
    <row r="22" spans="2:10" x14ac:dyDescent="0.25">
      <c r="B22" s="17" t="s">
        <v>3</v>
      </c>
      <c r="C22" s="25"/>
      <c r="D22" s="58"/>
      <c r="E22" s="33"/>
      <c r="F22" s="17"/>
      <c r="J22" s="18"/>
    </row>
    <row r="23" spans="2:10" ht="3.9" customHeight="1" x14ac:dyDescent="0.25">
      <c r="C23" s="25"/>
      <c r="D23" s="31"/>
      <c r="E23" s="33"/>
      <c r="F23" s="17"/>
      <c r="J23" s="21"/>
    </row>
    <row r="24" spans="2:10" x14ac:dyDescent="0.25">
      <c r="B24" s="32" t="s">
        <v>128</v>
      </c>
      <c r="C24" s="25"/>
      <c r="D24" s="54"/>
      <c r="E24" s="33" t="s">
        <v>200</v>
      </c>
      <c r="J24" s="18"/>
    </row>
    <row r="25" spans="2:10" ht="3.9" customHeight="1" x14ac:dyDescent="0.25">
      <c r="B25" s="32"/>
      <c r="C25" s="25"/>
      <c r="D25" s="31"/>
      <c r="E25" s="33"/>
      <c r="J25" s="21"/>
    </row>
    <row r="26" spans="2:10" x14ac:dyDescent="0.25">
      <c r="B26" s="24" t="s">
        <v>395</v>
      </c>
      <c r="C26" s="25"/>
      <c r="E26" s="33"/>
      <c r="J26" s="18"/>
    </row>
    <row r="27" spans="2:10" ht="5.0999999999999996" customHeight="1" x14ac:dyDescent="0.25">
      <c r="B27" s="16"/>
      <c r="C27" s="25"/>
      <c r="E27" s="33"/>
      <c r="J27" s="18"/>
    </row>
    <row r="28" spans="2:10" ht="12.75" customHeight="1" x14ac:dyDescent="0.25">
      <c r="B28" s="17" t="s">
        <v>1884</v>
      </c>
      <c r="C28" s="25"/>
      <c r="D28" s="531"/>
      <c r="E28" s="801"/>
      <c r="J28" s="18"/>
    </row>
    <row r="29" spans="2:10" ht="3.9" customHeight="1" x14ac:dyDescent="0.25">
      <c r="B29" s="16"/>
      <c r="C29" s="25"/>
      <c r="E29" s="801"/>
      <c r="J29" s="18"/>
    </row>
    <row r="30" spans="2:10" x14ac:dyDescent="0.25">
      <c r="B30" s="17" t="s">
        <v>1707</v>
      </c>
      <c r="C30" s="25"/>
      <c r="D30" s="531"/>
      <c r="E30" s="35"/>
      <c r="J30" s="21"/>
    </row>
    <row r="31" spans="2:10" ht="3.9" customHeight="1" x14ac:dyDescent="0.25">
      <c r="C31" s="25"/>
      <c r="D31" s="580"/>
      <c r="E31" s="35"/>
      <c r="J31" s="21"/>
    </row>
    <row r="32" spans="2:10" x14ac:dyDescent="0.25">
      <c r="B32" s="17" t="s">
        <v>1708</v>
      </c>
      <c r="C32" s="25"/>
      <c r="D32" s="531"/>
      <c r="E32" s="35"/>
      <c r="J32" s="21"/>
    </row>
    <row r="33" spans="2:10" ht="3.9" customHeight="1" x14ac:dyDescent="0.25">
      <c r="C33" s="25"/>
      <c r="D33" s="31"/>
      <c r="E33" s="34"/>
      <c r="J33" s="21"/>
    </row>
    <row r="34" spans="2:10" x14ac:dyDescent="0.25">
      <c r="B34" s="17" t="s">
        <v>1885</v>
      </c>
      <c r="C34" s="73" t="s">
        <v>629</v>
      </c>
      <c r="D34" s="524"/>
      <c r="E34" s="34"/>
      <c r="J34" s="21"/>
    </row>
    <row r="35" spans="2:10" hidden="1" x14ac:dyDescent="0.25">
      <c r="C35" s="25"/>
      <c r="D35" s="15" t="s">
        <v>671</v>
      </c>
      <c r="E35" s="33"/>
      <c r="J35" s="21"/>
    </row>
    <row r="36" spans="2:10" hidden="1" x14ac:dyDescent="0.25">
      <c r="C36" s="25"/>
      <c r="D36" s="15" t="s">
        <v>595</v>
      </c>
      <c r="E36" s="33"/>
      <c r="J36" s="21"/>
    </row>
    <row r="37" spans="2:10" hidden="1" x14ac:dyDescent="0.25">
      <c r="C37" s="25"/>
      <c r="D37" s="15" t="s">
        <v>300</v>
      </c>
      <c r="E37" s="33"/>
      <c r="J37" s="21"/>
    </row>
  </sheetData>
  <sheetProtection algorithmName="SHA-512" hashValue="X/gHTqXIo6W/cV5C4XkLaoTCh9rx41ZI3hQ6ITbxwnofcmhUfG4yovqo9ZKOd2GGpn9sWSWQEI8z+kB5u0i82Q==" saltValue="0tuhGvK6O0I7iUA3NTuHyg==" spinCount="100000" sheet="1" objects="1" scenarios="1"/>
  <mergeCells count="2">
    <mergeCell ref="D4:E4"/>
    <mergeCell ref="D5:E5"/>
  </mergeCells>
  <phoneticPr fontId="13" type="noConversion"/>
  <dataValidations count="3">
    <dataValidation type="list" allowBlank="1" showInputMessage="1" showErrorMessage="1" sqref="D34" xr:uid="{00000000-0002-0000-4F00-000000000000}">
      <formula1>$D$35:$D$37</formula1>
    </dataValidation>
    <dataValidation type="decimal" operator="greaterThanOrEqual" allowBlank="1" showInputMessage="1" showErrorMessage="1" errorTitle="Aantal tankpistolen" error="Alleen numerieke waarden invullen." sqref="D30:D32 D28" xr:uid="{00000000-0002-0000-4F00-000001000000}">
      <formula1>0</formula1>
    </dataValidation>
    <dataValidation type="whole" allowBlank="1" showInputMessage="1" showErrorMessage="1" errorTitle="Bouwjaar" error="Jaartallen invullen tussen 1500 en 2050." sqref="D22" xr:uid="{00000000-0002-0000-4F00-000002000000}">
      <formula1>1500</formula1>
      <formula2>2050</formula2>
    </dataValidation>
  </dataValidations>
  <pageMargins left="0.5" right="0.12" top="0.37" bottom="0.25" header="0.2" footer="0.19"/>
  <pageSetup paperSize="9" scale="50" orientation="landscape" horizontalDpi="4294967292"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wsh90501003">
    <tabColor indexed="55"/>
    <pageSetUpPr fitToPage="1"/>
  </sheetPr>
  <dimension ref="B1:J25"/>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565</v>
      </c>
    </row>
    <row r="2" spans="2:10" x14ac:dyDescent="0.25">
      <c r="B2" s="17" t="s">
        <v>1642</v>
      </c>
      <c r="C2" s="15"/>
      <c r="D2" s="15" t="s">
        <v>2106</v>
      </c>
      <c r="E2" s="15"/>
      <c r="F2" s="19"/>
      <c r="G2" s="20"/>
      <c r="H2" s="20"/>
    </row>
    <row r="3" spans="2:10" ht="6.75" customHeight="1" x14ac:dyDescent="0.25">
      <c r="F3" s="21"/>
      <c r="J3" s="18"/>
    </row>
    <row r="4" spans="2:10" ht="23.25" customHeight="1" x14ac:dyDescent="0.25">
      <c r="B4" s="11" t="s">
        <v>436</v>
      </c>
      <c r="C4" s="13"/>
      <c r="D4" s="884" t="s">
        <v>596</v>
      </c>
      <c r="E4" s="884"/>
      <c r="F4" s="39"/>
      <c r="J4" s="21"/>
    </row>
    <row r="5" spans="2:10" ht="23.25" customHeight="1" x14ac:dyDescent="0.25">
      <c r="B5" s="12" t="s">
        <v>413</v>
      </c>
      <c r="C5" s="11"/>
      <c r="D5" s="882" t="s">
        <v>1709</v>
      </c>
      <c r="E5" s="883"/>
      <c r="F5"/>
      <c r="J5" s="21"/>
    </row>
    <row r="6" spans="2:10" ht="12.75" customHeight="1" x14ac:dyDescent="0.25">
      <c r="B6" s="12" t="s">
        <v>2104</v>
      </c>
      <c r="C6" s="11"/>
      <c r="D6" s="844"/>
      <c r="E6" s="781" t="s">
        <v>2105</v>
      </c>
      <c r="F6" s="785"/>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5.0999999999999996" customHeight="1" x14ac:dyDescent="0.25">
      <c r="C11" s="25"/>
      <c r="E11" s="33"/>
      <c r="J11" s="21"/>
    </row>
    <row r="12" spans="2:10" x14ac:dyDescent="0.25">
      <c r="B12" s="24" t="s">
        <v>384</v>
      </c>
      <c r="C12" s="25"/>
      <c r="E12" s="33"/>
      <c r="J12" s="21"/>
    </row>
    <row r="13" spans="2:10" ht="5.0999999999999996" customHeight="1" x14ac:dyDescent="0.25">
      <c r="B13" s="16"/>
      <c r="C13" s="25"/>
      <c r="E13" s="33"/>
      <c r="J13" s="21"/>
    </row>
    <row r="14" spans="2:10" x14ac:dyDescent="0.25">
      <c r="B14" s="17" t="s">
        <v>388</v>
      </c>
      <c r="C14" s="73"/>
      <c r="D14" s="53"/>
      <c r="E14" s="520" t="s">
        <v>14</v>
      </c>
      <c r="J14" s="18"/>
    </row>
    <row r="15" spans="2:10" ht="3.9" customHeight="1" x14ac:dyDescent="0.25">
      <c r="C15" s="25"/>
      <c r="E15" s="33"/>
      <c r="J15" s="18"/>
    </row>
    <row r="16" spans="2:10" x14ac:dyDescent="0.25">
      <c r="B16" s="17" t="s">
        <v>389</v>
      </c>
      <c r="C16" s="25"/>
      <c r="D16" s="30" t="s">
        <v>237</v>
      </c>
      <c r="E16" s="34"/>
      <c r="J16" s="18"/>
    </row>
    <row r="17" spans="2:10" ht="3.9" customHeight="1" x14ac:dyDescent="0.25">
      <c r="C17" s="25"/>
      <c r="E17" s="34"/>
      <c r="J17" s="18"/>
    </row>
    <row r="18" spans="2:10" x14ac:dyDescent="0.25">
      <c r="B18" s="17" t="s">
        <v>393</v>
      </c>
      <c r="C18" s="25"/>
      <c r="D18" s="53"/>
      <c r="E18" s="33"/>
      <c r="F18" s="17"/>
      <c r="J18" s="18"/>
    </row>
    <row r="19" spans="2:10" ht="3.9" customHeight="1" x14ac:dyDescent="0.25">
      <c r="C19" s="25"/>
      <c r="D19" s="31"/>
      <c r="E19" s="33"/>
      <c r="F19" s="17"/>
      <c r="J19" s="21"/>
    </row>
    <row r="20" spans="2:10" x14ac:dyDescent="0.25">
      <c r="B20" s="17" t="s">
        <v>394</v>
      </c>
      <c r="C20" s="25"/>
      <c r="D20" s="54"/>
      <c r="E20" s="33" t="s">
        <v>199</v>
      </c>
      <c r="J20" s="18"/>
    </row>
    <row r="21" spans="2:10" ht="3.9" customHeight="1" x14ac:dyDescent="0.25">
      <c r="C21" s="25"/>
      <c r="D21" s="31"/>
      <c r="E21" s="33"/>
      <c r="J21" s="21"/>
    </row>
    <row r="22" spans="2:10" x14ac:dyDescent="0.25">
      <c r="B22" s="17" t="s">
        <v>3</v>
      </c>
      <c r="C22" s="25"/>
      <c r="D22" s="58"/>
      <c r="E22" s="33"/>
      <c r="F22" s="17"/>
      <c r="J22" s="18"/>
    </row>
    <row r="23" spans="2:10" ht="3.9" customHeight="1" x14ac:dyDescent="0.25">
      <c r="C23" s="25"/>
      <c r="D23" s="31"/>
      <c r="E23" s="33"/>
      <c r="F23" s="17"/>
      <c r="J23" s="21"/>
    </row>
    <row r="24" spans="2:10" x14ac:dyDescent="0.25">
      <c r="B24" s="32" t="s">
        <v>128</v>
      </c>
      <c r="C24" s="25"/>
      <c r="D24" s="54"/>
      <c r="E24" s="33" t="s">
        <v>200</v>
      </c>
      <c r="J24" s="18"/>
    </row>
    <row r="25" spans="2:10" ht="3.9" customHeight="1" x14ac:dyDescent="0.25">
      <c r="B25" s="32"/>
      <c r="C25" s="25"/>
      <c r="D25" s="31"/>
      <c r="E25" s="33"/>
      <c r="J25" s="21"/>
    </row>
  </sheetData>
  <sheetProtection algorithmName="SHA-512" hashValue="kYjHIkynnKMx7ni1HoQeFzOwsL+yglKJjcckEQmgwR07Uw2PeoU4nJiRX6SLEbb4V1Mpj1MbVb5SNslAODlYAQ==" saltValue="g4HqxjaVOIPNYGLqxuJTJg==" spinCount="100000" sheet="1" objects="1" scenarios="1"/>
  <mergeCells count="2">
    <mergeCell ref="D5:E5"/>
    <mergeCell ref="D4:E4"/>
  </mergeCells>
  <phoneticPr fontId="13" type="noConversion"/>
  <dataValidations count="1">
    <dataValidation type="whole" allowBlank="1" showInputMessage="1" showErrorMessage="1" errorTitle="Bouwjaar" error="Jaartallen invullen tussen 1500 en 2050." sqref="D22" xr:uid="{00000000-0002-0000-5000-000000000000}">
      <formula1>1500</formula1>
      <formula2>2050</formula2>
    </dataValidation>
  </dataValidations>
  <pageMargins left="0.5" right="0.12" top="0.37" bottom="0.25" header="0.2" footer="0.19"/>
  <pageSetup paperSize="9" scale="50" orientation="landscape" horizontalDpi="4294967292"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wsh90522001">
    <tabColor indexed="55"/>
    <pageSetUpPr fitToPage="1"/>
  </sheetPr>
  <dimension ref="B1:J33"/>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401</v>
      </c>
    </row>
    <row r="2" spans="2:10" x14ac:dyDescent="0.25">
      <c r="B2" s="17" t="s">
        <v>1258</v>
      </c>
      <c r="C2" s="15"/>
      <c r="D2" s="15" t="s">
        <v>439</v>
      </c>
      <c r="E2" s="15"/>
      <c r="F2" s="19"/>
      <c r="G2" s="20"/>
      <c r="H2" s="20"/>
    </row>
    <row r="3" spans="2:10" ht="6.75" customHeight="1" x14ac:dyDescent="0.25">
      <c r="F3" s="21"/>
      <c r="J3" s="18"/>
    </row>
    <row r="4" spans="2:10" ht="23.25" customHeight="1" x14ac:dyDescent="0.25">
      <c r="B4" s="11" t="s">
        <v>436</v>
      </c>
      <c r="C4" s="13"/>
      <c r="D4" s="884" t="s">
        <v>432</v>
      </c>
      <c r="E4" s="884"/>
      <c r="F4" s="39"/>
      <c r="J4" s="21"/>
    </row>
    <row r="5" spans="2:10" ht="23.25" customHeight="1" x14ac:dyDescent="0.25">
      <c r="B5" s="12" t="s">
        <v>413</v>
      </c>
      <c r="C5" s="11"/>
      <c r="D5" s="883" t="s">
        <v>64</v>
      </c>
      <c r="E5" s="883"/>
      <c r="F5"/>
      <c r="J5" s="21"/>
    </row>
    <row r="6" spans="2:10" ht="12.75" customHeight="1" x14ac:dyDescent="0.25">
      <c r="B6" s="12" t="s">
        <v>2104</v>
      </c>
      <c r="C6" s="11"/>
      <c r="D6" s="844"/>
      <c r="E6" s="781" t="s">
        <v>2105</v>
      </c>
      <c r="F6" s="785"/>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3.9" customHeight="1" x14ac:dyDescent="0.25">
      <c r="C11" s="25"/>
      <c r="D11" s="29"/>
      <c r="E11" s="33"/>
      <c r="J11" s="21"/>
    </row>
    <row r="12" spans="2:10" ht="5.0999999999999996" customHeight="1" x14ac:dyDescent="0.25">
      <c r="C12" s="25"/>
      <c r="E12" s="33"/>
      <c r="J12" s="21"/>
    </row>
    <row r="13" spans="2:10" x14ac:dyDescent="0.25">
      <c r="B13" s="24" t="s">
        <v>384</v>
      </c>
      <c r="C13" s="25"/>
      <c r="E13" s="33"/>
      <c r="J13" s="21"/>
    </row>
    <row r="14" spans="2:10" ht="5.0999999999999996" customHeight="1" x14ac:dyDescent="0.25">
      <c r="B14" s="16"/>
      <c r="C14" s="25"/>
      <c r="E14" s="33"/>
      <c r="J14" s="21"/>
    </row>
    <row r="15" spans="2:10" ht="12.75" customHeight="1" x14ac:dyDescent="0.25">
      <c r="B15" s="17" t="s">
        <v>388</v>
      </c>
      <c r="C15" s="73"/>
      <c r="D15" s="53"/>
      <c r="E15" s="520" t="s">
        <v>13</v>
      </c>
      <c r="J15" s="21"/>
    </row>
    <row r="16" spans="2:10" ht="12.75" customHeight="1" x14ac:dyDescent="0.25">
      <c r="C16" s="73"/>
      <c r="D16" s="566"/>
      <c r="E16" s="574" t="s">
        <v>1283</v>
      </c>
      <c r="I16" s="501"/>
      <c r="J16" s="21"/>
    </row>
    <row r="17" spans="2:10" ht="5.0999999999999996" customHeight="1" x14ac:dyDescent="0.25">
      <c r="B17" s="16"/>
      <c r="C17" s="25"/>
      <c r="E17" s="33"/>
      <c r="J17" s="21"/>
    </row>
    <row r="18" spans="2:10" x14ac:dyDescent="0.25">
      <c r="B18" s="17" t="s">
        <v>389</v>
      </c>
      <c r="C18" s="25"/>
      <c r="D18" s="30" t="s">
        <v>237</v>
      </c>
      <c r="E18" s="34"/>
      <c r="J18" s="18"/>
    </row>
    <row r="19" spans="2:10" ht="3.75" customHeight="1" x14ac:dyDescent="0.25">
      <c r="C19" s="25"/>
      <c r="D19" s="31"/>
      <c r="E19" s="33"/>
      <c r="F19" s="17"/>
      <c r="J19" s="21"/>
    </row>
    <row r="20" spans="2:10" ht="12.75" customHeight="1" x14ac:dyDescent="0.25">
      <c r="B20" s="17" t="s">
        <v>390</v>
      </c>
      <c r="C20" s="25"/>
      <c r="D20" s="53"/>
      <c r="E20" s="34"/>
      <c r="J20" s="18"/>
    </row>
    <row r="21" spans="2:10" ht="3.75" customHeight="1" x14ac:dyDescent="0.25">
      <c r="C21" s="25"/>
      <c r="D21" s="31"/>
      <c r="E21" s="33"/>
      <c r="F21" s="17"/>
      <c r="J21" s="21"/>
    </row>
    <row r="22" spans="2:10" x14ac:dyDescent="0.25">
      <c r="B22" s="17" t="s">
        <v>391</v>
      </c>
      <c r="C22" s="25"/>
      <c r="D22" s="53"/>
      <c r="E22" s="33"/>
      <c r="F22" s="17"/>
      <c r="J22" s="18"/>
    </row>
    <row r="23" spans="2:10" ht="3.9" customHeight="1" x14ac:dyDescent="0.25">
      <c r="C23" s="25"/>
      <c r="D23" s="31"/>
      <c r="E23" s="33"/>
      <c r="F23" s="17"/>
      <c r="J23" s="21"/>
    </row>
    <row r="24" spans="2:10" x14ac:dyDescent="0.25">
      <c r="B24" s="17" t="s">
        <v>393</v>
      </c>
      <c r="C24" s="25"/>
      <c r="D24" s="53"/>
      <c r="E24" s="33"/>
      <c r="F24" s="17"/>
      <c r="J24" s="18"/>
    </row>
    <row r="25" spans="2:10" ht="3.9" customHeight="1" x14ac:dyDescent="0.25">
      <c r="C25" s="25"/>
      <c r="D25" s="31"/>
      <c r="E25" s="33"/>
      <c r="F25" s="17"/>
      <c r="J25" s="21"/>
    </row>
    <row r="26" spans="2:10" x14ac:dyDescent="0.25">
      <c r="B26" s="17" t="s">
        <v>394</v>
      </c>
      <c r="C26" s="25"/>
      <c r="D26" s="54"/>
      <c r="E26" s="33" t="s">
        <v>199</v>
      </c>
      <c r="J26" s="18"/>
    </row>
    <row r="27" spans="2:10" ht="3.9" customHeight="1" x14ac:dyDescent="0.25">
      <c r="C27" s="25"/>
      <c r="D27" s="31"/>
      <c r="E27" s="33"/>
      <c r="F27" s="17"/>
      <c r="J27" s="21"/>
    </row>
    <row r="28" spans="2:10" x14ac:dyDescent="0.25">
      <c r="B28" s="17" t="s">
        <v>3</v>
      </c>
      <c r="C28" s="25"/>
      <c r="D28" s="58"/>
      <c r="E28" s="33"/>
      <c r="F28" s="17"/>
      <c r="J28" s="18"/>
    </row>
    <row r="29" spans="2:10" ht="3.9" customHeight="1" x14ac:dyDescent="0.25">
      <c r="C29" s="25"/>
      <c r="D29" s="31"/>
      <c r="E29" s="33"/>
      <c r="F29" s="17"/>
      <c r="J29" s="21"/>
    </row>
    <row r="30" spans="2:10" x14ac:dyDescent="0.25">
      <c r="B30" s="32" t="s">
        <v>128</v>
      </c>
      <c r="C30" s="25"/>
      <c r="D30" s="54"/>
      <c r="E30" s="33" t="s">
        <v>200</v>
      </c>
      <c r="J30" s="18"/>
    </row>
    <row r="31" spans="2:10" ht="3.9" customHeight="1" x14ac:dyDescent="0.25">
      <c r="B31" s="32"/>
      <c r="C31" s="25"/>
      <c r="D31" s="31"/>
      <c r="E31" s="33"/>
      <c r="J31" s="21"/>
    </row>
    <row r="32" spans="2:10" x14ac:dyDescent="0.25">
      <c r="B32" s="17" t="s">
        <v>433</v>
      </c>
      <c r="C32" s="25"/>
      <c r="D32" s="56"/>
      <c r="E32" s="33"/>
      <c r="F32" s="17"/>
      <c r="J32" s="18"/>
    </row>
    <row r="33" spans="3:10" ht="5.0999999999999996" customHeight="1" x14ac:dyDescent="0.25">
      <c r="C33" s="25"/>
      <c r="E33" s="33"/>
      <c r="F33" s="17"/>
      <c r="J33" s="21"/>
    </row>
  </sheetData>
  <sheetProtection algorithmName="SHA-512" hashValue="+9pQBtN5JDt1W5jbraH70XvKhwALqU/VPQdfEeggV6rjMZ/LQavNaN+Z+QFWPlZcVUBgPyimk0nZg+qrMJIkqw==" saltValue="9y1f9EQDU+f5H44NzalOaQ==" spinCount="100000" sheet="1" objects="1" scenarios="1"/>
  <mergeCells count="2">
    <mergeCell ref="D4:E4"/>
    <mergeCell ref="D5:E5"/>
  </mergeCells>
  <phoneticPr fontId="13" type="noConversion"/>
  <dataValidations count="2">
    <dataValidation type="decimal" operator="greaterThan" allowBlank="1" showInputMessage="1" showErrorMessage="1" errorTitle="Inhoud" error="Alleen numerieke waarden invoeren." sqref="D32" xr:uid="{00000000-0002-0000-5100-000000000000}">
      <formula1>0</formula1>
    </dataValidation>
    <dataValidation type="whole" allowBlank="1" showInputMessage="1" showErrorMessage="1" errorTitle="Bouwjaar" error="Jaartallen invullen tussen 1500 en 2050." sqref="D28" xr:uid="{00000000-0002-0000-5100-000001000000}">
      <formula1>1500</formula1>
      <formula2>2050</formula2>
    </dataValidation>
  </dataValidations>
  <pageMargins left="0.5" right="0.12" top="0.37" bottom="0.25" header="0.2" footer="0.19"/>
  <pageSetup paperSize="9" scale="52" orientation="landscape" horizontalDpi="4294967292"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wsh90523001">
    <tabColor indexed="55"/>
    <pageSetUpPr fitToPage="1"/>
  </sheetPr>
  <dimension ref="B1:J60"/>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748</v>
      </c>
    </row>
    <row r="2" spans="2:10" x14ac:dyDescent="0.25">
      <c r="B2" s="17" t="s">
        <v>1256</v>
      </c>
      <c r="C2" s="15"/>
      <c r="D2" s="15" t="s">
        <v>749</v>
      </c>
      <c r="E2" s="15"/>
      <c r="F2" s="19"/>
      <c r="G2" s="20"/>
      <c r="H2" s="20"/>
    </row>
    <row r="3" spans="2:10" ht="6.75" customHeight="1" x14ac:dyDescent="0.25">
      <c r="F3" s="21"/>
      <c r="J3" s="18"/>
    </row>
    <row r="4" spans="2:10" ht="23.25" customHeight="1" x14ac:dyDescent="0.25">
      <c r="B4" s="11" t="s">
        <v>436</v>
      </c>
      <c r="C4" s="13"/>
      <c r="D4" s="884" t="s">
        <v>449</v>
      </c>
      <c r="E4" s="884"/>
      <c r="F4" s="39"/>
      <c r="J4" s="21"/>
    </row>
    <row r="5" spans="2:10" ht="23.25" customHeight="1" x14ac:dyDescent="0.25">
      <c r="B5" s="12" t="s">
        <v>413</v>
      </c>
      <c r="C5" s="11"/>
      <c r="D5" s="883" t="s">
        <v>686</v>
      </c>
      <c r="E5" s="883"/>
      <c r="F5"/>
      <c r="J5" s="21"/>
    </row>
    <row r="6" spans="2:10" ht="12.75" customHeight="1" x14ac:dyDescent="0.25">
      <c r="B6" s="12" t="s">
        <v>2104</v>
      </c>
      <c r="C6" s="11"/>
      <c r="D6" s="844"/>
      <c r="E6" s="781" t="s">
        <v>2105</v>
      </c>
      <c r="F6" s="785"/>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5.0999999999999996" customHeight="1" x14ac:dyDescent="0.25">
      <c r="C11" s="25"/>
      <c r="E11" s="33"/>
      <c r="J11" s="21"/>
    </row>
    <row r="12" spans="2:10" x14ac:dyDescent="0.25">
      <c r="B12" s="24" t="s">
        <v>384</v>
      </c>
      <c r="C12" s="25"/>
      <c r="E12" s="33"/>
      <c r="J12" s="21"/>
    </row>
    <row r="13" spans="2:10" ht="5.0999999999999996" customHeight="1" x14ac:dyDescent="0.25">
      <c r="B13" s="16"/>
      <c r="C13" s="25"/>
      <c r="E13" s="33"/>
      <c r="J13" s="21"/>
    </row>
    <row r="14" spans="2:10" x14ac:dyDescent="0.25">
      <c r="B14" s="17" t="s">
        <v>388</v>
      </c>
      <c r="C14" s="73"/>
      <c r="D14" s="53"/>
      <c r="E14" s="520" t="s">
        <v>205</v>
      </c>
      <c r="J14" s="18"/>
    </row>
    <row r="15" spans="2:10" x14ac:dyDescent="0.25">
      <c r="C15" s="73"/>
      <c r="D15" s="566"/>
      <c r="E15" s="574" t="s">
        <v>1268</v>
      </c>
      <c r="I15" s="501"/>
      <c r="J15" s="501"/>
    </row>
    <row r="16" spans="2:10" ht="3.9" customHeight="1" x14ac:dyDescent="0.25">
      <c r="C16" s="73"/>
      <c r="E16" s="33"/>
      <c r="J16" s="18"/>
    </row>
    <row r="17" spans="2:10" x14ac:dyDescent="0.25">
      <c r="B17" s="17" t="s">
        <v>389</v>
      </c>
      <c r="C17" s="73"/>
      <c r="D17" s="30" t="s">
        <v>237</v>
      </c>
      <c r="E17" s="34"/>
      <c r="J17" s="18"/>
    </row>
    <row r="18" spans="2:10" ht="3.9" customHeight="1" x14ac:dyDescent="0.25">
      <c r="C18" s="73"/>
      <c r="E18" s="34"/>
      <c r="J18" s="18"/>
    </row>
    <row r="19" spans="2:10" x14ac:dyDescent="0.25">
      <c r="B19" s="17" t="s">
        <v>390</v>
      </c>
      <c r="C19" s="73"/>
      <c r="D19" s="53"/>
      <c r="E19" s="33"/>
      <c r="F19" s="17"/>
      <c r="J19" s="18"/>
    </row>
    <row r="20" spans="2:10" ht="3.9" customHeight="1" x14ac:dyDescent="0.25">
      <c r="C20" s="73"/>
      <c r="D20" s="31"/>
      <c r="E20" s="33"/>
      <c r="F20" s="17"/>
      <c r="J20" s="21"/>
    </row>
    <row r="21" spans="2:10" x14ac:dyDescent="0.25">
      <c r="B21" s="17" t="s">
        <v>391</v>
      </c>
      <c r="C21" s="73"/>
      <c r="D21" s="53"/>
      <c r="E21" s="33"/>
      <c r="F21" s="17"/>
      <c r="J21" s="18"/>
    </row>
    <row r="22" spans="2:10" ht="3.9" customHeight="1" x14ac:dyDescent="0.25">
      <c r="C22" s="73"/>
      <c r="D22" s="31"/>
      <c r="E22" s="33"/>
      <c r="F22" s="17"/>
      <c r="J22" s="21"/>
    </row>
    <row r="23" spans="2:10" x14ac:dyDescent="0.25">
      <c r="B23" s="17" t="s">
        <v>394</v>
      </c>
      <c r="C23" s="73"/>
      <c r="D23" s="54"/>
      <c r="E23" s="33" t="s">
        <v>199</v>
      </c>
      <c r="J23" s="18"/>
    </row>
    <row r="24" spans="2:10" ht="3.9" customHeight="1" x14ac:dyDescent="0.25">
      <c r="C24" s="73"/>
      <c r="D24" s="31"/>
      <c r="E24" s="33"/>
      <c r="J24" s="21"/>
    </row>
    <row r="25" spans="2:10" x14ac:dyDescent="0.25">
      <c r="B25" s="17" t="s">
        <v>3</v>
      </c>
      <c r="C25" s="73"/>
      <c r="D25" s="58"/>
      <c r="E25" s="33"/>
      <c r="F25" s="17"/>
      <c r="J25" s="18"/>
    </row>
    <row r="26" spans="2:10" ht="3.9" customHeight="1" x14ac:dyDescent="0.25">
      <c r="C26" s="73"/>
      <c r="D26" s="31"/>
      <c r="E26" s="33"/>
      <c r="F26" s="17"/>
      <c r="J26" s="21"/>
    </row>
    <row r="27" spans="2:10" x14ac:dyDescent="0.25">
      <c r="B27" s="32" t="s">
        <v>128</v>
      </c>
      <c r="C27" s="73"/>
      <c r="D27" s="54"/>
      <c r="E27" s="33" t="s">
        <v>200</v>
      </c>
      <c r="J27" s="18"/>
    </row>
    <row r="28" spans="2:10" ht="3.9" customHeight="1" x14ac:dyDescent="0.25">
      <c r="B28" s="32"/>
      <c r="C28" s="73"/>
      <c r="D28" s="31"/>
      <c r="E28" s="33"/>
      <c r="J28" s="21"/>
    </row>
    <row r="29" spans="2:10" x14ac:dyDescent="0.25">
      <c r="B29" s="17" t="s">
        <v>433</v>
      </c>
      <c r="C29" s="73"/>
      <c r="D29" s="55"/>
      <c r="E29" s="33" t="s">
        <v>146</v>
      </c>
      <c r="F29" s="17"/>
      <c r="J29" s="18"/>
    </row>
    <row r="30" spans="2:10" ht="5.0999999999999996" customHeight="1" x14ac:dyDescent="0.25">
      <c r="C30" s="73"/>
      <c r="E30" s="33"/>
      <c r="F30" s="17"/>
      <c r="J30" s="21"/>
    </row>
    <row r="31" spans="2:10" x14ac:dyDescent="0.25">
      <c r="B31" s="24" t="s">
        <v>395</v>
      </c>
      <c r="C31" s="73"/>
      <c r="E31" s="33"/>
      <c r="J31" s="18"/>
    </row>
    <row r="32" spans="2:10" ht="5.0999999999999996" customHeight="1" x14ac:dyDescent="0.25">
      <c r="B32" s="16"/>
      <c r="C32" s="73"/>
      <c r="E32" s="33"/>
      <c r="J32" s="18"/>
    </row>
    <row r="33" spans="2:10" ht="12.75" customHeight="1" x14ac:dyDescent="0.25">
      <c r="B33" s="17" t="s">
        <v>783</v>
      </c>
      <c r="C33" s="73" t="s">
        <v>629</v>
      </c>
      <c r="D33" s="528"/>
      <c r="E33" s="35" t="s">
        <v>1712</v>
      </c>
      <c r="J33" s="18"/>
    </row>
    <row r="34" spans="2:10" ht="12.75" hidden="1" customHeight="1" x14ac:dyDescent="0.25">
      <c r="C34" s="73"/>
      <c r="D34" s="43" t="s">
        <v>238</v>
      </c>
      <c r="E34" s="35"/>
      <c r="J34" s="18"/>
    </row>
    <row r="35" spans="2:10" ht="12.75" hidden="1" customHeight="1" x14ac:dyDescent="0.25">
      <c r="C35" s="73"/>
      <c r="D35" s="44" t="s">
        <v>750</v>
      </c>
      <c r="E35" s="35"/>
      <c r="J35" s="18"/>
    </row>
    <row r="36" spans="2:10" ht="12.75" customHeight="1" x14ac:dyDescent="0.25">
      <c r="C36" s="73"/>
      <c r="D36" s="44"/>
      <c r="E36" s="35" t="s">
        <v>1711</v>
      </c>
      <c r="J36" s="18"/>
    </row>
    <row r="37" spans="2:10" ht="3.9" customHeight="1" x14ac:dyDescent="0.25">
      <c r="C37" s="73"/>
      <c r="D37" s="44"/>
      <c r="E37" s="35"/>
      <c r="J37" s="18"/>
    </row>
    <row r="38" spans="2:10" ht="12.75" customHeight="1" x14ac:dyDescent="0.25">
      <c r="B38" s="17" t="s">
        <v>320</v>
      </c>
      <c r="C38" s="73" t="s">
        <v>629</v>
      </c>
      <c r="D38" s="528"/>
      <c r="E38" s="35" t="s">
        <v>1574</v>
      </c>
      <c r="J38" s="18"/>
    </row>
    <row r="39" spans="2:10" ht="12.75" hidden="1" customHeight="1" x14ac:dyDescent="0.25">
      <c r="C39" s="73"/>
      <c r="D39" s="43" t="s">
        <v>238</v>
      </c>
      <c r="E39" s="35"/>
      <c r="J39" s="18"/>
    </row>
    <row r="40" spans="2:10" ht="12.75" hidden="1" customHeight="1" x14ac:dyDescent="0.25">
      <c r="C40" s="73"/>
      <c r="D40" s="44" t="s">
        <v>750</v>
      </c>
      <c r="E40" s="35"/>
      <c r="J40" s="18"/>
    </row>
    <row r="41" spans="2:10" ht="12.75" customHeight="1" x14ac:dyDescent="0.25">
      <c r="C41" s="73"/>
      <c r="D41" s="44"/>
      <c r="E41" s="35" t="s">
        <v>1573</v>
      </c>
      <c r="J41" s="18"/>
    </row>
    <row r="42" spans="2:10" ht="3.9" customHeight="1" x14ac:dyDescent="0.25">
      <c r="C42" s="73"/>
      <c r="D42" s="44"/>
      <c r="E42" s="35"/>
      <c r="J42" s="18"/>
    </row>
    <row r="43" spans="2:10" ht="12.75" customHeight="1" x14ac:dyDescent="0.25">
      <c r="B43" s="17" t="s">
        <v>319</v>
      </c>
      <c r="C43" s="73"/>
      <c r="D43" s="629"/>
      <c r="E43" s="35" t="s">
        <v>790</v>
      </c>
      <c r="J43" s="18"/>
    </row>
    <row r="44" spans="2:10" ht="3.9" customHeight="1" x14ac:dyDescent="0.25">
      <c r="C44" s="73"/>
      <c r="D44" s="44"/>
      <c r="E44" s="35"/>
      <c r="J44" s="18"/>
    </row>
    <row r="45" spans="2:10" x14ac:dyDescent="0.25">
      <c r="B45" s="17" t="s">
        <v>777</v>
      </c>
      <c r="C45" s="73" t="s">
        <v>629</v>
      </c>
      <c r="D45" s="528"/>
      <c r="E45" s="33"/>
      <c r="J45" s="18"/>
    </row>
    <row r="46" spans="2:10" hidden="1" x14ac:dyDescent="0.25">
      <c r="C46" s="73"/>
      <c r="D46" s="15" t="s">
        <v>297</v>
      </c>
      <c r="E46" s="33"/>
      <c r="J46" s="18"/>
    </row>
    <row r="47" spans="2:10" hidden="1" x14ac:dyDescent="0.25">
      <c r="C47" s="73"/>
      <c r="D47" s="15" t="s">
        <v>778</v>
      </c>
      <c r="E47" s="33"/>
      <c r="J47" s="18"/>
    </row>
    <row r="48" spans="2:10" hidden="1" x14ac:dyDescent="0.25">
      <c r="C48" s="73"/>
      <c r="D48" s="15" t="s">
        <v>298</v>
      </c>
      <c r="E48" s="33"/>
      <c r="J48" s="18"/>
    </row>
    <row r="49" spans="2:10" hidden="1" x14ac:dyDescent="0.25">
      <c r="B49" s="16"/>
      <c r="C49" s="73"/>
      <c r="D49" s="15" t="s">
        <v>779</v>
      </c>
      <c r="E49" s="33"/>
      <c r="J49" s="18"/>
    </row>
    <row r="50" spans="2:10" ht="3.75" customHeight="1" x14ac:dyDescent="0.25">
      <c r="B50" s="16"/>
      <c r="C50" s="73"/>
      <c r="E50" s="33"/>
      <c r="J50" s="18"/>
    </row>
    <row r="51" spans="2:10" ht="12.75" customHeight="1" x14ac:dyDescent="0.25">
      <c r="B51" s="17" t="s">
        <v>780</v>
      </c>
      <c r="C51" s="73"/>
      <c r="D51" s="629"/>
      <c r="E51" s="33" t="s">
        <v>781</v>
      </c>
      <c r="J51" s="18"/>
    </row>
    <row r="52" spans="2:10" ht="3.75" customHeight="1" x14ac:dyDescent="0.25">
      <c r="C52" s="73"/>
      <c r="E52" s="33"/>
      <c r="J52" s="18"/>
    </row>
    <row r="53" spans="2:10" ht="12.75" customHeight="1" x14ac:dyDescent="0.25">
      <c r="B53" s="17" t="s">
        <v>1710</v>
      </c>
      <c r="C53" s="73"/>
      <c r="D53" s="629"/>
      <c r="E53" s="33" t="s">
        <v>782</v>
      </c>
      <c r="J53" s="18"/>
    </row>
    <row r="54" spans="2:10" ht="3.75" customHeight="1" x14ac:dyDescent="0.25">
      <c r="C54" s="73"/>
      <c r="E54" s="33"/>
      <c r="J54" s="18"/>
    </row>
    <row r="55" spans="2:10" x14ac:dyDescent="0.25">
      <c r="B55" s="17" t="s">
        <v>784</v>
      </c>
      <c r="C55" s="73" t="s">
        <v>629</v>
      </c>
      <c r="D55" s="528"/>
      <c r="E55" s="35" t="s">
        <v>1713</v>
      </c>
      <c r="J55" s="21"/>
    </row>
    <row r="56" spans="2:10" hidden="1" x14ac:dyDescent="0.25">
      <c r="C56" s="73"/>
      <c r="D56" s="43" t="s">
        <v>785</v>
      </c>
      <c r="E56" s="35"/>
      <c r="J56" s="21"/>
    </row>
    <row r="57" spans="2:10" hidden="1" x14ac:dyDescent="0.25">
      <c r="C57" s="73"/>
      <c r="D57" s="44" t="s">
        <v>786</v>
      </c>
      <c r="E57" s="35"/>
      <c r="J57" s="21"/>
    </row>
    <row r="58" spans="2:10" hidden="1" x14ac:dyDescent="0.25">
      <c r="C58" s="73"/>
      <c r="D58" s="44" t="s">
        <v>787</v>
      </c>
      <c r="E58" s="35"/>
      <c r="J58" s="21"/>
    </row>
    <row r="59" spans="2:10" hidden="1" x14ac:dyDescent="0.25">
      <c r="C59" s="73"/>
      <c r="D59" s="44" t="s">
        <v>788</v>
      </c>
      <c r="E59" s="35"/>
      <c r="J59" s="21"/>
    </row>
    <row r="60" spans="2:10" hidden="1" x14ac:dyDescent="0.25">
      <c r="C60" s="73"/>
      <c r="D60" s="44" t="s">
        <v>789</v>
      </c>
      <c r="E60" s="35"/>
      <c r="J60" s="21"/>
    </row>
  </sheetData>
  <sheetProtection algorithmName="SHA-512" hashValue="2F+sONAOTRdVDKXvX/WD5nckr5YR9G7d/1xl9TnN3ISLAkawMmWEeGb15B37ulfCJbOLjWYSZCDwUYhKNHF6xw==" saltValue="jCWNVGROSF8Y+6SfLkuqUA==" spinCount="100000" sheet="1" objects="1" scenarios="1"/>
  <mergeCells count="2">
    <mergeCell ref="D4:E4"/>
    <mergeCell ref="D5:E5"/>
  </mergeCells>
  <phoneticPr fontId="13" type="noConversion"/>
  <dataValidations count="7">
    <dataValidation type="list" allowBlank="1" showInputMessage="1" showErrorMessage="1" sqref="D55" xr:uid="{00000000-0002-0000-5200-000000000000}">
      <formula1>$D$56:$D$60</formula1>
    </dataValidation>
    <dataValidation type="list" allowBlank="1" showInputMessage="1" showErrorMessage="1" sqref="D38" xr:uid="{00000000-0002-0000-5200-000001000000}">
      <formula1>$D$39:$D$40</formula1>
    </dataValidation>
    <dataValidation type="decimal" operator="greaterThan" allowBlank="1" showInputMessage="1" showErrorMessage="1" errorTitle="Inhoud" error="Alleen numerieke waarden invullen." sqref="D29" xr:uid="{00000000-0002-0000-5200-000002000000}">
      <formula1>0</formula1>
    </dataValidation>
    <dataValidation type="whole" allowBlank="1" showInputMessage="1" showErrorMessage="1" errorTitle="Bouwjaar" error="Jaartallen invullen tussen 1500 en 2050." sqref="D25" xr:uid="{00000000-0002-0000-5200-000003000000}">
      <formula1>1500</formula1>
      <formula2>2050</formula2>
    </dataValidation>
    <dataValidation type="list" allowBlank="1" showInputMessage="1" showErrorMessage="1" sqref="D45" xr:uid="{00000000-0002-0000-5200-000004000000}">
      <formula1>$D$46:$D$49</formula1>
    </dataValidation>
    <dataValidation type="list" allowBlank="1" showInputMessage="1" showErrorMessage="1" sqref="D33" xr:uid="{00000000-0002-0000-5200-000005000000}">
      <formula1>$D$34:$D$35</formula1>
    </dataValidation>
    <dataValidation type="decimal" allowBlank="1" showInputMessage="1" showErrorMessage="1" errorTitle="Inhoud" error="Waarde moet liggen tussen 0 - 100." sqref="D51 D53" xr:uid="{00000000-0002-0000-5200-000006000000}">
      <formula1>0</formula1>
      <formula2>100</formula2>
    </dataValidation>
  </dataValidations>
  <pageMargins left="0.5" right="0.12" top="0.37" bottom="0.25" header="0.2" footer="0.19"/>
  <pageSetup paperSize="9" scale="50" orientation="landscape" horizontalDpi="4294967292"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wsh90523002">
    <tabColor indexed="55"/>
    <pageSetUpPr fitToPage="1"/>
  </sheetPr>
  <dimension ref="B1:J43"/>
  <sheetViews>
    <sheetView showGridLines="0" showRowColHeaders="0" zoomScaleNormal="10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791</v>
      </c>
    </row>
    <row r="2" spans="2:10" x14ac:dyDescent="0.25">
      <c r="B2" s="17" t="s">
        <v>1259</v>
      </c>
      <c r="C2" s="15"/>
      <c r="D2" s="15" t="s">
        <v>792</v>
      </c>
      <c r="E2" s="15"/>
      <c r="F2" s="19"/>
      <c r="G2" s="20"/>
      <c r="H2" s="20"/>
    </row>
    <row r="3" spans="2:10" ht="6.75" customHeight="1" x14ac:dyDescent="0.25">
      <c r="F3" s="21"/>
      <c r="J3" s="18"/>
    </row>
    <row r="4" spans="2:10" ht="23.25" customHeight="1" x14ac:dyDescent="0.25">
      <c r="B4" s="11" t="s">
        <v>436</v>
      </c>
      <c r="C4" s="13"/>
      <c r="D4" s="884" t="s">
        <v>793</v>
      </c>
      <c r="E4" s="884"/>
      <c r="F4" s="39"/>
      <c r="J4" s="21"/>
    </row>
    <row r="5" spans="2:10" ht="23.25" customHeight="1" x14ac:dyDescent="0.25">
      <c r="B5" s="12" t="s">
        <v>413</v>
      </c>
      <c r="C5" s="11"/>
      <c r="D5" s="883" t="s">
        <v>794</v>
      </c>
      <c r="E5" s="883"/>
      <c r="F5"/>
      <c r="J5" s="21"/>
    </row>
    <row r="6" spans="2:10" ht="12.75" customHeight="1" x14ac:dyDescent="0.25">
      <c r="B6" s="12" t="s">
        <v>2104</v>
      </c>
      <c r="C6" s="11"/>
      <c r="D6" s="844"/>
      <c r="E6" s="790" t="s">
        <v>2105</v>
      </c>
      <c r="F6" s="792"/>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5.0999999999999996" customHeight="1" x14ac:dyDescent="0.25">
      <c r="C11" s="25"/>
      <c r="E11" s="33"/>
      <c r="J11" s="21"/>
    </row>
    <row r="12" spans="2:10" x14ac:dyDescent="0.25">
      <c r="B12" s="24" t="s">
        <v>384</v>
      </c>
      <c r="C12" s="25"/>
      <c r="E12" s="33"/>
      <c r="J12" s="21"/>
    </row>
    <row r="13" spans="2:10" ht="5.0999999999999996" customHeight="1" x14ac:dyDescent="0.25">
      <c r="B13" s="16"/>
      <c r="C13" s="25"/>
      <c r="E13" s="33"/>
      <c r="J13" s="21"/>
    </row>
    <row r="14" spans="2:10" x14ac:dyDescent="0.25">
      <c r="B14" s="17" t="s">
        <v>388</v>
      </c>
      <c r="C14" s="73"/>
      <c r="D14" s="53"/>
      <c r="E14" s="520" t="s">
        <v>205</v>
      </c>
      <c r="J14" s="18"/>
    </row>
    <row r="15" spans="2:10" x14ac:dyDescent="0.25">
      <c r="C15" s="73"/>
      <c r="D15" s="566"/>
      <c r="E15" s="574" t="s">
        <v>1269</v>
      </c>
      <c r="I15" s="501"/>
      <c r="J15" s="501"/>
    </row>
    <row r="16" spans="2:10" ht="3.9" customHeight="1" x14ac:dyDescent="0.25">
      <c r="C16" s="73"/>
      <c r="E16" s="33"/>
      <c r="J16" s="18"/>
    </row>
    <row r="17" spans="2:10" x14ac:dyDescent="0.25">
      <c r="B17" s="17" t="s">
        <v>389</v>
      </c>
      <c r="C17" s="73"/>
      <c r="D17" s="30" t="s">
        <v>237</v>
      </c>
      <c r="E17" s="34"/>
      <c r="J17" s="18"/>
    </row>
    <row r="18" spans="2:10" ht="3.9" customHeight="1" x14ac:dyDescent="0.25">
      <c r="C18" s="73"/>
      <c r="E18" s="34"/>
      <c r="J18" s="18"/>
    </row>
    <row r="19" spans="2:10" x14ac:dyDescent="0.25">
      <c r="B19" s="17" t="s">
        <v>390</v>
      </c>
      <c r="C19" s="73"/>
      <c r="D19" s="53"/>
      <c r="E19" s="33"/>
      <c r="F19" s="17"/>
      <c r="J19" s="18"/>
    </row>
    <row r="20" spans="2:10" ht="3.9" customHeight="1" x14ac:dyDescent="0.25">
      <c r="C20" s="73"/>
      <c r="D20" s="31"/>
      <c r="E20" s="33"/>
      <c r="F20" s="17"/>
      <c r="J20" s="21"/>
    </row>
    <row r="21" spans="2:10" x14ac:dyDescent="0.25">
      <c r="B21" s="17" t="s">
        <v>391</v>
      </c>
      <c r="C21" s="73"/>
      <c r="D21" s="53"/>
      <c r="E21" s="33"/>
      <c r="F21" s="17"/>
      <c r="J21" s="18"/>
    </row>
    <row r="22" spans="2:10" ht="3.9" customHeight="1" x14ac:dyDescent="0.25">
      <c r="C22" s="73"/>
      <c r="D22" s="31"/>
      <c r="E22" s="33"/>
      <c r="F22" s="17"/>
      <c r="J22" s="21"/>
    </row>
    <row r="23" spans="2:10" x14ac:dyDescent="0.25">
      <c r="B23" s="17" t="s">
        <v>394</v>
      </c>
      <c r="C23" s="73"/>
      <c r="D23" s="54"/>
      <c r="E23" s="33" t="s">
        <v>199</v>
      </c>
      <c r="J23" s="18"/>
    </row>
    <row r="24" spans="2:10" ht="3.9" customHeight="1" x14ac:dyDescent="0.25">
      <c r="C24" s="73"/>
      <c r="D24" s="31"/>
      <c r="E24" s="33"/>
      <c r="J24" s="21"/>
    </row>
    <row r="25" spans="2:10" x14ac:dyDescent="0.25">
      <c r="B25" s="17" t="s">
        <v>3</v>
      </c>
      <c r="C25" s="73"/>
      <c r="D25" s="58"/>
      <c r="E25" s="33"/>
      <c r="F25" s="17"/>
      <c r="J25" s="18"/>
    </row>
    <row r="26" spans="2:10" ht="3.9" customHeight="1" x14ac:dyDescent="0.25">
      <c r="C26" s="73"/>
      <c r="D26" s="31"/>
      <c r="E26" s="33"/>
      <c r="F26" s="17"/>
      <c r="J26" s="21"/>
    </row>
    <row r="27" spans="2:10" x14ac:dyDescent="0.25">
      <c r="B27" s="32" t="s">
        <v>128</v>
      </c>
      <c r="C27" s="73"/>
      <c r="D27" s="54"/>
      <c r="E27" s="33" t="s">
        <v>200</v>
      </c>
      <c r="J27" s="18"/>
    </row>
    <row r="28" spans="2:10" ht="3.9" customHeight="1" x14ac:dyDescent="0.25">
      <c r="B28" s="32"/>
      <c r="C28" s="73"/>
      <c r="D28" s="31"/>
      <c r="E28" s="33"/>
      <c r="J28" s="21"/>
    </row>
    <row r="29" spans="2:10" x14ac:dyDescent="0.25">
      <c r="B29" s="17" t="s">
        <v>433</v>
      </c>
      <c r="C29" s="73"/>
      <c r="D29" s="55"/>
      <c r="E29" s="33" t="s">
        <v>146</v>
      </c>
      <c r="F29" s="17"/>
      <c r="J29" s="18"/>
    </row>
    <row r="30" spans="2:10" ht="5.0999999999999996" customHeight="1" x14ac:dyDescent="0.25">
      <c r="C30" s="73"/>
      <c r="E30" s="33"/>
      <c r="F30" s="17"/>
      <c r="J30" s="21"/>
    </row>
    <row r="31" spans="2:10" x14ac:dyDescent="0.25">
      <c r="B31" s="24" t="s">
        <v>395</v>
      </c>
      <c r="C31" s="73"/>
      <c r="E31" s="33"/>
      <c r="J31" s="18"/>
    </row>
    <row r="32" spans="2:10" ht="5.0999999999999996" customHeight="1" x14ac:dyDescent="0.25">
      <c r="B32" s="16"/>
      <c r="C32" s="73"/>
      <c r="E32" s="33"/>
      <c r="J32" s="18"/>
    </row>
    <row r="33" spans="2:10" x14ac:dyDescent="0.25">
      <c r="B33" s="17" t="s">
        <v>777</v>
      </c>
      <c r="C33" s="73" t="s">
        <v>629</v>
      </c>
      <c r="D33" s="528"/>
      <c r="E33" s="33"/>
      <c r="J33" s="18"/>
    </row>
    <row r="34" spans="2:10" hidden="1" x14ac:dyDescent="0.25">
      <c r="C34" s="73"/>
      <c r="D34" s="15" t="s">
        <v>297</v>
      </c>
      <c r="E34" s="33"/>
      <c r="J34" s="18"/>
    </row>
    <row r="35" spans="2:10" hidden="1" x14ac:dyDescent="0.25">
      <c r="C35" s="73"/>
      <c r="D35" s="15" t="s">
        <v>778</v>
      </c>
      <c r="E35" s="33"/>
      <c r="J35" s="18"/>
    </row>
    <row r="36" spans="2:10" hidden="1" x14ac:dyDescent="0.25">
      <c r="C36" s="73"/>
      <c r="D36" s="15" t="s">
        <v>298</v>
      </c>
      <c r="E36" s="33"/>
      <c r="J36" s="18"/>
    </row>
    <row r="37" spans="2:10" hidden="1" x14ac:dyDescent="0.25">
      <c r="B37" s="16"/>
      <c r="C37" s="73"/>
      <c r="D37" s="15" t="s">
        <v>779</v>
      </c>
      <c r="E37" s="33"/>
      <c r="J37" s="18"/>
    </row>
    <row r="38" spans="2:10" ht="3.75" customHeight="1" x14ac:dyDescent="0.25">
      <c r="B38" s="16"/>
      <c r="C38" s="73"/>
      <c r="E38" s="33"/>
      <c r="J38" s="18"/>
    </row>
    <row r="39" spans="2:10" hidden="1" x14ac:dyDescent="0.25">
      <c r="C39" s="73"/>
      <c r="D39" s="43" t="s">
        <v>785</v>
      </c>
      <c r="E39" s="35"/>
      <c r="J39" s="21"/>
    </row>
    <row r="40" spans="2:10" hidden="1" x14ac:dyDescent="0.25">
      <c r="C40" s="73"/>
      <c r="D40" s="44" t="s">
        <v>786</v>
      </c>
      <c r="E40" s="35"/>
      <c r="J40" s="21"/>
    </row>
    <row r="41" spans="2:10" hidden="1" x14ac:dyDescent="0.25">
      <c r="C41" s="73"/>
      <c r="D41" s="44" t="s">
        <v>787</v>
      </c>
      <c r="E41" s="35"/>
      <c r="J41" s="21"/>
    </row>
    <row r="42" spans="2:10" hidden="1" x14ac:dyDescent="0.25">
      <c r="C42" s="73"/>
      <c r="D42" s="44" t="s">
        <v>788</v>
      </c>
      <c r="E42" s="35"/>
      <c r="J42" s="21"/>
    </row>
    <row r="43" spans="2:10" hidden="1" x14ac:dyDescent="0.25">
      <c r="C43" s="73"/>
      <c r="D43" s="44" t="s">
        <v>789</v>
      </c>
      <c r="E43" s="35"/>
      <c r="J43" s="21"/>
    </row>
  </sheetData>
  <sheetProtection algorithmName="SHA-512" hashValue="rvaNaNdmQqrvuNQKjJAa7G4r/okSEDxrdG5F4eRQxtFfW4FbPcr1V8dVxKONY7II2miFlaj7q1RcVMla1W22LA==" saltValue="paVvA7J32qjUHslJBuRqMA==" spinCount="100000" sheet="1" objects="1" scenarios="1"/>
  <mergeCells count="2">
    <mergeCell ref="D4:E4"/>
    <mergeCell ref="D5:E5"/>
  </mergeCells>
  <phoneticPr fontId="13" type="noConversion"/>
  <dataValidations count="3">
    <dataValidation type="decimal" operator="greaterThan" allowBlank="1" showInputMessage="1" showErrorMessage="1" errorTitle="Inhoud" error="Alleen numerieke waarden invullen." sqref="D29" xr:uid="{00000000-0002-0000-5300-000000000000}">
      <formula1>0</formula1>
    </dataValidation>
    <dataValidation type="whole" allowBlank="1" showInputMessage="1" showErrorMessage="1" errorTitle="Bouwjaar" error="Jaartallen invullen tussen 1500 en 2050." sqref="D25" xr:uid="{00000000-0002-0000-5300-000001000000}">
      <formula1>1500</formula1>
      <formula2>2050</formula2>
    </dataValidation>
    <dataValidation type="list" allowBlank="1" showInputMessage="1" showErrorMessage="1" sqref="D33" xr:uid="{00000000-0002-0000-5300-000002000000}">
      <formula1>$D$34:$D$37</formula1>
    </dataValidation>
  </dataValidations>
  <pageMargins left="0.5" right="0.12" top="0.37" bottom="0.25" header="0.2" footer="0.19"/>
  <pageSetup paperSize="9" scale="50" orientation="landscape" horizontalDpi="4294967292"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wsh90523003">
    <tabColor indexed="55"/>
    <pageSetUpPr fitToPage="1"/>
  </sheetPr>
  <dimension ref="B1:J43"/>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795</v>
      </c>
    </row>
    <row r="2" spans="2:10" x14ac:dyDescent="0.25">
      <c r="B2" s="17" t="s">
        <v>1259</v>
      </c>
      <c r="C2" s="15"/>
      <c r="D2" s="15" t="s">
        <v>796</v>
      </c>
      <c r="E2" s="15"/>
      <c r="F2" s="19"/>
      <c r="G2" s="20"/>
      <c r="H2" s="20"/>
    </row>
    <row r="3" spans="2:10" ht="6.75" customHeight="1" x14ac:dyDescent="0.25">
      <c r="F3" s="21"/>
      <c r="J3" s="18"/>
    </row>
    <row r="4" spans="2:10" ht="23.25" customHeight="1" x14ac:dyDescent="0.25">
      <c r="B4" s="11" t="s">
        <v>436</v>
      </c>
      <c r="C4" s="13"/>
      <c r="D4" s="884" t="s">
        <v>797</v>
      </c>
      <c r="E4" s="884"/>
      <c r="F4" s="39"/>
      <c r="J4" s="21"/>
    </row>
    <row r="5" spans="2:10" ht="23.25" customHeight="1" x14ac:dyDescent="0.25">
      <c r="B5" s="12" t="s">
        <v>413</v>
      </c>
      <c r="C5" s="11"/>
      <c r="D5" s="883" t="s">
        <v>798</v>
      </c>
      <c r="E5" s="883"/>
      <c r="F5"/>
      <c r="J5" s="21"/>
    </row>
    <row r="6" spans="2:10" ht="12.75" customHeight="1" x14ac:dyDescent="0.25">
      <c r="B6" s="12" t="s">
        <v>2104</v>
      </c>
      <c r="C6" s="11"/>
      <c r="D6" s="844"/>
      <c r="E6" s="790" t="s">
        <v>2105</v>
      </c>
      <c r="F6" s="792"/>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5.0999999999999996" customHeight="1" x14ac:dyDescent="0.25">
      <c r="C11" s="25"/>
      <c r="E11" s="33"/>
      <c r="J11" s="21"/>
    </row>
    <row r="12" spans="2:10" x14ac:dyDescent="0.25">
      <c r="B12" s="24" t="s">
        <v>384</v>
      </c>
      <c r="C12" s="25"/>
      <c r="E12" s="33"/>
      <c r="J12" s="21"/>
    </row>
    <row r="13" spans="2:10" ht="5.0999999999999996" customHeight="1" x14ac:dyDescent="0.25">
      <c r="B13" s="16"/>
      <c r="C13" s="25"/>
      <c r="E13" s="33"/>
      <c r="J13" s="21"/>
    </row>
    <row r="14" spans="2:10" x14ac:dyDescent="0.25">
      <c r="B14" s="17" t="s">
        <v>388</v>
      </c>
      <c r="C14" s="73"/>
      <c r="D14" s="53"/>
      <c r="E14" s="520" t="s">
        <v>205</v>
      </c>
      <c r="J14" s="18"/>
    </row>
    <row r="15" spans="2:10" ht="12.75" customHeight="1" x14ac:dyDescent="0.25">
      <c r="C15" s="73"/>
      <c r="D15" s="566"/>
      <c r="E15" s="574" t="s">
        <v>1270</v>
      </c>
      <c r="I15" s="501"/>
      <c r="J15" s="501"/>
    </row>
    <row r="16" spans="2:10" ht="3.9" customHeight="1" x14ac:dyDescent="0.25">
      <c r="C16" s="73"/>
      <c r="E16" s="33"/>
      <c r="J16" s="18"/>
    </row>
    <row r="17" spans="2:10" x14ac:dyDescent="0.25">
      <c r="B17" s="17" t="s">
        <v>389</v>
      </c>
      <c r="C17" s="73"/>
      <c r="D17" s="30" t="s">
        <v>237</v>
      </c>
      <c r="E17" s="34"/>
      <c r="J17" s="18"/>
    </row>
    <row r="18" spans="2:10" ht="3.9" customHeight="1" x14ac:dyDescent="0.25">
      <c r="C18" s="73"/>
      <c r="E18" s="34"/>
      <c r="J18" s="18"/>
    </row>
    <row r="19" spans="2:10" x14ac:dyDescent="0.25">
      <c r="B19" s="17" t="s">
        <v>390</v>
      </c>
      <c r="C19" s="73"/>
      <c r="D19" s="53"/>
      <c r="E19" s="33"/>
      <c r="F19" s="17"/>
      <c r="J19" s="18"/>
    </row>
    <row r="20" spans="2:10" ht="3.9" customHeight="1" x14ac:dyDescent="0.25">
      <c r="C20" s="73"/>
      <c r="D20" s="31"/>
      <c r="E20" s="33"/>
      <c r="F20" s="17"/>
      <c r="J20" s="21"/>
    </row>
    <row r="21" spans="2:10" x14ac:dyDescent="0.25">
      <c r="B21" s="17" t="s">
        <v>391</v>
      </c>
      <c r="C21" s="73"/>
      <c r="D21" s="53"/>
      <c r="E21" s="33"/>
      <c r="F21" s="17"/>
      <c r="J21" s="18"/>
    </row>
    <row r="22" spans="2:10" ht="3.9" customHeight="1" x14ac:dyDescent="0.25">
      <c r="C22" s="73"/>
      <c r="D22" s="31"/>
      <c r="E22" s="33"/>
      <c r="F22" s="17"/>
      <c r="J22" s="21"/>
    </row>
    <row r="23" spans="2:10" x14ac:dyDescent="0.25">
      <c r="B23" s="17" t="s">
        <v>394</v>
      </c>
      <c r="C23" s="73"/>
      <c r="D23" s="54"/>
      <c r="E23" s="33" t="s">
        <v>199</v>
      </c>
      <c r="J23" s="18"/>
    </row>
    <row r="24" spans="2:10" ht="3.9" customHeight="1" x14ac:dyDescent="0.25">
      <c r="C24" s="73"/>
      <c r="D24" s="31"/>
      <c r="E24" s="33"/>
      <c r="J24" s="21"/>
    </row>
    <row r="25" spans="2:10" x14ac:dyDescent="0.25">
      <c r="B25" s="17" t="s">
        <v>3</v>
      </c>
      <c r="C25" s="73"/>
      <c r="D25" s="58"/>
      <c r="E25" s="33"/>
      <c r="F25" s="17"/>
      <c r="J25" s="18"/>
    </row>
    <row r="26" spans="2:10" ht="3.9" customHeight="1" x14ac:dyDescent="0.25">
      <c r="C26" s="73"/>
      <c r="D26" s="31"/>
      <c r="E26" s="33"/>
      <c r="F26" s="17"/>
      <c r="J26" s="21"/>
    </row>
    <row r="27" spans="2:10" x14ac:dyDescent="0.25">
      <c r="B27" s="32" t="s">
        <v>128</v>
      </c>
      <c r="C27" s="73"/>
      <c r="D27" s="54"/>
      <c r="E27" s="33" t="s">
        <v>200</v>
      </c>
      <c r="J27" s="18"/>
    </row>
    <row r="28" spans="2:10" ht="3.9" customHeight="1" x14ac:dyDescent="0.25">
      <c r="B28" s="32"/>
      <c r="C28" s="73"/>
      <c r="D28" s="31"/>
      <c r="E28" s="33"/>
      <c r="J28" s="21"/>
    </row>
    <row r="29" spans="2:10" x14ac:dyDescent="0.25">
      <c r="B29" s="17" t="s">
        <v>433</v>
      </c>
      <c r="C29" s="73"/>
      <c r="D29" s="55"/>
      <c r="E29" s="33" t="s">
        <v>2176</v>
      </c>
      <c r="F29" s="17"/>
      <c r="J29" s="18"/>
    </row>
    <row r="30" spans="2:10" ht="5.0999999999999996" customHeight="1" x14ac:dyDescent="0.25">
      <c r="C30" s="73"/>
      <c r="E30" s="33"/>
      <c r="F30" s="17"/>
      <c r="J30" s="21"/>
    </row>
    <row r="31" spans="2:10" x14ac:dyDescent="0.25">
      <c r="B31" s="24" t="s">
        <v>395</v>
      </c>
      <c r="C31" s="73"/>
      <c r="E31" s="33"/>
      <c r="J31" s="18"/>
    </row>
    <row r="32" spans="2:10" ht="5.0999999999999996" customHeight="1" x14ac:dyDescent="0.25">
      <c r="B32" s="16"/>
      <c r="C32" s="73"/>
      <c r="E32" s="33"/>
      <c r="J32" s="18"/>
    </row>
    <row r="33" spans="2:10" x14ac:dyDescent="0.25">
      <c r="B33" s="17" t="s">
        <v>2175</v>
      </c>
      <c r="C33" s="73" t="s">
        <v>629</v>
      </c>
      <c r="D33" s="528"/>
      <c r="E33" s="33"/>
      <c r="J33" s="18"/>
    </row>
    <row r="34" spans="2:10" hidden="1" x14ac:dyDescent="0.25">
      <c r="C34" s="73"/>
      <c r="D34" s="15" t="s">
        <v>297</v>
      </c>
      <c r="E34" s="33"/>
      <c r="J34" s="18"/>
    </row>
    <row r="35" spans="2:10" hidden="1" x14ac:dyDescent="0.25">
      <c r="C35" s="73"/>
      <c r="D35" s="15" t="s">
        <v>778</v>
      </c>
      <c r="E35" s="33"/>
      <c r="J35" s="18"/>
    </row>
    <row r="36" spans="2:10" hidden="1" x14ac:dyDescent="0.25">
      <c r="C36" s="73"/>
      <c r="D36" s="15" t="s">
        <v>298</v>
      </c>
      <c r="E36" s="33"/>
      <c r="J36" s="18"/>
    </row>
    <row r="37" spans="2:10" hidden="1" x14ac:dyDescent="0.25">
      <c r="B37" s="16"/>
      <c r="C37" s="73"/>
      <c r="D37" s="15" t="s">
        <v>779</v>
      </c>
      <c r="E37" s="33"/>
      <c r="J37" s="18"/>
    </row>
    <row r="38" spans="2:10" ht="3.75" customHeight="1" x14ac:dyDescent="0.25">
      <c r="B38" s="16"/>
      <c r="C38" s="73"/>
      <c r="E38" s="33"/>
      <c r="J38" s="18"/>
    </row>
    <row r="39" spans="2:10" hidden="1" x14ac:dyDescent="0.25">
      <c r="C39" s="73"/>
      <c r="D39" s="43" t="s">
        <v>785</v>
      </c>
      <c r="E39" s="35"/>
      <c r="J39" s="21"/>
    </row>
    <row r="40" spans="2:10" hidden="1" x14ac:dyDescent="0.25">
      <c r="C40" s="73"/>
      <c r="D40" s="44" t="s">
        <v>786</v>
      </c>
      <c r="E40" s="35"/>
      <c r="J40" s="21"/>
    </row>
    <row r="41" spans="2:10" hidden="1" x14ac:dyDescent="0.25">
      <c r="C41" s="73"/>
      <c r="D41" s="44" t="s">
        <v>787</v>
      </c>
      <c r="E41" s="35"/>
      <c r="J41" s="21"/>
    </row>
    <row r="42" spans="2:10" hidden="1" x14ac:dyDescent="0.25">
      <c r="C42" s="73"/>
      <c r="D42" s="44" t="s">
        <v>788</v>
      </c>
      <c r="E42" s="35"/>
      <c r="J42" s="21"/>
    </row>
    <row r="43" spans="2:10" hidden="1" x14ac:dyDescent="0.25">
      <c r="C43" s="73"/>
      <c r="D43" s="44" t="s">
        <v>789</v>
      </c>
      <c r="E43" s="35"/>
      <c r="J43" s="21"/>
    </row>
  </sheetData>
  <sheetProtection algorithmName="SHA-512" hashValue="JFc6NkEI3gSSAm4aTYbsofHIB64BMrEe2SrluZxI9ZpiSinXHx78lpR13OBvRBLCiYyHyNYSjkucKrxldclwDA==" saltValue="Uvto6cCkTm6pSC5Wtc+0cg==" spinCount="100000" sheet="1" objects="1" scenarios="1"/>
  <mergeCells count="2">
    <mergeCell ref="D4:E4"/>
    <mergeCell ref="D5:E5"/>
  </mergeCells>
  <phoneticPr fontId="13" type="noConversion"/>
  <dataValidations count="3">
    <dataValidation type="decimal" operator="greaterThan" allowBlank="1" showInputMessage="1" showErrorMessage="1" errorTitle="Inhoud" error="Alleen numerieke waarden invullen." sqref="D29" xr:uid="{00000000-0002-0000-5400-000000000000}">
      <formula1>0</formula1>
    </dataValidation>
    <dataValidation type="whole" allowBlank="1" showInputMessage="1" showErrorMessage="1" errorTitle="Bouwjaar" error="Jaartallen invullen tussen 1500 en 2050." sqref="D25" xr:uid="{00000000-0002-0000-5400-000001000000}">
      <formula1>1500</formula1>
      <formula2>2050</formula2>
    </dataValidation>
    <dataValidation type="list" allowBlank="1" showInputMessage="1" showErrorMessage="1" sqref="D33" xr:uid="{00000000-0002-0000-5400-000002000000}">
      <formula1>$D$34:$D$37</formula1>
    </dataValidation>
  </dataValidations>
  <pageMargins left="0.5" right="0.12" top="0.37" bottom="0.25" header="0.2" footer="0.19"/>
  <pageSetup paperSize="9" scale="50" orientation="landscape" horizontalDpi="4294967292"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wsh90523004">
    <tabColor indexed="55"/>
    <pageSetUpPr fitToPage="1"/>
  </sheetPr>
  <dimension ref="B1:J33"/>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402</v>
      </c>
    </row>
    <row r="2" spans="2:10" x14ac:dyDescent="0.25">
      <c r="B2" s="17" t="s">
        <v>1257</v>
      </c>
      <c r="C2" s="15"/>
      <c r="D2" s="15" t="s">
        <v>842</v>
      </c>
      <c r="E2" s="15"/>
      <c r="F2" s="19"/>
      <c r="G2" s="20"/>
      <c r="H2" s="20"/>
    </row>
    <row r="3" spans="2:10" ht="6.75" customHeight="1" x14ac:dyDescent="0.25">
      <c r="F3" s="21"/>
      <c r="J3" s="18"/>
    </row>
    <row r="4" spans="2:10" ht="23.25" customHeight="1" x14ac:dyDescent="0.25">
      <c r="B4" s="11" t="s">
        <v>436</v>
      </c>
      <c r="C4" s="13"/>
      <c r="D4" s="884" t="s">
        <v>70</v>
      </c>
      <c r="E4" s="884"/>
      <c r="F4" s="39"/>
      <c r="J4" s="21"/>
    </row>
    <row r="5" spans="2:10" ht="12.75" customHeight="1" x14ac:dyDescent="0.25">
      <c r="B5" s="12" t="s">
        <v>413</v>
      </c>
      <c r="C5" s="11"/>
      <c r="D5" s="883" t="s">
        <v>71</v>
      </c>
      <c r="E5" s="883"/>
      <c r="F5" s="689"/>
      <c r="J5" s="21"/>
    </row>
    <row r="6" spans="2:10" ht="12.75" customHeight="1" x14ac:dyDescent="0.25">
      <c r="B6" s="12" t="s">
        <v>413</v>
      </c>
      <c r="C6" s="11"/>
      <c r="D6" s="883" t="s">
        <v>686</v>
      </c>
      <c r="E6" s="883"/>
      <c r="F6" s="689"/>
      <c r="J6" s="21"/>
    </row>
    <row r="7" spans="2:10" ht="3.9" customHeight="1" x14ac:dyDescent="0.25">
      <c r="B7" s="12"/>
      <c r="C7" s="11"/>
      <c r="D7" s="845"/>
      <c r="E7" s="845"/>
      <c r="F7" s="846"/>
      <c r="J7" s="21"/>
    </row>
    <row r="8" spans="2:10" ht="12.75" customHeight="1" x14ac:dyDescent="0.25">
      <c r="B8" s="12" t="s">
        <v>2104</v>
      </c>
      <c r="C8" s="11"/>
      <c r="D8" s="844"/>
      <c r="E8" s="781" t="s">
        <v>2105</v>
      </c>
      <c r="F8" s="785"/>
      <c r="J8" s="21"/>
    </row>
    <row r="9" spans="2:10" ht="5.0999999999999996" customHeight="1" x14ac:dyDescent="0.25">
      <c r="C9" s="22"/>
      <c r="D9" s="20"/>
      <c r="E9" s="16"/>
      <c r="F9" s="23"/>
      <c r="J9" s="21"/>
    </row>
    <row r="10" spans="2:10" x14ac:dyDescent="0.25">
      <c r="B10" s="24" t="s">
        <v>0</v>
      </c>
      <c r="C10" s="25"/>
      <c r="J10" s="18"/>
    </row>
    <row r="11" spans="2:10" ht="5.0999999999999996" customHeight="1" x14ac:dyDescent="0.25">
      <c r="B11" s="16"/>
      <c r="C11" s="25"/>
      <c r="J11" s="18"/>
    </row>
    <row r="12" spans="2:10" x14ac:dyDescent="0.25">
      <c r="B12" s="17" t="s">
        <v>385</v>
      </c>
      <c r="C12" s="25"/>
      <c r="D12" s="526" t="str">
        <f>IF(ISBLANK(Voorblad!C$16),"",(Voorblad!C$16))</f>
        <v>14B03</v>
      </c>
      <c r="E12" s="28"/>
      <c r="J12" s="18"/>
    </row>
    <row r="13" spans="2:10" ht="3.9" customHeight="1" x14ac:dyDescent="0.25">
      <c r="C13" s="25"/>
      <c r="D13" s="29"/>
      <c r="E13" s="688"/>
      <c r="J13" s="21"/>
    </row>
    <row r="14" spans="2:10" x14ac:dyDescent="0.25">
      <c r="B14" s="17" t="s">
        <v>386</v>
      </c>
      <c r="C14" s="25"/>
      <c r="D14" s="526" t="str">
        <f>IF(ISBLANK(Voorblad!C$17),"",(Voorblad!C$17))</f>
        <v>R007</v>
      </c>
      <c r="E14" s="688"/>
      <c r="J14" s="18"/>
    </row>
    <row r="15" spans="2:10" ht="5.0999999999999996" customHeight="1" x14ac:dyDescent="0.25">
      <c r="C15" s="25"/>
      <c r="E15" s="688"/>
      <c r="J15" s="21"/>
    </row>
    <row r="16" spans="2:10" x14ac:dyDescent="0.25">
      <c r="B16" s="24" t="s">
        <v>384</v>
      </c>
      <c r="C16" s="25"/>
      <c r="E16" s="688"/>
      <c r="J16" s="21"/>
    </row>
    <row r="17" spans="2:10" ht="5.0999999999999996" customHeight="1" x14ac:dyDescent="0.25">
      <c r="B17" s="16"/>
      <c r="C17" s="25"/>
      <c r="E17" s="688"/>
      <c r="J17" s="21"/>
    </row>
    <row r="18" spans="2:10" x14ac:dyDescent="0.25">
      <c r="B18" s="17" t="s">
        <v>388</v>
      </c>
      <c r="C18" s="25"/>
      <c r="D18" s="53"/>
      <c r="E18" s="688" t="s">
        <v>205</v>
      </c>
      <c r="J18" s="18"/>
    </row>
    <row r="19" spans="2:10" x14ac:dyDescent="0.25">
      <c r="C19" s="25"/>
      <c r="D19" s="566"/>
      <c r="E19" s="688" t="s">
        <v>1271</v>
      </c>
      <c r="I19" s="501"/>
      <c r="J19" s="501"/>
    </row>
    <row r="20" spans="2:10" ht="3.9" customHeight="1" x14ac:dyDescent="0.25">
      <c r="C20" s="25"/>
      <c r="E20" s="688"/>
      <c r="J20" s="18"/>
    </row>
    <row r="21" spans="2:10" x14ac:dyDescent="0.25">
      <c r="B21" s="17" t="s">
        <v>389</v>
      </c>
      <c r="C21" s="25"/>
      <c r="D21" s="30" t="s">
        <v>237</v>
      </c>
      <c r="E21" s="34"/>
      <c r="J21" s="18"/>
    </row>
    <row r="22" spans="2:10" ht="3.9" customHeight="1" x14ac:dyDescent="0.25">
      <c r="C22" s="25"/>
      <c r="E22" s="34"/>
      <c r="J22" s="18"/>
    </row>
    <row r="23" spans="2:10" x14ac:dyDescent="0.25">
      <c r="B23" s="17" t="s">
        <v>390</v>
      </c>
      <c r="C23" s="25"/>
      <c r="D23" s="53"/>
      <c r="E23" s="688"/>
      <c r="F23" s="17"/>
      <c r="J23" s="18"/>
    </row>
    <row r="24" spans="2:10" ht="3.9" customHeight="1" x14ac:dyDescent="0.25">
      <c r="C24" s="25"/>
      <c r="D24" s="31"/>
      <c r="E24" s="688"/>
      <c r="F24" s="17"/>
      <c r="J24" s="21"/>
    </row>
    <row r="25" spans="2:10" x14ac:dyDescent="0.25">
      <c r="B25" s="17" t="s">
        <v>391</v>
      </c>
      <c r="C25" s="25"/>
      <c r="D25" s="53"/>
      <c r="E25" s="688"/>
      <c r="F25" s="17"/>
      <c r="J25" s="18"/>
    </row>
    <row r="26" spans="2:10" ht="3.9" customHeight="1" x14ac:dyDescent="0.25">
      <c r="C26" s="25"/>
      <c r="D26" s="31"/>
      <c r="E26" s="688"/>
      <c r="F26" s="17"/>
      <c r="J26" s="21"/>
    </row>
    <row r="27" spans="2:10" x14ac:dyDescent="0.25">
      <c r="B27" s="17" t="s">
        <v>394</v>
      </c>
      <c r="C27" s="25"/>
      <c r="D27" s="54"/>
      <c r="E27" s="688" t="s">
        <v>199</v>
      </c>
      <c r="J27" s="18"/>
    </row>
    <row r="28" spans="2:10" ht="3.9" customHeight="1" x14ac:dyDescent="0.25">
      <c r="C28" s="25"/>
      <c r="D28" s="31"/>
      <c r="E28" s="688"/>
      <c r="J28" s="21"/>
    </row>
    <row r="29" spans="2:10" x14ac:dyDescent="0.25">
      <c r="B29" s="17" t="s">
        <v>3</v>
      </c>
      <c r="C29" s="25"/>
      <c r="D29" s="58"/>
      <c r="E29" s="688"/>
      <c r="F29" s="17"/>
      <c r="J29" s="18"/>
    </row>
    <row r="30" spans="2:10" ht="3.9" customHeight="1" x14ac:dyDescent="0.25">
      <c r="C30" s="25"/>
      <c r="D30" s="31"/>
      <c r="E30" s="688"/>
      <c r="F30" s="17"/>
      <c r="J30" s="21"/>
    </row>
    <row r="31" spans="2:10" ht="12.75" customHeight="1" x14ac:dyDescent="0.25">
      <c r="B31" s="32" t="s">
        <v>128</v>
      </c>
      <c r="C31" s="73"/>
      <c r="D31" s="54"/>
      <c r="E31" s="801" t="s">
        <v>200</v>
      </c>
      <c r="F31" s="17"/>
      <c r="J31" s="21"/>
    </row>
    <row r="32" spans="2:10" ht="3.9" customHeight="1" x14ac:dyDescent="0.25">
      <c r="C32" s="25"/>
      <c r="D32" s="31"/>
      <c r="E32" s="801"/>
      <c r="F32" s="17"/>
      <c r="J32" s="21"/>
    </row>
    <row r="33" spans="2:10" x14ac:dyDescent="0.25">
      <c r="B33" s="17" t="s">
        <v>433</v>
      </c>
      <c r="C33" s="25"/>
      <c r="D33" s="55"/>
      <c r="E33" s="688" t="s">
        <v>146</v>
      </c>
      <c r="F33" s="17"/>
      <c r="J33" s="18"/>
    </row>
  </sheetData>
  <sheetProtection algorithmName="SHA-512" hashValue="6KKo293F8Mz+Yg2mZoOLzNL9mjE031Z15bTjXCGcT6GyxQravlIDPC5WXJi4jxDY55O7WBw/O9DNVm9pRlutSw==" saltValue="pEt5oY1GwUJgj1JUTuAZnw==" spinCount="100000" sheet="1" objects="1" scenarios="1"/>
  <mergeCells count="3">
    <mergeCell ref="D4:E4"/>
    <mergeCell ref="D5:E5"/>
    <mergeCell ref="D6:E6"/>
  </mergeCells>
  <dataValidations count="2">
    <dataValidation type="whole" allowBlank="1" showInputMessage="1" showErrorMessage="1" errorTitle="Bouwjaar" error="Jaartallen invullen tussen 1500 en 2050." sqref="D29" xr:uid="{00000000-0002-0000-5500-000001000000}">
      <formula1>1500</formula1>
      <formula2>2050</formula2>
    </dataValidation>
    <dataValidation type="decimal" operator="greaterThan" allowBlank="1" showInputMessage="1" showErrorMessage="1" errorTitle="Inhoud" error="Alleen numerieke waarden invullen." sqref="D33" xr:uid="{00000000-0002-0000-5500-000002000000}">
      <formula1>0</formula1>
    </dataValidation>
  </dataValidations>
  <pageMargins left="0.5" right="0.12" top="0.37" bottom="0.25" header="0.2" footer="0.19"/>
  <pageSetup paperSize="9" scale="50" orientation="landscape" horizontalDpi="4294967292"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wsh90523601">
    <tabColor indexed="55"/>
    <pageSetUpPr fitToPage="1"/>
  </sheetPr>
  <dimension ref="B1:J87"/>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743</v>
      </c>
    </row>
    <row r="2" spans="2:10" x14ac:dyDescent="0.25">
      <c r="B2" s="17" t="s">
        <v>1718</v>
      </c>
      <c r="C2" s="15"/>
      <c r="D2" s="15" t="s">
        <v>744</v>
      </c>
      <c r="E2" s="15"/>
      <c r="F2" s="19"/>
      <c r="G2" s="20"/>
      <c r="H2" s="20"/>
    </row>
    <row r="3" spans="2:10" ht="6.75" customHeight="1" x14ac:dyDescent="0.25">
      <c r="F3" s="21"/>
      <c r="J3" s="18"/>
    </row>
    <row r="4" spans="2:10" ht="23.25" customHeight="1" x14ac:dyDescent="0.25">
      <c r="B4" s="11" t="s">
        <v>436</v>
      </c>
      <c r="C4" s="13"/>
      <c r="D4" s="884" t="s">
        <v>1223</v>
      </c>
      <c r="E4" s="884"/>
      <c r="F4" s="39"/>
      <c r="J4" s="21"/>
    </row>
    <row r="5" spans="2:10" ht="23.25" customHeight="1" x14ac:dyDescent="0.25">
      <c r="B5" s="12" t="s">
        <v>413</v>
      </c>
      <c r="C5" s="11"/>
      <c r="D5" s="882" t="s">
        <v>1210</v>
      </c>
      <c r="E5" s="883"/>
      <c r="F5"/>
      <c r="J5" s="21"/>
    </row>
    <row r="6" spans="2:10" ht="3.9" customHeight="1" x14ac:dyDescent="0.25">
      <c r="B6" s="12"/>
      <c r="C6" s="11"/>
      <c r="D6" s="781"/>
      <c r="E6" s="782"/>
      <c r="F6" s="785"/>
      <c r="J6" s="21"/>
    </row>
    <row r="7" spans="2:10" ht="12.75" customHeight="1" x14ac:dyDescent="0.25">
      <c r="B7" s="12" t="s">
        <v>2104</v>
      </c>
      <c r="C7" s="11"/>
      <c r="D7" s="844"/>
      <c r="E7" s="781" t="s">
        <v>2105</v>
      </c>
      <c r="F7" s="785"/>
      <c r="J7" s="21"/>
    </row>
    <row r="8" spans="2:10" ht="5.0999999999999996" customHeight="1" x14ac:dyDescent="0.25">
      <c r="C8" s="22"/>
      <c r="D8" s="20"/>
      <c r="E8" s="16"/>
      <c r="F8" s="23"/>
      <c r="J8" s="21"/>
    </row>
    <row r="9" spans="2:10" x14ac:dyDescent="0.25">
      <c r="B9" s="24" t="s">
        <v>0</v>
      </c>
      <c r="C9" s="25"/>
      <c r="J9" s="18"/>
    </row>
    <row r="10" spans="2:10" ht="5.0999999999999996" customHeight="1" x14ac:dyDescent="0.25">
      <c r="B10" s="16"/>
      <c r="C10" s="25"/>
      <c r="J10" s="18"/>
    </row>
    <row r="11" spans="2:10" x14ac:dyDescent="0.25">
      <c r="B11" s="17" t="s">
        <v>385</v>
      </c>
      <c r="C11" s="73"/>
      <c r="D11" s="526" t="str">
        <f>IF(ISBLANK(Voorblad!C$16),"",(Voorblad!C$16))</f>
        <v>14B03</v>
      </c>
      <c r="E11" s="28"/>
      <c r="J11" s="18"/>
    </row>
    <row r="12" spans="2:10" ht="5.0999999999999996" customHeight="1" x14ac:dyDescent="0.25">
      <c r="C12" s="73"/>
      <c r="E12" s="33"/>
      <c r="J12" s="21"/>
    </row>
    <row r="13" spans="2:10" x14ac:dyDescent="0.25">
      <c r="B13" s="24" t="s">
        <v>384</v>
      </c>
      <c r="C13" s="73"/>
      <c r="E13" s="33"/>
      <c r="J13" s="21"/>
    </row>
    <row r="14" spans="2:10" ht="5.0999999999999996" customHeight="1" x14ac:dyDescent="0.25">
      <c r="B14" s="16"/>
      <c r="C14" s="73"/>
      <c r="E14" s="33"/>
      <c r="J14" s="21"/>
    </row>
    <row r="15" spans="2:10" x14ac:dyDescent="0.25">
      <c r="B15" s="17" t="s">
        <v>388</v>
      </c>
      <c r="C15" s="73"/>
      <c r="D15" s="53"/>
      <c r="E15" s="520" t="s">
        <v>14</v>
      </c>
      <c r="J15" s="18"/>
    </row>
    <row r="16" spans="2:10" x14ac:dyDescent="0.25">
      <c r="C16" s="73"/>
      <c r="D16" s="566"/>
      <c r="E16" s="574" t="s">
        <v>1272</v>
      </c>
      <c r="I16" s="501"/>
      <c r="J16" s="501"/>
    </row>
    <row r="17" spans="2:10" ht="3.9" customHeight="1" x14ac:dyDescent="0.25">
      <c r="C17" s="73"/>
      <c r="E17" s="33"/>
      <c r="J17" s="18"/>
    </row>
    <row r="18" spans="2:10" x14ac:dyDescent="0.25">
      <c r="B18" s="17" t="s">
        <v>389</v>
      </c>
      <c r="C18" s="73"/>
      <c r="D18" s="30" t="s">
        <v>237</v>
      </c>
      <c r="E18" s="34"/>
      <c r="J18" s="18"/>
    </row>
    <row r="19" spans="2:10" ht="3.9" customHeight="1" x14ac:dyDescent="0.25">
      <c r="C19" s="73"/>
      <c r="E19" s="34"/>
      <c r="J19" s="18"/>
    </row>
    <row r="20" spans="2:10" x14ac:dyDescent="0.25">
      <c r="B20" s="17" t="s">
        <v>390</v>
      </c>
      <c r="C20" s="73"/>
      <c r="D20" s="53"/>
      <c r="E20" s="33"/>
      <c r="F20" s="17"/>
      <c r="J20" s="18"/>
    </row>
    <row r="21" spans="2:10" ht="3.9" customHeight="1" x14ac:dyDescent="0.25">
      <c r="C21" s="73"/>
      <c r="D21" s="31"/>
      <c r="E21" s="33"/>
      <c r="F21" s="17"/>
      <c r="J21" s="21"/>
    </row>
    <row r="22" spans="2:10" x14ac:dyDescent="0.25">
      <c r="B22" s="17" t="s">
        <v>391</v>
      </c>
      <c r="C22" s="73"/>
      <c r="D22" s="53"/>
      <c r="E22" s="567" t="s">
        <v>1224</v>
      </c>
      <c r="F22" s="17"/>
      <c r="J22" s="18"/>
    </row>
    <row r="23" spans="2:10" ht="3.9" customHeight="1" x14ac:dyDescent="0.25">
      <c r="C23" s="73"/>
      <c r="D23" s="31"/>
      <c r="E23" s="33"/>
      <c r="F23" s="17"/>
      <c r="J23" s="21"/>
    </row>
    <row r="24" spans="2:10" ht="12.75" customHeight="1" x14ac:dyDescent="0.25">
      <c r="B24" s="17" t="s">
        <v>392</v>
      </c>
      <c r="C24" s="25"/>
      <c r="D24" s="53"/>
      <c r="E24" s="567" t="s">
        <v>1195</v>
      </c>
      <c r="F24" s="17"/>
      <c r="J24" s="21"/>
    </row>
    <row r="25" spans="2:10" ht="3.9" customHeight="1" x14ac:dyDescent="0.25">
      <c r="C25" s="73"/>
      <c r="D25" s="31"/>
      <c r="E25" s="567"/>
      <c r="F25" s="17"/>
      <c r="J25" s="21"/>
    </row>
    <row r="26" spans="2:10" x14ac:dyDescent="0.25">
      <c r="B26" s="17" t="s">
        <v>393</v>
      </c>
      <c r="C26" s="73"/>
      <c r="D26" s="53"/>
      <c r="E26" s="33"/>
      <c r="F26" s="17"/>
      <c r="J26" s="18"/>
    </row>
    <row r="27" spans="2:10" ht="3.9" customHeight="1" x14ac:dyDescent="0.25">
      <c r="C27" s="73"/>
      <c r="D27" s="31"/>
      <c r="E27" s="33"/>
      <c r="F27" s="17"/>
      <c r="J27" s="21"/>
    </row>
    <row r="28" spans="2:10" x14ac:dyDescent="0.25">
      <c r="B28" s="17" t="s">
        <v>394</v>
      </c>
      <c r="C28" s="73"/>
      <c r="D28" s="54"/>
      <c r="E28" s="33" t="s">
        <v>199</v>
      </c>
      <c r="J28" s="18"/>
    </row>
    <row r="29" spans="2:10" ht="3.9" customHeight="1" x14ac:dyDescent="0.25">
      <c r="C29" s="73"/>
      <c r="D29" s="31"/>
      <c r="E29" s="33"/>
      <c r="J29" s="21"/>
    </row>
    <row r="30" spans="2:10" x14ac:dyDescent="0.25">
      <c r="B30" s="17" t="s">
        <v>3</v>
      </c>
      <c r="C30" s="73"/>
      <c r="D30" s="58"/>
      <c r="E30" s="33"/>
      <c r="F30" s="17"/>
      <c r="J30" s="18"/>
    </row>
    <row r="31" spans="2:10" ht="3.9" customHeight="1" x14ac:dyDescent="0.25">
      <c r="C31" s="73"/>
      <c r="D31" s="31"/>
      <c r="E31" s="33"/>
      <c r="F31" s="17"/>
      <c r="J31" s="21"/>
    </row>
    <row r="32" spans="2:10" x14ac:dyDescent="0.25">
      <c r="B32" s="32" t="s">
        <v>128</v>
      </c>
      <c r="C32" s="73"/>
      <c r="D32" s="54"/>
      <c r="E32" s="33" t="s">
        <v>200</v>
      </c>
      <c r="J32" s="18"/>
    </row>
    <row r="33" spans="2:10" ht="3.9" customHeight="1" x14ac:dyDescent="0.25">
      <c r="B33" s="32"/>
      <c r="C33" s="73"/>
      <c r="D33" s="31"/>
      <c r="E33" s="33"/>
      <c r="J33" s="21"/>
    </row>
    <row r="34" spans="2:10" x14ac:dyDescent="0.25">
      <c r="B34" s="24" t="s">
        <v>395</v>
      </c>
      <c r="C34" s="73"/>
      <c r="E34" s="33"/>
      <c r="J34" s="18"/>
    </row>
    <row r="35" spans="2:10" ht="5.0999999999999996" customHeight="1" x14ac:dyDescent="0.25">
      <c r="B35" s="16"/>
      <c r="C35" s="73"/>
      <c r="E35" s="33"/>
      <c r="J35" s="18"/>
    </row>
    <row r="36" spans="2:10" x14ac:dyDescent="0.25">
      <c r="B36" s="17" t="s">
        <v>157</v>
      </c>
      <c r="C36" s="73" t="s">
        <v>629</v>
      </c>
      <c r="D36" s="528"/>
      <c r="E36" s="35" t="s">
        <v>1579</v>
      </c>
    </row>
    <row r="37" spans="2:10" hidden="1" x14ac:dyDescent="0.2">
      <c r="C37" s="73"/>
      <c r="D37" s="578" t="s">
        <v>1580</v>
      </c>
      <c r="E37" s="35"/>
    </row>
    <row r="38" spans="2:10" hidden="1" x14ac:dyDescent="0.2">
      <c r="C38" s="73"/>
      <c r="D38" s="578" t="s">
        <v>1581</v>
      </c>
      <c r="E38" s="35"/>
    </row>
    <row r="39" spans="2:10" hidden="1" x14ac:dyDescent="0.2">
      <c r="C39" s="73"/>
      <c r="D39" s="578" t="s">
        <v>1582</v>
      </c>
      <c r="E39" s="35"/>
    </row>
    <row r="40" spans="2:10" hidden="1" x14ac:dyDescent="0.2">
      <c r="C40" s="73"/>
      <c r="D40" s="578" t="s">
        <v>1583</v>
      </c>
      <c r="E40" s="35"/>
    </row>
    <row r="41" spans="2:10" hidden="1" x14ac:dyDescent="0.2">
      <c r="C41" s="73"/>
      <c r="D41" s="578" t="s">
        <v>1584</v>
      </c>
      <c r="E41" s="35"/>
    </row>
    <row r="42" spans="2:10" hidden="1" x14ac:dyDescent="0.2">
      <c r="C42" s="73"/>
      <c r="D42" s="667" t="s">
        <v>1714</v>
      </c>
      <c r="E42" s="35"/>
    </row>
    <row r="43" spans="2:10" hidden="1" x14ac:dyDescent="0.2">
      <c r="C43" s="73"/>
      <c r="D43" s="578" t="s">
        <v>1209</v>
      </c>
      <c r="E43" s="35"/>
    </row>
    <row r="44" spans="2:10" hidden="1" x14ac:dyDescent="0.2">
      <c r="C44" s="73"/>
      <c r="D44" s="578" t="s">
        <v>1585</v>
      </c>
      <c r="E44" s="35"/>
    </row>
    <row r="45" spans="2:10" hidden="1" x14ac:dyDescent="0.2">
      <c r="C45" s="73"/>
      <c r="D45" s="578" t="s">
        <v>1208</v>
      </c>
      <c r="E45" s="35"/>
    </row>
    <row r="46" spans="2:10" ht="3.9" customHeight="1" x14ac:dyDescent="0.25">
      <c r="C46" s="73"/>
      <c r="D46" s="41"/>
      <c r="E46" s="34"/>
    </row>
    <row r="47" spans="2:10" x14ac:dyDescent="0.25">
      <c r="B47" s="17" t="s">
        <v>1196</v>
      </c>
      <c r="C47" s="73" t="s">
        <v>629</v>
      </c>
      <c r="D47" s="524"/>
      <c r="E47" s="34" t="s">
        <v>1197</v>
      </c>
    </row>
    <row r="48" spans="2:10" hidden="1" x14ac:dyDescent="0.25">
      <c r="C48" s="73"/>
      <c r="D48" s="655" t="s">
        <v>12</v>
      </c>
      <c r="E48" s="34"/>
      <c r="I48" s="501"/>
    </row>
    <row r="49" spans="2:9" hidden="1" x14ac:dyDescent="0.25">
      <c r="C49" s="73"/>
      <c r="D49" s="655" t="s">
        <v>750</v>
      </c>
      <c r="E49" s="34"/>
      <c r="I49" s="501"/>
    </row>
    <row r="50" spans="2:9" ht="3.9" customHeight="1" x14ac:dyDescent="0.25">
      <c r="C50" s="73"/>
      <c r="D50" s="41"/>
      <c r="E50" s="34"/>
    </row>
    <row r="51" spans="2:9" x14ac:dyDescent="0.25">
      <c r="B51" s="17" t="s">
        <v>1214</v>
      </c>
      <c r="C51" s="73"/>
      <c r="D51" s="57"/>
      <c r="E51" s="569" t="s">
        <v>1212</v>
      </c>
    </row>
    <row r="52" spans="2:9" x14ac:dyDescent="0.25">
      <c r="C52" s="73"/>
      <c r="D52" s="41"/>
      <c r="E52" s="34" t="s">
        <v>1715</v>
      </c>
    </row>
    <row r="53" spans="2:9" ht="3.9" customHeight="1" x14ac:dyDescent="0.25">
      <c r="C53" s="73"/>
      <c r="D53" s="41"/>
      <c r="E53" s="34"/>
    </row>
    <row r="54" spans="2:9" x14ac:dyDescent="0.25">
      <c r="B54" s="17" t="s">
        <v>1198</v>
      </c>
      <c r="C54" s="73"/>
      <c r="D54" s="162"/>
      <c r="E54" s="570" t="s">
        <v>1215</v>
      </c>
    </row>
    <row r="55" spans="2:9" ht="20.399999999999999" x14ac:dyDescent="0.25">
      <c r="C55" s="73"/>
      <c r="D55" s="41"/>
      <c r="E55" s="34" t="s">
        <v>1213</v>
      </c>
    </row>
    <row r="56" spans="2:9" ht="3.9" customHeight="1" x14ac:dyDescent="0.25">
      <c r="C56" s="73"/>
      <c r="D56" s="41"/>
      <c r="E56" s="34"/>
    </row>
    <row r="57" spans="2:9" x14ac:dyDescent="0.25">
      <c r="B57" s="17" t="s">
        <v>1199</v>
      </c>
      <c r="C57" s="73" t="s">
        <v>629</v>
      </c>
      <c r="D57" s="524"/>
      <c r="E57" s="34" t="s">
        <v>1216</v>
      </c>
    </row>
    <row r="58" spans="2:9" hidden="1" x14ac:dyDescent="0.25">
      <c r="C58" s="73"/>
      <c r="D58" s="499" t="s">
        <v>1200</v>
      </c>
      <c r="E58" s="34"/>
    </row>
    <row r="59" spans="2:9" hidden="1" x14ac:dyDescent="0.25">
      <c r="C59" s="73"/>
      <c r="D59" s="499" t="s">
        <v>1201</v>
      </c>
      <c r="E59" s="34"/>
    </row>
    <row r="60" spans="2:9" ht="12.75" hidden="1" customHeight="1" x14ac:dyDescent="0.25">
      <c r="C60" s="73"/>
      <c r="D60" s="499" t="s">
        <v>1202</v>
      </c>
      <c r="E60" s="34"/>
    </row>
    <row r="61" spans="2:9" ht="3.9" customHeight="1" x14ac:dyDescent="0.25">
      <c r="C61" s="73"/>
      <c r="D61" s="41"/>
      <c r="E61" s="34"/>
    </row>
    <row r="62" spans="2:9" x14ac:dyDescent="0.25">
      <c r="B62" s="17" t="s">
        <v>741</v>
      </c>
      <c r="C62" s="73" t="s">
        <v>629</v>
      </c>
      <c r="D62" s="528"/>
      <c r="E62" s="35"/>
    </row>
    <row r="63" spans="2:9" hidden="1" x14ac:dyDescent="0.25">
      <c r="C63" s="73"/>
      <c r="D63" s="43" t="s">
        <v>238</v>
      </c>
      <c r="E63" s="35"/>
    </row>
    <row r="64" spans="2:9" hidden="1" x14ac:dyDescent="0.25">
      <c r="C64" s="73"/>
      <c r="D64" s="44" t="s">
        <v>750</v>
      </c>
      <c r="E64" s="35"/>
    </row>
    <row r="65" spans="2:5" ht="3.9" customHeight="1" x14ac:dyDescent="0.25">
      <c r="C65" s="73"/>
      <c r="D65" s="31"/>
      <c r="E65" s="34"/>
    </row>
    <row r="66" spans="2:5" x14ac:dyDescent="0.25">
      <c r="B66" s="17" t="s">
        <v>448</v>
      </c>
      <c r="C66" s="73"/>
      <c r="D66" s="630"/>
      <c r="E66" s="34" t="s">
        <v>1217</v>
      </c>
    </row>
    <row r="67" spans="2:5" ht="3.9" customHeight="1" x14ac:dyDescent="0.25">
      <c r="C67" s="73"/>
      <c r="E67" s="567"/>
    </row>
    <row r="68" spans="2:5" x14ac:dyDescent="0.25">
      <c r="B68" s="17" t="s">
        <v>447</v>
      </c>
      <c r="C68" s="73"/>
      <c r="D68" s="668"/>
      <c r="E68" s="567" t="s">
        <v>1218</v>
      </c>
    </row>
    <row r="69" spans="2:5" ht="3.9" customHeight="1" x14ac:dyDescent="0.25">
      <c r="C69" s="73"/>
      <c r="E69" s="567"/>
    </row>
    <row r="70" spans="2:5" ht="12.75" customHeight="1" x14ac:dyDescent="0.25">
      <c r="B70" s="17" t="s">
        <v>1586</v>
      </c>
      <c r="C70" s="73"/>
      <c r="D70" s="630"/>
      <c r="E70" s="638" t="s">
        <v>1587</v>
      </c>
    </row>
    <row r="71" spans="2:5" ht="3.9" customHeight="1" x14ac:dyDescent="0.25">
      <c r="C71" s="73"/>
      <c r="E71" s="638"/>
    </row>
    <row r="72" spans="2:5" x14ac:dyDescent="0.25">
      <c r="B72" s="17" t="s">
        <v>742</v>
      </c>
      <c r="C72" s="73" t="s">
        <v>629</v>
      </c>
      <c r="D72" s="524"/>
      <c r="E72" s="567" t="s">
        <v>1716</v>
      </c>
    </row>
    <row r="73" spans="2:5" hidden="1" x14ac:dyDescent="0.25">
      <c r="C73" s="25"/>
      <c r="D73" s="15" t="s">
        <v>238</v>
      </c>
      <c r="E73" s="567"/>
    </row>
    <row r="74" spans="2:5" hidden="1" x14ac:dyDescent="0.25">
      <c r="C74" s="25"/>
      <c r="D74" s="15" t="s">
        <v>750</v>
      </c>
      <c r="E74" s="567"/>
    </row>
    <row r="75" spans="2:5" ht="3.9" customHeight="1" x14ac:dyDescent="0.25"/>
    <row r="76" spans="2:5" x14ac:dyDescent="0.25">
      <c r="B76" s="17" t="s">
        <v>1203</v>
      </c>
      <c r="D76" s="164"/>
      <c r="E76" s="570" t="s">
        <v>1219</v>
      </c>
    </row>
    <row r="77" spans="2:5" ht="20.399999999999999" x14ac:dyDescent="0.25">
      <c r="E77" s="34" t="s">
        <v>1220</v>
      </c>
    </row>
    <row r="78" spans="2:5" ht="3.9" customHeight="1" x14ac:dyDescent="0.25"/>
    <row r="79" spans="2:5" x14ac:dyDescent="0.25">
      <c r="B79" s="17" t="s">
        <v>1204</v>
      </c>
      <c r="C79" s="73" t="s">
        <v>629</v>
      </c>
      <c r="D79" s="524"/>
      <c r="E79" s="34" t="s">
        <v>1717</v>
      </c>
    </row>
    <row r="80" spans="2:5" x14ac:dyDescent="0.25">
      <c r="E80" s="514" t="s">
        <v>1222</v>
      </c>
    </row>
    <row r="81" spans="4:4" hidden="1" x14ac:dyDescent="0.25">
      <c r="D81" s="631" t="s">
        <v>1205</v>
      </c>
    </row>
    <row r="82" spans="4:4" hidden="1" x14ac:dyDescent="0.25">
      <c r="D82" s="631" t="s">
        <v>1588</v>
      </c>
    </row>
    <row r="83" spans="4:4" hidden="1" x14ac:dyDescent="0.2">
      <c r="D83" s="667" t="s">
        <v>811</v>
      </c>
    </row>
    <row r="84" spans="4:4" hidden="1" x14ac:dyDescent="0.25">
      <c r="D84" s="631" t="s">
        <v>1589</v>
      </c>
    </row>
    <row r="85" spans="4:4" hidden="1" x14ac:dyDescent="0.2">
      <c r="D85" s="632" t="s">
        <v>1048</v>
      </c>
    </row>
    <row r="86" spans="4:4" hidden="1" x14ac:dyDescent="0.25">
      <c r="D86" s="631" t="s">
        <v>1206</v>
      </c>
    </row>
    <row r="87" spans="4:4" hidden="1" x14ac:dyDescent="0.25">
      <c r="D87" s="631" t="s">
        <v>1207</v>
      </c>
    </row>
  </sheetData>
  <sheetProtection algorithmName="SHA-512" hashValue="/L8QafS7cJGAOB/3d5YT8QYy/2qjj0EJ/vVFE/eETGLEiQxJnW8mKTdPsdv3jI2d7SVsmO0Z8DwNqF7uWEC5EQ==" saltValue="SqgFPQ3FQUvgAODSOMjH/Q==" spinCount="100000" sheet="1" objects="1" scenarios="1"/>
  <mergeCells count="2">
    <mergeCell ref="D4:E4"/>
    <mergeCell ref="D5:E5"/>
  </mergeCells>
  <phoneticPr fontId="13" type="noConversion"/>
  <dataValidations count="8">
    <dataValidation type="whole" allowBlank="1" showInputMessage="1" showErrorMessage="1" errorTitle="Bouwjaar" error="Jaartallen invullen tussen 1500 en 2050." sqref="D30" xr:uid="{00000000-0002-0000-5600-000000000000}">
      <formula1>1500</formula1>
      <formula2>2050</formula2>
    </dataValidation>
    <dataValidation type="list" allowBlank="1" showInputMessage="1" showErrorMessage="1" sqref="D36" xr:uid="{00000000-0002-0000-5600-000001000000}">
      <formula1>$D$37:$D$45</formula1>
    </dataValidation>
    <dataValidation type="list" allowBlank="1" showInputMessage="1" showErrorMessage="1" sqref="D57" xr:uid="{00000000-0002-0000-5600-000002000000}">
      <formula1>$D$58:$D$60</formula1>
    </dataValidation>
    <dataValidation type="list" allowBlank="1" showInputMessage="1" showErrorMessage="1" sqref="D62" xr:uid="{00000000-0002-0000-5600-000003000000}">
      <formula1>$D$63:$D$64</formula1>
    </dataValidation>
    <dataValidation type="list" allowBlank="1" showInputMessage="1" showErrorMessage="1" sqref="D72" xr:uid="{00000000-0002-0000-5600-000004000000}">
      <formula1>$D$73:$D$74</formula1>
    </dataValidation>
    <dataValidation type="textLength" allowBlank="1" showInputMessage="1" showErrorMessage="1" error="&lt;uniek volgnummer&gt; ALFANUMMERIEK, 5 posities" sqref="D54" xr:uid="{00000000-0002-0000-5600-000005000000}">
      <formula1>5</formula1>
      <formula2>5</formula2>
    </dataValidation>
    <dataValidation type="list" allowBlank="1" showInputMessage="1" showErrorMessage="1" sqref="D47" xr:uid="{00000000-0002-0000-5600-000006000000}">
      <formula1>$D$48:$D$49</formula1>
    </dataValidation>
    <dataValidation type="list" allowBlank="1" showInputMessage="1" showErrorMessage="1" sqref="D79" xr:uid="{00000000-0002-0000-5600-000007000000}">
      <formula1>$D$81:$D$87</formula1>
    </dataValidation>
  </dataValidations>
  <pageMargins left="0.5" right="0.12" top="0.37" bottom="0.25" header="0.2" footer="0.19"/>
  <pageSetup paperSize="9" scale="50" orientation="landscape" horizontalDpi="4294967292"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wsh58200100">
    <tabColor indexed="55"/>
    <pageSetUpPr fitToPage="1"/>
  </sheetPr>
  <dimension ref="B1:J94"/>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4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2118</v>
      </c>
    </row>
    <row r="2" spans="2:10" x14ac:dyDescent="0.25">
      <c r="B2" s="17" t="s">
        <v>2119</v>
      </c>
      <c r="C2" s="15"/>
      <c r="D2" s="15" t="s">
        <v>2120</v>
      </c>
      <c r="E2" s="15"/>
      <c r="F2" s="19"/>
      <c r="G2" s="20"/>
      <c r="H2" s="20"/>
    </row>
    <row r="3" spans="2:10" ht="6.75" customHeight="1" x14ac:dyDescent="0.25">
      <c r="F3" s="21"/>
      <c r="J3" s="18"/>
    </row>
    <row r="4" spans="2:10" ht="23.25" customHeight="1" x14ac:dyDescent="0.25">
      <c r="B4" s="11" t="s">
        <v>436</v>
      </c>
      <c r="C4" s="13"/>
      <c r="D4" s="884" t="s">
        <v>2121</v>
      </c>
      <c r="E4" s="884"/>
      <c r="F4" s="39"/>
      <c r="J4" s="21"/>
    </row>
    <row r="5" spans="2:10" ht="23.25" customHeight="1" x14ac:dyDescent="0.25">
      <c r="B5" s="12" t="s">
        <v>413</v>
      </c>
      <c r="C5" s="11"/>
      <c r="D5" s="882" t="s">
        <v>2122</v>
      </c>
      <c r="E5" s="882"/>
      <c r="F5" s="797"/>
      <c r="J5" s="21"/>
    </row>
    <row r="6" spans="2:10" ht="12.75" customHeight="1" x14ac:dyDescent="0.25">
      <c r="B6" s="12" t="s">
        <v>2104</v>
      </c>
      <c r="C6" s="11"/>
      <c r="D6" s="844"/>
      <c r="E6" s="795" t="s">
        <v>2105</v>
      </c>
      <c r="F6" s="797"/>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799" t="str">
        <f>IF(ISBLANK(Voorblad!C$16),"",(Voorblad!C$16))</f>
        <v>14B03</v>
      </c>
      <c r="E10" s="28"/>
      <c r="J10" s="18"/>
    </row>
    <row r="11" spans="2:10" ht="3.9" customHeight="1" x14ac:dyDescent="0.25">
      <c r="C11" s="25"/>
      <c r="D11" s="29"/>
      <c r="E11" s="796"/>
      <c r="J11" s="21"/>
    </row>
    <row r="12" spans="2:10" x14ac:dyDescent="0.25">
      <c r="B12" s="17" t="s">
        <v>386</v>
      </c>
      <c r="C12" s="25"/>
      <c r="D12" s="799" t="str">
        <f>IF(ISBLANK(Voorblad!C$17),"",(Voorblad!C$17))</f>
        <v>R007</v>
      </c>
      <c r="E12" s="796"/>
      <c r="J12" s="18"/>
    </row>
    <row r="13" spans="2:10" ht="3.9" customHeight="1" x14ac:dyDescent="0.25">
      <c r="C13" s="25"/>
      <c r="E13" s="796"/>
      <c r="J13" s="21"/>
    </row>
    <row r="14" spans="2:10" x14ac:dyDescent="0.25">
      <c r="B14" s="24" t="s">
        <v>384</v>
      </c>
      <c r="C14" s="25"/>
      <c r="E14" s="796"/>
      <c r="J14" s="21"/>
    </row>
    <row r="15" spans="2:10" ht="5.0999999999999996" customHeight="1" x14ac:dyDescent="0.25">
      <c r="B15" s="16"/>
      <c r="C15" s="25"/>
      <c r="E15" s="796"/>
      <c r="J15" s="21"/>
    </row>
    <row r="16" spans="2:10" x14ac:dyDescent="0.25">
      <c r="B16" s="17" t="s">
        <v>928</v>
      </c>
      <c r="C16" s="25"/>
      <c r="D16" s="477" t="s">
        <v>980</v>
      </c>
      <c r="E16" s="492" t="s">
        <v>982</v>
      </c>
      <c r="J16" s="18"/>
    </row>
    <row r="17" spans="2:10" ht="3.9" customHeight="1" x14ac:dyDescent="0.25">
      <c r="C17" s="25"/>
      <c r="E17" s="796"/>
      <c r="J17" s="18"/>
    </row>
    <row r="18" spans="2:10" x14ac:dyDescent="0.25">
      <c r="B18" s="17" t="s">
        <v>389</v>
      </c>
      <c r="C18" s="25"/>
      <c r="D18" s="30" t="s">
        <v>237</v>
      </c>
      <c r="E18" s="34"/>
      <c r="J18" s="18"/>
    </row>
    <row r="19" spans="2:10" ht="3.9" customHeight="1" x14ac:dyDescent="0.25">
      <c r="C19" s="25"/>
      <c r="E19" s="34"/>
      <c r="J19" s="18"/>
    </row>
    <row r="20" spans="2:10" x14ac:dyDescent="0.25">
      <c r="B20" s="17" t="s">
        <v>394</v>
      </c>
      <c r="C20" s="25"/>
      <c r="D20" s="164"/>
      <c r="E20" s="796" t="s">
        <v>2123</v>
      </c>
      <c r="J20" s="18"/>
    </row>
    <row r="21" spans="2:10" ht="3.9" customHeight="1" x14ac:dyDescent="0.25">
      <c r="C21" s="25"/>
      <c r="D21" s="163"/>
      <c r="E21" s="796"/>
      <c r="J21" s="21"/>
    </row>
    <row r="22" spans="2:10" x14ac:dyDescent="0.25">
      <c r="B22" s="17" t="s">
        <v>3</v>
      </c>
      <c r="C22" s="25"/>
      <c r="D22" s="58"/>
      <c r="E22" s="796" t="s">
        <v>2124</v>
      </c>
      <c r="F22" s="17"/>
      <c r="J22" s="18"/>
    </row>
    <row r="23" spans="2:10" ht="3.9" customHeight="1" x14ac:dyDescent="0.25">
      <c r="C23" s="25"/>
      <c r="D23" s="163"/>
      <c r="E23" s="796"/>
      <c r="F23" s="17"/>
      <c r="J23" s="21"/>
    </row>
    <row r="24" spans="2:10" x14ac:dyDescent="0.25">
      <c r="B24" s="32" t="s">
        <v>128</v>
      </c>
      <c r="C24" s="73"/>
      <c r="D24" s="164"/>
      <c r="E24" s="796" t="s">
        <v>2125</v>
      </c>
      <c r="J24" s="18"/>
    </row>
    <row r="25" spans="2:10" ht="3.9" customHeight="1" x14ac:dyDescent="0.25">
      <c r="B25" s="32"/>
      <c r="C25" s="73"/>
      <c r="D25" s="163"/>
      <c r="E25" s="796"/>
      <c r="J25" s="21"/>
    </row>
    <row r="26" spans="2:10" x14ac:dyDescent="0.25">
      <c r="B26" s="24" t="s">
        <v>2126</v>
      </c>
      <c r="C26" s="73"/>
      <c r="E26" s="796"/>
      <c r="J26" s="18"/>
    </row>
    <row r="27" spans="2:10" ht="5.0999999999999996" customHeight="1" x14ac:dyDescent="0.25">
      <c r="B27" s="16"/>
      <c r="C27" s="73"/>
      <c r="E27" s="796"/>
      <c r="J27" s="18"/>
    </row>
    <row r="28" spans="2:10" x14ac:dyDescent="0.25">
      <c r="B28" s="17" t="s">
        <v>2127</v>
      </c>
      <c r="C28" s="73" t="s">
        <v>629</v>
      </c>
      <c r="D28" s="541"/>
      <c r="E28" s="714"/>
      <c r="J28" s="21"/>
    </row>
    <row r="29" spans="2:10" hidden="1" x14ac:dyDescent="0.2">
      <c r="C29" s="73"/>
      <c r="D29" s="590" t="s">
        <v>2128</v>
      </c>
      <c r="E29" s="714"/>
      <c r="J29" s="21"/>
    </row>
    <row r="30" spans="2:10" hidden="1" x14ac:dyDescent="0.2">
      <c r="C30" s="73"/>
      <c r="D30" s="590" t="s">
        <v>2129</v>
      </c>
      <c r="E30" s="714"/>
      <c r="J30" s="21"/>
    </row>
    <row r="31" spans="2:10" hidden="1" x14ac:dyDescent="0.2">
      <c r="C31" s="73"/>
      <c r="D31" s="590" t="s">
        <v>2130</v>
      </c>
      <c r="E31" s="714"/>
      <c r="J31" s="21"/>
    </row>
    <row r="32" spans="2:10" hidden="1" x14ac:dyDescent="0.2">
      <c r="C32" s="73"/>
      <c r="D32" s="590" t="s">
        <v>2131</v>
      </c>
      <c r="E32" s="714"/>
      <c r="J32" s="21"/>
    </row>
    <row r="33" spans="3:10" hidden="1" x14ac:dyDescent="0.2">
      <c r="C33" s="73"/>
      <c r="D33" s="590" t="s">
        <v>2132</v>
      </c>
      <c r="E33" s="714"/>
      <c r="J33" s="21"/>
    </row>
    <row r="34" spans="3:10" hidden="1" x14ac:dyDescent="0.2">
      <c r="C34" s="73"/>
      <c r="D34" s="590" t="s">
        <v>2133</v>
      </c>
      <c r="E34" s="714"/>
      <c r="J34" s="21"/>
    </row>
    <row r="35" spans="3:10" hidden="1" x14ac:dyDescent="0.2">
      <c r="C35" s="73"/>
      <c r="D35" s="590" t="s">
        <v>2134</v>
      </c>
      <c r="E35" s="714"/>
      <c r="J35" s="21"/>
    </row>
    <row r="36" spans="3:10" hidden="1" x14ac:dyDescent="0.2">
      <c r="C36" s="73"/>
      <c r="D36" s="590" t="s">
        <v>2135</v>
      </c>
      <c r="E36" s="714"/>
      <c r="J36" s="21"/>
    </row>
    <row r="37" spans="3:10" hidden="1" x14ac:dyDescent="0.2">
      <c r="C37" s="73"/>
      <c r="D37" s="590" t="s">
        <v>2136</v>
      </c>
      <c r="E37" s="714"/>
      <c r="J37" s="21"/>
    </row>
    <row r="38" spans="3:10" hidden="1" x14ac:dyDescent="0.2">
      <c r="C38" s="73"/>
      <c r="D38" s="590" t="s">
        <v>2137</v>
      </c>
      <c r="E38" s="714"/>
      <c r="J38" s="21"/>
    </row>
    <row r="39" spans="3:10" hidden="1" x14ac:dyDescent="0.2">
      <c r="C39" s="73"/>
      <c r="D39" s="590" t="s">
        <v>2138</v>
      </c>
      <c r="E39" s="714"/>
      <c r="J39" s="21"/>
    </row>
    <row r="40" spans="3:10" hidden="1" x14ac:dyDescent="0.2">
      <c r="C40" s="73"/>
      <c r="D40" s="578" t="s">
        <v>811</v>
      </c>
      <c r="E40" s="714"/>
      <c r="J40" s="21"/>
    </row>
    <row r="41" spans="3:10" hidden="1" x14ac:dyDescent="0.2">
      <c r="C41" s="73"/>
      <c r="D41" s="590" t="s">
        <v>2139</v>
      </c>
      <c r="E41" s="714"/>
      <c r="J41" s="21"/>
    </row>
    <row r="42" spans="3:10" hidden="1" x14ac:dyDescent="0.2">
      <c r="C42" s="73"/>
      <c r="D42" s="590" t="s">
        <v>2140</v>
      </c>
      <c r="E42" s="714"/>
      <c r="J42" s="21"/>
    </row>
    <row r="43" spans="3:10" hidden="1" x14ac:dyDescent="0.2">
      <c r="C43" s="73"/>
      <c r="D43" s="590" t="s">
        <v>2141</v>
      </c>
      <c r="E43" s="714"/>
      <c r="J43" s="21"/>
    </row>
    <row r="44" spans="3:10" hidden="1" x14ac:dyDescent="0.2">
      <c r="C44" s="73"/>
      <c r="D44" s="590" t="s">
        <v>2142</v>
      </c>
      <c r="E44" s="714"/>
      <c r="J44" s="21"/>
    </row>
    <row r="45" spans="3:10" hidden="1" x14ac:dyDescent="0.2">
      <c r="C45" s="73"/>
      <c r="D45" s="590" t="s">
        <v>2143</v>
      </c>
      <c r="E45" s="714"/>
      <c r="J45" s="21"/>
    </row>
    <row r="46" spans="3:10" hidden="1" x14ac:dyDescent="0.2">
      <c r="C46" s="73"/>
      <c r="D46" s="590" t="s">
        <v>2144</v>
      </c>
      <c r="E46" s="714"/>
      <c r="J46" s="21"/>
    </row>
    <row r="47" spans="3:10" hidden="1" x14ac:dyDescent="0.2">
      <c r="C47" s="73"/>
      <c r="D47" s="590" t="s">
        <v>2145</v>
      </c>
      <c r="E47" s="714"/>
      <c r="J47" s="21"/>
    </row>
    <row r="48" spans="3:10" hidden="1" x14ac:dyDescent="0.2">
      <c r="C48" s="73"/>
      <c r="D48" s="590" t="s">
        <v>2146</v>
      </c>
      <c r="E48" s="714"/>
      <c r="J48" s="21"/>
    </row>
    <row r="49" spans="2:10" hidden="1" x14ac:dyDescent="0.2">
      <c r="C49" s="73"/>
      <c r="D49" s="590" t="s">
        <v>2147</v>
      </c>
      <c r="E49" s="714"/>
      <c r="J49" s="21"/>
    </row>
    <row r="50" spans="2:10" hidden="1" x14ac:dyDescent="0.2">
      <c r="C50" s="73"/>
      <c r="D50" s="590" t="s">
        <v>2148</v>
      </c>
      <c r="E50" s="714"/>
      <c r="J50" s="21"/>
    </row>
    <row r="51" spans="2:10" ht="3.9" customHeight="1" x14ac:dyDescent="0.25">
      <c r="C51" s="73"/>
      <c r="E51" s="796"/>
      <c r="J51" s="21"/>
    </row>
    <row r="52" spans="2:10" ht="12.75" customHeight="1" x14ac:dyDescent="0.25">
      <c r="B52" s="17" t="s">
        <v>2149</v>
      </c>
      <c r="C52" s="73"/>
      <c r="D52" s="164"/>
      <c r="E52" s="47"/>
      <c r="J52" s="21"/>
    </row>
    <row r="53" spans="2:10" ht="3.9" customHeight="1" x14ac:dyDescent="0.25">
      <c r="B53" s="597"/>
      <c r="C53" s="73"/>
      <c r="E53" s="796"/>
      <c r="J53" s="21"/>
    </row>
    <row r="54" spans="2:10" ht="12.75" customHeight="1" x14ac:dyDescent="0.2">
      <c r="B54" s="17" t="s">
        <v>2150</v>
      </c>
      <c r="C54" s="73" t="s">
        <v>629</v>
      </c>
      <c r="D54" s="541"/>
      <c r="E54" s="712"/>
      <c r="J54" s="21"/>
    </row>
    <row r="55" spans="2:10" ht="12.75" hidden="1" customHeight="1" x14ac:dyDescent="0.2">
      <c r="C55" s="73"/>
      <c r="D55" s="632" t="s">
        <v>811</v>
      </c>
      <c r="E55" s="712"/>
      <c r="J55" s="21"/>
    </row>
    <row r="56" spans="2:10" ht="12.75" hidden="1" customHeight="1" x14ac:dyDescent="0.2">
      <c r="C56" s="73"/>
      <c r="D56" s="632" t="s">
        <v>12</v>
      </c>
      <c r="E56" s="713"/>
      <c r="J56" s="21"/>
    </row>
    <row r="57" spans="2:10" ht="12.75" hidden="1" customHeight="1" x14ac:dyDescent="0.2">
      <c r="C57" s="73"/>
      <c r="D57" s="632" t="s">
        <v>750</v>
      </c>
      <c r="E57" s="712"/>
      <c r="J57" s="21"/>
    </row>
    <row r="58" spans="2:10" ht="3.9" customHeight="1" x14ac:dyDescent="0.2">
      <c r="C58" s="73"/>
      <c r="D58" s="632"/>
      <c r="E58" s="712"/>
      <c r="J58" s="21"/>
    </row>
    <row r="59" spans="2:10" ht="12.75" customHeight="1" x14ac:dyDescent="0.2">
      <c r="B59" s="17" t="s">
        <v>2151</v>
      </c>
      <c r="C59" s="73" t="s">
        <v>629</v>
      </c>
      <c r="D59" s="541"/>
      <c r="E59" s="713"/>
      <c r="J59" s="21"/>
    </row>
    <row r="60" spans="2:10" ht="12.75" hidden="1" customHeight="1" x14ac:dyDescent="0.2">
      <c r="C60" s="73"/>
      <c r="D60" s="632" t="s">
        <v>811</v>
      </c>
      <c r="E60" s="713"/>
      <c r="J60" s="21"/>
    </row>
    <row r="61" spans="2:10" ht="12.75" hidden="1" customHeight="1" x14ac:dyDescent="0.2">
      <c r="C61" s="73"/>
      <c r="D61" s="632" t="s">
        <v>12</v>
      </c>
      <c r="E61" s="796"/>
      <c r="J61" s="21"/>
    </row>
    <row r="62" spans="2:10" ht="12.75" hidden="1" customHeight="1" x14ac:dyDescent="0.2">
      <c r="C62" s="73"/>
      <c r="D62" s="632" t="s">
        <v>750</v>
      </c>
      <c r="E62" s="796"/>
      <c r="J62" s="21"/>
    </row>
    <row r="63" spans="2:10" ht="3.9" customHeight="1" x14ac:dyDescent="0.25">
      <c r="C63" s="73"/>
      <c r="E63" s="796"/>
      <c r="J63" s="21"/>
    </row>
    <row r="64" spans="2:10" ht="12.75" customHeight="1" x14ac:dyDescent="0.25">
      <c r="B64" s="17" t="s">
        <v>2152</v>
      </c>
      <c r="C64" s="73" t="s">
        <v>629</v>
      </c>
      <c r="D64" s="541"/>
      <c r="E64" s="796"/>
      <c r="J64" s="21"/>
    </row>
    <row r="65" spans="2:10" ht="12.75" hidden="1" customHeight="1" x14ac:dyDescent="0.2">
      <c r="C65" s="73"/>
      <c r="D65" s="632" t="s">
        <v>811</v>
      </c>
      <c r="E65" s="796"/>
      <c r="J65" s="21"/>
    </row>
    <row r="66" spans="2:10" ht="12.75" hidden="1" customHeight="1" x14ac:dyDescent="0.2">
      <c r="C66" s="73"/>
      <c r="D66" s="632" t="s">
        <v>12</v>
      </c>
      <c r="E66" s="796"/>
      <c r="F66" s="753"/>
      <c r="J66" s="21"/>
    </row>
    <row r="67" spans="2:10" ht="12.75" hidden="1" customHeight="1" x14ac:dyDescent="0.2">
      <c r="C67" s="73"/>
      <c r="D67" s="632" t="s">
        <v>750</v>
      </c>
      <c r="E67" s="796"/>
      <c r="F67" s="753"/>
      <c r="J67" s="21"/>
    </row>
    <row r="68" spans="2:10" ht="3.9" customHeight="1" x14ac:dyDescent="0.2">
      <c r="C68" s="73"/>
      <c r="D68" s="590"/>
      <c r="E68" s="796"/>
      <c r="F68" s="753"/>
      <c r="J68" s="21"/>
    </row>
    <row r="69" spans="2:10" ht="12.75" customHeight="1" x14ac:dyDescent="0.2">
      <c r="B69" s="24" t="s">
        <v>2153</v>
      </c>
      <c r="C69" s="73"/>
      <c r="D69" s="590"/>
      <c r="E69" s="796"/>
      <c r="F69" s="753"/>
      <c r="J69" s="21"/>
    </row>
    <row r="70" spans="2:10" ht="3.9" customHeight="1" x14ac:dyDescent="0.2">
      <c r="C70" s="73"/>
      <c r="D70" s="590"/>
      <c r="E70" s="796"/>
      <c r="F70" s="753"/>
      <c r="J70" s="21"/>
    </row>
    <row r="71" spans="2:10" ht="12.75" customHeight="1" x14ac:dyDescent="0.25">
      <c r="B71" s="17" t="s">
        <v>2154</v>
      </c>
      <c r="C71" s="73" t="s">
        <v>629</v>
      </c>
      <c r="D71" s="541"/>
      <c r="E71" s="796"/>
      <c r="F71" s="753"/>
      <c r="J71" s="21"/>
    </row>
    <row r="72" spans="2:10" ht="12.75" hidden="1" customHeight="1" x14ac:dyDescent="0.25">
      <c r="C72" s="73"/>
      <c r="D72" s="655" t="s">
        <v>811</v>
      </c>
      <c r="E72" s="796"/>
      <c r="F72" s="753"/>
      <c r="J72" s="21"/>
    </row>
    <row r="73" spans="2:10" ht="12.75" hidden="1" customHeight="1" x14ac:dyDescent="0.2">
      <c r="C73" s="73"/>
      <c r="D73" s="590" t="s">
        <v>12</v>
      </c>
      <c r="E73" s="796"/>
      <c r="F73" s="753"/>
      <c r="J73" s="21"/>
    </row>
    <row r="74" spans="2:10" ht="12.75" hidden="1" customHeight="1" x14ac:dyDescent="0.2">
      <c r="C74" s="73"/>
      <c r="D74" s="590" t="s">
        <v>750</v>
      </c>
      <c r="E74" s="796"/>
      <c r="F74" s="753"/>
      <c r="J74" s="21"/>
    </row>
    <row r="75" spans="2:10" ht="3.9" customHeight="1" x14ac:dyDescent="0.2">
      <c r="C75" s="73"/>
      <c r="D75" s="590"/>
      <c r="E75" s="796"/>
      <c r="F75" s="753"/>
      <c r="J75" s="21"/>
    </row>
    <row r="76" spans="2:10" ht="12.75" customHeight="1" x14ac:dyDescent="0.25">
      <c r="B76" s="17" t="s">
        <v>2155</v>
      </c>
      <c r="C76" s="73"/>
      <c r="D76" s="800"/>
      <c r="E76" s="796" t="s">
        <v>2156</v>
      </c>
      <c r="F76" s="753"/>
      <c r="J76" s="21"/>
    </row>
    <row r="77" spans="2:10" ht="3.9" customHeight="1" x14ac:dyDescent="0.25"/>
    <row r="78" spans="2:10" x14ac:dyDescent="0.25">
      <c r="B78" s="17" t="s">
        <v>2157</v>
      </c>
      <c r="D78" s="800"/>
      <c r="E78" s="514" t="s">
        <v>2158</v>
      </c>
    </row>
    <row r="79" spans="2:10" ht="3.9" customHeight="1" x14ac:dyDescent="0.25">
      <c r="E79" s="514"/>
    </row>
    <row r="80" spans="2:10" x14ac:dyDescent="0.25">
      <c r="B80" s="17" t="s">
        <v>2159</v>
      </c>
      <c r="D80" s="800"/>
      <c r="E80" s="514" t="s">
        <v>2160</v>
      </c>
    </row>
    <row r="81" spans="2:5" ht="3.9" customHeight="1" x14ac:dyDescent="0.25">
      <c r="E81" s="514"/>
    </row>
    <row r="82" spans="2:5" x14ac:dyDescent="0.25">
      <c r="B82" s="17" t="s">
        <v>2161</v>
      </c>
      <c r="D82" s="800"/>
      <c r="E82" s="514" t="s">
        <v>2162</v>
      </c>
    </row>
    <row r="83" spans="2:5" ht="3.9" customHeight="1" x14ac:dyDescent="0.25">
      <c r="E83" s="514"/>
    </row>
    <row r="84" spans="2:5" x14ac:dyDescent="0.25">
      <c r="B84" s="17" t="s">
        <v>2163</v>
      </c>
      <c r="D84" s="800"/>
      <c r="E84" s="514" t="s">
        <v>2164</v>
      </c>
    </row>
    <row r="85" spans="2:5" ht="3.9" customHeight="1" x14ac:dyDescent="0.25">
      <c r="E85" s="514"/>
    </row>
    <row r="86" spans="2:5" x14ac:dyDescent="0.25">
      <c r="B86" s="17" t="s">
        <v>2165</v>
      </c>
      <c r="D86" s="800"/>
      <c r="E86" s="514" t="s">
        <v>2166</v>
      </c>
    </row>
    <row r="87" spans="2:5" ht="3.9" customHeight="1" x14ac:dyDescent="0.25">
      <c r="E87" s="514"/>
    </row>
    <row r="88" spans="2:5" x14ac:dyDescent="0.25">
      <c r="B88" s="17" t="s">
        <v>2167</v>
      </c>
      <c r="D88" s="800"/>
      <c r="E88" s="514" t="s">
        <v>2168</v>
      </c>
    </row>
    <row r="89" spans="2:5" ht="3.9" customHeight="1" x14ac:dyDescent="0.25">
      <c r="E89" s="514"/>
    </row>
    <row r="90" spans="2:5" x14ac:dyDescent="0.25">
      <c r="B90" s="17" t="s">
        <v>2169</v>
      </c>
      <c r="D90" s="800"/>
      <c r="E90" s="514" t="s">
        <v>2170</v>
      </c>
    </row>
    <row r="91" spans="2:5" ht="3.9" customHeight="1" x14ac:dyDescent="0.25">
      <c r="E91" s="514"/>
    </row>
    <row r="92" spans="2:5" x14ac:dyDescent="0.25">
      <c r="B92" s="17" t="s">
        <v>2171</v>
      </c>
      <c r="D92" s="800"/>
      <c r="E92" s="514" t="s">
        <v>2172</v>
      </c>
    </row>
    <row r="93" spans="2:5" ht="3.9" customHeight="1" x14ac:dyDescent="0.25">
      <c r="E93" s="514"/>
    </row>
    <row r="94" spans="2:5" x14ac:dyDescent="0.25">
      <c r="B94" s="17" t="s">
        <v>2173</v>
      </c>
      <c r="D94" s="800"/>
      <c r="E94" s="514" t="s">
        <v>2174</v>
      </c>
    </row>
  </sheetData>
  <sheetProtection algorithmName="SHA-512" hashValue="Gvfjrjhq/f+y66+Bwd+zVF7o36YSa9qQKpA43bO3ijbkl/K0kGdLX/ZZ7rsR7d5k77rOcYX1qBDorpcGLKmxTQ==" saltValue="EziF3OOtEw1JjLGtv31QgA==" spinCount="100000" sheet="1" objects="1" scenarios="1"/>
  <mergeCells count="2">
    <mergeCell ref="D5:E5"/>
    <mergeCell ref="D4:E4"/>
  </mergeCells>
  <phoneticPr fontId="13" type="noConversion"/>
  <dataValidations count="6">
    <dataValidation type="list" allowBlank="1" showInputMessage="1" showErrorMessage="1" sqref="D71" xr:uid="{00000000-0002-0000-5700-000000000000}">
      <formula1>$D$72:$D$74</formula1>
    </dataValidation>
    <dataValidation type="list" allowBlank="1" showInputMessage="1" showErrorMessage="1" sqref="D64" xr:uid="{00000000-0002-0000-5700-000001000000}">
      <formula1>$D$65:$D$67</formula1>
    </dataValidation>
    <dataValidation type="list" allowBlank="1" showInputMessage="1" showErrorMessage="1" sqref="D59" xr:uid="{00000000-0002-0000-5700-000002000000}">
      <formula1>$D$60:$D$62</formula1>
    </dataValidation>
    <dataValidation type="list" allowBlank="1" showInputMessage="1" showErrorMessage="1" sqref="D28" xr:uid="{00000000-0002-0000-5700-000003000000}">
      <formula1>$D$29:$D$50</formula1>
    </dataValidation>
    <dataValidation type="whole" allowBlank="1" showInputMessage="1" showErrorMessage="1" errorTitle="Bouwjaar" error="Jaartallen invullen tussen 1500 en 2050." sqref="D22" xr:uid="{00000000-0002-0000-5700-000004000000}">
      <formula1>1500</formula1>
      <formula2>2050</formula2>
    </dataValidation>
    <dataValidation type="list" allowBlank="1" showInputMessage="1" showErrorMessage="1" sqref="D54" xr:uid="{00000000-0002-0000-5700-000005000000}">
      <formula1>$D$55:$D$57</formula1>
    </dataValidation>
  </dataValidations>
  <pageMargins left="0.5" right="0.12" top="0.37" bottom="0.25" header="0.2" footer="0.19"/>
  <pageSetup paperSize="9" scale="50" orientation="landscape" horizontalDpi="4294967292"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wsh90531000">
    <tabColor indexed="55"/>
    <pageSetUpPr fitToPage="1"/>
  </sheetPr>
  <dimension ref="B1:J37"/>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799</v>
      </c>
    </row>
    <row r="2" spans="2:10" x14ac:dyDescent="0.25">
      <c r="B2" s="17" t="s">
        <v>1261</v>
      </c>
      <c r="C2" s="15"/>
      <c r="D2" s="15" t="s">
        <v>800</v>
      </c>
      <c r="E2" s="15"/>
      <c r="F2" s="19"/>
      <c r="G2" s="20"/>
      <c r="H2" s="20"/>
    </row>
    <row r="3" spans="2:10" ht="6.75" customHeight="1" x14ac:dyDescent="0.25">
      <c r="F3" s="21"/>
      <c r="J3" s="18"/>
    </row>
    <row r="4" spans="2:10" ht="23.25" customHeight="1" x14ac:dyDescent="0.25">
      <c r="B4" s="11" t="s">
        <v>436</v>
      </c>
      <c r="C4" s="13"/>
      <c r="D4" s="884" t="s">
        <v>801</v>
      </c>
      <c r="E4" s="884"/>
      <c r="F4" s="39"/>
      <c r="J4" s="21"/>
    </row>
    <row r="5" spans="2:10" ht="23.25" customHeight="1" x14ac:dyDescent="0.25">
      <c r="B5" s="12" t="s">
        <v>413</v>
      </c>
      <c r="C5" s="11"/>
      <c r="D5" s="883" t="s">
        <v>64</v>
      </c>
      <c r="E5" s="883"/>
      <c r="F5"/>
      <c r="J5" s="21"/>
    </row>
    <row r="6" spans="2:10" ht="12.75" customHeight="1" x14ac:dyDescent="0.25">
      <c r="B6" s="12" t="s">
        <v>2104</v>
      </c>
      <c r="C6" s="11"/>
      <c r="D6" s="844"/>
      <c r="E6" s="781" t="s">
        <v>2105</v>
      </c>
      <c r="F6" s="785"/>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3.9" customHeight="1" x14ac:dyDescent="0.25">
      <c r="C11" s="25"/>
      <c r="D11" s="29"/>
      <c r="E11" s="33"/>
      <c r="J11" s="21"/>
    </row>
    <row r="12" spans="2:10" x14ac:dyDescent="0.25">
      <c r="B12" s="24" t="s">
        <v>384</v>
      </c>
      <c r="C12" s="25"/>
      <c r="E12" s="33"/>
      <c r="J12" s="21"/>
    </row>
    <row r="13" spans="2:10" ht="5.0999999999999996" customHeight="1" x14ac:dyDescent="0.25">
      <c r="B13" s="16"/>
      <c r="C13" s="25"/>
      <c r="E13" s="33"/>
      <c r="J13" s="21"/>
    </row>
    <row r="14" spans="2:10" x14ac:dyDescent="0.25">
      <c r="B14" s="17" t="s">
        <v>388</v>
      </c>
      <c r="C14" s="73"/>
      <c r="D14" s="53"/>
      <c r="E14" s="520" t="s">
        <v>205</v>
      </c>
      <c r="J14" s="18"/>
    </row>
    <row r="15" spans="2:10" ht="12.75" customHeight="1" x14ac:dyDescent="0.25">
      <c r="C15" s="73"/>
      <c r="D15" s="566"/>
      <c r="E15" s="574" t="s">
        <v>1273</v>
      </c>
      <c r="I15" s="501"/>
      <c r="J15" s="501"/>
    </row>
    <row r="16" spans="2:10" ht="3.9" customHeight="1" x14ac:dyDescent="0.25">
      <c r="C16" s="25"/>
      <c r="E16" s="33"/>
      <c r="J16" s="18"/>
    </row>
    <row r="17" spans="2:10" x14ac:dyDescent="0.25">
      <c r="B17" s="17" t="s">
        <v>389</v>
      </c>
      <c r="C17" s="25"/>
      <c r="D17" s="30" t="s">
        <v>237</v>
      </c>
      <c r="E17" s="34"/>
      <c r="J17" s="18"/>
    </row>
    <row r="18" spans="2:10" ht="3.9" customHeight="1" x14ac:dyDescent="0.25">
      <c r="C18" s="25"/>
      <c r="E18" s="34"/>
      <c r="J18" s="18"/>
    </row>
    <row r="19" spans="2:10" x14ac:dyDescent="0.25">
      <c r="B19" s="17" t="s">
        <v>390</v>
      </c>
      <c r="C19" s="25"/>
      <c r="D19" s="53"/>
      <c r="E19" s="33"/>
      <c r="F19" s="17"/>
      <c r="J19" s="18"/>
    </row>
    <row r="20" spans="2:10" ht="3.9" customHeight="1" x14ac:dyDescent="0.25">
      <c r="C20" s="25"/>
      <c r="D20" s="31"/>
      <c r="E20" s="33"/>
      <c r="F20" s="17"/>
      <c r="J20" s="21"/>
    </row>
    <row r="21" spans="2:10" x14ac:dyDescent="0.25">
      <c r="B21" s="17" t="s">
        <v>394</v>
      </c>
      <c r="C21" s="25"/>
      <c r="D21" s="54"/>
      <c r="E21" s="33" t="s">
        <v>199</v>
      </c>
      <c r="J21" s="18"/>
    </row>
    <row r="22" spans="2:10" ht="3.9" customHeight="1" x14ac:dyDescent="0.25">
      <c r="C22" s="25"/>
      <c r="D22" s="31"/>
      <c r="E22" s="33"/>
      <c r="J22" s="21"/>
    </row>
    <row r="23" spans="2:10" x14ac:dyDescent="0.25">
      <c r="B23" s="17" t="s">
        <v>3</v>
      </c>
      <c r="C23" s="25"/>
      <c r="D23" s="58"/>
      <c r="E23" s="33"/>
      <c r="F23" s="17"/>
      <c r="J23" s="18"/>
    </row>
    <row r="24" spans="2:10" ht="3.9" customHeight="1" x14ac:dyDescent="0.25">
      <c r="C24" s="25"/>
      <c r="D24" s="31"/>
      <c r="E24" s="33"/>
      <c r="F24" s="17"/>
      <c r="J24" s="21"/>
    </row>
    <row r="25" spans="2:10" x14ac:dyDescent="0.25">
      <c r="B25" s="32" t="s">
        <v>128</v>
      </c>
      <c r="C25" s="25"/>
      <c r="D25" s="54"/>
      <c r="E25" s="33" t="s">
        <v>200</v>
      </c>
      <c r="J25" s="18"/>
    </row>
    <row r="26" spans="2:10" ht="3.9" customHeight="1" x14ac:dyDescent="0.25">
      <c r="B26" s="32"/>
      <c r="C26" s="25"/>
      <c r="D26" s="31"/>
      <c r="E26" s="33"/>
      <c r="J26" s="21"/>
    </row>
    <row r="27" spans="2:10" x14ac:dyDescent="0.25">
      <c r="B27" s="24" t="s">
        <v>395</v>
      </c>
      <c r="C27" s="25"/>
      <c r="E27" s="33"/>
      <c r="J27" s="18"/>
    </row>
    <row r="28" spans="2:10" ht="5.0999999999999996" customHeight="1" x14ac:dyDescent="0.25">
      <c r="B28" s="24"/>
      <c r="C28" s="25"/>
      <c r="E28" s="555"/>
      <c r="J28" s="18"/>
    </row>
    <row r="29" spans="2:10" x14ac:dyDescent="0.25">
      <c r="B29" s="17" t="s">
        <v>1168</v>
      </c>
      <c r="C29" s="73" t="s">
        <v>629</v>
      </c>
      <c r="D29" s="524"/>
      <c r="E29" s="890" t="s">
        <v>1169</v>
      </c>
      <c r="J29" s="18"/>
    </row>
    <row r="30" spans="2:10" x14ac:dyDescent="0.25">
      <c r="B30" s="24"/>
      <c r="C30" s="25"/>
      <c r="E30" s="890"/>
      <c r="J30" s="18"/>
    </row>
    <row r="31" spans="2:10" ht="33.75" customHeight="1" x14ac:dyDescent="0.25">
      <c r="B31" s="24"/>
      <c r="C31" s="25"/>
      <c r="E31" s="638" t="s">
        <v>1719</v>
      </c>
      <c r="J31" s="18"/>
    </row>
    <row r="32" spans="2:10" hidden="1" x14ac:dyDescent="0.25">
      <c r="B32" s="24"/>
      <c r="C32" s="25"/>
      <c r="D32" s="15" t="s">
        <v>12</v>
      </c>
      <c r="E32" s="555"/>
      <c r="J32" s="18"/>
    </row>
    <row r="33" spans="2:10" hidden="1" x14ac:dyDescent="0.25">
      <c r="B33" s="24"/>
      <c r="C33" s="25"/>
      <c r="D33" s="15" t="s">
        <v>750</v>
      </c>
      <c r="E33" s="555"/>
      <c r="J33" s="18"/>
    </row>
    <row r="34" spans="2:10" ht="5.0999999999999996" customHeight="1" x14ac:dyDescent="0.25">
      <c r="B34" s="16"/>
      <c r="C34" s="25"/>
      <c r="E34" s="33"/>
      <c r="J34" s="18"/>
    </row>
    <row r="35" spans="2:10" x14ac:dyDescent="0.25">
      <c r="B35" s="17" t="s">
        <v>762</v>
      </c>
      <c r="C35" s="73" t="s">
        <v>629</v>
      </c>
      <c r="D35" s="524"/>
      <c r="E35" s="555" t="s">
        <v>1597</v>
      </c>
      <c r="J35" s="21"/>
    </row>
    <row r="36" spans="2:10" hidden="1" x14ac:dyDescent="0.25">
      <c r="C36" s="25"/>
      <c r="D36" s="15" t="s">
        <v>844</v>
      </c>
      <c r="E36" s="33"/>
      <c r="J36" s="21"/>
    </row>
    <row r="37" spans="2:10" hidden="1" x14ac:dyDescent="0.25">
      <c r="C37" s="25"/>
      <c r="D37" s="15" t="s">
        <v>843</v>
      </c>
      <c r="E37" s="33"/>
      <c r="J37" s="21"/>
    </row>
  </sheetData>
  <sheetProtection algorithmName="SHA-512" hashValue="z8pB8KG3wdwwHD27kdYQi9W8/XbZSrDIEMYtkYfi7OJqh94M3mpU2R2aEh6my5QtXoAhZ2GD90Ag/RG7ncn8aA==" saltValue="yajY0yrav6zOMekLJdwzxA==" spinCount="100000" sheet="1" objects="1" scenarios="1"/>
  <mergeCells count="3">
    <mergeCell ref="D4:E4"/>
    <mergeCell ref="D5:E5"/>
    <mergeCell ref="E29:E30"/>
  </mergeCells>
  <phoneticPr fontId="13" type="noConversion"/>
  <dataValidations xWindow="538" yWindow="303" count="3">
    <dataValidation type="list" allowBlank="1" showInputMessage="1" showErrorMessage="1" sqref="D35" xr:uid="{00000000-0002-0000-5800-000000000000}">
      <formula1>$D$36:$D$37</formula1>
    </dataValidation>
    <dataValidation type="whole" allowBlank="1" showInputMessage="1" showErrorMessage="1" errorTitle="Bouwjaar" error="Jaartallen invullen tussen 1500 en 2050." sqref="D23" xr:uid="{00000000-0002-0000-5800-000001000000}">
      <formula1>1500</formula1>
      <formula2>2050</formula2>
    </dataValidation>
    <dataValidation type="list" allowBlank="1" showInputMessage="1" showErrorMessage="1" sqref="D29" xr:uid="{00000000-0002-0000-5800-000002000000}">
      <formula1>$D$32:$D$33</formula1>
    </dataValidation>
  </dataValidations>
  <pageMargins left="0.5" right="0.12" top="0.37" bottom="0.25" header="0.2" footer="0.19"/>
  <pageSetup paperSize="9" scale="50" orientation="landscape" horizontalDpi="4294967292"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wsh38100100">
    <tabColor indexed="55"/>
    <pageSetUpPr fitToPage="1"/>
  </sheetPr>
  <dimension ref="A1:K61"/>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1:11" ht="21" x14ac:dyDescent="0.25">
      <c r="B1" s="16" t="s">
        <v>212</v>
      </c>
      <c r="C1" s="37"/>
      <c r="D1" s="38" t="s">
        <v>369</v>
      </c>
    </row>
    <row r="2" spans="1:11" x14ac:dyDescent="0.25">
      <c r="B2" s="17" t="s">
        <v>1539</v>
      </c>
      <c r="C2" s="15"/>
      <c r="D2" s="15" t="s">
        <v>641</v>
      </c>
      <c r="E2" s="15"/>
      <c r="F2" s="19"/>
      <c r="G2" s="20"/>
      <c r="H2" s="20"/>
    </row>
    <row r="3" spans="1:11" ht="6.75" customHeight="1" x14ac:dyDescent="0.25">
      <c r="F3" s="21"/>
      <c r="J3" s="18"/>
    </row>
    <row r="4" spans="1:11" ht="23.25" customHeight="1" x14ac:dyDescent="0.25">
      <c r="B4" s="11" t="s">
        <v>436</v>
      </c>
      <c r="C4" s="13"/>
      <c r="D4" s="884" t="s">
        <v>58</v>
      </c>
      <c r="E4" s="884"/>
      <c r="F4" s="39"/>
      <c r="J4" s="21"/>
    </row>
    <row r="5" spans="1:11" ht="23.25" customHeight="1" x14ac:dyDescent="0.25">
      <c r="B5" s="12" t="s">
        <v>413</v>
      </c>
      <c r="C5" s="11"/>
      <c r="D5" s="883" t="s">
        <v>64</v>
      </c>
      <c r="E5" s="883"/>
      <c r="F5"/>
      <c r="J5" s="21"/>
    </row>
    <row r="6" spans="1:11" ht="5.0999999999999996" customHeight="1" x14ac:dyDescent="0.25">
      <c r="C6" s="22"/>
      <c r="D6" s="20"/>
      <c r="E6" s="16"/>
      <c r="F6" s="23"/>
      <c r="J6" s="21"/>
    </row>
    <row r="7" spans="1:11" x14ac:dyDescent="0.25">
      <c r="B7" s="24" t="s">
        <v>0</v>
      </c>
      <c r="C7" s="25"/>
      <c r="J7" s="18"/>
    </row>
    <row r="8" spans="1:11" ht="5.0999999999999996" customHeight="1" x14ac:dyDescent="0.25">
      <c r="B8" s="16"/>
      <c r="C8" s="25"/>
      <c r="J8" s="18"/>
    </row>
    <row r="9" spans="1:11" x14ac:dyDescent="0.25">
      <c r="B9" s="17" t="s">
        <v>385</v>
      </c>
      <c r="C9" s="25"/>
      <c r="D9" s="526" t="str">
        <f>IF(ISBLANK(Voorblad!C$16),"",(Voorblad!C$16))</f>
        <v>14B03</v>
      </c>
      <c r="E9" s="28"/>
      <c r="J9" s="18"/>
    </row>
    <row r="10" spans="1:11" ht="3.9" customHeight="1" x14ac:dyDescent="0.25">
      <c r="C10" s="25"/>
      <c r="D10" s="29"/>
      <c r="E10" s="33"/>
      <c r="J10" s="21"/>
    </row>
    <row r="11" spans="1:11" x14ac:dyDescent="0.25">
      <c r="B11" s="17" t="s">
        <v>386</v>
      </c>
      <c r="C11" s="25"/>
      <c r="D11" s="526" t="str">
        <f>IF(ISBLANK(Voorblad!C$17),"",(Voorblad!C$17))</f>
        <v>R007</v>
      </c>
      <c r="E11" s="33"/>
      <c r="J11" s="18"/>
    </row>
    <row r="12" spans="1:11" ht="3.9" customHeight="1" x14ac:dyDescent="0.25">
      <c r="C12" s="25"/>
      <c r="E12" s="33"/>
      <c r="J12" s="21"/>
    </row>
    <row r="13" spans="1:11" x14ac:dyDescent="0.25">
      <c r="A13"/>
      <c r="B13" s="17" t="s">
        <v>1</v>
      </c>
      <c r="C13" s="73" t="s">
        <v>629</v>
      </c>
      <c r="D13" s="524"/>
      <c r="E13" s="33"/>
      <c r="J13" s="18"/>
      <c r="K13"/>
    </row>
    <row r="14" spans="1:11" hidden="1" x14ac:dyDescent="0.25">
      <c r="A14"/>
      <c r="C14" s="17"/>
      <c r="D14" s="17" t="s">
        <v>34</v>
      </c>
      <c r="E14" s="33"/>
      <c r="J14" s="18"/>
      <c r="K14"/>
    </row>
    <row r="15" spans="1:11" hidden="1" x14ac:dyDescent="0.25">
      <c r="A15"/>
      <c r="C15" s="17"/>
      <c r="D15" s="17" t="s">
        <v>29</v>
      </c>
      <c r="E15" s="33"/>
      <c r="J15" s="18"/>
      <c r="K15"/>
    </row>
    <row r="16" spans="1:11" hidden="1" x14ac:dyDescent="0.25">
      <c r="A16"/>
      <c r="C16" s="17"/>
      <c r="D16" s="17" t="s">
        <v>33</v>
      </c>
      <c r="E16" s="33"/>
      <c r="J16" s="18"/>
      <c r="K16"/>
    </row>
    <row r="17" spans="1:11" hidden="1" x14ac:dyDescent="0.25">
      <c r="A17"/>
      <c r="C17" s="17"/>
      <c r="D17" s="17" t="s">
        <v>38</v>
      </c>
      <c r="E17" s="33"/>
      <c r="J17" s="18"/>
      <c r="K17"/>
    </row>
    <row r="18" spans="1:11" hidden="1" x14ac:dyDescent="0.25">
      <c r="A18"/>
      <c r="C18" s="17"/>
      <c r="D18" s="17" t="s">
        <v>39</v>
      </c>
      <c r="E18" s="33"/>
      <c r="J18" s="18"/>
      <c r="K18"/>
    </row>
    <row r="19" spans="1:11" hidden="1" x14ac:dyDescent="0.25">
      <c r="A19"/>
      <c r="C19" s="17"/>
      <c r="D19" s="17" t="s">
        <v>40</v>
      </c>
      <c r="E19" s="33"/>
      <c r="J19" s="18"/>
      <c r="K19"/>
    </row>
    <row r="20" spans="1:11" hidden="1" x14ac:dyDescent="0.25">
      <c r="A20"/>
      <c r="C20" s="17"/>
      <c r="D20" s="17" t="s">
        <v>41</v>
      </c>
      <c r="E20" s="33"/>
      <c r="J20" s="18"/>
      <c r="K20"/>
    </row>
    <row r="21" spans="1:11" hidden="1" x14ac:dyDescent="0.25">
      <c r="A21"/>
      <c r="C21" s="17"/>
      <c r="D21" s="17" t="s">
        <v>42</v>
      </c>
      <c r="E21" s="33"/>
      <c r="J21" s="18"/>
      <c r="K21"/>
    </row>
    <row r="22" spans="1:11" hidden="1" x14ac:dyDescent="0.25">
      <c r="A22"/>
      <c r="C22" s="17"/>
      <c r="D22" s="17" t="s">
        <v>43</v>
      </c>
      <c r="E22" s="33"/>
      <c r="J22" s="18"/>
      <c r="K22"/>
    </row>
    <row r="23" spans="1:11" hidden="1" x14ac:dyDescent="0.25">
      <c r="A23"/>
      <c r="C23" s="17"/>
      <c r="D23" s="17" t="s">
        <v>44</v>
      </c>
      <c r="E23" s="33"/>
      <c r="J23" s="18"/>
      <c r="K23"/>
    </row>
    <row r="24" spans="1:11" hidden="1" x14ac:dyDescent="0.25">
      <c r="A24"/>
      <c r="C24" s="17"/>
      <c r="D24" s="17" t="s">
        <v>570</v>
      </c>
      <c r="E24" s="33"/>
      <c r="J24" s="18"/>
      <c r="K24"/>
    </row>
    <row r="25" spans="1:11" hidden="1" x14ac:dyDescent="0.25">
      <c r="A25"/>
      <c r="C25" s="17"/>
      <c r="D25" s="17" t="s">
        <v>36</v>
      </c>
      <c r="E25" s="33"/>
      <c r="J25" s="18"/>
      <c r="K25"/>
    </row>
    <row r="26" spans="1:11" hidden="1" x14ac:dyDescent="0.25">
      <c r="A26"/>
      <c r="C26" s="17"/>
      <c r="D26" s="17" t="s">
        <v>259</v>
      </c>
      <c r="E26" s="33"/>
      <c r="J26" s="18"/>
      <c r="K26"/>
    </row>
    <row r="27" spans="1:11" hidden="1" x14ac:dyDescent="0.25">
      <c r="A27"/>
      <c r="C27" s="17"/>
      <c r="D27" s="17" t="s">
        <v>365</v>
      </c>
      <c r="E27" s="33"/>
      <c r="J27" s="18"/>
      <c r="K27"/>
    </row>
    <row r="28" spans="1:11" hidden="1" x14ac:dyDescent="0.25">
      <c r="A28"/>
      <c r="C28" s="17"/>
      <c r="D28" s="17" t="s">
        <v>45</v>
      </c>
      <c r="E28" s="33"/>
      <c r="J28" s="18"/>
      <c r="K28"/>
    </row>
    <row r="29" spans="1:11" hidden="1" x14ac:dyDescent="0.25">
      <c r="A29"/>
      <c r="C29" s="17"/>
      <c r="D29" s="17" t="s">
        <v>46</v>
      </c>
      <c r="E29" s="33"/>
      <c r="J29" s="18"/>
      <c r="K29"/>
    </row>
    <row r="30" spans="1:11" hidden="1" x14ac:dyDescent="0.25">
      <c r="A30"/>
      <c r="C30" s="17"/>
      <c r="D30" s="17" t="s">
        <v>47</v>
      </c>
      <c r="E30" s="33"/>
      <c r="J30" s="18"/>
      <c r="K30"/>
    </row>
    <row r="31" spans="1:11" hidden="1" x14ac:dyDescent="0.25">
      <c r="A31"/>
      <c r="C31" s="17"/>
      <c r="D31" s="17" t="s">
        <v>48</v>
      </c>
      <c r="E31" s="33"/>
      <c r="J31" s="18"/>
      <c r="K31"/>
    </row>
    <row r="32" spans="1:11" hidden="1" x14ac:dyDescent="0.25">
      <c r="A32"/>
      <c r="C32" s="17"/>
      <c r="D32" s="17" t="s">
        <v>49</v>
      </c>
      <c r="E32" s="33"/>
      <c r="J32" s="18"/>
      <c r="K32"/>
    </row>
    <row r="33" spans="1:11" hidden="1" x14ac:dyDescent="0.25">
      <c r="A33"/>
      <c r="C33" s="17"/>
      <c r="D33" s="17" t="s">
        <v>50</v>
      </c>
      <c r="E33" s="33"/>
      <c r="J33" s="18"/>
      <c r="K33"/>
    </row>
    <row r="34" spans="1:11" hidden="1" x14ac:dyDescent="0.25">
      <c r="A34"/>
      <c r="C34" s="17"/>
      <c r="D34" s="17" t="s">
        <v>757</v>
      </c>
      <c r="E34" s="33"/>
      <c r="J34" s="18"/>
      <c r="K34"/>
    </row>
    <row r="35" spans="1:11" hidden="1" x14ac:dyDescent="0.25">
      <c r="A35"/>
      <c r="C35" s="17"/>
      <c r="D35" s="17" t="s">
        <v>35</v>
      </c>
      <c r="E35" s="33"/>
      <c r="J35" s="18"/>
      <c r="K35"/>
    </row>
    <row r="36" spans="1:11" hidden="1" x14ac:dyDescent="0.25">
      <c r="A36"/>
      <c r="C36" s="17"/>
      <c r="D36" s="17" t="s">
        <v>51</v>
      </c>
      <c r="E36" s="33"/>
      <c r="J36" s="18"/>
      <c r="K36"/>
    </row>
    <row r="37" spans="1:11" hidden="1" x14ac:dyDescent="0.25">
      <c r="A37"/>
      <c r="C37" s="17"/>
      <c r="D37" s="17" t="s">
        <v>52</v>
      </c>
      <c r="E37" s="33"/>
      <c r="J37" s="18"/>
      <c r="K37"/>
    </row>
    <row r="38" spans="1:11" hidden="1" x14ac:dyDescent="0.25">
      <c r="A38"/>
      <c r="C38" s="17"/>
      <c r="D38" s="17" t="s">
        <v>37</v>
      </c>
      <c r="E38" s="33"/>
      <c r="J38" s="18"/>
      <c r="K38"/>
    </row>
    <row r="39" spans="1:11" hidden="1" x14ac:dyDescent="0.25">
      <c r="A39"/>
      <c r="C39" s="17"/>
      <c r="D39" s="17" t="s">
        <v>53</v>
      </c>
      <c r="E39" s="33"/>
      <c r="J39" s="18"/>
      <c r="K39"/>
    </row>
    <row r="40" spans="1:11" ht="3.9" customHeight="1" x14ac:dyDescent="0.25">
      <c r="A40"/>
      <c r="C40" s="25"/>
      <c r="E40" s="33"/>
      <c r="J40" s="21"/>
      <c r="K40"/>
    </row>
    <row r="41" spans="1:11" x14ac:dyDescent="0.25">
      <c r="B41" s="17" t="s">
        <v>387</v>
      </c>
      <c r="C41" s="25"/>
      <c r="D41" s="524"/>
      <c r="E41" s="33" t="s">
        <v>758</v>
      </c>
      <c r="J41" s="18"/>
    </row>
    <row r="42" spans="1:11" ht="5.0999999999999996" customHeight="1" x14ac:dyDescent="0.25">
      <c r="C42" s="25"/>
      <c r="E42" s="33"/>
      <c r="J42" s="21"/>
    </row>
    <row r="43" spans="1:11" x14ac:dyDescent="0.25">
      <c r="B43" s="24" t="s">
        <v>384</v>
      </c>
      <c r="C43" s="25"/>
      <c r="E43" s="33"/>
      <c r="J43" s="21"/>
    </row>
    <row r="44" spans="1:11" ht="5.0999999999999996" customHeight="1" x14ac:dyDescent="0.25">
      <c r="B44" s="16"/>
      <c r="C44" s="25"/>
      <c r="E44" s="33"/>
      <c r="J44" s="21"/>
    </row>
    <row r="45" spans="1:11" x14ac:dyDescent="0.25">
      <c r="B45" s="17" t="s">
        <v>928</v>
      </c>
      <c r="C45" s="25"/>
      <c r="D45" s="272" t="s">
        <v>980</v>
      </c>
      <c r="E45" s="271" t="s">
        <v>981</v>
      </c>
      <c r="J45" s="18"/>
    </row>
    <row r="46" spans="1:11" ht="3.9" customHeight="1" x14ac:dyDescent="0.25">
      <c r="C46" s="25"/>
      <c r="E46" s="33"/>
      <c r="J46" s="18"/>
    </row>
    <row r="47" spans="1:11" x14ac:dyDescent="0.25">
      <c r="B47" s="17" t="s">
        <v>389</v>
      </c>
      <c r="C47" s="25"/>
      <c r="D47" s="30" t="s">
        <v>237</v>
      </c>
      <c r="E47" s="34"/>
      <c r="J47" s="18"/>
    </row>
    <row r="48" spans="1:11" ht="3.9" customHeight="1" x14ac:dyDescent="0.25">
      <c r="C48" s="25"/>
      <c r="E48" s="34"/>
      <c r="J48" s="18"/>
    </row>
    <row r="49" spans="2:10" x14ac:dyDescent="0.25">
      <c r="B49" s="17" t="s">
        <v>3</v>
      </c>
      <c r="C49" s="25"/>
      <c r="D49" s="529"/>
      <c r="E49" s="33"/>
      <c r="F49" s="17"/>
      <c r="J49" s="18"/>
    </row>
    <row r="50" spans="2:10" ht="3.9" customHeight="1" x14ac:dyDescent="0.25">
      <c r="C50" s="25"/>
      <c r="D50" s="31"/>
      <c r="E50" s="33"/>
      <c r="F50" s="17"/>
      <c r="J50" s="21"/>
    </row>
    <row r="51" spans="2:10" x14ac:dyDescent="0.25">
      <c r="B51" s="32" t="s">
        <v>128</v>
      </c>
      <c r="C51" s="25"/>
      <c r="D51" s="530"/>
      <c r="E51" s="33" t="s">
        <v>200</v>
      </c>
      <c r="J51" s="18"/>
    </row>
    <row r="52" spans="2:10" ht="3.9" customHeight="1" x14ac:dyDescent="0.25">
      <c r="B52" s="32"/>
      <c r="C52" s="25"/>
      <c r="D52" s="31"/>
      <c r="E52" s="33"/>
      <c r="J52" s="21"/>
    </row>
    <row r="53" spans="2:10" x14ac:dyDescent="0.25">
      <c r="B53" s="24" t="s">
        <v>395</v>
      </c>
      <c r="C53" s="25"/>
      <c r="E53" s="33"/>
      <c r="J53" s="18"/>
    </row>
    <row r="54" spans="2:10" ht="5.0999999999999996" customHeight="1" x14ac:dyDescent="0.25">
      <c r="B54" s="16"/>
      <c r="C54" s="25"/>
      <c r="E54" s="33"/>
      <c r="J54" s="18"/>
    </row>
    <row r="55" spans="2:10" x14ac:dyDescent="0.25">
      <c r="B55" s="17" t="s">
        <v>677</v>
      </c>
      <c r="C55" s="25"/>
      <c r="D55" s="531"/>
      <c r="E55" s="35"/>
      <c r="J55" s="18"/>
    </row>
    <row r="56" spans="2:10" ht="3.9" customHeight="1" x14ac:dyDescent="0.25">
      <c r="C56" s="25"/>
      <c r="D56" s="41"/>
      <c r="E56" s="34"/>
      <c r="J56" s="21"/>
    </row>
    <row r="57" spans="2:10" x14ac:dyDescent="0.25">
      <c r="B57" s="17" t="s">
        <v>676</v>
      </c>
      <c r="C57" s="25"/>
      <c r="D57" s="531"/>
      <c r="E57" s="35"/>
      <c r="J57" s="21"/>
    </row>
    <row r="58" spans="2:10" ht="3.9" customHeight="1" x14ac:dyDescent="0.25">
      <c r="C58" s="25"/>
      <c r="D58" s="31"/>
      <c r="E58" s="34"/>
      <c r="J58" s="21"/>
    </row>
    <row r="59" spans="2:10" x14ac:dyDescent="0.25">
      <c r="B59" s="17" t="s">
        <v>642</v>
      </c>
      <c r="C59" s="73" t="s">
        <v>629</v>
      </c>
      <c r="D59" s="524"/>
      <c r="E59" s="34"/>
      <c r="J59" s="21"/>
    </row>
    <row r="60" spans="2:10" hidden="1" x14ac:dyDescent="0.25">
      <c r="C60" s="25"/>
      <c r="D60" s="15" t="s">
        <v>59</v>
      </c>
      <c r="E60" s="33"/>
      <c r="J60" s="21"/>
    </row>
    <row r="61" spans="2:10" hidden="1" x14ac:dyDescent="0.25">
      <c r="C61" s="25"/>
      <c r="D61" s="15" t="s">
        <v>60</v>
      </c>
      <c r="E61" s="33"/>
      <c r="J61" s="21"/>
    </row>
  </sheetData>
  <sheetProtection algorithmName="SHA-512" hashValue="wmT3B6QTE1Axnk70uHFmd39dcihTe3QBxXbBg6lKvjSYuEb6cnY1t52G2dq00l3fNyYXXpdbIvcEBHtNvIeaqg==" saltValue="SLC3S/z08ZCjcCzFnX346g==" spinCount="100000" sheet="1" objects="1" scenarios="1"/>
  <mergeCells count="2">
    <mergeCell ref="D4:E4"/>
    <mergeCell ref="D5:E5"/>
  </mergeCells>
  <phoneticPr fontId="13" type="noConversion"/>
  <dataValidations xWindow="538" yWindow="303" count="5">
    <dataValidation type="list" allowBlank="1" showInputMessage="1" showErrorMessage="1" sqref="D59" xr:uid="{00000000-0002-0000-0800-000000000000}">
      <formula1>$D$60:$D$61</formula1>
    </dataValidation>
    <dataValidation type="decimal" operator="greaterThan" allowBlank="1" showInputMessage="1" showErrorMessage="1" errorTitle="Baanlengte" error="Alleen numerieke waarden invullen." sqref="D57" xr:uid="{00000000-0002-0000-0800-000001000000}">
      <formula1>0</formula1>
    </dataValidation>
    <dataValidation type="decimal" operator="greaterThanOrEqual" allowBlank="1" showInputMessage="1" showErrorMessage="1" errorTitle="Aantal schietpunten" error="Alleen numerieke waarden invullen." sqref="D55" xr:uid="{00000000-0002-0000-0800-000002000000}">
      <formula1>0</formula1>
    </dataValidation>
    <dataValidation type="whole" allowBlank="1" showInputMessage="1" showErrorMessage="1" errorTitle="Bouwjaar" error="Jaartallen invullen tussen 1500 en 2050." sqref="D49" xr:uid="{00000000-0002-0000-0800-000003000000}">
      <formula1>1500</formula1>
      <formula2>2050</formula2>
    </dataValidation>
    <dataValidation type="list" allowBlank="1" showInputMessage="1" showErrorMessage="1" errorTitle="Bouwlaagcodering" error="Uitsluitend de bouwlaagcode invullen." promptTitle="Bouwlaagcodering" prompt="K   -   Kruipruimte_x000a_K1 -   1e Kelder_x000a_K2 -   2e Kelder_x000a_0   -   Begane grond_x000a_1   -   1e Verdieping_x000a_2   -   2e Verdieping_x000a_3   -   3e Verdieping, enz._x000a_Z   -   Zolder" sqref="D13" xr:uid="{00000000-0002-0000-0800-000004000000}">
      <formula1>$D$14:$D$39</formula1>
    </dataValidation>
  </dataValidations>
  <pageMargins left="0.5" right="0.12" top="0.37" bottom="0.25" header="0.2" footer="0.19"/>
  <pageSetup paperSize="9" scale="50" orientation="landscape" horizontalDpi="4294967292"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wsh90531200">
    <tabColor indexed="55"/>
    <pageSetUpPr fitToPage="1"/>
  </sheetPr>
  <dimension ref="A1:J62"/>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7.5546875" style="17" bestFit="1"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138</v>
      </c>
    </row>
    <row r="2" spans="2:10" x14ac:dyDescent="0.25">
      <c r="B2" s="17" t="s">
        <v>2513</v>
      </c>
      <c r="C2" s="15"/>
      <c r="D2" s="15" t="s">
        <v>139</v>
      </c>
      <c r="E2" s="15"/>
      <c r="F2" s="19"/>
      <c r="G2" s="20"/>
      <c r="H2" s="20"/>
    </row>
    <row r="3" spans="2:10" ht="6.75" customHeight="1" x14ac:dyDescent="0.25">
      <c r="F3" s="21"/>
      <c r="J3" s="18"/>
    </row>
    <row r="4" spans="2:10" ht="23.25" customHeight="1" x14ac:dyDescent="0.25">
      <c r="B4" s="11" t="s">
        <v>436</v>
      </c>
      <c r="C4" s="13"/>
      <c r="D4" s="884" t="s">
        <v>241</v>
      </c>
      <c r="E4" s="884"/>
      <c r="F4" s="39"/>
      <c r="J4" s="21"/>
    </row>
    <row r="5" spans="2:10" ht="23.25" customHeight="1" x14ac:dyDescent="0.25">
      <c r="B5" s="12" t="s">
        <v>413</v>
      </c>
      <c r="C5" s="11"/>
      <c r="D5" s="883" t="s">
        <v>242</v>
      </c>
      <c r="E5" s="883"/>
      <c r="F5"/>
      <c r="J5" s="21"/>
    </row>
    <row r="6" spans="2:10" ht="12.75" customHeight="1" x14ac:dyDescent="0.25">
      <c r="B6" s="12" t="s">
        <v>2104</v>
      </c>
      <c r="C6" s="11"/>
      <c r="D6" s="844"/>
      <c r="E6" s="781" t="s">
        <v>2105</v>
      </c>
      <c r="F6" s="785"/>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5.0999999999999996" customHeight="1" x14ac:dyDescent="0.25">
      <c r="C11" s="25"/>
      <c r="E11" s="33"/>
      <c r="J11" s="21"/>
    </row>
    <row r="12" spans="2:10" x14ac:dyDescent="0.25">
      <c r="B12" s="24" t="s">
        <v>384</v>
      </c>
      <c r="C12" s="25"/>
      <c r="E12" s="33"/>
      <c r="J12" s="21"/>
    </row>
    <row r="13" spans="2:10" ht="5.0999999999999996" customHeight="1" x14ac:dyDescent="0.25">
      <c r="B13" s="16"/>
      <c r="C13" s="25"/>
      <c r="E13" s="33"/>
      <c r="J13" s="21"/>
    </row>
    <row r="14" spans="2:10" x14ac:dyDescent="0.25">
      <c r="B14" s="17" t="s">
        <v>388</v>
      </c>
      <c r="C14" s="25"/>
      <c r="D14" s="53"/>
      <c r="E14" s="520" t="s">
        <v>14</v>
      </c>
      <c r="J14" s="18"/>
    </row>
    <row r="15" spans="2:10" x14ac:dyDescent="0.25">
      <c r="C15" s="25"/>
      <c r="D15" s="566"/>
      <c r="E15" s="27" t="s">
        <v>1274</v>
      </c>
      <c r="I15" s="501"/>
      <c r="J15" s="501"/>
    </row>
    <row r="16" spans="2:10" ht="3.9" customHeight="1" x14ac:dyDescent="0.25">
      <c r="C16" s="25"/>
      <c r="E16" s="33"/>
      <c r="J16" s="18"/>
    </row>
    <row r="17" spans="2:10" x14ac:dyDescent="0.25">
      <c r="B17" s="17" t="s">
        <v>389</v>
      </c>
      <c r="C17" s="25"/>
      <c r="D17" s="30" t="s">
        <v>237</v>
      </c>
      <c r="E17" s="34"/>
      <c r="J17" s="18"/>
    </row>
    <row r="18" spans="2:10" ht="3.9" customHeight="1" x14ac:dyDescent="0.25">
      <c r="C18" s="25"/>
      <c r="E18" s="34"/>
      <c r="J18" s="18"/>
    </row>
    <row r="19" spans="2:10" x14ac:dyDescent="0.25">
      <c r="B19" s="17" t="s">
        <v>390</v>
      </c>
      <c r="C19" s="25"/>
      <c r="D19" s="53"/>
      <c r="E19" s="33"/>
      <c r="F19" s="17"/>
      <c r="J19" s="18"/>
    </row>
    <row r="20" spans="2:10" ht="3.9" customHeight="1" x14ac:dyDescent="0.25">
      <c r="C20" s="25"/>
      <c r="D20" s="31"/>
      <c r="E20" s="33"/>
      <c r="F20" s="17"/>
      <c r="J20" s="21"/>
    </row>
    <row r="21" spans="2:10" x14ac:dyDescent="0.25">
      <c r="B21" s="17" t="s">
        <v>391</v>
      </c>
      <c r="C21" s="25"/>
      <c r="D21" s="53"/>
    </row>
    <row r="22" spans="2:10" ht="3.9" customHeight="1" x14ac:dyDescent="0.25">
      <c r="C22" s="25"/>
      <c r="D22" s="31"/>
      <c r="E22" s="33"/>
      <c r="F22" s="17"/>
      <c r="J22" s="21"/>
    </row>
    <row r="23" spans="2:10" x14ac:dyDescent="0.25">
      <c r="B23" s="17" t="s">
        <v>392</v>
      </c>
      <c r="C23" s="25"/>
      <c r="D23" s="53"/>
      <c r="E23" s="33"/>
      <c r="F23" s="17"/>
      <c r="J23" s="18"/>
    </row>
    <row r="24" spans="2:10" ht="3.9" customHeight="1" x14ac:dyDescent="0.25">
      <c r="C24" s="25"/>
      <c r="D24" s="31"/>
      <c r="E24" s="33"/>
      <c r="F24" s="17"/>
      <c r="J24" s="21"/>
    </row>
    <row r="25" spans="2:10" x14ac:dyDescent="0.25">
      <c r="B25" s="17" t="s">
        <v>393</v>
      </c>
      <c r="C25" s="25"/>
      <c r="D25" s="53"/>
      <c r="E25" s="33"/>
      <c r="F25" s="17"/>
      <c r="J25" s="18"/>
    </row>
    <row r="26" spans="2:10" ht="3.9" customHeight="1" x14ac:dyDescent="0.25">
      <c r="C26" s="25"/>
      <c r="D26" s="31"/>
      <c r="E26" s="33"/>
      <c r="F26" s="17"/>
      <c r="J26" s="21"/>
    </row>
    <row r="27" spans="2:10" x14ac:dyDescent="0.25">
      <c r="B27" s="17" t="s">
        <v>394</v>
      </c>
      <c r="C27" s="25"/>
      <c r="D27" s="54"/>
      <c r="E27" s="33" t="s">
        <v>199</v>
      </c>
      <c r="J27" s="18"/>
    </row>
    <row r="28" spans="2:10" ht="3.9" customHeight="1" x14ac:dyDescent="0.25">
      <c r="C28" s="25"/>
      <c r="D28" s="31"/>
      <c r="E28" s="33"/>
      <c r="J28" s="21"/>
    </row>
    <row r="29" spans="2:10" x14ac:dyDescent="0.25">
      <c r="B29" s="17" t="s">
        <v>3</v>
      </c>
      <c r="C29" s="25"/>
      <c r="D29" s="58"/>
      <c r="E29" s="33"/>
      <c r="F29" s="17"/>
      <c r="J29" s="18"/>
    </row>
    <row r="30" spans="2:10" ht="3.9" customHeight="1" x14ac:dyDescent="0.25">
      <c r="C30" s="25"/>
      <c r="D30" s="31"/>
      <c r="E30" s="33"/>
      <c r="F30" s="17"/>
      <c r="J30" s="21"/>
    </row>
    <row r="31" spans="2:10" x14ac:dyDescent="0.25">
      <c r="B31" s="32" t="s">
        <v>128</v>
      </c>
      <c r="C31" s="25"/>
      <c r="D31" s="54"/>
      <c r="E31" s="33" t="s">
        <v>200</v>
      </c>
      <c r="J31" s="18"/>
    </row>
    <row r="32" spans="2:10" ht="3.9" customHeight="1" x14ac:dyDescent="0.25">
      <c r="B32" s="32"/>
      <c r="C32" s="25"/>
      <c r="D32" s="31"/>
      <c r="E32" s="33"/>
      <c r="J32" s="21"/>
    </row>
    <row r="33" spans="1:10" x14ac:dyDescent="0.25">
      <c r="B33" s="24" t="s">
        <v>395</v>
      </c>
      <c r="C33" s="25"/>
      <c r="E33" s="33"/>
      <c r="J33" s="18"/>
    </row>
    <row r="34" spans="1:10" ht="5.0999999999999996" customHeight="1" x14ac:dyDescent="0.25">
      <c r="B34" s="16"/>
      <c r="C34" s="25"/>
      <c r="E34" s="33"/>
      <c r="J34" s="18"/>
    </row>
    <row r="35" spans="1:10" ht="12.75" customHeight="1" x14ac:dyDescent="0.25">
      <c r="B35" s="13" t="s">
        <v>681</v>
      </c>
      <c r="C35" s="73" t="s">
        <v>629</v>
      </c>
      <c r="D35" s="524"/>
      <c r="E35" s="33" t="s">
        <v>1591</v>
      </c>
      <c r="J35" s="18"/>
    </row>
    <row r="36" spans="1:10" ht="12.75" hidden="1" customHeight="1" x14ac:dyDescent="0.25">
      <c r="B36" s="16"/>
      <c r="C36" s="73"/>
      <c r="D36" s="15" t="s">
        <v>485</v>
      </c>
      <c r="E36" s="33"/>
      <c r="J36" s="18"/>
    </row>
    <row r="37" spans="1:10" ht="12.75" hidden="1" customHeight="1" x14ac:dyDescent="0.25">
      <c r="B37" s="16"/>
      <c r="C37" s="73"/>
      <c r="D37" s="15" t="s">
        <v>486</v>
      </c>
      <c r="E37" s="33"/>
      <c r="J37" s="18"/>
    </row>
    <row r="38" spans="1:10" ht="12.75" hidden="1" customHeight="1" x14ac:dyDescent="0.25">
      <c r="B38" s="16"/>
      <c r="C38" s="73"/>
      <c r="D38" s="15" t="s">
        <v>245</v>
      </c>
      <c r="E38" s="33"/>
      <c r="J38" s="18"/>
    </row>
    <row r="39" spans="1:10" ht="3.75" customHeight="1" x14ac:dyDescent="0.25">
      <c r="B39" s="16"/>
      <c r="C39" s="73"/>
      <c r="E39" s="33"/>
      <c r="J39" s="18"/>
    </row>
    <row r="40" spans="1:10" x14ac:dyDescent="0.25">
      <c r="B40" s="17" t="s">
        <v>453</v>
      </c>
      <c r="C40" s="73"/>
      <c r="D40" s="532"/>
      <c r="E40" s="33"/>
      <c r="J40" s="21"/>
    </row>
    <row r="41" spans="1:10" ht="3.9" customHeight="1" x14ac:dyDescent="0.25">
      <c r="C41" s="73"/>
      <c r="D41" s="45"/>
      <c r="E41" s="33"/>
      <c r="J41" s="21"/>
    </row>
    <row r="42" spans="1:10" x14ac:dyDescent="0.25">
      <c r="B42" s="17" t="s">
        <v>454</v>
      </c>
      <c r="C42" s="73"/>
      <c r="D42" s="633"/>
      <c r="E42" s="33" t="s">
        <v>487</v>
      </c>
      <c r="J42" s="21"/>
    </row>
    <row r="43" spans="1:10" ht="3.75" customHeight="1" x14ac:dyDescent="0.25">
      <c r="C43" s="73"/>
    </row>
    <row r="44" spans="1:10" x14ac:dyDescent="0.25">
      <c r="B44" s="65" t="s">
        <v>324</v>
      </c>
      <c r="C44" s="73" t="s">
        <v>629</v>
      </c>
      <c r="D44" s="540"/>
    </row>
    <row r="45" spans="1:10" hidden="1" x14ac:dyDescent="0.25">
      <c r="C45" s="73"/>
      <c r="D45" s="829" t="s">
        <v>148</v>
      </c>
    </row>
    <row r="46" spans="1:10" hidden="1" x14ac:dyDescent="0.25">
      <c r="C46" s="73"/>
      <c r="D46" s="829" t="s">
        <v>243</v>
      </c>
    </row>
    <row r="47" spans="1:10" hidden="1" x14ac:dyDescent="0.25">
      <c r="A47" s="17"/>
      <c r="C47" s="73"/>
      <c r="D47" s="829" t="s">
        <v>244</v>
      </c>
    </row>
    <row r="48" spans="1:10" hidden="1" x14ac:dyDescent="0.25">
      <c r="C48" s="73"/>
      <c r="D48" s="829" t="s">
        <v>2514</v>
      </c>
    </row>
    <row r="49" spans="2:5" hidden="1" x14ac:dyDescent="0.25">
      <c r="C49" s="73"/>
      <c r="D49" s="829" t="s">
        <v>820</v>
      </c>
    </row>
    <row r="50" spans="2:5" hidden="1" x14ac:dyDescent="0.25">
      <c r="C50" s="73"/>
      <c r="D50" s="829" t="s">
        <v>811</v>
      </c>
    </row>
    <row r="51" spans="2:5" hidden="1" x14ac:dyDescent="0.25">
      <c r="C51" s="73"/>
      <c r="D51" s="829" t="s">
        <v>2474</v>
      </c>
    </row>
    <row r="52" spans="2:5" ht="3.9" customHeight="1" x14ac:dyDescent="0.25">
      <c r="C52" s="73"/>
    </row>
    <row r="53" spans="2:5" x14ac:dyDescent="0.25">
      <c r="B53" s="17" t="s">
        <v>1173</v>
      </c>
      <c r="C53" s="73" t="s">
        <v>629</v>
      </c>
      <c r="D53" s="540"/>
      <c r="E53" s="514" t="s">
        <v>1720</v>
      </c>
    </row>
    <row r="54" spans="2:5" x14ac:dyDescent="0.25">
      <c r="C54" s="73"/>
      <c r="E54" s="514" t="s">
        <v>1721</v>
      </c>
    </row>
    <row r="55" spans="2:5" hidden="1" x14ac:dyDescent="0.25">
      <c r="C55" s="73"/>
      <c r="D55" s="15" t="s">
        <v>12</v>
      </c>
    </row>
    <row r="56" spans="2:5" hidden="1" x14ac:dyDescent="0.25">
      <c r="C56" s="73"/>
      <c r="D56" s="15" t="s">
        <v>750</v>
      </c>
    </row>
    <row r="57" spans="2:5" ht="3.75" customHeight="1" x14ac:dyDescent="0.25">
      <c r="C57" s="73"/>
      <c r="D57" s="17"/>
    </row>
    <row r="58" spans="2:5" x14ac:dyDescent="0.25">
      <c r="B58" s="17" t="s">
        <v>323</v>
      </c>
      <c r="C58" s="73" t="s">
        <v>629</v>
      </c>
      <c r="D58" s="540"/>
    </row>
    <row r="59" spans="2:5" hidden="1" x14ac:dyDescent="0.2">
      <c r="B59" s="66"/>
      <c r="C59" s="17"/>
      <c r="D59" s="67" t="s">
        <v>12</v>
      </c>
    </row>
    <row r="60" spans="2:5" hidden="1" x14ac:dyDescent="0.2">
      <c r="B60" s="68"/>
      <c r="C60" s="17"/>
      <c r="D60" s="67" t="s">
        <v>750</v>
      </c>
    </row>
    <row r="61" spans="2:5" ht="3.75" customHeight="1" x14ac:dyDescent="0.25">
      <c r="C61" s="17"/>
    </row>
    <row r="62" spans="2:5" x14ac:dyDescent="0.25">
      <c r="C62" s="17"/>
    </row>
  </sheetData>
  <sheetProtection algorithmName="SHA-512" hashValue="WiLVWfuY+Jb8hU5cRzy+FbmdzFESW/EJNjifAfoxXIAn1xUrUN12Dbe15E13sQ9uDKMQPUqm5HYbgO14/RlroQ==" saltValue="NVT+Qcl5jEfinxnR0k0R1Q==" spinCount="100000" sheet="1" objects="1" scenarios="1"/>
  <mergeCells count="2">
    <mergeCell ref="D4:E4"/>
    <mergeCell ref="D5:E5"/>
  </mergeCells>
  <phoneticPr fontId="13" type="noConversion"/>
  <dataValidations count="7">
    <dataValidation type="list" operator="greaterThan" allowBlank="1" showInputMessage="1" showErrorMessage="1" errorTitle="Diepte onttrekking" error="Alleen numerieke waarden invoeren." sqref="D58" xr:uid="{00000000-0002-0000-5900-000000000000}">
      <formula1>$D$59:$D$60</formula1>
    </dataValidation>
    <dataValidation type="decimal" operator="greaterThan" allowBlank="1" showInputMessage="1" showErrorMessage="1" errorTitle="Capaciteit" error="Alleen numerieke waarden invoeren." sqref="D40" xr:uid="{00000000-0002-0000-5900-000001000000}">
      <formula1>0</formula1>
    </dataValidation>
    <dataValidation type="decimal" operator="greaterThan" allowBlank="1" showInputMessage="1" showErrorMessage="1" errorTitle="Diepte onttrekking" error="Alleen numerieke waarden invoeren." sqref="D42" xr:uid="{00000000-0002-0000-5900-000002000000}">
      <formula1>0</formula1>
    </dataValidation>
    <dataValidation type="list" operator="greaterThan" allowBlank="1" showInputMessage="1" showErrorMessage="1" errorTitle="Diepte onttrekking" error="Alleen numerieke waarden invoeren." sqref="D44" xr:uid="{00000000-0002-0000-5900-000003000000}">
      <formula1>$D$45:$D$51</formula1>
    </dataValidation>
    <dataValidation type="list" allowBlank="1" showInputMessage="1" showErrorMessage="1" sqref="D35" xr:uid="{00000000-0002-0000-5900-000004000000}">
      <formula1>$D$36:$D$38</formula1>
    </dataValidation>
    <dataValidation type="whole" allowBlank="1" showInputMessage="1" showErrorMessage="1" errorTitle="Bouwjaar" error="Jaartallen invullen tussen 1500 en 2050." sqref="D29" xr:uid="{00000000-0002-0000-5900-000005000000}">
      <formula1>1500</formula1>
      <formula2>2050</formula2>
    </dataValidation>
    <dataValidation type="list" operator="greaterThan" allowBlank="1" showInputMessage="1" showErrorMessage="1" errorTitle="Diepte onttrekking" error="Alleen numerieke waarden invoeren." sqref="D53" xr:uid="{00000000-0002-0000-5900-000006000000}">
      <formula1>$D$55:$D$56</formula1>
    </dataValidation>
  </dataValidations>
  <pageMargins left="0.5" right="0.12" top="0.37" bottom="0.25" header="0.2" footer="0.19"/>
  <pageSetup paperSize="8" scale="75" orientation="landscape" r:id="rId1"/>
  <headerFooter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wsh90531401">
    <tabColor indexed="55"/>
    <pageSetUpPr fitToPage="1"/>
  </sheetPr>
  <dimension ref="B1:J40"/>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231</v>
      </c>
    </row>
    <row r="2" spans="2:10" x14ac:dyDescent="0.25">
      <c r="B2" s="17" t="s">
        <v>1642</v>
      </c>
      <c r="C2" s="15"/>
      <c r="D2" s="15" t="s">
        <v>232</v>
      </c>
      <c r="E2" s="15"/>
      <c r="F2" s="19"/>
      <c r="G2" s="20"/>
      <c r="H2" s="20"/>
    </row>
    <row r="3" spans="2:10" ht="6.75" customHeight="1" x14ac:dyDescent="0.25">
      <c r="F3" s="21"/>
      <c r="J3" s="18"/>
    </row>
    <row r="4" spans="2:10" ht="23.25" customHeight="1" x14ac:dyDescent="0.25">
      <c r="B4" s="11" t="s">
        <v>436</v>
      </c>
      <c r="C4" s="13"/>
      <c r="D4" s="884" t="s">
        <v>419</v>
      </c>
      <c r="E4" s="884"/>
      <c r="F4" s="39"/>
      <c r="J4" s="21"/>
    </row>
    <row r="5" spans="2:10" ht="23.25" customHeight="1" x14ac:dyDescent="0.25">
      <c r="B5" s="12" t="s">
        <v>413</v>
      </c>
      <c r="C5" s="11"/>
      <c r="D5" s="883" t="s">
        <v>75</v>
      </c>
      <c r="E5" s="883"/>
      <c r="F5"/>
      <c r="J5" s="21"/>
    </row>
    <row r="6" spans="2:10" ht="12.75" customHeight="1" x14ac:dyDescent="0.25">
      <c r="B6" s="12" t="s">
        <v>2104</v>
      </c>
      <c r="C6" s="11"/>
      <c r="D6" s="844"/>
      <c r="E6" s="781" t="s">
        <v>2105</v>
      </c>
      <c r="F6" s="785"/>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5.0999999999999996" customHeight="1" x14ac:dyDescent="0.25">
      <c r="C11" s="25"/>
      <c r="E11" s="33"/>
      <c r="J11" s="21"/>
    </row>
    <row r="12" spans="2:10" x14ac:dyDescent="0.25">
      <c r="B12" s="24" t="s">
        <v>384</v>
      </c>
      <c r="C12" s="25"/>
      <c r="E12" s="33"/>
      <c r="J12" s="21"/>
    </row>
    <row r="13" spans="2:10" ht="5.0999999999999996" customHeight="1" x14ac:dyDescent="0.25">
      <c r="B13" s="16"/>
      <c r="C13" s="25"/>
      <c r="E13" s="33"/>
      <c r="J13" s="21"/>
    </row>
    <row r="14" spans="2:10" x14ac:dyDescent="0.25">
      <c r="B14" s="17" t="s">
        <v>388</v>
      </c>
      <c r="C14" s="73"/>
      <c r="D14" s="53"/>
      <c r="E14" s="520" t="s">
        <v>14</v>
      </c>
      <c r="J14" s="18"/>
    </row>
    <row r="15" spans="2:10" ht="3.9" customHeight="1" x14ac:dyDescent="0.25">
      <c r="C15" s="25"/>
      <c r="E15" s="33"/>
      <c r="J15" s="18"/>
    </row>
    <row r="16" spans="2:10" x14ac:dyDescent="0.25">
      <c r="B16" s="17" t="s">
        <v>389</v>
      </c>
      <c r="C16" s="25"/>
      <c r="D16" s="30" t="s">
        <v>237</v>
      </c>
      <c r="E16" s="34"/>
      <c r="J16" s="18"/>
    </row>
    <row r="17" spans="2:10" ht="3.9" customHeight="1" x14ac:dyDescent="0.25">
      <c r="C17" s="25"/>
      <c r="E17" s="34"/>
      <c r="J17" s="18"/>
    </row>
    <row r="18" spans="2:10" x14ac:dyDescent="0.25">
      <c r="B18" s="17" t="s">
        <v>390</v>
      </c>
      <c r="C18" s="25"/>
      <c r="D18" s="53"/>
      <c r="E18" s="33"/>
      <c r="F18" s="17"/>
      <c r="J18" s="18"/>
    </row>
    <row r="19" spans="2:10" ht="3.9" customHeight="1" x14ac:dyDescent="0.25">
      <c r="C19" s="25"/>
      <c r="D19" s="31"/>
      <c r="E19" s="33"/>
      <c r="F19" s="17"/>
      <c r="J19" s="21"/>
    </row>
    <row r="20" spans="2:10" x14ac:dyDescent="0.25">
      <c r="B20" s="17" t="s">
        <v>391</v>
      </c>
      <c r="C20" s="25"/>
      <c r="D20" s="53"/>
      <c r="E20" s="33"/>
      <c r="F20" s="17"/>
      <c r="J20" s="18"/>
    </row>
    <row r="21" spans="2:10" ht="3.9" customHeight="1" x14ac:dyDescent="0.25">
      <c r="C21" s="25"/>
      <c r="D21" s="31"/>
      <c r="E21" s="33"/>
      <c r="F21" s="17"/>
      <c r="J21" s="21"/>
    </row>
    <row r="22" spans="2:10" x14ac:dyDescent="0.25">
      <c r="B22" s="17" t="s">
        <v>392</v>
      </c>
      <c r="C22" s="25"/>
      <c r="D22" s="53"/>
      <c r="E22" s="33"/>
      <c r="F22" s="17"/>
      <c r="J22" s="18"/>
    </row>
    <row r="23" spans="2:10" ht="3.9" customHeight="1" x14ac:dyDescent="0.25">
      <c r="C23" s="25"/>
      <c r="D23" s="31"/>
      <c r="E23" s="33"/>
      <c r="F23" s="17"/>
      <c r="J23" s="21"/>
    </row>
    <row r="24" spans="2:10" x14ac:dyDescent="0.25">
      <c r="B24" s="17" t="s">
        <v>393</v>
      </c>
      <c r="C24" s="25"/>
      <c r="D24" s="53"/>
      <c r="E24" s="33"/>
      <c r="F24" s="17"/>
      <c r="J24" s="18"/>
    </row>
    <row r="25" spans="2:10" ht="3.9" customHeight="1" x14ac:dyDescent="0.25">
      <c r="C25" s="25"/>
      <c r="D25" s="31"/>
      <c r="E25" s="33"/>
      <c r="F25" s="17"/>
      <c r="J25" s="21"/>
    </row>
    <row r="26" spans="2:10" x14ac:dyDescent="0.25">
      <c r="B26" s="17" t="s">
        <v>394</v>
      </c>
      <c r="C26" s="25"/>
      <c r="D26" s="54"/>
      <c r="E26" s="33" t="s">
        <v>199</v>
      </c>
      <c r="J26" s="18"/>
    </row>
    <row r="27" spans="2:10" ht="3.9" customHeight="1" x14ac:dyDescent="0.25">
      <c r="C27" s="25"/>
      <c r="D27" s="31"/>
      <c r="E27" s="33"/>
      <c r="J27" s="21"/>
    </row>
    <row r="28" spans="2:10" x14ac:dyDescent="0.25">
      <c r="B28" s="17" t="s">
        <v>3</v>
      </c>
      <c r="C28" s="25"/>
      <c r="D28" s="58"/>
      <c r="E28" s="33"/>
      <c r="F28" s="17"/>
      <c r="J28" s="18"/>
    </row>
    <row r="29" spans="2:10" ht="3.9" customHeight="1" x14ac:dyDescent="0.25">
      <c r="C29" s="25"/>
      <c r="D29" s="31"/>
      <c r="E29" s="33"/>
      <c r="F29" s="17"/>
      <c r="J29" s="21"/>
    </row>
    <row r="30" spans="2:10" x14ac:dyDescent="0.25">
      <c r="B30" s="32" t="s">
        <v>128</v>
      </c>
      <c r="C30" s="25"/>
      <c r="D30" s="54"/>
      <c r="E30" s="33" t="s">
        <v>200</v>
      </c>
      <c r="J30" s="18"/>
    </row>
    <row r="31" spans="2:10" ht="3.9" customHeight="1" x14ac:dyDescent="0.25">
      <c r="B31" s="32"/>
      <c r="C31" s="25"/>
      <c r="D31" s="31"/>
      <c r="E31" s="33"/>
      <c r="J31" s="21"/>
    </row>
    <row r="32" spans="2:10" x14ac:dyDescent="0.25">
      <c r="B32" s="24" t="s">
        <v>395</v>
      </c>
      <c r="C32" s="25"/>
      <c r="E32" s="33"/>
      <c r="J32" s="18"/>
    </row>
    <row r="33" spans="2:10" ht="5.0999999999999996" customHeight="1" x14ac:dyDescent="0.25">
      <c r="B33" s="16"/>
      <c r="C33" s="25"/>
      <c r="E33" s="33"/>
      <c r="J33" s="18"/>
    </row>
    <row r="34" spans="2:10" x14ac:dyDescent="0.25">
      <c r="B34" s="17" t="s">
        <v>678</v>
      </c>
      <c r="C34" s="73" t="s">
        <v>629</v>
      </c>
      <c r="D34" s="524"/>
      <c r="E34" s="34"/>
      <c r="J34" s="21"/>
    </row>
    <row r="35" spans="2:10" hidden="1" x14ac:dyDescent="0.25">
      <c r="C35" s="25"/>
      <c r="D35" s="15" t="s">
        <v>12</v>
      </c>
      <c r="E35" s="34"/>
      <c r="J35" s="21"/>
    </row>
    <row r="36" spans="2:10" hidden="1" x14ac:dyDescent="0.25">
      <c r="C36" s="25"/>
      <c r="D36" s="15" t="s">
        <v>750</v>
      </c>
      <c r="E36" s="34"/>
      <c r="J36" s="21"/>
    </row>
    <row r="37" spans="2:10" ht="3.75" customHeight="1" x14ac:dyDescent="0.25">
      <c r="E37" s="34"/>
    </row>
    <row r="38" spans="2:10" x14ac:dyDescent="0.25">
      <c r="B38" s="17" t="s">
        <v>321</v>
      </c>
      <c r="D38" s="556"/>
      <c r="E38" s="34"/>
    </row>
    <row r="39" spans="2:10" ht="3.75" customHeight="1" x14ac:dyDescent="0.25">
      <c r="E39" s="34"/>
    </row>
    <row r="40" spans="2:10" x14ac:dyDescent="0.25">
      <c r="E40" s="34"/>
    </row>
  </sheetData>
  <sheetProtection algorithmName="SHA-512" hashValue="vuiYiDN3OMTzPQRaPCxWzw2v2DGo0PR1CDByYdH5prHozlK8c4ApJKaJolynX0miOnuHSJ2C571w/DJQ6LnGDQ==" saltValue="DG8Cu371QXUQiM7k/7JgGQ==" spinCount="100000" sheet="1" objects="1" scenarios="1"/>
  <mergeCells count="2">
    <mergeCell ref="D4:E4"/>
    <mergeCell ref="D5:E5"/>
  </mergeCells>
  <phoneticPr fontId="13" type="noConversion"/>
  <dataValidations count="2">
    <dataValidation type="list" allowBlank="1" showInputMessage="1" showErrorMessage="1" sqref="D34" xr:uid="{00000000-0002-0000-5A00-000000000000}">
      <formula1>$D$35:$D$36</formula1>
    </dataValidation>
    <dataValidation type="whole" allowBlank="1" showInputMessage="1" showErrorMessage="1" errorTitle="Bouwjaar" error="Jaartallen invullen tussen 1500 en 2050." sqref="D28" xr:uid="{00000000-0002-0000-5A00-000001000000}">
      <formula1>1500</formula1>
      <formula2>2050</formula2>
    </dataValidation>
  </dataValidations>
  <pageMargins left="0.5" right="0.12" top="0.37" bottom="0.25" header="0.2" footer="0.19"/>
  <pageSetup paperSize="9" scale="88" orientation="landscape" horizontalDpi="4294967292" r:id="rId1"/>
  <headerFooter alignWithMargins="0"/>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wsh90533001">
    <tabColor indexed="55"/>
    <pageSetUpPr fitToPage="1"/>
  </sheetPr>
  <dimension ref="B1:J45"/>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78</v>
      </c>
    </row>
    <row r="2" spans="2:10" x14ac:dyDescent="0.25">
      <c r="B2" s="17" t="s">
        <v>2561</v>
      </c>
      <c r="C2" s="15"/>
      <c r="D2" s="15" t="s">
        <v>135</v>
      </c>
      <c r="E2" s="15"/>
      <c r="F2" s="19"/>
      <c r="G2" s="20"/>
      <c r="H2" s="20"/>
    </row>
    <row r="3" spans="2:10" ht="6.75" customHeight="1" x14ac:dyDescent="0.25">
      <c r="F3" s="21"/>
      <c r="J3" s="18"/>
    </row>
    <row r="4" spans="2:10" ht="23.25" customHeight="1" x14ac:dyDescent="0.25">
      <c r="B4" s="11" t="s">
        <v>436</v>
      </c>
      <c r="C4" s="13"/>
      <c r="D4" s="884" t="s">
        <v>484</v>
      </c>
      <c r="E4" s="884"/>
      <c r="F4" s="39"/>
      <c r="J4" s="21"/>
    </row>
    <row r="5" spans="2:10" ht="23.25" customHeight="1" x14ac:dyDescent="0.25">
      <c r="B5" s="12" t="s">
        <v>413</v>
      </c>
      <c r="C5" s="11"/>
      <c r="D5" s="883" t="s">
        <v>483</v>
      </c>
      <c r="E5" s="883"/>
      <c r="F5"/>
      <c r="J5" s="21"/>
    </row>
    <row r="6" spans="2:10" ht="12.75" customHeight="1" x14ac:dyDescent="0.25">
      <c r="B6" s="12" t="s">
        <v>2104</v>
      </c>
      <c r="C6" s="11"/>
      <c r="D6" s="844"/>
      <c r="E6" s="781" t="s">
        <v>2105</v>
      </c>
      <c r="F6" s="785"/>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5.0999999999999996" customHeight="1" x14ac:dyDescent="0.25">
      <c r="C11" s="25"/>
      <c r="E11" s="33"/>
      <c r="J11" s="21"/>
    </row>
    <row r="12" spans="2:10" x14ac:dyDescent="0.25">
      <c r="B12" s="24" t="s">
        <v>384</v>
      </c>
      <c r="C12" s="25"/>
      <c r="E12" s="33"/>
      <c r="J12" s="21"/>
    </row>
    <row r="13" spans="2:10" ht="5.0999999999999996" customHeight="1" x14ac:dyDescent="0.25">
      <c r="B13" s="16"/>
      <c r="C13" s="25"/>
      <c r="E13" s="33"/>
      <c r="J13" s="21"/>
    </row>
    <row r="14" spans="2:10" x14ac:dyDescent="0.25">
      <c r="B14" s="17" t="s">
        <v>388</v>
      </c>
      <c r="C14" s="73"/>
      <c r="D14" s="53"/>
      <c r="E14" s="520" t="s">
        <v>14</v>
      </c>
      <c r="J14" s="18"/>
    </row>
    <row r="15" spans="2:10" ht="3.9" customHeight="1" x14ac:dyDescent="0.25">
      <c r="C15" s="73"/>
      <c r="E15" s="33"/>
      <c r="J15" s="18"/>
    </row>
    <row r="16" spans="2:10" x14ac:dyDescent="0.25">
      <c r="B16" s="17" t="s">
        <v>389</v>
      </c>
      <c r="C16" s="73"/>
      <c r="D16" s="30" t="s">
        <v>237</v>
      </c>
      <c r="E16" s="34"/>
      <c r="J16" s="18"/>
    </row>
    <row r="17" spans="2:10" ht="3.9" customHeight="1" x14ac:dyDescent="0.25">
      <c r="C17" s="73"/>
      <c r="E17" s="34"/>
      <c r="J17" s="18"/>
    </row>
    <row r="18" spans="2:10" x14ac:dyDescent="0.25">
      <c r="B18" s="17" t="s">
        <v>390</v>
      </c>
      <c r="C18" s="73"/>
      <c r="D18" s="53"/>
      <c r="E18" s="33"/>
      <c r="F18" s="17"/>
      <c r="J18" s="18"/>
    </row>
    <row r="19" spans="2:10" ht="3.9" customHeight="1" x14ac:dyDescent="0.25">
      <c r="C19" s="73"/>
      <c r="D19" s="31"/>
      <c r="E19" s="33"/>
      <c r="F19" s="17"/>
      <c r="J19" s="21"/>
    </row>
    <row r="20" spans="2:10" x14ac:dyDescent="0.25">
      <c r="B20" s="17" t="s">
        <v>391</v>
      </c>
      <c r="C20" s="73"/>
      <c r="D20" s="53"/>
      <c r="E20" s="33"/>
      <c r="F20" s="17"/>
      <c r="J20" s="18"/>
    </row>
    <row r="21" spans="2:10" ht="3.9" customHeight="1" x14ac:dyDescent="0.25">
      <c r="C21" s="73"/>
      <c r="D21" s="31"/>
      <c r="E21" s="33"/>
      <c r="F21" s="17"/>
      <c r="J21" s="21"/>
    </row>
    <row r="22" spans="2:10" x14ac:dyDescent="0.25">
      <c r="B22" s="17" t="s">
        <v>394</v>
      </c>
      <c r="C22" s="73"/>
      <c r="D22" s="54"/>
      <c r="E22" s="33" t="s">
        <v>199</v>
      </c>
      <c r="J22" s="18"/>
    </row>
    <row r="23" spans="2:10" ht="3.9" customHeight="1" x14ac:dyDescent="0.25">
      <c r="C23" s="73"/>
      <c r="D23" s="31"/>
      <c r="E23" s="33"/>
      <c r="J23" s="21"/>
    </row>
    <row r="24" spans="2:10" x14ac:dyDescent="0.25">
      <c r="B24" s="17" t="s">
        <v>3</v>
      </c>
      <c r="C24" s="73"/>
      <c r="D24" s="58"/>
      <c r="E24" s="33"/>
      <c r="F24" s="17"/>
      <c r="J24" s="18"/>
    </row>
    <row r="25" spans="2:10" ht="3.9" customHeight="1" x14ac:dyDescent="0.25">
      <c r="C25" s="73"/>
      <c r="D25" s="31"/>
      <c r="E25" s="33"/>
      <c r="F25" s="17"/>
      <c r="J25" s="21"/>
    </row>
    <row r="26" spans="2:10" x14ac:dyDescent="0.25">
      <c r="B26" s="32" t="s">
        <v>128</v>
      </c>
      <c r="C26" s="73"/>
      <c r="D26" s="54"/>
      <c r="E26" s="33" t="s">
        <v>200</v>
      </c>
      <c r="J26" s="18"/>
    </row>
    <row r="27" spans="2:10" ht="3.9" customHeight="1" x14ac:dyDescent="0.25">
      <c r="B27" s="32"/>
      <c r="C27" s="73"/>
      <c r="D27" s="31"/>
      <c r="E27" s="33"/>
      <c r="J27" s="21"/>
    </row>
    <row r="28" spans="2:10" x14ac:dyDescent="0.25">
      <c r="B28" s="24" t="s">
        <v>395</v>
      </c>
      <c r="C28" s="73"/>
      <c r="E28" s="33"/>
      <c r="J28" s="18"/>
    </row>
    <row r="29" spans="2:10" ht="3.75" customHeight="1" x14ac:dyDescent="0.25">
      <c r="C29" s="73"/>
    </row>
    <row r="30" spans="2:10" x14ac:dyDescent="0.25">
      <c r="B30" s="17" t="s">
        <v>77</v>
      </c>
      <c r="C30" s="73" t="s">
        <v>629</v>
      </c>
      <c r="D30" s="524"/>
    </row>
    <row r="31" spans="2:10" hidden="1" x14ac:dyDescent="0.25">
      <c r="D31" s="15" t="s">
        <v>12</v>
      </c>
    </row>
    <row r="32" spans="2:10" hidden="1" x14ac:dyDescent="0.25">
      <c r="D32" s="15" t="s">
        <v>750</v>
      </c>
    </row>
    <row r="33" spans="2:4" ht="3.9" customHeight="1" x14ac:dyDescent="0.25"/>
    <row r="34" spans="2:4" x14ac:dyDescent="0.25">
      <c r="B34" s="17" t="s">
        <v>2560</v>
      </c>
      <c r="C34" s="73" t="s">
        <v>629</v>
      </c>
      <c r="D34" s="524"/>
    </row>
    <row r="35" spans="2:4" hidden="1" x14ac:dyDescent="0.2">
      <c r="D35" s="573" t="s">
        <v>811</v>
      </c>
    </row>
    <row r="36" spans="2:4" hidden="1" x14ac:dyDescent="0.2">
      <c r="D36" s="573" t="s">
        <v>2555</v>
      </c>
    </row>
    <row r="37" spans="2:4" hidden="1" x14ac:dyDescent="0.2">
      <c r="D37" s="573" t="s">
        <v>2554</v>
      </c>
    </row>
    <row r="38" spans="2:4" ht="3.9" customHeight="1" x14ac:dyDescent="0.25"/>
    <row r="39" spans="2:4" x14ac:dyDescent="0.25">
      <c r="B39" s="17" t="s">
        <v>2556</v>
      </c>
      <c r="C39" s="73" t="s">
        <v>629</v>
      </c>
      <c r="D39" s="524"/>
    </row>
    <row r="40" spans="2:4" hidden="1" x14ac:dyDescent="0.25">
      <c r="D40" s="847" t="s">
        <v>2557</v>
      </c>
    </row>
    <row r="41" spans="2:4" hidden="1" x14ac:dyDescent="0.25">
      <c r="D41" s="848" t="s">
        <v>1108</v>
      </c>
    </row>
    <row r="42" spans="2:4" hidden="1" x14ac:dyDescent="0.25">
      <c r="D42" s="847" t="s">
        <v>2558</v>
      </c>
    </row>
    <row r="43" spans="2:4" hidden="1" x14ac:dyDescent="0.25">
      <c r="D43" s="847" t="s">
        <v>811</v>
      </c>
    </row>
    <row r="44" spans="2:4" hidden="1" x14ac:dyDescent="0.25">
      <c r="D44" s="847" t="s">
        <v>789</v>
      </c>
    </row>
    <row r="45" spans="2:4" hidden="1" x14ac:dyDescent="0.25">
      <c r="D45" s="847" t="s">
        <v>2559</v>
      </c>
    </row>
  </sheetData>
  <sheetProtection algorithmName="SHA-512" hashValue="k4/FexMxltrqIFDDh4Xj3L/jz6umFK9Too4y+rcBb02eWAReB1eAATCIyM1E0g1cgNvMv/1MOz00LUfwwNaQPg==" saltValue="VNP9GqRQBHzpAkmq16U0DQ==" spinCount="100000" sheet="1" objects="1" scenarios="1"/>
  <mergeCells count="2">
    <mergeCell ref="D4:E4"/>
    <mergeCell ref="D5:E5"/>
  </mergeCells>
  <phoneticPr fontId="13" type="noConversion"/>
  <dataValidations count="4">
    <dataValidation type="list" allowBlank="1" showInputMessage="1" showErrorMessage="1" sqref="D30" xr:uid="{00000000-0002-0000-5B00-000000000000}">
      <formula1>$D$31:$D$32</formula1>
    </dataValidation>
    <dataValidation type="whole" allowBlank="1" showInputMessage="1" showErrorMessage="1" errorTitle="Bouwjaar" error="Jaartallen invullen tussen 1500 en 2050." sqref="D24" xr:uid="{00000000-0002-0000-5B00-000001000000}">
      <formula1>1500</formula1>
      <formula2>2050</formula2>
    </dataValidation>
    <dataValidation type="list" allowBlank="1" showInputMessage="1" showErrorMessage="1" sqref="D34" xr:uid="{2B928543-CF1A-4C54-95BC-11F15DE560D0}">
      <formula1>$D$35:$D$37</formula1>
    </dataValidation>
    <dataValidation type="list" allowBlank="1" showInputMessage="1" showErrorMessage="1" sqref="D39" xr:uid="{DDE08BAF-A73E-45B3-9E86-AD1848DA3C64}">
      <formula1>$D$40:$D$45</formula1>
    </dataValidation>
  </dataValidations>
  <pageMargins left="0.5" right="0.12" top="0.37" bottom="0.25" header="0.2" footer="0.19"/>
  <pageSetup paperSize="8" scale="75" orientation="landscape"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wsh90541000">
    <tabColor indexed="55"/>
    <pageSetUpPr fitToPage="1"/>
  </sheetPr>
  <dimension ref="B1:J30"/>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802</v>
      </c>
    </row>
    <row r="2" spans="2:10" x14ac:dyDescent="0.25">
      <c r="B2" s="17" t="s">
        <v>1256</v>
      </c>
      <c r="C2" s="15"/>
      <c r="D2" s="15" t="s">
        <v>853</v>
      </c>
      <c r="E2" s="15"/>
      <c r="F2" s="19"/>
      <c r="G2" s="20"/>
      <c r="H2" s="20"/>
    </row>
    <row r="3" spans="2:10" ht="6.75" customHeight="1" x14ac:dyDescent="0.25">
      <c r="F3" s="21"/>
      <c r="J3" s="18"/>
    </row>
    <row r="4" spans="2:10" ht="23.25" customHeight="1" x14ac:dyDescent="0.25">
      <c r="B4" s="11" t="s">
        <v>436</v>
      </c>
      <c r="C4" s="13"/>
      <c r="D4" s="884" t="s">
        <v>803</v>
      </c>
      <c r="E4" s="884"/>
      <c r="F4" s="39"/>
      <c r="J4" s="21"/>
    </row>
    <row r="5" spans="2:10" ht="23.25" customHeight="1" x14ac:dyDescent="0.25">
      <c r="B5" s="12" t="s">
        <v>413</v>
      </c>
      <c r="C5" s="11"/>
      <c r="D5" s="883" t="s">
        <v>64</v>
      </c>
      <c r="E5" s="883"/>
      <c r="F5"/>
      <c r="J5" s="21"/>
    </row>
    <row r="6" spans="2:10" ht="5.0999999999999996" customHeight="1" x14ac:dyDescent="0.25">
      <c r="C6" s="22"/>
      <c r="D6" s="20"/>
      <c r="E6" s="16"/>
      <c r="F6" s="23"/>
      <c r="J6" s="21"/>
    </row>
    <row r="7" spans="2:10" x14ac:dyDescent="0.25">
      <c r="B7" s="24" t="s">
        <v>0</v>
      </c>
      <c r="C7" s="25"/>
      <c r="J7" s="18"/>
    </row>
    <row r="8" spans="2:10" ht="5.0999999999999996" customHeight="1" x14ac:dyDescent="0.25">
      <c r="B8" s="16"/>
      <c r="C8" s="25"/>
      <c r="J8" s="18"/>
    </row>
    <row r="9" spans="2:10" x14ac:dyDescent="0.25">
      <c r="B9" s="17" t="s">
        <v>385</v>
      </c>
      <c r="C9" s="25"/>
      <c r="D9" s="526" t="str">
        <f>IF(ISBLANK(Voorblad!C$16),"",(Voorblad!C$16))</f>
        <v>14B03</v>
      </c>
      <c r="E9" s="28"/>
      <c r="J9" s="18"/>
    </row>
    <row r="10" spans="2:10" ht="3.9" customHeight="1" x14ac:dyDescent="0.25">
      <c r="C10" s="25"/>
      <c r="D10" s="29"/>
      <c r="E10" s="33"/>
      <c r="J10" s="21"/>
    </row>
    <row r="11" spans="2:10" x14ac:dyDescent="0.25">
      <c r="B11" s="24" t="s">
        <v>384</v>
      </c>
      <c r="C11" s="25"/>
      <c r="E11" s="33"/>
      <c r="J11" s="21"/>
    </row>
    <row r="12" spans="2:10" ht="5.0999999999999996" customHeight="1" x14ac:dyDescent="0.25">
      <c r="B12" s="16"/>
      <c r="C12" s="25"/>
      <c r="E12" s="33"/>
      <c r="J12" s="21"/>
    </row>
    <row r="13" spans="2:10" x14ac:dyDescent="0.25">
      <c r="B13" s="17" t="s">
        <v>388</v>
      </c>
      <c r="C13" s="25"/>
      <c r="D13" s="53"/>
      <c r="E13" s="520" t="s">
        <v>205</v>
      </c>
      <c r="J13" s="18"/>
    </row>
    <row r="14" spans="2:10" x14ac:dyDescent="0.25">
      <c r="C14" s="25"/>
      <c r="D14" s="566"/>
      <c r="E14" s="574" t="s">
        <v>1275</v>
      </c>
      <c r="I14" s="501"/>
      <c r="J14" s="501"/>
    </row>
    <row r="15" spans="2:10" ht="3.9" customHeight="1" x14ac:dyDescent="0.25">
      <c r="C15" s="25"/>
      <c r="E15" s="33"/>
      <c r="J15" s="18"/>
    </row>
    <row r="16" spans="2:10" x14ac:dyDescent="0.25">
      <c r="B16" s="17" t="s">
        <v>389</v>
      </c>
      <c r="C16" s="25"/>
      <c r="D16" s="30" t="s">
        <v>237</v>
      </c>
      <c r="E16" s="34"/>
      <c r="J16" s="18"/>
    </row>
    <row r="17" spans="2:10" ht="3.9" customHeight="1" x14ac:dyDescent="0.25">
      <c r="C17" s="25"/>
      <c r="E17" s="34"/>
      <c r="J17" s="18"/>
    </row>
    <row r="18" spans="2:10" x14ac:dyDescent="0.25">
      <c r="B18" s="17" t="s">
        <v>390</v>
      </c>
      <c r="C18" s="25"/>
      <c r="D18" s="53"/>
      <c r="E18" s="33"/>
      <c r="F18" s="17"/>
      <c r="J18" s="18"/>
    </row>
    <row r="19" spans="2:10" ht="3.9" customHeight="1" x14ac:dyDescent="0.25">
      <c r="C19" s="25"/>
      <c r="D19" s="31"/>
      <c r="E19" s="33"/>
      <c r="F19" s="17"/>
      <c r="J19" s="21"/>
    </row>
    <row r="20" spans="2:10" x14ac:dyDescent="0.25">
      <c r="B20" s="17" t="s">
        <v>394</v>
      </c>
      <c r="C20" s="25"/>
      <c r="D20" s="54"/>
      <c r="E20" s="33" t="s">
        <v>199</v>
      </c>
      <c r="J20" s="18"/>
    </row>
    <row r="21" spans="2:10" ht="3.9" customHeight="1" x14ac:dyDescent="0.25">
      <c r="C21" s="25"/>
      <c r="D21" s="31"/>
      <c r="E21" s="33"/>
      <c r="J21" s="21"/>
    </row>
    <row r="22" spans="2:10" x14ac:dyDescent="0.25">
      <c r="B22" s="17" t="s">
        <v>3</v>
      </c>
      <c r="C22" s="25"/>
      <c r="D22" s="58"/>
      <c r="E22" s="33"/>
      <c r="F22" s="17"/>
      <c r="J22" s="18"/>
    </row>
    <row r="23" spans="2:10" ht="3.9" customHeight="1" x14ac:dyDescent="0.25">
      <c r="C23" s="25"/>
      <c r="D23" s="31"/>
      <c r="E23" s="33"/>
      <c r="F23" s="17"/>
      <c r="J23" s="21"/>
    </row>
    <row r="24" spans="2:10" x14ac:dyDescent="0.25">
      <c r="B24" s="32" t="s">
        <v>128</v>
      </c>
      <c r="C24" s="25"/>
      <c r="D24" s="54"/>
      <c r="E24" s="33" t="s">
        <v>200</v>
      </c>
      <c r="J24" s="18"/>
    </row>
    <row r="25" spans="2:10" ht="3.9" customHeight="1" x14ac:dyDescent="0.25">
      <c r="B25" s="32"/>
      <c r="C25" s="25"/>
      <c r="D25" s="31"/>
      <c r="E25" s="33"/>
      <c r="J25" s="21"/>
    </row>
    <row r="26" spans="2:10" x14ac:dyDescent="0.25">
      <c r="B26" s="24" t="s">
        <v>395</v>
      </c>
      <c r="C26" s="25"/>
      <c r="E26" s="33"/>
      <c r="J26" s="18"/>
    </row>
    <row r="27" spans="2:10" ht="5.0999999999999996" customHeight="1" x14ac:dyDescent="0.25">
      <c r="B27" s="16"/>
      <c r="C27" s="25"/>
      <c r="E27" s="33"/>
      <c r="J27" s="18"/>
    </row>
    <row r="28" spans="2:10" x14ac:dyDescent="0.25">
      <c r="B28" s="17" t="s">
        <v>762</v>
      </c>
      <c r="C28" s="73" t="s">
        <v>629</v>
      </c>
      <c r="D28" s="524"/>
      <c r="E28" s="33" t="s">
        <v>1597</v>
      </c>
      <c r="J28" s="21"/>
    </row>
    <row r="29" spans="2:10" hidden="1" x14ac:dyDescent="0.25">
      <c r="C29" s="25"/>
      <c r="D29" s="15" t="s">
        <v>844</v>
      </c>
      <c r="E29" s="33"/>
      <c r="J29" s="21"/>
    </row>
    <row r="30" spans="2:10" hidden="1" x14ac:dyDescent="0.25">
      <c r="C30" s="25"/>
      <c r="D30" s="15" t="s">
        <v>843</v>
      </c>
      <c r="E30" s="33"/>
      <c r="J30" s="21"/>
    </row>
  </sheetData>
  <sheetProtection algorithmName="SHA-512" hashValue="/9U9CazEj+W7hVBIORx1O1besCEYNuV0JY6pZcU/eg2zD7uWkKKQjUoX20hhltuCqrtal621BTjrLBCbnQtETw==" saltValue="reeb1MGZVmsPr6liwiIF1A==" spinCount="100000" sheet="1" objects="1" scenarios="1"/>
  <mergeCells count="2">
    <mergeCell ref="D4:E4"/>
    <mergeCell ref="D5:E5"/>
  </mergeCells>
  <phoneticPr fontId="13" type="noConversion"/>
  <dataValidations xWindow="538" yWindow="303" count="2">
    <dataValidation type="list" allowBlank="1" showInputMessage="1" showErrorMessage="1" sqref="D28" xr:uid="{00000000-0002-0000-5C00-000000000000}">
      <formula1>$D$29:$D$30</formula1>
    </dataValidation>
    <dataValidation type="whole" allowBlank="1" showInputMessage="1" showErrorMessage="1" errorTitle="Bouwjaar" error="Jaartallen invullen tussen 1500 en 2050." sqref="D22" xr:uid="{00000000-0002-0000-5C00-000001000000}">
      <formula1>1500</formula1>
      <formula2>2050</formula2>
    </dataValidation>
  </dataValidations>
  <pageMargins left="0.5" right="0.12" top="0.37" bottom="0.25" header="0.2" footer="0.19"/>
  <pageSetup paperSize="9" scale="50" orientation="landscape" horizontalDpi="4294967292"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wsh90561000">
    <tabColor indexed="55"/>
    <pageSetUpPr fitToPage="1"/>
  </sheetPr>
  <dimension ref="B1:J29"/>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805</v>
      </c>
    </row>
    <row r="2" spans="2:10" x14ac:dyDescent="0.25">
      <c r="B2" s="17" t="s">
        <v>1722</v>
      </c>
      <c r="C2" s="15"/>
      <c r="D2" s="15" t="s">
        <v>804</v>
      </c>
      <c r="E2" s="15"/>
      <c r="F2" s="19"/>
      <c r="G2" s="20"/>
      <c r="H2" s="20"/>
    </row>
    <row r="3" spans="2:10" ht="6.75" customHeight="1" x14ac:dyDescent="0.25">
      <c r="F3" s="21"/>
      <c r="J3" s="18"/>
    </row>
    <row r="4" spans="2:10" ht="23.25" customHeight="1" x14ac:dyDescent="0.25">
      <c r="B4" s="11" t="s">
        <v>436</v>
      </c>
      <c r="C4" s="13"/>
      <c r="D4" s="884" t="s">
        <v>806</v>
      </c>
      <c r="E4" s="884"/>
      <c r="F4" s="39"/>
      <c r="J4" s="21"/>
    </row>
    <row r="5" spans="2:10" ht="23.25" customHeight="1" x14ac:dyDescent="0.25">
      <c r="B5" s="12" t="s">
        <v>413</v>
      </c>
      <c r="C5" s="11"/>
      <c r="D5" s="883" t="s">
        <v>64</v>
      </c>
      <c r="E5" s="883"/>
      <c r="F5"/>
      <c r="J5" s="21"/>
    </row>
    <row r="6" spans="2:10" ht="5.0999999999999996" customHeight="1" x14ac:dyDescent="0.25">
      <c r="C6" s="22"/>
      <c r="D6" s="20"/>
      <c r="E6" s="16"/>
      <c r="F6" s="23"/>
      <c r="J6" s="21"/>
    </row>
    <row r="7" spans="2:10" x14ac:dyDescent="0.25">
      <c r="B7" s="24" t="s">
        <v>0</v>
      </c>
      <c r="C7" s="25"/>
      <c r="J7" s="18"/>
    </row>
    <row r="8" spans="2:10" ht="5.0999999999999996" customHeight="1" x14ac:dyDescent="0.25">
      <c r="B8" s="16"/>
      <c r="C8" s="25"/>
      <c r="J8" s="18"/>
    </row>
    <row r="9" spans="2:10" x14ac:dyDescent="0.25">
      <c r="B9" s="17" t="s">
        <v>385</v>
      </c>
      <c r="C9" s="73" t="s">
        <v>629</v>
      </c>
      <c r="D9" s="526" t="str">
        <f>IF(ISBLANK(Voorblad!C$16),"",(Voorblad!C$16))</f>
        <v>14B03</v>
      </c>
      <c r="E9" s="28"/>
      <c r="J9" s="18"/>
    </row>
    <row r="10" spans="2:10" ht="3.9" customHeight="1" x14ac:dyDescent="0.25">
      <c r="C10" s="25"/>
      <c r="D10" s="29"/>
      <c r="E10" s="33"/>
      <c r="J10" s="21"/>
    </row>
    <row r="11" spans="2:10" x14ac:dyDescent="0.25">
      <c r="B11" s="24" t="s">
        <v>384</v>
      </c>
      <c r="C11" s="25"/>
      <c r="E11" s="33"/>
      <c r="J11" s="21"/>
    </row>
    <row r="12" spans="2:10" ht="5.0999999999999996" customHeight="1" x14ac:dyDescent="0.25">
      <c r="B12" s="16"/>
      <c r="C12" s="25"/>
      <c r="E12" s="33"/>
      <c r="J12" s="21"/>
    </row>
    <row r="13" spans="2:10" x14ac:dyDescent="0.25">
      <c r="B13" s="17" t="s">
        <v>388</v>
      </c>
      <c r="C13" s="25"/>
      <c r="D13" s="53"/>
      <c r="E13" s="520" t="s">
        <v>205</v>
      </c>
      <c r="J13" s="18"/>
    </row>
    <row r="14" spans="2:10" ht="3.9" customHeight="1" x14ac:dyDescent="0.25">
      <c r="C14" s="25"/>
      <c r="E14" s="33"/>
      <c r="J14" s="18"/>
    </row>
    <row r="15" spans="2:10" x14ac:dyDescent="0.25">
      <c r="B15" s="17" t="s">
        <v>389</v>
      </c>
      <c r="C15" s="25"/>
      <c r="D15" s="30" t="s">
        <v>237</v>
      </c>
      <c r="E15" s="34"/>
      <c r="J15" s="18"/>
    </row>
    <row r="16" spans="2:10" ht="3.9" customHeight="1" x14ac:dyDescent="0.25">
      <c r="C16" s="25"/>
      <c r="E16" s="34"/>
      <c r="J16" s="18"/>
    </row>
    <row r="17" spans="2:10" x14ac:dyDescent="0.25">
      <c r="B17" s="17" t="s">
        <v>390</v>
      </c>
      <c r="C17" s="25"/>
      <c r="D17" s="53"/>
      <c r="E17" s="33"/>
      <c r="F17" s="17"/>
      <c r="J17" s="18"/>
    </row>
    <row r="18" spans="2:10" ht="3.9" customHeight="1" x14ac:dyDescent="0.25">
      <c r="C18" s="25"/>
      <c r="D18" s="31"/>
      <c r="E18" s="33"/>
      <c r="F18" s="17"/>
      <c r="J18" s="21"/>
    </row>
    <row r="19" spans="2:10" x14ac:dyDescent="0.25">
      <c r="B19" s="17" t="s">
        <v>394</v>
      </c>
      <c r="C19" s="25"/>
      <c r="D19" s="54"/>
      <c r="E19" s="33" t="s">
        <v>199</v>
      </c>
      <c r="J19" s="18"/>
    </row>
    <row r="20" spans="2:10" ht="3.9" customHeight="1" x14ac:dyDescent="0.25">
      <c r="C20" s="25"/>
      <c r="D20" s="31"/>
      <c r="E20" s="33"/>
      <c r="J20" s="21"/>
    </row>
    <row r="21" spans="2:10" x14ac:dyDescent="0.25">
      <c r="B21" s="17" t="s">
        <v>3</v>
      </c>
      <c r="C21" s="25"/>
      <c r="D21" s="58"/>
      <c r="E21" s="33"/>
      <c r="F21" s="17"/>
      <c r="J21" s="18"/>
    </row>
    <row r="22" spans="2:10" ht="3.9" customHeight="1" x14ac:dyDescent="0.25">
      <c r="C22" s="25"/>
      <c r="D22" s="31"/>
      <c r="E22" s="33"/>
      <c r="F22" s="17"/>
      <c r="J22" s="21"/>
    </row>
    <row r="23" spans="2:10" x14ac:dyDescent="0.25">
      <c r="B23" s="32" t="s">
        <v>128</v>
      </c>
      <c r="C23" s="25"/>
      <c r="D23" s="54"/>
      <c r="E23" s="33" t="s">
        <v>200</v>
      </c>
      <c r="J23" s="18"/>
    </row>
    <row r="24" spans="2:10" ht="3.9" customHeight="1" x14ac:dyDescent="0.25">
      <c r="B24" s="32"/>
      <c r="C24" s="25"/>
      <c r="D24" s="31"/>
      <c r="E24" s="33"/>
      <c r="J24" s="21"/>
    </row>
    <row r="25" spans="2:10" x14ac:dyDescent="0.25">
      <c r="B25" s="24" t="s">
        <v>395</v>
      </c>
      <c r="C25" s="25"/>
      <c r="E25" s="33"/>
      <c r="J25" s="18"/>
    </row>
    <row r="26" spans="2:10" ht="5.0999999999999996" customHeight="1" x14ac:dyDescent="0.25">
      <c r="B26" s="16"/>
      <c r="C26" s="25"/>
      <c r="E26" s="33"/>
      <c r="J26" s="18"/>
    </row>
    <row r="27" spans="2:10" x14ac:dyDescent="0.25">
      <c r="B27" s="17" t="s">
        <v>762</v>
      </c>
      <c r="C27" s="73" t="s">
        <v>629</v>
      </c>
      <c r="D27" s="524"/>
      <c r="E27" s="33" t="s">
        <v>1723</v>
      </c>
      <c r="J27" s="21"/>
    </row>
    <row r="28" spans="2:10" hidden="1" x14ac:dyDescent="0.25">
      <c r="C28" s="25"/>
      <c r="D28" s="15" t="s">
        <v>844</v>
      </c>
      <c r="E28" s="33"/>
      <c r="J28" s="21"/>
    </row>
    <row r="29" spans="2:10" hidden="1" x14ac:dyDescent="0.25">
      <c r="C29" s="25"/>
      <c r="D29" s="15" t="s">
        <v>843</v>
      </c>
      <c r="E29" s="33"/>
      <c r="J29" s="21"/>
    </row>
  </sheetData>
  <sheetProtection algorithmName="SHA-512" hashValue="SsNK174oQh7Gml5oNQ4177ZDJGUD36QVonhyfpExHhkL3xk/u/E9jITeJ4QybK5B2nxLfSCooSpu+kPXBmWyVQ==" saltValue="TaGbfOfDoCqYwtVDFQZ9jA==" spinCount="100000" sheet="1" objects="1" scenarios="1"/>
  <mergeCells count="2">
    <mergeCell ref="D4:E4"/>
    <mergeCell ref="D5:E5"/>
  </mergeCells>
  <phoneticPr fontId="13" type="noConversion"/>
  <dataValidations xWindow="538" yWindow="303" count="2">
    <dataValidation type="list" allowBlank="1" showInputMessage="1" showErrorMessage="1" sqref="D27" xr:uid="{00000000-0002-0000-5D00-000000000000}">
      <formula1>$D$28:$D$29</formula1>
    </dataValidation>
    <dataValidation type="whole" allowBlank="1" showInputMessage="1" showErrorMessage="1" errorTitle="Bouwjaar" error="Jaartallen invullen tussen 1500 en 2050." sqref="D21" xr:uid="{00000000-0002-0000-5D00-000001000000}">
      <formula1>1500</formula1>
      <formula2>2050</formula2>
    </dataValidation>
  </dataValidations>
  <pageMargins left="0.5" right="0.12" top="0.37" bottom="0.25" header="0.2" footer="0.19"/>
  <pageSetup paperSize="9" scale="50" orientation="landscape" horizontalDpi="4294967292" r:id="rId1"/>
  <headerFooter alignWithMargins="0"/>
  <drawing r:id="rId2"/>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wsh90591001">
    <tabColor indexed="55"/>
    <pageSetUpPr fitToPage="1"/>
  </sheetPr>
  <dimension ref="B1:J222"/>
  <sheetViews>
    <sheetView showGridLines="0" showRowColHeaders="0" zoomScaleNormal="10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666</v>
      </c>
    </row>
    <row r="2" spans="2:10" x14ac:dyDescent="0.25">
      <c r="B2" s="17" t="s">
        <v>2355</v>
      </c>
      <c r="C2" s="15"/>
      <c r="D2" s="15" t="s">
        <v>667</v>
      </c>
      <c r="E2" s="15"/>
      <c r="F2" s="19"/>
      <c r="G2" s="20"/>
      <c r="H2" s="20"/>
    </row>
    <row r="3" spans="2:10" ht="6.75" customHeight="1" x14ac:dyDescent="0.25">
      <c r="F3" s="21"/>
      <c r="J3" s="18"/>
    </row>
    <row r="4" spans="2:10" ht="23.25" customHeight="1" x14ac:dyDescent="0.25">
      <c r="B4" s="11" t="s">
        <v>436</v>
      </c>
      <c r="C4" s="13"/>
      <c r="D4" s="884" t="s">
        <v>63</v>
      </c>
      <c r="E4" s="884"/>
      <c r="F4" s="39"/>
      <c r="J4" s="21"/>
    </row>
    <row r="5" spans="2:10" ht="23.25" customHeight="1" x14ac:dyDescent="0.25">
      <c r="B5" s="12" t="s">
        <v>413</v>
      </c>
      <c r="C5" s="11"/>
      <c r="D5" s="882" t="s">
        <v>1987</v>
      </c>
      <c r="E5" s="883"/>
      <c r="F5"/>
      <c r="J5" s="21"/>
    </row>
    <row r="6" spans="2:10" ht="3.9" customHeight="1" x14ac:dyDescent="0.25">
      <c r="B6" s="12"/>
      <c r="C6" s="11"/>
      <c r="D6" s="781"/>
      <c r="E6" s="782"/>
      <c r="F6" s="785"/>
      <c r="J6" s="21"/>
    </row>
    <row r="7" spans="2:10" ht="12.75" customHeight="1" x14ac:dyDescent="0.25">
      <c r="B7" s="12" t="s">
        <v>2104</v>
      </c>
      <c r="C7" s="11"/>
      <c r="D7" s="844"/>
      <c r="E7" s="781" t="s">
        <v>2105</v>
      </c>
      <c r="F7" s="785"/>
      <c r="J7" s="21"/>
    </row>
    <row r="8" spans="2:10" ht="5.0999999999999996" customHeight="1" x14ac:dyDescent="0.25">
      <c r="C8" s="22"/>
      <c r="D8" s="20"/>
      <c r="E8" s="16"/>
      <c r="F8" s="23"/>
      <c r="J8" s="21"/>
    </row>
    <row r="9" spans="2:10" x14ac:dyDescent="0.25">
      <c r="B9" s="24" t="s">
        <v>0</v>
      </c>
      <c r="C9" s="25"/>
      <c r="J9" s="18"/>
    </row>
    <row r="10" spans="2:10" ht="5.0999999999999996" customHeight="1" x14ac:dyDescent="0.25">
      <c r="B10" s="16"/>
      <c r="C10" s="25"/>
      <c r="J10" s="18"/>
    </row>
    <row r="11" spans="2:10" x14ac:dyDescent="0.25">
      <c r="B11" s="17" t="s">
        <v>385</v>
      </c>
      <c r="C11" s="25"/>
      <c r="D11" s="526" t="str">
        <f>IF(ISBLANK(Voorblad!C$16),"",(Voorblad!C$16))</f>
        <v>14B03</v>
      </c>
      <c r="E11" s="28"/>
      <c r="J11" s="18"/>
    </row>
    <row r="12" spans="2:10" ht="5.0999999999999996" customHeight="1" x14ac:dyDescent="0.25">
      <c r="C12" s="25"/>
      <c r="E12" s="33"/>
      <c r="J12" s="21"/>
    </row>
    <row r="13" spans="2:10" x14ac:dyDescent="0.25">
      <c r="B13" s="24" t="s">
        <v>384</v>
      </c>
      <c r="C13" s="25"/>
      <c r="E13" s="33"/>
      <c r="J13" s="21"/>
    </row>
    <row r="14" spans="2:10" ht="5.0999999999999996" customHeight="1" x14ac:dyDescent="0.25">
      <c r="B14" s="16"/>
      <c r="C14" s="25"/>
      <c r="E14" s="33"/>
      <c r="J14" s="21"/>
    </row>
    <row r="15" spans="2:10" x14ac:dyDescent="0.25">
      <c r="B15" s="17" t="s">
        <v>388</v>
      </c>
      <c r="C15" s="73"/>
      <c r="D15" s="524"/>
      <c r="E15" s="572" t="s">
        <v>2356</v>
      </c>
      <c r="J15" s="18"/>
    </row>
    <row r="16" spans="2:10" x14ac:dyDescent="0.25">
      <c r="C16" s="73"/>
      <c r="D16" s="566"/>
      <c r="E16" s="572" t="s">
        <v>2357</v>
      </c>
      <c r="I16" s="501"/>
      <c r="J16" s="501"/>
    </row>
    <row r="17" spans="2:10" ht="3.9" customHeight="1" x14ac:dyDescent="0.25">
      <c r="C17" s="73"/>
      <c r="E17" s="33"/>
      <c r="J17" s="18"/>
    </row>
    <row r="18" spans="2:10" x14ac:dyDescent="0.25">
      <c r="B18" s="17" t="s">
        <v>389</v>
      </c>
      <c r="C18" s="73"/>
      <c r="D18" s="30" t="s">
        <v>237</v>
      </c>
      <c r="E18" s="34"/>
      <c r="J18" s="18"/>
    </row>
    <row r="19" spans="2:10" ht="3.9" customHeight="1" x14ac:dyDescent="0.25">
      <c r="C19" s="73"/>
      <c r="E19" s="34"/>
      <c r="J19" s="18"/>
    </row>
    <row r="20" spans="2:10" ht="12.75" customHeight="1" x14ac:dyDescent="0.25">
      <c r="B20" s="17" t="s">
        <v>392</v>
      </c>
      <c r="C20" s="73"/>
      <c r="D20" s="53"/>
      <c r="E20" s="33" t="s">
        <v>2359</v>
      </c>
      <c r="F20" s="17"/>
      <c r="J20" s="18"/>
    </row>
    <row r="21" spans="2:10" ht="12.75" customHeight="1" x14ac:dyDescent="0.25">
      <c r="C21" s="73"/>
      <c r="D21" s="31"/>
      <c r="E21" s="33" t="s">
        <v>2358</v>
      </c>
      <c r="F21" s="17"/>
      <c r="J21" s="21"/>
    </row>
    <row r="22" spans="2:10" ht="3.9" customHeight="1" x14ac:dyDescent="0.25">
      <c r="C22" s="73"/>
      <c r="D22" s="31"/>
      <c r="E22" s="821"/>
      <c r="F22" s="17"/>
      <c r="J22" s="21"/>
    </row>
    <row r="23" spans="2:10" ht="12.75" customHeight="1" x14ac:dyDescent="0.25">
      <c r="B23" s="17" t="s">
        <v>393</v>
      </c>
      <c r="C23" s="73"/>
      <c r="D23" s="53"/>
      <c r="E23" s="33" t="s">
        <v>1919</v>
      </c>
      <c r="F23" s="17"/>
      <c r="J23" s="18"/>
    </row>
    <row r="24" spans="2:10" ht="12.75" customHeight="1" x14ac:dyDescent="0.25">
      <c r="C24" s="73"/>
      <c r="D24" s="31"/>
      <c r="E24" s="33" t="s">
        <v>2360</v>
      </c>
      <c r="F24" s="17"/>
      <c r="J24" s="21"/>
    </row>
    <row r="25" spans="2:10" ht="3.9" customHeight="1" x14ac:dyDescent="0.25">
      <c r="C25" s="73"/>
      <c r="D25" s="31"/>
      <c r="E25" s="821"/>
      <c r="F25" s="17"/>
      <c r="J25" s="21"/>
    </row>
    <row r="26" spans="2:10" x14ac:dyDescent="0.25">
      <c r="B26" s="17" t="s">
        <v>394</v>
      </c>
      <c r="C26" s="73"/>
      <c r="D26" s="54"/>
      <c r="E26" s="33" t="s">
        <v>199</v>
      </c>
      <c r="J26" s="18"/>
    </row>
    <row r="27" spans="2:10" ht="3.9" customHeight="1" x14ac:dyDescent="0.25">
      <c r="C27" s="73"/>
      <c r="D27" s="31"/>
      <c r="E27" s="33"/>
      <c r="J27" s="21"/>
    </row>
    <row r="28" spans="2:10" x14ac:dyDescent="0.25">
      <c r="B28" s="17" t="s">
        <v>3</v>
      </c>
      <c r="C28" s="73"/>
      <c r="D28" s="58"/>
      <c r="E28" s="33"/>
      <c r="F28" s="17"/>
      <c r="J28" s="18"/>
    </row>
    <row r="29" spans="2:10" ht="3.9" customHeight="1" x14ac:dyDescent="0.25">
      <c r="C29" s="73"/>
      <c r="D29" s="31"/>
      <c r="E29" s="33"/>
      <c r="F29" s="17"/>
      <c r="J29" s="21"/>
    </row>
    <row r="30" spans="2:10" x14ac:dyDescent="0.25">
      <c r="B30" s="32" t="s">
        <v>128</v>
      </c>
      <c r="C30" s="73"/>
      <c r="D30" s="54"/>
      <c r="E30" s="33" t="s">
        <v>200</v>
      </c>
      <c r="J30" s="18"/>
    </row>
    <row r="31" spans="2:10" ht="3.9" customHeight="1" x14ac:dyDescent="0.25">
      <c r="B31" s="32"/>
      <c r="C31" s="73"/>
      <c r="D31" s="31"/>
      <c r="E31" s="33"/>
      <c r="J31" s="21"/>
    </row>
    <row r="32" spans="2:10" x14ac:dyDescent="0.25">
      <c r="B32" s="17" t="s">
        <v>433</v>
      </c>
      <c r="C32" s="73"/>
      <c r="D32" s="539"/>
      <c r="E32" s="33"/>
      <c r="F32" s="17"/>
      <c r="J32" s="18"/>
    </row>
    <row r="33" spans="2:10" ht="5.0999999999999996" customHeight="1" x14ac:dyDescent="0.25">
      <c r="C33" s="73"/>
      <c r="E33" s="33"/>
      <c r="F33" s="17"/>
      <c r="J33" s="21"/>
    </row>
    <row r="34" spans="2:10" x14ac:dyDescent="0.25">
      <c r="B34" s="24" t="s">
        <v>395</v>
      </c>
      <c r="C34" s="73"/>
      <c r="E34" s="33"/>
      <c r="J34" s="18"/>
    </row>
    <row r="35" spans="2:10" ht="5.0999999999999996" customHeight="1" x14ac:dyDescent="0.25">
      <c r="B35" s="16"/>
      <c r="C35" s="73"/>
      <c r="E35" s="33"/>
      <c r="J35" s="18"/>
    </row>
    <row r="36" spans="2:10" ht="17.25" customHeight="1" x14ac:dyDescent="0.25">
      <c r="B36" s="17" t="s">
        <v>643</v>
      </c>
      <c r="C36" s="724" t="s">
        <v>629</v>
      </c>
      <c r="D36" s="566"/>
      <c r="E36" s="714" t="str">
        <f>INDEX(tank1,B37)</f>
        <v xml:space="preserve"> </v>
      </c>
      <c r="J36" s="21"/>
    </row>
    <row r="37" spans="2:10" hidden="1" x14ac:dyDescent="0.25">
      <c r="B37" s="597">
        <v>1</v>
      </c>
      <c r="C37" s="73"/>
      <c r="D37" s="578" t="s">
        <v>811</v>
      </c>
      <c r="E37" s="731" t="s">
        <v>431</v>
      </c>
      <c r="J37" s="21"/>
    </row>
    <row r="38" spans="2:10" hidden="1" x14ac:dyDescent="0.2">
      <c r="C38" s="73"/>
      <c r="D38" s="578" t="s">
        <v>1988</v>
      </c>
      <c r="E38" s="729" t="s">
        <v>1989</v>
      </c>
      <c r="J38" s="21"/>
    </row>
    <row r="39" spans="2:10" hidden="1" x14ac:dyDescent="0.2">
      <c r="C39" s="73"/>
      <c r="D39" s="578" t="s">
        <v>1990</v>
      </c>
      <c r="E39" s="729" t="s">
        <v>1989</v>
      </c>
      <c r="J39" s="21"/>
    </row>
    <row r="40" spans="2:10" hidden="1" x14ac:dyDescent="0.2">
      <c r="C40" s="73"/>
      <c r="D40" s="578" t="s">
        <v>668</v>
      </c>
      <c r="E40" s="729" t="s">
        <v>1989</v>
      </c>
      <c r="J40" s="21"/>
    </row>
    <row r="41" spans="2:10" ht="20.399999999999999" hidden="1" x14ac:dyDescent="0.2">
      <c r="C41" s="73"/>
      <c r="D41" s="578" t="s">
        <v>669</v>
      </c>
      <c r="E41" s="730" t="s">
        <v>1991</v>
      </c>
      <c r="J41" s="21"/>
    </row>
    <row r="42" spans="2:10" hidden="1" x14ac:dyDescent="0.2">
      <c r="C42" s="73"/>
      <c r="D42" s="578" t="s">
        <v>670</v>
      </c>
      <c r="E42" s="729" t="s">
        <v>1992</v>
      </c>
      <c r="J42" s="21"/>
    </row>
    <row r="43" spans="2:10" hidden="1" x14ac:dyDescent="0.2">
      <c r="C43" s="73"/>
      <c r="D43" s="578" t="s">
        <v>1993</v>
      </c>
      <c r="E43" s="729" t="s">
        <v>1994</v>
      </c>
      <c r="J43" s="21"/>
    </row>
    <row r="44" spans="2:10" x14ac:dyDescent="0.2">
      <c r="B44" s="17" t="s">
        <v>1920</v>
      </c>
      <c r="C44" s="73" t="s">
        <v>629</v>
      </c>
      <c r="D44" s="578"/>
      <c r="E44" s="733" t="str">
        <f>INDEX(tank2,B45)</f>
        <v xml:space="preserve"> </v>
      </c>
      <c r="J44" s="21"/>
    </row>
    <row r="45" spans="2:10" hidden="1" x14ac:dyDescent="0.2">
      <c r="B45" s="597">
        <v>1</v>
      </c>
      <c r="C45" s="73"/>
      <c r="D45" s="732" t="s">
        <v>811</v>
      </c>
      <c r="E45" s="711" t="s">
        <v>431</v>
      </c>
      <c r="J45" s="21"/>
    </row>
    <row r="46" spans="2:10" hidden="1" x14ac:dyDescent="0.2">
      <c r="C46" s="73"/>
      <c r="D46" s="632" t="s">
        <v>1921</v>
      </c>
      <c r="E46" s="712" t="s">
        <v>1935</v>
      </c>
      <c r="J46" s="21"/>
    </row>
    <row r="47" spans="2:10" hidden="1" x14ac:dyDescent="0.2">
      <c r="C47" s="73"/>
      <c r="D47" s="632" t="s">
        <v>1922</v>
      </c>
      <c r="E47" s="712" t="s">
        <v>1936</v>
      </c>
      <c r="J47" s="21"/>
    </row>
    <row r="48" spans="2:10" hidden="1" x14ac:dyDescent="0.2">
      <c r="C48" s="73"/>
      <c r="D48" s="632" t="s">
        <v>1923</v>
      </c>
      <c r="E48" s="713" t="s">
        <v>1937</v>
      </c>
      <c r="J48" s="21"/>
    </row>
    <row r="49" spans="2:10" hidden="1" x14ac:dyDescent="0.2">
      <c r="C49" s="73"/>
      <c r="D49" s="632" t="s">
        <v>1924</v>
      </c>
      <c r="E49" s="712" t="s">
        <v>1938</v>
      </c>
      <c r="J49" s="21"/>
    </row>
    <row r="50" spans="2:10" hidden="1" x14ac:dyDescent="0.2">
      <c r="C50" s="73"/>
      <c r="D50" s="632" t="s">
        <v>1925</v>
      </c>
      <c r="E50" s="712" t="s">
        <v>1939</v>
      </c>
      <c r="J50" s="21"/>
    </row>
    <row r="51" spans="2:10" hidden="1" x14ac:dyDescent="0.2">
      <c r="C51" s="73"/>
      <c r="D51" s="632" t="s">
        <v>1926</v>
      </c>
      <c r="E51" s="713" t="s">
        <v>1940</v>
      </c>
      <c r="J51" s="21"/>
    </row>
    <row r="52" spans="2:10" hidden="1" x14ac:dyDescent="0.2">
      <c r="C52" s="73"/>
      <c r="D52" s="632" t="s">
        <v>1927</v>
      </c>
      <c r="E52" s="713" t="s">
        <v>1941</v>
      </c>
      <c r="J52" s="21"/>
    </row>
    <row r="53" spans="2:10" ht="3.9" customHeight="1" x14ac:dyDescent="0.2">
      <c r="C53" s="73"/>
      <c r="D53" s="578"/>
      <c r="E53" s="729"/>
      <c r="J53" s="21"/>
    </row>
    <row r="54" spans="2:10" ht="2.1" customHeight="1" x14ac:dyDescent="0.2">
      <c r="C54" s="73"/>
      <c r="D54" s="578"/>
      <c r="E54" s="729"/>
      <c r="J54" s="21"/>
    </row>
    <row r="55" spans="2:10" ht="12.75" customHeight="1" x14ac:dyDescent="0.25">
      <c r="B55" s="17" t="s">
        <v>1928</v>
      </c>
      <c r="C55" s="73" t="s">
        <v>629</v>
      </c>
      <c r="D55" s="524"/>
      <c r="E55" s="711"/>
      <c r="J55" s="21"/>
    </row>
    <row r="56" spans="2:10" ht="12.75" hidden="1" customHeight="1" x14ac:dyDescent="0.25">
      <c r="C56" s="73"/>
      <c r="D56" s="15" t="s">
        <v>811</v>
      </c>
      <c r="E56" s="711"/>
      <c r="J56" s="21"/>
    </row>
    <row r="57" spans="2:10" ht="12.75" hidden="1" customHeight="1" x14ac:dyDescent="0.25">
      <c r="C57" s="73"/>
      <c r="D57" s="15" t="s">
        <v>1929</v>
      </c>
      <c r="E57" s="711"/>
      <c r="J57" s="21"/>
    </row>
    <row r="58" spans="2:10" ht="12.75" hidden="1" customHeight="1" x14ac:dyDescent="0.25">
      <c r="C58" s="73"/>
      <c r="D58" s="15" t="s">
        <v>1930</v>
      </c>
      <c r="E58" s="711"/>
      <c r="J58" s="21"/>
    </row>
    <row r="59" spans="2:10" ht="12.75" hidden="1" customHeight="1" x14ac:dyDescent="0.25">
      <c r="C59" s="73"/>
      <c r="D59" s="15" t="s">
        <v>1931</v>
      </c>
      <c r="E59" s="711"/>
      <c r="J59" s="21"/>
    </row>
    <row r="60" spans="2:10" ht="3.9" customHeight="1" x14ac:dyDescent="0.25">
      <c r="C60" s="73"/>
      <c r="E60" s="711"/>
      <c r="J60" s="21"/>
    </row>
    <row r="61" spans="2:10" ht="12.75" customHeight="1" x14ac:dyDescent="0.25">
      <c r="B61" s="17" t="s">
        <v>1942</v>
      </c>
      <c r="C61" s="73" t="s">
        <v>629</v>
      </c>
      <c r="D61" s="524"/>
      <c r="E61" s="711" t="s">
        <v>2362</v>
      </c>
      <c r="F61" s="753"/>
      <c r="J61" s="21"/>
    </row>
    <row r="62" spans="2:10" ht="12.75" customHeight="1" x14ac:dyDescent="0.2">
      <c r="C62" s="73"/>
      <c r="D62" s="590"/>
      <c r="E62" s="711" t="s">
        <v>2361</v>
      </c>
      <c r="F62" s="753"/>
      <c r="J62" s="21"/>
    </row>
    <row r="63" spans="2:10" ht="12.75" hidden="1" customHeight="1" x14ac:dyDescent="0.2">
      <c r="C63" s="73"/>
      <c r="D63" s="590" t="s">
        <v>1943</v>
      </c>
      <c r="E63" s="821"/>
      <c r="F63" s="753"/>
      <c r="J63" s="21"/>
    </row>
    <row r="64" spans="2:10" ht="12.75" hidden="1" customHeight="1" x14ac:dyDescent="0.2">
      <c r="C64" s="73"/>
      <c r="D64" s="590" t="s">
        <v>1944</v>
      </c>
      <c r="E64" s="711"/>
      <c r="F64" s="753"/>
      <c r="J64" s="21"/>
    </row>
    <row r="65" spans="2:10" ht="12.75" hidden="1" customHeight="1" x14ac:dyDescent="0.2">
      <c r="C65" s="73"/>
      <c r="D65" s="590" t="s">
        <v>811</v>
      </c>
      <c r="E65" s="711"/>
      <c r="F65" s="753"/>
      <c r="J65" s="21"/>
    </row>
    <row r="66" spans="2:10" ht="12.75" hidden="1" customHeight="1" x14ac:dyDescent="0.2">
      <c r="C66" s="73"/>
      <c r="D66" s="590" t="s">
        <v>1945</v>
      </c>
      <c r="E66" s="711"/>
      <c r="F66" s="753"/>
      <c r="J66" s="21"/>
    </row>
    <row r="67" spans="2:10" ht="12.75" hidden="1" customHeight="1" x14ac:dyDescent="0.2">
      <c r="C67" s="73"/>
      <c r="D67" s="590" t="s">
        <v>1946</v>
      </c>
      <c r="E67" s="711"/>
      <c r="F67" s="753"/>
      <c r="J67" s="21"/>
    </row>
    <row r="68" spans="2:10" ht="3.9" customHeight="1" x14ac:dyDescent="0.25">
      <c r="C68" s="73"/>
      <c r="E68" s="711"/>
      <c r="F68" s="753"/>
      <c r="J68" s="21"/>
    </row>
    <row r="69" spans="2:10" ht="12.75" customHeight="1" x14ac:dyDescent="0.25">
      <c r="B69" s="17" t="s">
        <v>1947</v>
      </c>
      <c r="C69" s="73" t="s">
        <v>629</v>
      </c>
      <c r="D69" s="524"/>
      <c r="E69" s="711" t="s">
        <v>2363</v>
      </c>
      <c r="F69" s="753"/>
      <c r="J69" s="21"/>
    </row>
    <row r="70" spans="2:10" ht="12.75" customHeight="1" x14ac:dyDescent="0.2">
      <c r="C70" s="73"/>
      <c r="D70" s="590"/>
      <c r="E70" s="711" t="s">
        <v>2365</v>
      </c>
      <c r="F70" s="753"/>
      <c r="J70" s="21"/>
    </row>
    <row r="71" spans="2:10" ht="12.75" customHeight="1" x14ac:dyDescent="0.2">
      <c r="C71" s="73"/>
      <c r="D71" s="590"/>
      <c r="E71" s="821" t="s">
        <v>2364</v>
      </c>
      <c r="F71" s="753"/>
      <c r="J71" s="21"/>
    </row>
    <row r="72" spans="2:10" ht="12.75" hidden="1" customHeight="1" x14ac:dyDescent="0.2">
      <c r="C72" s="73"/>
      <c r="D72" s="590" t="s">
        <v>1943</v>
      </c>
      <c r="E72" s="821"/>
      <c r="F72" s="753"/>
      <c r="J72" s="21"/>
    </row>
    <row r="73" spans="2:10" ht="12.75" hidden="1" customHeight="1" x14ac:dyDescent="0.2">
      <c r="C73" s="73"/>
      <c r="D73" s="590" t="s">
        <v>1944</v>
      </c>
      <c r="E73" s="711"/>
      <c r="F73" s="753"/>
      <c r="J73" s="21"/>
    </row>
    <row r="74" spans="2:10" ht="12.75" hidden="1" customHeight="1" x14ac:dyDescent="0.2">
      <c r="C74" s="73"/>
      <c r="D74" s="590" t="s">
        <v>811</v>
      </c>
      <c r="E74" s="711"/>
      <c r="F74" s="753"/>
      <c r="J74" s="21"/>
    </row>
    <row r="75" spans="2:10" ht="12.75" hidden="1" customHeight="1" x14ac:dyDescent="0.2">
      <c r="C75" s="73"/>
      <c r="D75" s="590" t="s">
        <v>1945</v>
      </c>
      <c r="E75" s="711"/>
      <c r="F75" s="753"/>
      <c r="J75" s="21"/>
    </row>
    <row r="76" spans="2:10" ht="12.75" hidden="1" customHeight="1" x14ac:dyDescent="0.2">
      <c r="C76" s="73"/>
      <c r="D76" s="590" t="s">
        <v>1946</v>
      </c>
      <c r="E76" s="711"/>
      <c r="F76" s="753"/>
      <c r="J76" s="21"/>
    </row>
    <row r="77" spans="2:10" ht="3.9" customHeight="1" x14ac:dyDescent="0.25">
      <c r="C77" s="73"/>
      <c r="E77" s="711"/>
      <c r="F77" s="753"/>
      <c r="J77" s="21"/>
    </row>
    <row r="78" spans="2:10" ht="12.75" customHeight="1" x14ac:dyDescent="0.25">
      <c r="B78" s="17" t="s">
        <v>1948</v>
      </c>
      <c r="C78" s="73" t="s">
        <v>629</v>
      </c>
      <c r="D78" s="524"/>
      <c r="E78" s="711"/>
      <c r="J78" s="21"/>
    </row>
    <row r="79" spans="2:10" ht="12.75" hidden="1" customHeight="1" x14ac:dyDescent="0.25">
      <c r="C79" s="73"/>
      <c r="D79" s="15" t="s">
        <v>1995</v>
      </c>
      <c r="E79" s="711"/>
      <c r="J79" s="21"/>
    </row>
    <row r="80" spans="2:10" ht="12.75" hidden="1" customHeight="1" x14ac:dyDescent="0.25">
      <c r="C80" s="73"/>
      <c r="D80" s="15" t="s">
        <v>1949</v>
      </c>
      <c r="E80" s="711"/>
      <c r="J80" s="21"/>
    </row>
    <row r="81" spans="2:10" ht="3.9" customHeight="1" x14ac:dyDescent="0.2">
      <c r="C81" s="73"/>
      <c r="D81" s="578"/>
      <c r="E81" s="729"/>
      <c r="J81" s="21"/>
    </row>
    <row r="82" spans="2:10" x14ac:dyDescent="0.25">
      <c r="B82" s="17" t="s">
        <v>102</v>
      </c>
      <c r="C82" s="73" t="s">
        <v>629</v>
      </c>
      <c r="D82" s="524"/>
      <c r="E82" s="34" t="s">
        <v>1724</v>
      </c>
      <c r="J82" s="21"/>
    </row>
    <row r="83" spans="2:10" x14ac:dyDescent="0.25">
      <c r="C83" s="73"/>
      <c r="D83" s="80"/>
      <c r="E83" s="34" t="s">
        <v>1725</v>
      </c>
      <c r="J83" s="21"/>
    </row>
    <row r="84" spans="2:10" x14ac:dyDescent="0.25">
      <c r="C84" s="73"/>
      <c r="D84" s="80"/>
      <c r="E84" s="34" t="s">
        <v>1726</v>
      </c>
      <c r="J84" s="21"/>
    </row>
    <row r="85" spans="2:10" x14ac:dyDescent="0.25">
      <c r="C85" s="73"/>
      <c r="D85" s="36"/>
      <c r="E85" s="34" t="s">
        <v>1727</v>
      </c>
      <c r="J85" s="21"/>
    </row>
    <row r="86" spans="2:10" hidden="1" x14ac:dyDescent="0.25">
      <c r="C86" s="73"/>
      <c r="D86" s="36" t="s">
        <v>103</v>
      </c>
      <c r="E86" s="34"/>
      <c r="J86" s="21"/>
    </row>
    <row r="87" spans="2:10" hidden="1" x14ac:dyDescent="0.25">
      <c r="C87" s="73"/>
      <c r="D87" s="15" t="s">
        <v>104</v>
      </c>
      <c r="E87" s="33"/>
      <c r="J87" s="21"/>
    </row>
    <row r="88" spans="2:10" hidden="1" x14ac:dyDescent="0.25">
      <c r="C88" s="73"/>
      <c r="D88" s="15" t="s">
        <v>750</v>
      </c>
      <c r="E88" s="33"/>
      <c r="J88" s="21"/>
    </row>
    <row r="89" spans="2:10" ht="3.75" customHeight="1" x14ac:dyDescent="0.25">
      <c r="C89" s="73"/>
      <c r="E89" s="33"/>
      <c r="J89" s="21"/>
    </row>
    <row r="90" spans="2:10" x14ac:dyDescent="0.25">
      <c r="B90" s="17" t="s">
        <v>814</v>
      </c>
      <c r="C90" s="73" t="s">
        <v>629</v>
      </c>
      <c r="D90" s="524"/>
      <c r="E90" s="33"/>
      <c r="J90" s="21"/>
    </row>
    <row r="91" spans="2:10" hidden="1" x14ac:dyDescent="0.2">
      <c r="C91" s="73"/>
      <c r="D91" s="823" t="s">
        <v>297</v>
      </c>
      <c r="E91" s="33"/>
      <c r="J91" s="21"/>
    </row>
    <row r="92" spans="2:10" hidden="1" x14ac:dyDescent="0.2">
      <c r="C92" s="73"/>
      <c r="D92" s="823" t="s">
        <v>298</v>
      </c>
      <c r="E92" s="821"/>
      <c r="J92" s="21"/>
    </row>
    <row r="93" spans="2:10" hidden="1" x14ac:dyDescent="0.2">
      <c r="C93" s="73"/>
      <c r="D93" s="823" t="s">
        <v>811</v>
      </c>
      <c r="E93" s="821"/>
      <c r="J93" s="21"/>
    </row>
    <row r="94" spans="2:10" hidden="1" x14ac:dyDescent="0.2">
      <c r="C94" s="73"/>
      <c r="D94" s="823" t="s">
        <v>299</v>
      </c>
      <c r="E94" s="33"/>
      <c r="J94" s="21"/>
    </row>
    <row r="95" spans="2:10" ht="3.9" customHeight="1" x14ac:dyDescent="0.25">
      <c r="C95" s="73"/>
      <c r="E95" s="33"/>
      <c r="J95" s="21"/>
    </row>
    <row r="96" spans="2:10" ht="17.25" customHeight="1" x14ac:dyDescent="0.25">
      <c r="B96" s="17" t="s">
        <v>815</v>
      </c>
      <c r="C96" s="724" t="s">
        <v>629</v>
      </c>
      <c r="D96" s="566"/>
      <c r="E96" s="47" t="str">
        <f>INDEX(tank3,B97)</f>
        <v xml:space="preserve"> </v>
      </c>
      <c r="J96" s="21"/>
    </row>
    <row r="97" spans="2:10" hidden="1" x14ac:dyDescent="0.2">
      <c r="B97" s="597">
        <v>1</v>
      </c>
      <c r="C97" s="73"/>
      <c r="D97" s="590" t="s">
        <v>811</v>
      </c>
      <c r="E97" s="590" t="s">
        <v>431</v>
      </c>
      <c r="J97" s="21"/>
    </row>
    <row r="98" spans="2:10" hidden="1" x14ac:dyDescent="0.2">
      <c r="C98" s="73"/>
      <c r="D98" s="734" t="s">
        <v>1229</v>
      </c>
      <c r="E98" s="737" t="s">
        <v>1954</v>
      </c>
      <c r="J98" s="21"/>
    </row>
    <row r="99" spans="2:10" hidden="1" x14ac:dyDescent="0.25">
      <c r="C99" s="73"/>
      <c r="D99" s="735" t="s">
        <v>1950</v>
      </c>
      <c r="E99" s="738" t="s">
        <v>1955</v>
      </c>
      <c r="J99" s="21"/>
    </row>
    <row r="100" spans="2:10" hidden="1" x14ac:dyDescent="0.2">
      <c r="C100" s="73"/>
      <c r="D100" s="736" t="s">
        <v>1996</v>
      </c>
      <c r="E100" s="739" t="s">
        <v>1998</v>
      </c>
      <c r="J100" s="21"/>
    </row>
    <row r="101" spans="2:10" hidden="1" x14ac:dyDescent="0.2">
      <c r="C101" s="73"/>
      <c r="D101" s="734" t="s">
        <v>671</v>
      </c>
      <c r="E101" s="739"/>
      <c r="J101" s="21"/>
    </row>
    <row r="102" spans="2:10" ht="20.399999999999999" hidden="1" x14ac:dyDescent="0.2">
      <c r="C102" s="73"/>
      <c r="D102" s="734" t="s">
        <v>1951</v>
      </c>
      <c r="E102" s="740" t="s">
        <v>1956</v>
      </c>
      <c r="J102" s="21"/>
    </row>
    <row r="103" spans="2:10" hidden="1" x14ac:dyDescent="0.2">
      <c r="C103" s="73"/>
      <c r="D103" s="736" t="s">
        <v>300</v>
      </c>
      <c r="E103" s="739"/>
      <c r="J103" s="21"/>
    </row>
    <row r="104" spans="2:10" hidden="1" x14ac:dyDescent="0.2">
      <c r="C104" s="73"/>
      <c r="D104" s="734" t="s">
        <v>591</v>
      </c>
      <c r="E104" s="739"/>
      <c r="J104" s="21"/>
    </row>
    <row r="105" spans="2:10" hidden="1" x14ac:dyDescent="0.2">
      <c r="C105" s="73"/>
      <c r="D105" s="736" t="s">
        <v>1952</v>
      </c>
      <c r="E105" s="741" t="s">
        <v>1999</v>
      </c>
      <c r="J105" s="21"/>
    </row>
    <row r="106" spans="2:10" hidden="1" x14ac:dyDescent="0.2">
      <c r="C106" s="73"/>
      <c r="D106" s="736" t="s">
        <v>672</v>
      </c>
      <c r="E106" s="739"/>
      <c r="J106" s="21"/>
    </row>
    <row r="107" spans="2:10" ht="20.399999999999999" hidden="1" x14ac:dyDescent="0.2">
      <c r="C107" s="73"/>
      <c r="D107" s="734" t="s">
        <v>1953</v>
      </c>
      <c r="E107" s="740" t="s">
        <v>1957</v>
      </c>
      <c r="J107" s="21"/>
    </row>
    <row r="108" spans="2:10" hidden="1" x14ac:dyDescent="0.2">
      <c r="C108" s="73"/>
      <c r="D108" s="736" t="s">
        <v>673</v>
      </c>
      <c r="E108" s="590"/>
      <c r="J108" s="21"/>
    </row>
    <row r="109" spans="2:10" hidden="1" x14ac:dyDescent="0.2">
      <c r="C109" s="73"/>
      <c r="D109" s="734" t="s">
        <v>1997</v>
      </c>
      <c r="E109" s="590"/>
      <c r="J109" s="21"/>
    </row>
    <row r="110" spans="2:10" x14ac:dyDescent="0.2">
      <c r="B110" s="17" t="s">
        <v>1959</v>
      </c>
      <c r="C110" s="73" t="s">
        <v>629</v>
      </c>
      <c r="D110" s="734"/>
      <c r="E110" s="742" t="str">
        <f>INDEX(tank4,B111)</f>
        <v xml:space="preserve">De PGS klasse is van belang voor het al dan niet uiitvoeren van enkele specifieke onderdelen van de jaarlijkse technische inspectie  </v>
      </c>
      <c r="J110" s="21"/>
    </row>
    <row r="111" spans="2:10" hidden="1" x14ac:dyDescent="0.2">
      <c r="B111" s="597">
        <v>1</v>
      </c>
      <c r="C111" s="73"/>
      <c r="D111" s="632" t="s">
        <v>811</v>
      </c>
      <c r="E111" s="726" t="s">
        <v>2000</v>
      </c>
      <c r="J111" s="21"/>
    </row>
    <row r="112" spans="2:10" hidden="1" x14ac:dyDescent="0.2">
      <c r="C112" s="73"/>
      <c r="D112" s="725">
        <v>0</v>
      </c>
      <c r="E112" s="712" t="s">
        <v>1960</v>
      </c>
      <c r="J112" s="21"/>
    </row>
    <row r="113" spans="2:10" hidden="1" x14ac:dyDescent="0.2">
      <c r="C113" s="73"/>
      <c r="D113" s="725">
        <v>1</v>
      </c>
      <c r="E113" s="712" t="s">
        <v>1961</v>
      </c>
      <c r="J113" s="21"/>
    </row>
    <row r="114" spans="2:10" hidden="1" x14ac:dyDescent="0.2">
      <c r="C114" s="73"/>
      <c r="D114" s="725">
        <v>2</v>
      </c>
      <c r="E114" s="712" t="s">
        <v>1962</v>
      </c>
      <c r="J114" s="21"/>
    </row>
    <row r="115" spans="2:10" hidden="1" x14ac:dyDescent="0.2">
      <c r="C115" s="73"/>
      <c r="D115" s="725">
        <v>3</v>
      </c>
      <c r="E115" s="712" t="s">
        <v>1963</v>
      </c>
      <c r="J115" s="21"/>
    </row>
    <row r="116" spans="2:10" hidden="1" x14ac:dyDescent="0.2">
      <c r="C116" s="73"/>
      <c r="D116" s="725">
        <v>4</v>
      </c>
      <c r="E116" s="712" t="s">
        <v>1964</v>
      </c>
      <c r="J116" s="21"/>
    </row>
    <row r="117" spans="2:10" hidden="1" x14ac:dyDescent="0.2">
      <c r="C117" s="73"/>
      <c r="D117" s="632" t="s">
        <v>1875</v>
      </c>
      <c r="E117" s="712" t="s">
        <v>431</v>
      </c>
      <c r="J117" s="21"/>
    </row>
    <row r="118" spans="2:10" ht="3.9" customHeight="1" x14ac:dyDescent="0.2">
      <c r="C118" s="73"/>
      <c r="D118" s="734"/>
      <c r="E118" s="590"/>
      <c r="J118" s="21"/>
    </row>
    <row r="119" spans="2:10" x14ac:dyDescent="0.2">
      <c r="B119" s="17" t="s">
        <v>1965</v>
      </c>
      <c r="C119" s="73" t="s">
        <v>629</v>
      </c>
      <c r="D119" s="524"/>
      <c r="E119" s="590"/>
      <c r="J119" s="21"/>
    </row>
    <row r="120" spans="2:10" hidden="1" x14ac:dyDescent="0.2">
      <c r="C120" s="73"/>
      <c r="D120" s="578" t="s">
        <v>2379</v>
      </c>
      <c r="E120" s="590"/>
      <c r="J120" s="21"/>
    </row>
    <row r="121" spans="2:10" hidden="1" x14ac:dyDescent="0.2">
      <c r="C121" s="73"/>
      <c r="D121" s="590" t="s">
        <v>2380</v>
      </c>
      <c r="E121" s="590"/>
      <c r="J121" s="21"/>
    </row>
    <row r="122" spans="2:10" hidden="1" x14ac:dyDescent="0.2">
      <c r="C122" s="73"/>
      <c r="D122" s="590" t="s">
        <v>1966</v>
      </c>
      <c r="E122" s="590"/>
      <c r="J122" s="21"/>
    </row>
    <row r="123" spans="2:10" hidden="1" x14ac:dyDescent="0.2">
      <c r="C123" s="73"/>
      <c r="D123" s="715" t="s">
        <v>811</v>
      </c>
      <c r="E123" s="590"/>
      <c r="J123" s="21"/>
    </row>
    <row r="124" spans="2:10" ht="3.9" customHeight="1" x14ac:dyDescent="0.2">
      <c r="C124" s="73"/>
      <c r="D124" s="734"/>
      <c r="E124" s="590"/>
      <c r="J124" s="21"/>
    </row>
    <row r="125" spans="2:10" x14ac:dyDescent="0.25">
      <c r="B125" s="17" t="s">
        <v>674</v>
      </c>
      <c r="C125" s="73" t="s">
        <v>629</v>
      </c>
      <c r="D125" s="524"/>
      <c r="E125" s="711" t="s">
        <v>1232</v>
      </c>
      <c r="J125" s="21"/>
    </row>
    <row r="126" spans="2:10" x14ac:dyDescent="0.25">
      <c r="C126" s="73"/>
      <c r="D126" s="36"/>
      <c r="E126" s="711" t="s">
        <v>2002</v>
      </c>
      <c r="J126" s="21"/>
    </row>
    <row r="127" spans="2:10" x14ac:dyDescent="0.25">
      <c r="C127" s="73"/>
      <c r="D127" s="36"/>
      <c r="E127" s="711" t="s">
        <v>1967</v>
      </c>
      <c r="J127" s="21"/>
    </row>
    <row r="128" spans="2:10" hidden="1" x14ac:dyDescent="0.2">
      <c r="C128" s="73"/>
      <c r="D128" s="632" t="s">
        <v>811</v>
      </c>
      <c r="E128" s="711"/>
      <c r="J128" s="21"/>
    </row>
    <row r="129" spans="2:10" hidden="1" x14ac:dyDescent="0.2">
      <c r="C129" s="73"/>
      <c r="D129" s="632" t="s">
        <v>1968</v>
      </c>
      <c r="E129" s="711"/>
      <c r="J129" s="21"/>
    </row>
    <row r="130" spans="2:10" hidden="1" x14ac:dyDescent="0.2">
      <c r="C130" s="73"/>
      <c r="D130" s="632" t="s">
        <v>1969</v>
      </c>
      <c r="E130" s="711"/>
      <c r="J130" s="21"/>
    </row>
    <row r="131" spans="2:10" hidden="1" x14ac:dyDescent="0.2">
      <c r="C131" s="73"/>
      <c r="D131" s="632" t="s">
        <v>1970</v>
      </c>
      <c r="E131" s="711"/>
      <c r="J131" s="21"/>
    </row>
    <row r="132" spans="2:10" hidden="1" x14ac:dyDescent="0.2">
      <c r="C132" s="73"/>
      <c r="D132" s="632" t="s">
        <v>1971</v>
      </c>
      <c r="E132" s="711"/>
      <c r="J132" s="21"/>
    </row>
    <row r="133" spans="2:10" hidden="1" x14ac:dyDescent="0.2">
      <c r="C133" s="73"/>
      <c r="D133" s="715" t="s">
        <v>750</v>
      </c>
      <c r="E133" s="711"/>
      <c r="J133" s="21"/>
    </row>
    <row r="134" spans="2:10" hidden="1" x14ac:dyDescent="0.2">
      <c r="C134" s="73"/>
      <c r="D134" s="632" t="s">
        <v>101</v>
      </c>
      <c r="E134" s="711"/>
      <c r="J134" s="21"/>
    </row>
    <row r="135" spans="2:10" ht="3.9" customHeight="1" x14ac:dyDescent="0.25">
      <c r="C135" s="73"/>
      <c r="D135" s="31"/>
      <c r="E135" s="33"/>
      <c r="J135" s="21"/>
    </row>
    <row r="136" spans="2:10" x14ac:dyDescent="0.25">
      <c r="B136" s="17" t="s">
        <v>225</v>
      </c>
      <c r="C136" s="73" t="s">
        <v>629</v>
      </c>
      <c r="D136" s="524"/>
      <c r="E136" s="33" t="s">
        <v>2004</v>
      </c>
      <c r="J136" s="21"/>
    </row>
    <row r="137" spans="2:10" x14ac:dyDescent="0.2">
      <c r="C137" s="25"/>
      <c r="D137" s="578"/>
      <c r="E137" s="33" t="s">
        <v>2006</v>
      </c>
      <c r="J137" s="21"/>
    </row>
    <row r="138" spans="2:10" x14ac:dyDescent="0.2">
      <c r="C138" s="25"/>
      <c r="D138" s="578"/>
      <c r="E138" s="711" t="s">
        <v>2005</v>
      </c>
      <c r="J138" s="21"/>
    </row>
    <row r="139" spans="2:10" hidden="1" x14ac:dyDescent="0.2">
      <c r="C139" s="25"/>
      <c r="D139" s="578" t="s">
        <v>811</v>
      </c>
      <c r="E139" s="711"/>
      <c r="J139" s="21"/>
    </row>
    <row r="140" spans="2:10" hidden="1" x14ac:dyDescent="0.2">
      <c r="C140" s="25"/>
      <c r="D140" s="578" t="s">
        <v>12</v>
      </c>
      <c r="E140" s="711"/>
      <c r="J140" s="21"/>
    </row>
    <row r="141" spans="2:10" hidden="1" x14ac:dyDescent="0.2">
      <c r="C141" s="25"/>
      <c r="D141" s="715" t="s">
        <v>750</v>
      </c>
      <c r="E141" s="711"/>
      <c r="J141" s="21"/>
    </row>
    <row r="142" spans="2:10" hidden="1" x14ac:dyDescent="0.2">
      <c r="C142" s="25"/>
      <c r="D142" s="578" t="s">
        <v>2003</v>
      </c>
      <c r="E142" s="711"/>
      <c r="J142" s="21"/>
    </row>
    <row r="143" spans="2:10" ht="3.9" customHeight="1" x14ac:dyDescent="0.25">
      <c r="C143" s="25"/>
      <c r="D143" s="31"/>
      <c r="E143" s="33"/>
      <c r="J143" s="21"/>
    </row>
    <row r="144" spans="2:10" x14ac:dyDescent="0.25">
      <c r="B144" s="17" t="s">
        <v>301</v>
      </c>
      <c r="C144" s="73" t="s">
        <v>629</v>
      </c>
      <c r="D144" s="524"/>
      <c r="E144" s="33"/>
      <c r="J144" s="21"/>
    </row>
    <row r="145" spans="2:10" ht="12.75" hidden="1" customHeight="1" x14ac:dyDescent="0.2">
      <c r="C145" s="25"/>
      <c r="D145" s="715" t="s">
        <v>1972</v>
      </c>
      <c r="E145" s="711"/>
      <c r="J145" s="21"/>
    </row>
    <row r="146" spans="2:10" ht="12.75" hidden="1" customHeight="1" x14ac:dyDescent="0.2">
      <c r="C146" s="25"/>
      <c r="D146" s="715" t="s">
        <v>1973</v>
      </c>
      <c r="E146" s="711"/>
      <c r="J146" s="21"/>
    </row>
    <row r="147" spans="2:10" ht="12.75" hidden="1" customHeight="1" x14ac:dyDescent="0.2">
      <c r="C147" s="25"/>
      <c r="D147" s="715" t="s">
        <v>1974</v>
      </c>
      <c r="E147" s="711"/>
      <c r="J147" s="21"/>
    </row>
    <row r="148" spans="2:10" ht="12.75" hidden="1" customHeight="1" x14ac:dyDescent="0.2">
      <c r="C148" s="25"/>
      <c r="D148" s="715" t="s">
        <v>1975</v>
      </c>
      <c r="E148" s="711"/>
      <c r="J148" s="21"/>
    </row>
    <row r="149" spans="2:10" ht="12.75" hidden="1" customHeight="1" x14ac:dyDescent="0.2">
      <c r="C149" s="25"/>
      <c r="D149" s="715" t="s">
        <v>811</v>
      </c>
      <c r="E149" s="711"/>
      <c r="J149" s="21"/>
    </row>
    <row r="150" spans="2:10" ht="12.75" hidden="1" customHeight="1" x14ac:dyDescent="0.2">
      <c r="C150" s="25"/>
      <c r="D150" s="715" t="s">
        <v>750</v>
      </c>
      <c r="E150" s="711"/>
      <c r="J150" s="21"/>
    </row>
    <row r="151" spans="2:10" ht="3.9" customHeight="1" x14ac:dyDescent="0.25">
      <c r="C151" s="25"/>
      <c r="D151" s="31"/>
      <c r="E151" s="711"/>
      <c r="J151" s="21"/>
    </row>
    <row r="152" spans="2:10" ht="12.75" customHeight="1" x14ac:dyDescent="0.25">
      <c r="B152" s="17" t="s">
        <v>105</v>
      </c>
      <c r="C152" s="73" t="s">
        <v>629</v>
      </c>
      <c r="D152" s="524"/>
      <c r="E152" s="711" t="s">
        <v>2369</v>
      </c>
      <c r="J152" s="21"/>
    </row>
    <row r="153" spans="2:10" ht="12.75" customHeight="1" x14ac:dyDescent="0.2">
      <c r="C153" s="25"/>
      <c r="D153" s="632"/>
      <c r="E153" s="711" t="s">
        <v>2368</v>
      </c>
      <c r="J153" s="21"/>
    </row>
    <row r="154" spans="2:10" ht="12.75" hidden="1" customHeight="1" x14ac:dyDescent="0.2">
      <c r="C154" s="25"/>
      <c r="D154" s="632" t="s">
        <v>1976</v>
      </c>
      <c r="E154" s="821"/>
      <c r="J154" s="21"/>
    </row>
    <row r="155" spans="2:10" ht="12.75" hidden="1" customHeight="1" x14ac:dyDescent="0.2">
      <c r="C155" s="25"/>
      <c r="D155" s="632" t="s">
        <v>2366</v>
      </c>
      <c r="E155" s="711"/>
      <c r="J155" s="21"/>
    </row>
    <row r="156" spans="2:10" ht="12.75" hidden="1" customHeight="1" x14ac:dyDescent="0.2">
      <c r="C156" s="25"/>
      <c r="D156" s="632" t="s">
        <v>2367</v>
      </c>
      <c r="E156" s="711"/>
      <c r="J156" s="21"/>
    </row>
    <row r="157" spans="2:10" ht="12.75" hidden="1" customHeight="1" x14ac:dyDescent="0.2">
      <c r="C157" s="25"/>
      <c r="D157" s="715" t="s">
        <v>811</v>
      </c>
      <c r="E157" s="711"/>
      <c r="J157" s="21"/>
    </row>
    <row r="158" spans="2:10" ht="12.75" hidden="1" customHeight="1" x14ac:dyDescent="0.2">
      <c r="C158" s="25"/>
      <c r="D158" s="715" t="s">
        <v>750</v>
      </c>
      <c r="E158" s="711"/>
      <c r="J158" s="21"/>
    </row>
    <row r="159" spans="2:10" ht="3.9" customHeight="1" x14ac:dyDescent="0.25">
      <c r="C159" s="25"/>
      <c r="D159" s="31"/>
      <c r="E159" s="711"/>
      <c r="J159" s="21"/>
    </row>
    <row r="160" spans="2:10" ht="12.75" customHeight="1" x14ac:dyDescent="0.25">
      <c r="B160" s="17" t="s">
        <v>302</v>
      </c>
      <c r="C160" s="73" t="s">
        <v>629</v>
      </c>
      <c r="D160" s="524"/>
      <c r="E160" s="711" t="s">
        <v>2370</v>
      </c>
      <c r="J160" s="21"/>
    </row>
    <row r="161" spans="2:10" ht="12.75" hidden="1" customHeight="1" x14ac:dyDescent="0.2">
      <c r="C161" s="73"/>
      <c r="D161" s="578" t="s">
        <v>1977</v>
      </c>
      <c r="E161" s="711"/>
      <c r="J161" s="21"/>
    </row>
    <row r="162" spans="2:10" ht="12.75" hidden="1" customHeight="1" x14ac:dyDescent="0.2">
      <c r="C162" s="73"/>
      <c r="D162" s="824" t="s">
        <v>811</v>
      </c>
      <c r="E162" s="711"/>
      <c r="J162" s="21"/>
    </row>
    <row r="163" spans="2:10" ht="12.75" hidden="1" customHeight="1" x14ac:dyDescent="0.2">
      <c r="C163" s="73"/>
      <c r="D163" s="578" t="s">
        <v>1978</v>
      </c>
      <c r="E163" s="711"/>
      <c r="J163" s="21"/>
    </row>
    <row r="164" spans="2:10" ht="12.75" hidden="1" customHeight="1" x14ac:dyDescent="0.2">
      <c r="C164" s="73"/>
      <c r="D164" s="578" t="s">
        <v>1979</v>
      </c>
      <c r="E164" s="711"/>
      <c r="J164" s="21"/>
    </row>
    <row r="165" spans="2:10" ht="12.75" hidden="1" customHeight="1" x14ac:dyDescent="0.2">
      <c r="C165" s="73"/>
      <c r="D165" s="578" t="s">
        <v>1980</v>
      </c>
      <c r="E165" s="711"/>
      <c r="J165" s="21"/>
    </row>
    <row r="166" spans="2:10" ht="12.75" hidden="1" customHeight="1" x14ac:dyDescent="0.2">
      <c r="C166" s="73"/>
      <c r="D166" s="578" t="s">
        <v>1981</v>
      </c>
      <c r="E166" s="711"/>
      <c r="J166" s="21"/>
    </row>
    <row r="167" spans="2:10" ht="12.75" hidden="1" customHeight="1" x14ac:dyDescent="0.2">
      <c r="C167" s="25"/>
      <c r="D167" s="578" t="s">
        <v>1982</v>
      </c>
      <c r="E167" s="711"/>
      <c r="J167" s="21"/>
    </row>
    <row r="168" spans="2:10" ht="3.9" customHeight="1" x14ac:dyDescent="0.25">
      <c r="C168" s="25"/>
      <c r="D168" s="31"/>
      <c r="E168" s="711"/>
      <c r="J168" s="21"/>
    </row>
    <row r="169" spans="2:10" ht="12.75" customHeight="1" x14ac:dyDescent="0.25">
      <c r="B169" s="17" t="s">
        <v>106</v>
      </c>
      <c r="C169" s="73" t="s">
        <v>629</v>
      </c>
      <c r="D169" s="524"/>
      <c r="E169" s="711" t="s">
        <v>1983</v>
      </c>
      <c r="J169" s="21"/>
    </row>
    <row r="170" spans="2:10" ht="12.75" customHeight="1" x14ac:dyDescent="0.25">
      <c r="C170" s="25"/>
      <c r="D170" s="36"/>
      <c r="E170" s="711" t="s">
        <v>2371</v>
      </c>
      <c r="J170" s="21"/>
    </row>
    <row r="171" spans="2:10" ht="12.75" customHeight="1" x14ac:dyDescent="0.25">
      <c r="C171" s="25"/>
      <c r="D171" s="80"/>
      <c r="E171" s="711" t="s">
        <v>1638</v>
      </c>
      <c r="J171" s="21"/>
    </row>
    <row r="172" spans="2:10" ht="12.75" customHeight="1" x14ac:dyDescent="0.25">
      <c r="C172" s="25"/>
      <c r="D172" s="80"/>
      <c r="E172" s="711" t="s">
        <v>1639</v>
      </c>
      <c r="J172" s="21"/>
    </row>
    <row r="173" spans="2:10" ht="12.75" hidden="1" customHeight="1" x14ac:dyDescent="0.25">
      <c r="C173" s="25"/>
      <c r="D173" s="728" t="s">
        <v>811</v>
      </c>
      <c r="E173" s="711"/>
      <c r="J173" s="21"/>
    </row>
    <row r="174" spans="2:10" ht="12.75" hidden="1" customHeight="1" x14ac:dyDescent="0.25">
      <c r="C174" s="25"/>
      <c r="D174" s="728" t="s">
        <v>750</v>
      </c>
      <c r="E174" s="711"/>
      <c r="J174" s="21"/>
    </row>
    <row r="175" spans="2:10" ht="12.75" hidden="1" customHeight="1" x14ac:dyDescent="0.2">
      <c r="C175" s="25"/>
      <c r="D175" s="632" t="s">
        <v>1984</v>
      </c>
      <c r="E175" s="15"/>
      <c r="J175" s="21"/>
    </row>
    <row r="176" spans="2:10" ht="12.75" hidden="1" customHeight="1" x14ac:dyDescent="0.2">
      <c r="C176" s="25"/>
      <c r="D176" s="578" t="s">
        <v>1985</v>
      </c>
      <c r="E176" s="15"/>
      <c r="J176" s="21"/>
    </row>
    <row r="177" spans="2:10" ht="3.9" customHeight="1" x14ac:dyDescent="0.25">
      <c r="C177" s="25"/>
      <c r="D177" s="31"/>
      <c r="E177" s="711"/>
      <c r="J177" s="21"/>
    </row>
    <row r="178" spans="2:10" ht="12.75" customHeight="1" x14ac:dyDescent="0.25">
      <c r="B178" s="17" t="s">
        <v>2</v>
      </c>
      <c r="C178" s="73" t="s">
        <v>629</v>
      </c>
      <c r="D178" s="524"/>
      <c r="E178" s="711" t="s">
        <v>2372</v>
      </c>
      <c r="J178" s="21"/>
    </row>
    <row r="179" spans="2:10" ht="12.75" customHeight="1" x14ac:dyDescent="0.25">
      <c r="C179" s="25"/>
      <c r="D179" s="36"/>
      <c r="E179" s="711" t="s">
        <v>2373</v>
      </c>
      <c r="J179" s="21"/>
    </row>
    <row r="180" spans="2:10" ht="12.75" customHeight="1" x14ac:dyDescent="0.25">
      <c r="D180" s="36"/>
      <c r="E180" s="514" t="s">
        <v>2374</v>
      </c>
      <c r="J180" s="21"/>
    </row>
    <row r="181" spans="2:10" ht="12.75" hidden="1" customHeight="1" x14ac:dyDescent="0.25">
      <c r="D181" s="80" t="s">
        <v>297</v>
      </c>
      <c r="J181" s="21"/>
    </row>
    <row r="182" spans="2:10" ht="12.75" hidden="1" customHeight="1" x14ac:dyDescent="0.25">
      <c r="D182" s="80" t="s">
        <v>298</v>
      </c>
      <c r="J182" s="21"/>
    </row>
    <row r="183" spans="2:10" ht="12.75" hidden="1" customHeight="1" x14ac:dyDescent="0.25">
      <c r="D183" s="80" t="s">
        <v>811</v>
      </c>
      <c r="J183" s="21"/>
    </row>
    <row r="184" spans="2:10" ht="12.75" hidden="1" customHeight="1" x14ac:dyDescent="0.25">
      <c r="D184" s="15" t="s">
        <v>750</v>
      </c>
      <c r="E184" s="503"/>
      <c r="J184" s="21"/>
    </row>
    <row r="185" spans="2:10" ht="12.75" hidden="1" customHeight="1" x14ac:dyDescent="0.25">
      <c r="D185" s="15" t="s">
        <v>299</v>
      </c>
      <c r="E185" s="514"/>
      <c r="J185" s="21"/>
    </row>
    <row r="186" spans="2:10" ht="3.9" customHeight="1" x14ac:dyDescent="0.25">
      <c r="J186" s="21"/>
    </row>
    <row r="187" spans="2:10" ht="12.75" customHeight="1" x14ac:dyDescent="0.25">
      <c r="B187" s="17" t="s">
        <v>1986</v>
      </c>
      <c r="C187" s="73" t="s">
        <v>629</v>
      </c>
      <c r="D187" s="524"/>
      <c r="E187" s="514" t="s">
        <v>2375</v>
      </c>
      <c r="J187" s="21"/>
    </row>
    <row r="188" spans="2:10" ht="12.75" customHeight="1" x14ac:dyDescent="0.25">
      <c r="E188" s="514" t="s">
        <v>2377</v>
      </c>
      <c r="J188" s="21"/>
    </row>
    <row r="189" spans="2:10" ht="12.75" customHeight="1" x14ac:dyDescent="0.25">
      <c r="E189" s="514" t="s">
        <v>2378</v>
      </c>
      <c r="J189" s="21"/>
    </row>
    <row r="190" spans="2:10" ht="12.75" customHeight="1" x14ac:dyDescent="0.25">
      <c r="E190" s="514" t="s">
        <v>2376</v>
      </c>
      <c r="J190" s="21"/>
    </row>
    <row r="191" spans="2:10" ht="12.75" hidden="1" customHeight="1" x14ac:dyDescent="0.25">
      <c r="D191" s="15" t="s">
        <v>12</v>
      </c>
      <c r="J191" s="21"/>
    </row>
    <row r="192" spans="2:10" ht="12.75" hidden="1" customHeight="1" x14ac:dyDescent="0.25">
      <c r="D192" s="15" t="s">
        <v>811</v>
      </c>
      <c r="J192" s="21"/>
    </row>
    <row r="193" spans="2:10" ht="12.75" hidden="1" customHeight="1" x14ac:dyDescent="0.25">
      <c r="C193" s="25"/>
      <c r="D193" s="15" t="s">
        <v>750</v>
      </c>
      <c r="E193" s="711"/>
      <c r="J193" s="21"/>
    </row>
    <row r="194" spans="2:10" ht="12.75" customHeight="1" x14ac:dyDescent="0.25">
      <c r="C194" s="25"/>
      <c r="D194" s="36"/>
      <c r="E194" s="711"/>
      <c r="J194" s="21"/>
    </row>
    <row r="195" spans="2:10" ht="12.75" customHeight="1" x14ac:dyDescent="0.25">
      <c r="C195" s="25"/>
      <c r="D195" s="36"/>
      <c r="E195" s="711"/>
      <c r="J195" s="21"/>
    </row>
    <row r="196" spans="2:10" ht="12.75" customHeight="1" x14ac:dyDescent="0.25">
      <c r="C196" s="25"/>
      <c r="D196" s="36"/>
      <c r="E196" s="711"/>
      <c r="J196" s="21"/>
    </row>
    <row r="197" spans="2:10" ht="12.75" customHeight="1" x14ac:dyDescent="0.25">
      <c r="C197" s="25"/>
      <c r="D197" s="36"/>
      <c r="E197" s="711"/>
      <c r="J197" s="21"/>
    </row>
    <row r="198" spans="2:10" x14ac:dyDescent="0.25">
      <c r="D198" s="36"/>
    </row>
    <row r="199" spans="2:10" s="743" customFormat="1" ht="12.75" customHeight="1" x14ac:dyDescent="0.25">
      <c r="B199" s="744"/>
      <c r="C199" s="745"/>
      <c r="D199" s="746"/>
      <c r="E199" s="747"/>
      <c r="I199" s="748"/>
      <c r="J199" s="682"/>
    </row>
    <row r="200" spans="2:10" s="743" customFormat="1" ht="12.75" customHeight="1" x14ac:dyDescent="0.25">
      <c r="B200" s="744"/>
      <c r="C200" s="749"/>
      <c r="D200" s="752"/>
      <c r="E200" s="747"/>
      <c r="I200" s="748"/>
      <c r="J200" s="682"/>
    </row>
    <row r="201" spans="2:10" s="743" customFormat="1" x14ac:dyDescent="0.25">
      <c r="B201" s="744"/>
      <c r="C201" s="745"/>
      <c r="D201" s="750"/>
      <c r="E201" s="747"/>
      <c r="I201" s="748"/>
      <c r="J201" s="682"/>
    </row>
    <row r="202" spans="2:10" s="743" customFormat="1" x14ac:dyDescent="0.25">
      <c r="B202" s="744"/>
      <c r="C202" s="745"/>
      <c r="D202" s="751"/>
      <c r="E202" s="747"/>
      <c r="I202" s="748"/>
      <c r="J202" s="682"/>
    </row>
    <row r="203" spans="2:10" x14ac:dyDescent="0.25">
      <c r="C203" s="25"/>
      <c r="D203" s="750"/>
      <c r="E203" s="33"/>
      <c r="J203" s="21"/>
    </row>
    <row r="204" spans="2:10" ht="3.9" customHeight="1" x14ac:dyDescent="0.25">
      <c r="C204" s="25"/>
      <c r="D204" s="750"/>
      <c r="E204" s="33"/>
      <c r="J204" s="21"/>
    </row>
    <row r="205" spans="2:10" x14ac:dyDescent="0.25">
      <c r="C205" s="73"/>
      <c r="D205" s="752"/>
      <c r="E205" s="33"/>
      <c r="J205" s="21"/>
    </row>
    <row r="206" spans="2:10" hidden="1" x14ac:dyDescent="0.25">
      <c r="C206" s="25"/>
      <c r="D206" s="750" t="s">
        <v>12</v>
      </c>
      <c r="E206" s="33"/>
      <c r="J206" s="21"/>
    </row>
    <row r="207" spans="2:10" hidden="1" x14ac:dyDescent="0.25">
      <c r="C207" s="25"/>
      <c r="D207" s="750" t="s">
        <v>750</v>
      </c>
      <c r="E207" s="33"/>
      <c r="J207" s="21"/>
    </row>
    <row r="208" spans="2:10" ht="3.9" customHeight="1" x14ac:dyDescent="0.25">
      <c r="C208" s="25"/>
      <c r="D208" s="750"/>
      <c r="E208" s="33"/>
      <c r="J208" s="21"/>
    </row>
    <row r="209" spans="3:10" ht="12.75" customHeight="1" x14ac:dyDescent="0.25">
      <c r="C209" s="73"/>
      <c r="D209" s="752"/>
      <c r="E209" s="33"/>
      <c r="J209" s="21"/>
    </row>
    <row r="210" spans="3:10" x14ac:dyDescent="0.25">
      <c r="C210" s="25"/>
      <c r="D210" s="750"/>
      <c r="E210" s="33"/>
      <c r="J210" s="21"/>
    </row>
    <row r="211" spans="3:10" x14ac:dyDescent="0.25">
      <c r="C211" s="25"/>
      <c r="D211" s="750"/>
      <c r="E211" s="638"/>
      <c r="J211" s="21"/>
    </row>
    <row r="212" spans="3:10" x14ac:dyDescent="0.25">
      <c r="C212" s="25"/>
      <c r="D212" s="750"/>
      <c r="E212" s="638"/>
      <c r="J212" s="21"/>
    </row>
    <row r="213" spans="3:10" hidden="1" x14ac:dyDescent="0.25">
      <c r="C213" s="25"/>
      <c r="D213" s="751" t="s">
        <v>12</v>
      </c>
      <c r="E213" s="638"/>
      <c r="J213" s="21"/>
    </row>
    <row r="214" spans="3:10" hidden="1" x14ac:dyDescent="0.25">
      <c r="C214" s="25"/>
      <c r="D214" s="750" t="s">
        <v>750</v>
      </c>
      <c r="E214" s="33"/>
      <c r="J214" s="21"/>
    </row>
    <row r="215" spans="3:10" ht="3.9" customHeight="1" x14ac:dyDescent="0.25">
      <c r="C215" s="25"/>
      <c r="D215" s="750"/>
      <c r="E215" s="33"/>
      <c r="J215" s="21"/>
    </row>
    <row r="216" spans="3:10" x14ac:dyDescent="0.25">
      <c r="C216" s="73"/>
      <c r="D216" s="752"/>
      <c r="E216" s="33"/>
      <c r="J216" s="21"/>
    </row>
    <row r="217" spans="3:10" ht="12.75" customHeight="1" x14ac:dyDescent="0.25">
      <c r="C217" s="25"/>
      <c r="D217" s="750"/>
      <c r="E217" s="33"/>
      <c r="J217" s="21"/>
    </row>
    <row r="218" spans="3:10" ht="12.75" customHeight="1" x14ac:dyDescent="0.25">
      <c r="C218" s="25"/>
      <c r="D218" s="36"/>
      <c r="E218" s="638"/>
      <c r="J218" s="21"/>
    </row>
    <row r="219" spans="3:10" ht="12.75" customHeight="1" x14ac:dyDescent="0.25">
      <c r="C219" s="25"/>
      <c r="D219" s="36"/>
      <c r="E219" s="638"/>
      <c r="J219" s="21"/>
    </row>
    <row r="220" spans="3:10" ht="12.75" hidden="1" customHeight="1" x14ac:dyDescent="0.25">
      <c r="C220" s="25"/>
      <c r="D220" s="80" t="s">
        <v>12</v>
      </c>
      <c r="E220" s="638"/>
      <c r="J220" s="21"/>
    </row>
    <row r="221" spans="3:10" hidden="1" x14ac:dyDescent="0.25">
      <c r="D221" s="36" t="s">
        <v>750</v>
      </c>
    </row>
    <row r="222" spans="3:10" ht="13.5" customHeight="1" x14ac:dyDescent="0.25">
      <c r="E222" s="503"/>
    </row>
  </sheetData>
  <mergeCells count="2">
    <mergeCell ref="D4:E4"/>
    <mergeCell ref="D5:E5"/>
  </mergeCells>
  <phoneticPr fontId="13" type="noConversion"/>
  <dataValidations count="17">
    <dataValidation type="list" allowBlank="1" showInputMessage="1" showErrorMessage="1" sqref="D90" xr:uid="{00000000-0002-0000-5E00-000000000000}">
      <formula1>$D$91:$D$94</formula1>
    </dataValidation>
    <dataValidation type="list" allowBlank="1" showInputMessage="1" showErrorMessage="1" sqref="D144" xr:uid="{00000000-0002-0000-5E00-000001000000}">
      <formula1>$D$145:$D$150</formula1>
    </dataValidation>
    <dataValidation type="decimal" operator="greaterThan" allowBlank="1" showInputMessage="1" showErrorMessage="1" errorTitle="Inhoud" error="Alleen numerieke waarden invullen." sqref="D32" xr:uid="{00000000-0002-0000-5E00-000002000000}">
      <formula1>0</formula1>
    </dataValidation>
    <dataValidation type="list" allowBlank="1" showInputMessage="1" showErrorMessage="1" sqref="D82" xr:uid="{00000000-0002-0000-5E00-000003000000}">
      <formula1>$D$86:$D$88</formula1>
    </dataValidation>
    <dataValidation type="whole" allowBlank="1" showInputMessage="1" showErrorMessage="1" errorTitle="Bouwjaar" error="Jaartallen invullen tussen 1500 en 2050." sqref="D28" xr:uid="{00000000-0002-0000-5E00-000004000000}">
      <formula1>1500</formula1>
      <formula2>2050</formula2>
    </dataValidation>
    <dataValidation type="list" allowBlank="1" showInputMessage="1" showErrorMessage="1" sqref="D78" xr:uid="{00000000-0002-0000-5E00-000005000000}">
      <formula1>$D$79:$D$80</formula1>
    </dataValidation>
    <dataValidation type="list" allowBlank="1" showInputMessage="1" showErrorMessage="1" sqref="D69" xr:uid="{00000000-0002-0000-5E00-000006000000}">
      <formula1>$D$72:$D$76</formula1>
    </dataValidation>
    <dataValidation type="list" allowBlank="1" showInputMessage="1" showErrorMessage="1" sqref="D61" xr:uid="{00000000-0002-0000-5E00-000007000000}">
      <formula1>$D$63:$D$67</formula1>
    </dataValidation>
    <dataValidation type="list" allowBlank="1" showInputMessage="1" showErrorMessage="1" sqref="D55" xr:uid="{00000000-0002-0000-5E00-000008000000}">
      <formula1>$D$56:$D$59</formula1>
    </dataValidation>
    <dataValidation type="list" allowBlank="1" showInputMessage="1" showErrorMessage="1" sqref="D119" xr:uid="{00000000-0002-0000-5E00-000009000000}">
      <formula1>$D$120:$D$123</formula1>
    </dataValidation>
    <dataValidation type="list" allowBlank="1" showInputMessage="1" showErrorMessage="1" sqref="D125" xr:uid="{00000000-0002-0000-5E00-00000A000000}">
      <formula1>$D$128:$D$134</formula1>
    </dataValidation>
    <dataValidation type="list" allowBlank="1" showInputMessage="1" showErrorMessage="1" sqref="D136" xr:uid="{00000000-0002-0000-5E00-00000B000000}">
      <formula1>$D$139:$D$142</formula1>
    </dataValidation>
    <dataValidation type="list" allowBlank="1" showInputMessage="1" showErrorMessage="1" sqref="D187" xr:uid="{00000000-0002-0000-5E00-00000C000000}">
      <formula1>$D$191:$D$193</formula1>
    </dataValidation>
    <dataValidation type="list" allowBlank="1" showInputMessage="1" showErrorMessage="1" sqref="D160" xr:uid="{00000000-0002-0000-5E00-00000D000000}">
      <formula1>$D$161:$D$167</formula1>
    </dataValidation>
    <dataValidation type="list" allowBlank="1" showInputMessage="1" showErrorMessage="1" sqref="D169" xr:uid="{00000000-0002-0000-5E00-00000E000000}">
      <formula1>$D$173:$D$176</formula1>
    </dataValidation>
    <dataValidation type="list" allowBlank="1" showInputMessage="1" showErrorMessage="1" sqref="D178" xr:uid="{00000000-0002-0000-5E00-00000F000000}">
      <formula1>$D$181:$D$185</formula1>
    </dataValidation>
    <dataValidation type="list" allowBlank="1" showInputMessage="1" showErrorMessage="1" sqref="D152" xr:uid="{00000000-0002-0000-5E00-000010000000}">
      <formula1>$D$154:$D$158</formula1>
    </dataValidation>
  </dataValidations>
  <pageMargins left="0.5" right="0.12" top="0.37" bottom="0.25" header="0.2" footer="0.19"/>
  <pageSetup paperSize="9" scale="38" orientation="landscape"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8419" r:id="rId4" name="Drop Down 3">
              <controlPr defaultSize="0" autoLine="0" autoPict="0" macro="[0]!Vervolgkeuzelijst11_BijWijzigen">
                <anchor moveWithCells="1">
                  <from>
                    <xdr:col>3</xdr:col>
                    <xdr:colOff>0</xdr:colOff>
                    <xdr:row>34</xdr:row>
                    <xdr:rowOff>45720</xdr:rowOff>
                  </from>
                  <to>
                    <xdr:col>4</xdr:col>
                    <xdr:colOff>0</xdr:colOff>
                    <xdr:row>35</xdr:row>
                    <xdr:rowOff>175260</xdr:rowOff>
                  </to>
                </anchor>
              </controlPr>
            </control>
          </mc:Choice>
        </mc:AlternateContent>
        <mc:AlternateContent xmlns:mc="http://schemas.openxmlformats.org/markup-compatibility/2006">
          <mc:Choice Requires="x14">
            <control shapeId="188420" r:id="rId5" name="Drop Down 4">
              <controlPr defaultSize="0" autoLine="0" autoPict="0" macro="[0]!Vervolgkeuzelijst11_BijWijzigen">
                <anchor moveWithCells="1">
                  <from>
                    <xdr:col>3</xdr:col>
                    <xdr:colOff>0</xdr:colOff>
                    <xdr:row>35</xdr:row>
                    <xdr:rowOff>274320</xdr:rowOff>
                  </from>
                  <to>
                    <xdr:col>4</xdr:col>
                    <xdr:colOff>0</xdr:colOff>
                    <xdr:row>52</xdr:row>
                    <xdr:rowOff>22860</xdr:rowOff>
                  </to>
                </anchor>
              </controlPr>
            </control>
          </mc:Choice>
        </mc:AlternateContent>
        <mc:AlternateContent xmlns:mc="http://schemas.openxmlformats.org/markup-compatibility/2006">
          <mc:Choice Requires="x14">
            <control shapeId="188422" r:id="rId6" name="Drop Down 6">
              <controlPr defaultSize="0" autoLine="0" autoPict="0" macro="[0]!Vervolgkeuzelijst11_BijWijzigen">
                <anchor moveWithCells="1">
                  <from>
                    <xdr:col>3</xdr:col>
                    <xdr:colOff>0</xdr:colOff>
                    <xdr:row>94</xdr:row>
                    <xdr:rowOff>38100</xdr:rowOff>
                  </from>
                  <to>
                    <xdr:col>4</xdr:col>
                    <xdr:colOff>0</xdr:colOff>
                    <xdr:row>95</xdr:row>
                    <xdr:rowOff>175260</xdr:rowOff>
                  </to>
                </anchor>
              </controlPr>
            </control>
          </mc:Choice>
        </mc:AlternateContent>
        <mc:AlternateContent xmlns:mc="http://schemas.openxmlformats.org/markup-compatibility/2006">
          <mc:Choice Requires="x14">
            <control shapeId="188423" r:id="rId7" name="Drop Down 7">
              <controlPr defaultSize="0" autoLine="0" autoPict="0" macro="[0]!Vervolgkeuzelijst11_BijWijzigen">
                <anchor moveWithCells="1">
                  <from>
                    <xdr:col>3</xdr:col>
                    <xdr:colOff>0</xdr:colOff>
                    <xdr:row>109</xdr:row>
                    <xdr:rowOff>0</xdr:rowOff>
                  </from>
                  <to>
                    <xdr:col>4</xdr:col>
                    <xdr:colOff>0</xdr:colOff>
                    <xdr:row>117</xdr:row>
                    <xdr:rowOff>7620</xdr:rowOff>
                  </to>
                </anchor>
              </controlPr>
            </control>
          </mc:Choice>
        </mc:AlternateContent>
      </controls>
    </mc:Choice>
  </mc:AlternateConten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wsh90600101">
    <tabColor indexed="55"/>
    <pageSetUpPr fitToPage="1"/>
  </sheetPr>
  <dimension ref="B1:J30"/>
  <sheetViews>
    <sheetView showGridLines="0" showRowColHeaders="0" zoomScaleNormal="10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269</v>
      </c>
    </row>
    <row r="2" spans="2:10" x14ac:dyDescent="0.25">
      <c r="B2" s="17" t="s">
        <v>1642</v>
      </c>
      <c r="C2" s="15"/>
      <c r="D2" s="15" t="s">
        <v>270</v>
      </c>
      <c r="E2" s="15"/>
      <c r="F2" s="19"/>
      <c r="G2" s="20"/>
      <c r="H2" s="20"/>
    </row>
    <row r="3" spans="2:10" ht="6.75" customHeight="1" x14ac:dyDescent="0.25">
      <c r="F3" s="21"/>
      <c r="J3" s="18"/>
    </row>
    <row r="4" spans="2:10" ht="23.25" customHeight="1" x14ac:dyDescent="0.25">
      <c r="B4" s="11" t="s">
        <v>436</v>
      </c>
      <c r="C4" s="13"/>
      <c r="D4" s="884" t="s">
        <v>271</v>
      </c>
      <c r="E4" s="884"/>
      <c r="F4" s="39"/>
      <c r="J4" s="21"/>
    </row>
    <row r="5" spans="2:10" ht="23.25" customHeight="1" x14ac:dyDescent="0.25">
      <c r="B5" s="12" t="s">
        <v>413</v>
      </c>
      <c r="C5" s="11"/>
      <c r="D5" s="883" t="s">
        <v>272</v>
      </c>
      <c r="E5" s="883"/>
      <c r="F5"/>
      <c r="J5" s="21"/>
    </row>
    <row r="6" spans="2:10" ht="12.75" customHeight="1" x14ac:dyDescent="0.25">
      <c r="B6" s="12" t="s">
        <v>2104</v>
      </c>
      <c r="C6" s="11"/>
      <c r="D6" s="844"/>
      <c r="E6" s="781" t="s">
        <v>2105</v>
      </c>
      <c r="F6" s="785"/>
      <c r="J6" s="21"/>
    </row>
    <row r="7" spans="2:10" ht="5.0999999999999996" customHeight="1" x14ac:dyDescent="0.25">
      <c r="C7" s="22"/>
      <c r="D7" s="20"/>
      <c r="E7" s="16"/>
      <c r="F7" s="23"/>
      <c r="J7" s="21"/>
    </row>
    <row r="8" spans="2:10" x14ac:dyDescent="0.25">
      <c r="B8" s="24" t="s">
        <v>0</v>
      </c>
      <c r="C8" s="25"/>
      <c r="J8" s="18"/>
    </row>
    <row r="9" spans="2:10" ht="5.0999999999999996" customHeight="1" x14ac:dyDescent="0.25">
      <c r="B9" s="16"/>
      <c r="C9" s="25"/>
      <c r="J9" s="18"/>
    </row>
    <row r="10" spans="2:10" x14ac:dyDescent="0.25">
      <c r="B10" s="17" t="s">
        <v>385</v>
      </c>
      <c r="C10" s="25"/>
      <c r="D10" s="526" t="str">
        <f>IF(ISBLANK(Voorblad!C$16),"",(Voorblad!C$16))</f>
        <v>14B03</v>
      </c>
      <c r="E10" s="28"/>
      <c r="J10" s="18"/>
    </row>
    <row r="11" spans="2:10" ht="5.0999999999999996" customHeight="1" x14ac:dyDescent="0.25">
      <c r="C11" s="25"/>
      <c r="E11" s="33"/>
      <c r="J11" s="21"/>
    </row>
    <row r="12" spans="2:10" x14ac:dyDescent="0.25">
      <c r="B12" s="24" t="s">
        <v>384</v>
      </c>
      <c r="C12" s="25"/>
      <c r="E12" s="33"/>
      <c r="J12" s="21"/>
    </row>
    <row r="13" spans="2:10" ht="5.0999999999999996" customHeight="1" x14ac:dyDescent="0.25">
      <c r="B13" s="16"/>
      <c r="C13" s="25"/>
      <c r="E13" s="33"/>
      <c r="J13" s="21"/>
    </row>
    <row r="14" spans="2:10" x14ac:dyDescent="0.25">
      <c r="B14" s="17" t="s">
        <v>388</v>
      </c>
      <c r="C14" s="25"/>
      <c r="D14" s="53"/>
      <c r="E14" s="520" t="s">
        <v>14</v>
      </c>
      <c r="J14" s="18"/>
    </row>
    <row r="15" spans="2:10" ht="3.9" customHeight="1" x14ac:dyDescent="0.25">
      <c r="C15" s="25"/>
      <c r="E15" s="33"/>
      <c r="J15" s="18"/>
    </row>
    <row r="16" spans="2:10" x14ac:dyDescent="0.25">
      <c r="B16" s="17" t="s">
        <v>389</v>
      </c>
      <c r="C16" s="25"/>
      <c r="D16" s="30" t="s">
        <v>237</v>
      </c>
      <c r="E16" s="34"/>
      <c r="J16" s="18"/>
    </row>
    <row r="17" spans="2:10" ht="3.9" customHeight="1" x14ac:dyDescent="0.25">
      <c r="C17" s="25"/>
      <c r="E17" s="34"/>
      <c r="J17" s="18"/>
    </row>
    <row r="18" spans="2:10" x14ac:dyDescent="0.25">
      <c r="B18" s="17" t="s">
        <v>390</v>
      </c>
      <c r="C18" s="25"/>
      <c r="D18" s="53"/>
      <c r="E18" s="33"/>
      <c r="F18" s="17"/>
      <c r="J18" s="18"/>
    </row>
    <row r="19" spans="2:10" ht="3.9" customHeight="1" x14ac:dyDescent="0.25">
      <c r="C19" s="25"/>
      <c r="D19" s="31"/>
      <c r="E19" s="33"/>
      <c r="F19" s="17"/>
      <c r="J19" s="21"/>
    </row>
    <row r="20" spans="2:10" x14ac:dyDescent="0.25">
      <c r="B20" s="17" t="s">
        <v>391</v>
      </c>
      <c r="C20" s="25"/>
      <c r="D20" s="53"/>
      <c r="E20" s="33"/>
      <c r="F20" s="17"/>
      <c r="J20" s="18"/>
    </row>
    <row r="21" spans="2:10" ht="3.9" customHeight="1" x14ac:dyDescent="0.25">
      <c r="C21" s="25"/>
      <c r="D21" s="31"/>
      <c r="E21" s="33"/>
      <c r="F21" s="17"/>
      <c r="J21" s="21"/>
    </row>
    <row r="22" spans="2:10" x14ac:dyDescent="0.25">
      <c r="B22" s="17" t="s">
        <v>393</v>
      </c>
      <c r="C22" s="25"/>
      <c r="D22" s="53"/>
      <c r="E22" s="33"/>
      <c r="F22" s="17"/>
      <c r="J22" s="18"/>
    </row>
    <row r="23" spans="2:10" ht="3.9" customHeight="1" x14ac:dyDescent="0.25">
      <c r="C23" s="25"/>
      <c r="D23" s="31"/>
      <c r="E23" s="33"/>
      <c r="F23" s="17"/>
      <c r="J23" s="21"/>
    </row>
    <row r="24" spans="2:10" x14ac:dyDescent="0.25">
      <c r="B24" s="17" t="s">
        <v>394</v>
      </c>
      <c r="C24" s="25"/>
      <c r="D24" s="54"/>
      <c r="E24" s="33" t="s">
        <v>199</v>
      </c>
      <c r="J24" s="18"/>
    </row>
    <row r="25" spans="2:10" ht="3.9" customHeight="1" x14ac:dyDescent="0.25">
      <c r="C25" s="25"/>
      <c r="D25" s="31"/>
      <c r="E25" s="33"/>
      <c r="J25" s="21"/>
    </row>
    <row r="26" spans="2:10" x14ac:dyDescent="0.25">
      <c r="B26" s="17" t="s">
        <v>3</v>
      </c>
      <c r="C26" s="25"/>
      <c r="D26" s="58"/>
      <c r="E26" s="33"/>
      <c r="F26" s="17"/>
      <c r="J26" s="18"/>
    </row>
    <row r="27" spans="2:10" ht="3.9" customHeight="1" x14ac:dyDescent="0.25">
      <c r="C27" s="25"/>
      <c r="D27" s="31"/>
      <c r="E27" s="33"/>
      <c r="F27" s="17"/>
      <c r="J27" s="21"/>
    </row>
    <row r="28" spans="2:10" x14ac:dyDescent="0.25">
      <c r="B28" s="32" t="s">
        <v>128</v>
      </c>
      <c r="C28" s="25"/>
      <c r="D28" s="54"/>
      <c r="E28" s="33" t="s">
        <v>200</v>
      </c>
      <c r="J28" s="18"/>
    </row>
    <row r="29" spans="2:10" ht="3.9" customHeight="1" x14ac:dyDescent="0.25">
      <c r="B29" s="32"/>
      <c r="C29" s="25"/>
      <c r="D29" s="31"/>
      <c r="E29" s="33"/>
      <c r="J29" s="21"/>
    </row>
    <row r="30" spans="2:10" ht="5.0999999999999996" customHeight="1" x14ac:dyDescent="0.25">
      <c r="B30" s="16"/>
      <c r="C30" s="25"/>
      <c r="E30" s="33"/>
      <c r="J30" s="18"/>
    </row>
  </sheetData>
  <sheetProtection algorithmName="SHA-512" hashValue="5AWc0sppA84A7MkMx7/+R/vUPkvrBDyyJW6X5ipc0amFFxLJr0rL233mpdiZ9X91vZMqoT/dhjzsko2LcM6agQ==" saltValue="RDGmW9PZmAAK8ZIwjZbGOg==" spinCount="100000" sheet="1" objects="1" scenarios="1"/>
  <mergeCells count="2">
    <mergeCell ref="D4:E4"/>
    <mergeCell ref="D5:E5"/>
  </mergeCells>
  <phoneticPr fontId="13" type="noConversion"/>
  <dataValidations disablePrompts="1" count="1">
    <dataValidation type="whole" allowBlank="1" showInputMessage="1" showErrorMessage="1" errorTitle="Bouwjaar" error="Jaartallen invullen tussen 1500 en 2050." sqref="D26" xr:uid="{00000000-0002-0000-5F00-000000000000}">
      <formula1>1500</formula1>
      <formula2>2050</formula2>
    </dataValidation>
  </dataValidations>
  <pageMargins left="0.5" right="0.12" top="0.37" bottom="0.25" header="0.2" footer="0.19"/>
  <pageSetup paperSize="9" scale="83" orientation="landscape" horizontalDpi="4294967292" r:id="rId1"/>
  <headerFooter alignWithMargins="0"/>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wsh90611000">
    <tabColor indexed="55"/>
    <pageSetUpPr fitToPage="1"/>
  </sheetPr>
  <dimension ref="B1:J30"/>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807</v>
      </c>
    </row>
    <row r="2" spans="2:10" x14ac:dyDescent="0.25">
      <c r="B2" s="17" t="s">
        <v>1256</v>
      </c>
      <c r="C2" s="15"/>
      <c r="D2" s="15" t="s">
        <v>808</v>
      </c>
      <c r="E2" s="15"/>
      <c r="F2" s="19"/>
      <c r="G2" s="20"/>
      <c r="H2" s="20"/>
    </row>
    <row r="3" spans="2:10" ht="6.75" customHeight="1" x14ac:dyDescent="0.25">
      <c r="F3" s="21"/>
      <c r="J3" s="18"/>
    </row>
    <row r="4" spans="2:10" ht="23.25" customHeight="1" x14ac:dyDescent="0.25">
      <c r="B4" s="11" t="s">
        <v>436</v>
      </c>
      <c r="C4" s="13"/>
      <c r="D4" s="884" t="s">
        <v>809</v>
      </c>
      <c r="E4" s="884"/>
      <c r="F4" s="39"/>
      <c r="J4" s="21"/>
    </row>
    <row r="5" spans="2:10" ht="23.25" customHeight="1" x14ac:dyDescent="0.25">
      <c r="B5" s="12" t="s">
        <v>413</v>
      </c>
      <c r="C5" s="11"/>
      <c r="D5" s="883" t="s">
        <v>64</v>
      </c>
      <c r="E5" s="883"/>
      <c r="F5"/>
      <c r="J5" s="21"/>
    </row>
    <row r="6" spans="2:10" ht="5.0999999999999996" customHeight="1" x14ac:dyDescent="0.25">
      <c r="C6" s="22"/>
      <c r="D6" s="20"/>
      <c r="E6" s="16"/>
      <c r="F6" s="23"/>
      <c r="J6" s="21"/>
    </row>
    <row r="7" spans="2:10" x14ac:dyDescent="0.25">
      <c r="B7" s="24" t="s">
        <v>0</v>
      </c>
      <c r="C7" s="25"/>
      <c r="J7" s="18"/>
    </row>
    <row r="8" spans="2:10" ht="5.0999999999999996" customHeight="1" x14ac:dyDescent="0.25">
      <c r="B8" s="16"/>
      <c r="C8" s="25"/>
      <c r="J8" s="18"/>
    </row>
    <row r="9" spans="2:10" x14ac:dyDescent="0.25">
      <c r="B9" s="17" t="s">
        <v>385</v>
      </c>
      <c r="C9" s="73"/>
      <c r="D9" s="526" t="str">
        <f>IF(ISBLANK(Voorblad!C$16),"",(Voorblad!C$16))</f>
        <v>14B03</v>
      </c>
      <c r="E9" s="28"/>
      <c r="J9" s="18"/>
    </row>
    <row r="10" spans="2:10" ht="3.9" customHeight="1" x14ac:dyDescent="0.25">
      <c r="C10" s="25"/>
      <c r="D10" s="29"/>
      <c r="E10" s="33"/>
      <c r="J10" s="21"/>
    </row>
    <row r="11" spans="2:10" x14ac:dyDescent="0.25">
      <c r="B11" s="24" t="s">
        <v>384</v>
      </c>
      <c r="C11" s="25"/>
      <c r="E11" s="33"/>
      <c r="J11" s="21"/>
    </row>
    <row r="12" spans="2:10" ht="5.0999999999999996" customHeight="1" x14ac:dyDescent="0.25">
      <c r="B12" s="16"/>
      <c r="C12" s="25"/>
      <c r="E12" s="33"/>
      <c r="J12" s="21"/>
    </row>
    <row r="13" spans="2:10" x14ac:dyDescent="0.25">
      <c r="B13" s="17" t="s">
        <v>388</v>
      </c>
      <c r="C13" s="25"/>
      <c r="D13" s="53"/>
      <c r="E13" s="520" t="s">
        <v>205</v>
      </c>
      <c r="J13" s="18"/>
    </row>
    <row r="14" spans="2:10" x14ac:dyDescent="0.25">
      <c r="C14" s="25"/>
      <c r="D14" s="566"/>
      <c r="E14" s="574" t="s">
        <v>1276</v>
      </c>
      <c r="I14" s="501"/>
      <c r="J14" s="501"/>
    </row>
    <row r="15" spans="2:10" ht="3.9" customHeight="1" x14ac:dyDescent="0.25">
      <c r="C15" s="25"/>
      <c r="E15" s="33"/>
      <c r="J15" s="18"/>
    </row>
    <row r="16" spans="2:10" x14ac:dyDescent="0.25">
      <c r="B16" s="17" t="s">
        <v>389</v>
      </c>
      <c r="C16" s="25"/>
      <c r="D16" s="30" t="s">
        <v>237</v>
      </c>
      <c r="E16" s="34"/>
      <c r="J16" s="18"/>
    </row>
    <row r="17" spans="2:10" ht="3.9" customHeight="1" x14ac:dyDescent="0.25">
      <c r="C17" s="25"/>
      <c r="E17" s="34"/>
      <c r="J17" s="18"/>
    </row>
    <row r="18" spans="2:10" x14ac:dyDescent="0.25">
      <c r="B18" s="17" t="s">
        <v>390</v>
      </c>
      <c r="C18" s="25"/>
      <c r="D18" s="53"/>
      <c r="E18" s="33"/>
      <c r="F18" s="17"/>
      <c r="J18" s="18"/>
    </row>
    <row r="19" spans="2:10" ht="3.9" customHeight="1" x14ac:dyDescent="0.25">
      <c r="C19" s="25"/>
      <c r="D19" s="31"/>
      <c r="E19" s="33"/>
      <c r="F19" s="17"/>
      <c r="J19" s="21"/>
    </row>
    <row r="20" spans="2:10" x14ac:dyDescent="0.25">
      <c r="B20" s="17" t="s">
        <v>394</v>
      </c>
      <c r="C20" s="25"/>
      <c r="D20" s="54"/>
      <c r="E20" s="33" t="s">
        <v>199</v>
      </c>
      <c r="J20" s="18"/>
    </row>
    <row r="21" spans="2:10" ht="3.9" customHeight="1" x14ac:dyDescent="0.25">
      <c r="C21" s="25"/>
      <c r="D21" s="31"/>
      <c r="E21" s="33"/>
      <c r="J21" s="21"/>
    </row>
    <row r="22" spans="2:10" x14ac:dyDescent="0.25">
      <c r="B22" s="17" t="s">
        <v>3</v>
      </c>
      <c r="C22" s="25"/>
      <c r="D22" s="58"/>
      <c r="E22" s="33"/>
      <c r="F22" s="17"/>
      <c r="J22" s="18"/>
    </row>
    <row r="23" spans="2:10" ht="3.9" customHeight="1" x14ac:dyDescent="0.25">
      <c r="C23" s="25"/>
      <c r="D23" s="31"/>
      <c r="E23" s="33"/>
      <c r="F23" s="17"/>
      <c r="J23" s="21"/>
    </row>
    <row r="24" spans="2:10" x14ac:dyDescent="0.25">
      <c r="B24" s="32" t="s">
        <v>128</v>
      </c>
      <c r="C24" s="25"/>
      <c r="D24" s="54"/>
      <c r="E24" s="33" t="s">
        <v>200</v>
      </c>
      <c r="J24" s="18"/>
    </row>
    <row r="25" spans="2:10" ht="3.9" customHeight="1" x14ac:dyDescent="0.25">
      <c r="B25" s="32"/>
      <c r="C25" s="25"/>
      <c r="D25" s="31"/>
      <c r="E25" s="33"/>
      <c r="J25" s="21"/>
    </row>
    <row r="26" spans="2:10" x14ac:dyDescent="0.25">
      <c r="B26" s="24" t="s">
        <v>395</v>
      </c>
      <c r="C26" s="25"/>
      <c r="E26" s="33"/>
      <c r="J26" s="18"/>
    </row>
    <row r="27" spans="2:10" ht="5.0999999999999996" customHeight="1" x14ac:dyDescent="0.25">
      <c r="B27" s="16"/>
      <c r="C27" s="25"/>
      <c r="E27" s="33"/>
      <c r="J27" s="18"/>
    </row>
    <row r="28" spans="2:10" x14ac:dyDescent="0.25">
      <c r="B28" s="17" t="s">
        <v>762</v>
      </c>
      <c r="C28" s="73" t="s">
        <v>629</v>
      </c>
      <c r="D28" s="524"/>
      <c r="E28" s="33" t="s">
        <v>1723</v>
      </c>
      <c r="J28" s="21"/>
    </row>
    <row r="29" spans="2:10" hidden="1" x14ac:dyDescent="0.25">
      <c r="C29" s="25"/>
      <c r="D29" s="15" t="s">
        <v>843</v>
      </c>
      <c r="E29" s="33"/>
      <c r="J29" s="21"/>
    </row>
    <row r="30" spans="2:10" hidden="1" x14ac:dyDescent="0.25">
      <c r="C30" s="25"/>
      <c r="D30" s="15" t="s">
        <v>772</v>
      </c>
      <c r="E30" s="33"/>
      <c r="J30" s="21"/>
    </row>
  </sheetData>
  <sheetProtection algorithmName="SHA-512" hashValue="k0+rRPQPZwEis8FkBngeo1ynDkGtKi7lmPhiJ+XUWDLWsn26zC0VNGGJxPA2mWUBaUnVJP8BG/yW2nHM+63U+g==" saltValue="GbcY1T8SrRocUGH6yg78iA==" spinCount="100000" sheet="1" objects="1" scenarios="1"/>
  <mergeCells count="2">
    <mergeCell ref="D4:E4"/>
    <mergeCell ref="D5:E5"/>
  </mergeCells>
  <phoneticPr fontId="13" type="noConversion"/>
  <dataValidations xWindow="538" yWindow="303" count="2">
    <dataValidation type="list" allowBlank="1" showInputMessage="1" showErrorMessage="1" sqref="D28" xr:uid="{00000000-0002-0000-6000-000000000000}">
      <formula1>$D$29:$D$30</formula1>
    </dataValidation>
    <dataValidation type="whole" allowBlank="1" showInputMessage="1" showErrorMessage="1" errorTitle="Bouwjaar" error="Jaartallen invullen tussen 1500 en 2050." sqref="D22" xr:uid="{00000000-0002-0000-6000-000001000000}">
      <formula1>1500</formula1>
      <formula2>2050</formula2>
    </dataValidation>
  </dataValidations>
  <pageMargins left="0.5" right="0.12" top="0.37" bottom="0.25" header="0.2" footer="0.19"/>
  <pageSetup paperSize="9" scale="50" orientation="landscape" horizontalDpi="4294967292" r:id="rId1"/>
  <headerFooter alignWithMargins="0"/>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wsh90612001">
    <pageSetUpPr fitToPage="1"/>
  </sheetPr>
  <dimension ref="A1:CS139"/>
  <sheetViews>
    <sheetView showRowColHeaders="0" zoomScaleNormal="100" workbookViewId="0"/>
  </sheetViews>
  <sheetFormatPr defaultColWidth="9.109375" defaultRowHeight="13.2" x14ac:dyDescent="0.25"/>
  <cols>
    <col min="1" max="1" width="0.5546875" style="206" customWidth="1"/>
    <col min="2" max="2" width="31.6640625" style="204" customWidth="1"/>
    <col min="3" max="3" width="6.44140625" style="205" customWidth="1"/>
    <col min="4" max="4" width="31.88671875" style="206" customWidth="1"/>
    <col min="5" max="5" width="90.6640625" style="206" customWidth="1"/>
    <col min="6" max="6" width="10.44140625" style="206" customWidth="1"/>
    <col min="7" max="7" width="4.88671875" style="206" customWidth="1"/>
    <col min="8" max="8" width="52" style="206" customWidth="1"/>
    <col min="9" max="9" width="42.6640625" style="206" customWidth="1"/>
    <col min="10" max="10" width="62.6640625" style="206" customWidth="1"/>
    <col min="11" max="11" width="31" style="206" customWidth="1"/>
    <col min="12" max="12" width="20.6640625" style="206" bestFit="1" customWidth="1"/>
    <col min="13" max="16384" width="9.109375" style="206"/>
  </cols>
  <sheetData>
    <row r="1" spans="1:97" s="211" customFormat="1" ht="21" x14ac:dyDescent="0.25">
      <c r="A1" s="174"/>
      <c r="B1" s="168" t="s">
        <v>212</v>
      </c>
      <c r="C1" s="169"/>
      <c r="D1" s="170" t="s">
        <v>940</v>
      </c>
      <c r="E1" s="171"/>
      <c r="F1" s="172"/>
      <c r="G1" s="244"/>
      <c r="H1" s="172"/>
      <c r="I1" s="172"/>
      <c r="J1" s="174"/>
      <c r="K1" s="174"/>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row>
    <row r="2" spans="1:97" x14ac:dyDescent="0.25">
      <c r="A2" s="212"/>
      <c r="B2" s="171" t="s">
        <v>933</v>
      </c>
      <c r="C2" s="176"/>
      <c r="D2" s="176" t="s">
        <v>926</v>
      </c>
      <c r="E2" s="15"/>
      <c r="F2" s="177"/>
      <c r="G2" s="177"/>
      <c r="H2" s="178"/>
      <c r="I2" s="178"/>
      <c r="J2" s="178"/>
      <c r="K2" s="178"/>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213"/>
      <c r="AO2" s="213"/>
      <c r="AP2" s="213"/>
      <c r="AQ2" s="213"/>
      <c r="AR2" s="213"/>
      <c r="AS2" s="213"/>
      <c r="AT2" s="213"/>
      <c r="AU2" s="213"/>
      <c r="AV2" s="213"/>
      <c r="AW2" s="213"/>
      <c r="AX2" s="213"/>
      <c r="AY2" s="213"/>
      <c r="AZ2" s="213"/>
      <c r="BA2" s="213"/>
      <c r="BB2" s="213"/>
      <c r="BC2" s="213"/>
      <c r="BD2" s="213"/>
      <c r="BE2" s="213"/>
      <c r="BF2" s="213"/>
      <c r="BG2" s="213"/>
      <c r="BH2" s="213"/>
      <c r="BI2" s="213"/>
      <c r="BJ2" s="213"/>
      <c r="BK2" s="213"/>
      <c r="BL2" s="213"/>
      <c r="BM2" s="213"/>
      <c r="BN2" s="213"/>
      <c r="BO2" s="213"/>
      <c r="BP2" s="213"/>
      <c r="BQ2" s="213"/>
      <c r="BR2" s="213"/>
      <c r="BS2" s="213"/>
      <c r="BT2" s="213"/>
      <c r="BU2" s="213"/>
      <c r="BV2" s="213"/>
      <c r="BW2" s="213"/>
      <c r="BX2" s="213"/>
      <c r="BY2" s="213"/>
      <c r="BZ2" s="213"/>
      <c r="CA2" s="213"/>
      <c r="CB2" s="213"/>
      <c r="CC2" s="213"/>
      <c r="CD2" s="213"/>
      <c r="CE2" s="213"/>
      <c r="CF2" s="213"/>
      <c r="CG2" s="213"/>
      <c r="CH2" s="213"/>
      <c r="CI2" s="213"/>
      <c r="CJ2" s="213"/>
      <c r="CK2" s="213"/>
      <c r="CL2" s="213"/>
      <c r="CM2" s="213"/>
      <c r="CN2" s="213"/>
      <c r="CO2" s="213"/>
      <c r="CP2" s="213"/>
      <c r="CQ2" s="213"/>
      <c r="CR2" s="213"/>
      <c r="CS2" s="213"/>
    </row>
    <row r="3" spans="1:97" s="216" customFormat="1" ht="6.75" customHeight="1" x14ac:dyDescent="0.25">
      <c r="A3" s="214"/>
      <c r="B3" s="171"/>
      <c r="C3" s="180"/>
      <c r="D3" s="176"/>
      <c r="E3" s="171"/>
      <c r="F3" s="244"/>
      <c r="G3" s="244"/>
      <c r="H3" s="244"/>
      <c r="I3" s="244"/>
      <c r="J3" s="899"/>
      <c r="K3" s="900"/>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1"/>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row>
    <row r="4" spans="1:97" s="216" customFormat="1" ht="23.25" customHeight="1" x14ac:dyDescent="0.25">
      <c r="A4" s="214"/>
      <c r="B4" s="182" t="s">
        <v>436</v>
      </c>
      <c r="C4" s="186"/>
      <c r="D4" s="207" t="s">
        <v>934</v>
      </c>
      <c r="E4" s="168"/>
      <c r="F4" s="178"/>
      <c r="G4" s="178"/>
      <c r="J4" s="899"/>
      <c r="K4" s="900"/>
      <c r="L4" s="181"/>
      <c r="M4" s="181"/>
      <c r="N4" s="181"/>
      <c r="O4" s="181"/>
      <c r="P4" s="181"/>
      <c r="Q4" s="181"/>
      <c r="R4" s="181"/>
      <c r="S4" s="181"/>
      <c r="T4" s="181"/>
      <c r="U4" s="181"/>
      <c r="V4" s="181"/>
      <c r="W4" s="181"/>
      <c r="X4" s="181"/>
      <c r="Y4" s="181"/>
      <c r="Z4" s="181"/>
      <c r="AA4" s="181"/>
      <c r="AB4" s="181"/>
      <c r="AC4" s="181"/>
      <c r="AD4" s="181"/>
      <c r="AE4" s="181"/>
      <c r="AF4" s="181"/>
      <c r="AG4" s="181"/>
      <c r="AH4" s="181"/>
      <c r="AI4" s="181"/>
      <c r="AJ4" s="181"/>
      <c r="AK4" s="181"/>
      <c r="AL4" s="181"/>
      <c r="AM4" s="181"/>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E4" s="215"/>
      <c r="CF4" s="215"/>
      <c r="CG4" s="215"/>
      <c r="CH4" s="215"/>
      <c r="CI4" s="215"/>
      <c r="CJ4" s="215"/>
      <c r="CK4" s="215"/>
      <c r="CL4" s="215"/>
      <c r="CM4" s="215"/>
      <c r="CN4" s="215"/>
      <c r="CO4" s="215"/>
      <c r="CP4" s="215"/>
      <c r="CQ4" s="215"/>
      <c r="CR4" s="215"/>
      <c r="CS4" s="215"/>
    </row>
    <row r="5" spans="1:97" s="216" customFormat="1" ht="6.75" customHeight="1" x14ac:dyDescent="0.25">
      <c r="A5" s="214"/>
      <c r="B5" s="182"/>
      <c r="C5" s="186"/>
      <c r="D5" s="207"/>
      <c r="E5" s="168"/>
      <c r="F5" s="178"/>
      <c r="G5" s="178"/>
      <c r="J5" s="244"/>
      <c r="K5" s="245"/>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81"/>
      <c r="AM5" s="181"/>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row>
    <row r="6" spans="1:97" s="216" customFormat="1" ht="23.25" customHeight="1" x14ac:dyDescent="0.25">
      <c r="A6" s="214"/>
      <c r="B6" s="185" t="s">
        <v>413</v>
      </c>
      <c r="C6" s="186"/>
      <c r="D6" s="901" t="s">
        <v>1164</v>
      </c>
      <c r="E6" s="916"/>
      <c r="F6" s="178"/>
      <c r="G6" s="178"/>
      <c r="H6" s="246"/>
      <c r="I6" s="247"/>
      <c r="J6" s="244"/>
      <c r="K6" s="245"/>
      <c r="L6" s="181"/>
      <c r="M6" s="181"/>
      <c r="N6" s="181"/>
      <c r="O6" s="181"/>
      <c r="P6" s="181"/>
      <c r="Q6" s="181"/>
      <c r="R6" s="181"/>
      <c r="S6" s="181"/>
      <c r="T6" s="181"/>
      <c r="U6" s="181"/>
      <c r="V6" s="181"/>
      <c r="W6" s="181"/>
      <c r="X6" s="181"/>
      <c r="Y6" s="181"/>
      <c r="Z6" s="181"/>
      <c r="AA6" s="181"/>
      <c r="AB6" s="181"/>
      <c r="AC6" s="181"/>
      <c r="AD6" s="181"/>
      <c r="AE6" s="181"/>
      <c r="AF6" s="181"/>
      <c r="AG6" s="181"/>
      <c r="AH6" s="181"/>
      <c r="AI6" s="181"/>
      <c r="AJ6" s="181"/>
      <c r="AK6" s="181"/>
      <c r="AL6" s="181"/>
      <c r="AM6" s="181"/>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row>
    <row r="7" spans="1:97" s="216" customFormat="1" ht="12.75" customHeight="1" x14ac:dyDescent="0.25">
      <c r="A7" s="214"/>
      <c r="B7" s="809" t="s">
        <v>2104</v>
      </c>
      <c r="C7" s="11"/>
      <c r="D7" s="844"/>
      <c r="E7" s="781" t="s">
        <v>2105</v>
      </c>
      <c r="F7" s="178"/>
      <c r="G7" s="178"/>
      <c r="H7" s="246"/>
      <c r="I7" s="247"/>
      <c r="J7" s="783"/>
      <c r="K7" s="784"/>
      <c r="L7" s="181"/>
      <c r="M7" s="181"/>
      <c r="N7" s="181"/>
      <c r="O7" s="181"/>
      <c r="P7" s="181"/>
      <c r="Q7" s="181"/>
      <c r="R7" s="181"/>
      <c r="S7" s="181"/>
      <c r="T7" s="181"/>
      <c r="U7" s="181"/>
      <c r="V7" s="181"/>
      <c r="W7" s="181"/>
      <c r="X7" s="181"/>
      <c r="Y7" s="181"/>
      <c r="Z7" s="181"/>
      <c r="AA7" s="181"/>
      <c r="AB7" s="181"/>
      <c r="AC7" s="181"/>
      <c r="AD7" s="181"/>
      <c r="AE7" s="181"/>
      <c r="AF7" s="181"/>
      <c r="AG7" s="181"/>
      <c r="AH7" s="181"/>
      <c r="AI7" s="181"/>
      <c r="AJ7" s="181"/>
      <c r="AK7" s="181"/>
      <c r="AL7" s="181"/>
      <c r="AM7" s="181"/>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row>
    <row r="8" spans="1:97" s="216" customFormat="1" ht="3.9" customHeight="1" x14ac:dyDescent="0.25">
      <c r="A8" s="214"/>
      <c r="B8" s="185"/>
      <c r="C8" s="186"/>
      <c r="D8" s="246"/>
      <c r="E8" s="247"/>
      <c r="F8" s="178"/>
      <c r="G8" s="178"/>
      <c r="H8" s="246"/>
      <c r="I8" s="247"/>
      <c r="J8" s="244"/>
      <c r="K8" s="245"/>
      <c r="L8" s="181"/>
      <c r="M8" s="181"/>
      <c r="N8" s="181"/>
      <c r="O8" s="181"/>
      <c r="P8" s="181"/>
      <c r="Q8" s="181"/>
      <c r="R8" s="181"/>
      <c r="S8" s="181"/>
      <c r="T8" s="181"/>
      <c r="U8" s="181"/>
      <c r="V8" s="181"/>
      <c r="W8" s="181"/>
      <c r="X8" s="181"/>
      <c r="Y8" s="181"/>
      <c r="Z8" s="181"/>
      <c r="AA8" s="181"/>
      <c r="AB8" s="181"/>
      <c r="AC8" s="181"/>
      <c r="AD8" s="181"/>
      <c r="AE8" s="181"/>
      <c r="AF8" s="181"/>
      <c r="AG8" s="181"/>
      <c r="AH8" s="181"/>
      <c r="AI8" s="181"/>
      <c r="AJ8" s="181"/>
      <c r="AK8" s="181"/>
      <c r="AL8" s="181"/>
      <c r="AM8" s="181"/>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row>
    <row r="9" spans="1:97" s="216" customFormat="1" ht="15" customHeight="1" x14ac:dyDescent="0.25">
      <c r="A9" s="214"/>
      <c r="B9" s="187" t="s">
        <v>0</v>
      </c>
      <c r="C9" s="188"/>
      <c r="D9" s="176"/>
      <c r="E9" s="171"/>
      <c r="F9" s="244"/>
      <c r="G9" s="244"/>
      <c r="H9" s="189"/>
      <c r="I9" s="189"/>
      <c r="J9" s="899"/>
      <c r="K9" s="900"/>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181"/>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row>
    <row r="10" spans="1:97" s="216" customFormat="1" ht="5.0999999999999996" customHeight="1" x14ac:dyDescent="0.25">
      <c r="A10" s="214"/>
      <c r="B10" s="168"/>
      <c r="C10" s="188"/>
      <c r="D10" s="176"/>
      <c r="E10" s="171"/>
      <c r="F10" s="244"/>
      <c r="G10" s="244"/>
      <c r="H10" s="189"/>
      <c r="I10" s="189"/>
      <c r="J10" s="899"/>
      <c r="K10" s="900"/>
      <c r="L10" s="181"/>
      <c r="M10" s="181"/>
      <c r="N10" s="181"/>
      <c r="O10" s="181"/>
      <c r="P10" s="181"/>
      <c r="Q10" s="181"/>
      <c r="R10" s="181"/>
      <c r="S10" s="181"/>
      <c r="T10" s="181"/>
      <c r="U10" s="181"/>
      <c r="V10" s="181"/>
      <c r="W10" s="181"/>
      <c r="X10" s="181"/>
      <c r="Y10" s="181"/>
      <c r="Z10" s="181"/>
      <c r="AA10" s="181"/>
      <c r="AB10" s="181"/>
      <c r="AC10" s="181"/>
      <c r="AD10" s="181"/>
      <c r="AE10" s="181"/>
      <c r="AF10" s="181"/>
      <c r="AG10" s="181"/>
      <c r="AH10" s="181"/>
      <c r="AI10" s="181"/>
      <c r="AJ10" s="181"/>
      <c r="AK10" s="181"/>
      <c r="AL10" s="181"/>
      <c r="AM10" s="181"/>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row>
    <row r="11" spans="1:97" s="219" customFormat="1" x14ac:dyDescent="0.25">
      <c r="A11" s="217"/>
      <c r="B11" s="171" t="s">
        <v>385</v>
      </c>
      <c r="C11" s="188"/>
      <c r="D11" s="544" t="str">
        <f>IF(ISBLANK(Voorblad!C$16),"",(Voorblad!C$16))</f>
        <v>14B03</v>
      </c>
      <c r="E11" s="229"/>
      <c r="F11" s="240"/>
      <c r="G11" s="240"/>
      <c r="H11" s="230"/>
      <c r="I11" s="230"/>
      <c r="J11" s="908"/>
      <c r="K11" s="910"/>
      <c r="L11" s="190"/>
      <c r="M11" s="190"/>
      <c r="N11" s="190"/>
      <c r="O11" s="190"/>
      <c r="P11" s="190"/>
      <c r="Q11" s="190"/>
      <c r="R11" s="190"/>
      <c r="S11" s="190"/>
      <c r="T11" s="190"/>
      <c r="U11" s="190"/>
      <c r="V11" s="190"/>
      <c r="W11" s="190"/>
      <c r="X11" s="190"/>
      <c r="Y11" s="190"/>
      <c r="Z11" s="190"/>
      <c r="AA11" s="190"/>
      <c r="AB11" s="190"/>
      <c r="AC11" s="190"/>
      <c r="AD11" s="190"/>
      <c r="AE11" s="190"/>
      <c r="AF11" s="190"/>
      <c r="AG11" s="190"/>
      <c r="AH11" s="190"/>
      <c r="AI11" s="190"/>
      <c r="AJ11" s="190"/>
      <c r="AK11" s="190"/>
      <c r="AL11" s="190"/>
      <c r="AM11" s="190"/>
      <c r="AN11" s="218"/>
      <c r="AO11" s="218"/>
      <c r="AP11" s="218"/>
      <c r="AQ11" s="218"/>
      <c r="AR11" s="218"/>
      <c r="AS11" s="218"/>
      <c r="AT11" s="218"/>
      <c r="AU11" s="218"/>
      <c r="AV11" s="218"/>
      <c r="AW11" s="218"/>
      <c r="AX11" s="218"/>
      <c r="AY11" s="218"/>
      <c r="AZ11" s="218"/>
      <c r="BA11" s="218"/>
      <c r="BB11" s="218"/>
      <c r="BC11" s="218"/>
      <c r="BD11" s="218"/>
      <c r="BE11" s="218"/>
      <c r="BF11" s="218"/>
      <c r="BG11" s="218"/>
      <c r="BH11" s="218"/>
      <c r="BI11" s="218"/>
      <c r="BJ11" s="218"/>
      <c r="BK11" s="218"/>
      <c r="BL11" s="218"/>
      <c r="BM11" s="218"/>
      <c r="BN11" s="218"/>
      <c r="BO11" s="218"/>
      <c r="BP11" s="218"/>
      <c r="BQ11" s="218"/>
      <c r="BR11" s="218"/>
      <c r="BS11" s="218"/>
      <c r="BT11" s="218"/>
      <c r="BU11" s="218"/>
      <c r="BV11" s="218"/>
      <c r="BW11" s="218"/>
      <c r="BX11" s="218"/>
      <c r="BY11" s="218"/>
      <c r="BZ11" s="218"/>
      <c r="CA11" s="218"/>
      <c r="CB11" s="218"/>
      <c r="CC11" s="218"/>
      <c r="CD11" s="218"/>
      <c r="CE11" s="218"/>
      <c r="CF11" s="218"/>
      <c r="CG11" s="218"/>
      <c r="CH11" s="218"/>
      <c r="CI11" s="218"/>
      <c r="CJ11" s="218"/>
      <c r="CK11" s="218"/>
      <c r="CL11" s="218"/>
      <c r="CM11" s="218"/>
      <c r="CN11" s="218"/>
      <c r="CO11" s="218"/>
      <c r="CP11" s="218"/>
      <c r="CQ11" s="218"/>
      <c r="CR11" s="218"/>
      <c r="CS11" s="218"/>
    </row>
    <row r="12" spans="1:97" s="219" customFormat="1" ht="5.0999999999999996" customHeight="1" x14ac:dyDescent="0.25">
      <c r="A12" s="217"/>
      <c r="B12" s="171"/>
      <c r="C12" s="188"/>
      <c r="D12" s="191"/>
      <c r="E12" s="229"/>
      <c r="F12" s="240"/>
      <c r="G12" s="240"/>
      <c r="H12" s="240"/>
      <c r="I12" s="241"/>
      <c r="J12" s="240"/>
      <c r="K12" s="241"/>
      <c r="L12" s="190"/>
      <c r="M12" s="190"/>
      <c r="N12" s="190"/>
      <c r="O12" s="190"/>
      <c r="P12" s="190"/>
      <c r="Q12" s="190"/>
      <c r="R12" s="190"/>
      <c r="S12" s="190"/>
      <c r="T12" s="190"/>
      <c r="U12" s="190"/>
      <c r="V12" s="190"/>
      <c r="W12" s="190"/>
      <c r="X12" s="190"/>
      <c r="Y12" s="190"/>
      <c r="Z12" s="190"/>
      <c r="AA12" s="190"/>
      <c r="AB12" s="190"/>
      <c r="AC12" s="190"/>
      <c r="AD12" s="190"/>
      <c r="AE12" s="190"/>
      <c r="AF12" s="190"/>
      <c r="AG12" s="190"/>
      <c r="AH12" s="190"/>
      <c r="AI12" s="190"/>
      <c r="AJ12" s="190"/>
      <c r="AK12" s="190"/>
      <c r="AL12" s="190"/>
      <c r="AM12" s="190"/>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8"/>
      <c r="BO12" s="218"/>
      <c r="BP12" s="218"/>
      <c r="BQ12" s="218"/>
      <c r="BR12" s="218"/>
      <c r="BS12" s="218"/>
      <c r="BT12" s="218"/>
      <c r="BU12" s="218"/>
      <c r="BV12" s="218"/>
      <c r="BW12" s="218"/>
      <c r="BX12" s="218"/>
      <c r="BY12" s="218"/>
      <c r="BZ12" s="218"/>
      <c r="CA12" s="218"/>
      <c r="CB12" s="218"/>
      <c r="CC12" s="218"/>
      <c r="CD12" s="218"/>
      <c r="CE12" s="218"/>
      <c r="CF12" s="218"/>
      <c r="CG12" s="218"/>
      <c r="CH12" s="218"/>
      <c r="CI12" s="218"/>
      <c r="CJ12" s="218"/>
      <c r="CK12" s="218"/>
      <c r="CL12" s="218"/>
      <c r="CM12" s="218"/>
      <c r="CN12" s="218"/>
      <c r="CO12" s="218"/>
      <c r="CP12" s="218"/>
      <c r="CQ12" s="218"/>
      <c r="CR12" s="218"/>
      <c r="CS12" s="218"/>
    </row>
    <row r="13" spans="1:97" s="219" customFormat="1" ht="24.75" hidden="1" customHeight="1" x14ac:dyDescent="0.25">
      <c r="A13" s="217"/>
      <c r="B13" s="171"/>
      <c r="C13" s="171"/>
      <c r="D13" s="171" t="s">
        <v>34</v>
      </c>
      <c r="E13" s="229"/>
      <c r="F13" s="240"/>
      <c r="G13" s="240"/>
      <c r="H13" s="240"/>
      <c r="I13" s="241"/>
      <c r="J13" s="240"/>
      <c r="K13" s="241"/>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0"/>
      <c r="AI13" s="190"/>
      <c r="AJ13" s="190"/>
      <c r="AK13" s="190"/>
      <c r="AL13" s="190"/>
      <c r="AM13" s="190"/>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N13" s="218"/>
      <c r="BO13" s="218"/>
      <c r="BP13" s="218"/>
      <c r="BQ13" s="218"/>
      <c r="BR13" s="218"/>
      <c r="BS13" s="218"/>
      <c r="BT13" s="218"/>
      <c r="BU13" s="218"/>
      <c r="BV13" s="218"/>
      <c r="BW13" s="218"/>
      <c r="BX13" s="218"/>
      <c r="BY13" s="218"/>
      <c r="BZ13" s="218"/>
      <c r="CA13" s="218"/>
      <c r="CB13" s="218"/>
      <c r="CC13" s="218"/>
      <c r="CD13" s="218"/>
      <c r="CE13" s="218"/>
      <c r="CF13" s="218"/>
      <c r="CG13" s="218"/>
      <c r="CH13" s="218"/>
      <c r="CI13" s="218"/>
      <c r="CJ13" s="218"/>
      <c r="CK13" s="218"/>
      <c r="CL13" s="218"/>
      <c r="CM13" s="218"/>
      <c r="CN13" s="218"/>
      <c r="CO13" s="218"/>
      <c r="CP13" s="218"/>
      <c r="CQ13" s="218"/>
      <c r="CR13" s="218"/>
      <c r="CS13" s="218"/>
    </row>
    <row r="14" spans="1:97" s="219" customFormat="1" hidden="1" x14ac:dyDescent="0.25">
      <c r="A14" s="217"/>
      <c r="B14" s="171"/>
      <c r="C14" s="171"/>
      <c r="D14" s="171" t="s">
        <v>29</v>
      </c>
      <c r="E14" s="229"/>
      <c r="F14" s="240"/>
      <c r="G14" s="240"/>
      <c r="H14" s="240"/>
      <c r="I14" s="241"/>
      <c r="J14" s="240"/>
      <c r="K14" s="241"/>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c r="AK14" s="190"/>
      <c r="AL14" s="190"/>
      <c r="AM14" s="190"/>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8"/>
      <c r="BQ14" s="218"/>
      <c r="BR14" s="218"/>
      <c r="BS14" s="218"/>
      <c r="BT14" s="218"/>
      <c r="BU14" s="218"/>
      <c r="BV14" s="218"/>
      <c r="BW14" s="218"/>
      <c r="BX14" s="218"/>
      <c r="BY14" s="218"/>
      <c r="BZ14" s="218"/>
      <c r="CA14" s="218"/>
      <c r="CB14" s="218"/>
      <c r="CC14" s="218"/>
      <c r="CD14" s="218"/>
      <c r="CE14" s="218"/>
      <c r="CF14" s="218"/>
      <c r="CG14" s="218"/>
      <c r="CH14" s="218"/>
      <c r="CI14" s="218"/>
      <c r="CJ14" s="218"/>
      <c r="CK14" s="218"/>
      <c r="CL14" s="218"/>
      <c r="CM14" s="218"/>
      <c r="CN14" s="218"/>
      <c r="CO14" s="218"/>
      <c r="CP14" s="218"/>
      <c r="CQ14" s="218"/>
      <c r="CR14" s="218"/>
      <c r="CS14" s="218"/>
    </row>
    <row r="15" spans="1:97" s="219" customFormat="1" hidden="1" x14ac:dyDescent="0.25">
      <c r="A15" s="217"/>
      <c r="B15" s="171"/>
      <c r="C15" s="171"/>
      <c r="D15" s="171" t="s">
        <v>33</v>
      </c>
      <c r="E15" s="229"/>
      <c r="F15" s="240"/>
      <c r="G15" s="240"/>
      <c r="H15" s="240"/>
      <c r="I15" s="241"/>
      <c r="J15" s="240"/>
      <c r="K15" s="241"/>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c r="AL15" s="190"/>
      <c r="AM15" s="190"/>
      <c r="AN15" s="218"/>
      <c r="AO15" s="218"/>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c r="BR15" s="218"/>
      <c r="BS15" s="218"/>
      <c r="BT15" s="218"/>
      <c r="BU15" s="218"/>
      <c r="BV15" s="218"/>
      <c r="BW15" s="218"/>
      <c r="BX15" s="218"/>
      <c r="BY15" s="218"/>
      <c r="BZ15" s="218"/>
      <c r="CA15" s="218"/>
      <c r="CB15" s="218"/>
      <c r="CC15" s="218"/>
      <c r="CD15" s="218"/>
      <c r="CE15" s="218"/>
      <c r="CF15" s="218"/>
      <c r="CG15" s="218"/>
      <c r="CH15" s="218"/>
      <c r="CI15" s="218"/>
      <c r="CJ15" s="218"/>
      <c r="CK15" s="218"/>
      <c r="CL15" s="218"/>
      <c r="CM15" s="218"/>
      <c r="CN15" s="218"/>
      <c r="CO15" s="218"/>
      <c r="CP15" s="218"/>
      <c r="CQ15" s="218"/>
      <c r="CR15" s="218"/>
      <c r="CS15" s="218"/>
    </row>
    <row r="16" spans="1:97" s="219" customFormat="1" hidden="1" x14ac:dyDescent="0.25">
      <c r="A16" s="217"/>
      <c r="B16" s="171"/>
      <c r="C16" s="171"/>
      <c r="D16" s="171" t="s">
        <v>38</v>
      </c>
      <c r="E16" s="229"/>
      <c r="F16" s="240"/>
      <c r="G16" s="240"/>
      <c r="H16" s="240"/>
      <c r="I16" s="241"/>
      <c r="J16" s="240"/>
      <c r="K16" s="241"/>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0"/>
      <c r="AI16" s="190"/>
      <c r="AJ16" s="190"/>
      <c r="AK16" s="190"/>
      <c r="AL16" s="190"/>
      <c r="AM16" s="190"/>
      <c r="AN16" s="218"/>
      <c r="AO16" s="218"/>
      <c r="AP16" s="218"/>
      <c r="AQ16" s="218"/>
      <c r="AR16" s="218"/>
      <c r="AS16" s="218"/>
      <c r="AT16" s="218"/>
      <c r="AU16" s="218"/>
      <c r="AV16" s="218"/>
      <c r="AW16" s="218"/>
      <c r="AX16" s="218"/>
      <c r="AY16" s="218"/>
      <c r="AZ16" s="218"/>
      <c r="BA16" s="218"/>
      <c r="BB16" s="218"/>
      <c r="BC16" s="218"/>
      <c r="BD16" s="218"/>
      <c r="BE16" s="218"/>
      <c r="BF16" s="218"/>
      <c r="BG16" s="218"/>
      <c r="BH16" s="218"/>
      <c r="BI16" s="218"/>
      <c r="BJ16" s="218"/>
      <c r="BK16" s="218"/>
      <c r="BL16" s="218"/>
      <c r="BM16" s="218"/>
      <c r="BN16" s="218"/>
      <c r="BO16" s="218"/>
      <c r="BP16" s="218"/>
      <c r="BQ16" s="218"/>
      <c r="BR16" s="218"/>
      <c r="BS16" s="218"/>
      <c r="BT16" s="218"/>
      <c r="BU16" s="218"/>
      <c r="BV16" s="218"/>
      <c r="BW16" s="218"/>
      <c r="BX16" s="218"/>
      <c r="BY16" s="218"/>
      <c r="BZ16" s="218"/>
      <c r="CA16" s="218"/>
      <c r="CB16" s="218"/>
      <c r="CC16" s="218"/>
      <c r="CD16" s="218"/>
      <c r="CE16" s="218"/>
      <c r="CF16" s="218"/>
      <c r="CG16" s="218"/>
      <c r="CH16" s="218"/>
      <c r="CI16" s="218"/>
      <c r="CJ16" s="218"/>
      <c r="CK16" s="218"/>
      <c r="CL16" s="218"/>
      <c r="CM16" s="218"/>
      <c r="CN16" s="218"/>
      <c r="CO16" s="218"/>
      <c r="CP16" s="218"/>
      <c r="CQ16" s="218"/>
      <c r="CR16" s="218"/>
      <c r="CS16" s="218"/>
    </row>
    <row r="17" spans="1:97" s="219" customFormat="1" hidden="1" x14ac:dyDescent="0.25">
      <c r="A17" s="217"/>
      <c r="B17" s="171"/>
      <c r="C17" s="171"/>
      <c r="D17" s="171" t="s">
        <v>39</v>
      </c>
      <c r="E17" s="231"/>
      <c r="F17" s="240"/>
      <c r="G17" s="240"/>
      <c r="H17" s="240"/>
      <c r="I17" s="241"/>
      <c r="J17" s="240"/>
      <c r="K17" s="241"/>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N17" s="218"/>
      <c r="BO17" s="218"/>
      <c r="BP17" s="218"/>
      <c r="BQ17" s="218"/>
      <c r="BR17" s="218"/>
      <c r="BS17" s="218"/>
      <c r="BT17" s="218"/>
      <c r="BU17" s="218"/>
      <c r="BV17" s="218"/>
      <c r="BW17" s="218"/>
      <c r="BX17" s="218"/>
      <c r="BY17" s="218"/>
      <c r="BZ17" s="218"/>
      <c r="CA17" s="218"/>
      <c r="CB17" s="218"/>
      <c r="CC17" s="218"/>
      <c r="CD17" s="218"/>
      <c r="CE17" s="218"/>
      <c r="CF17" s="218"/>
      <c r="CG17" s="218"/>
      <c r="CH17" s="218"/>
      <c r="CI17" s="218"/>
      <c r="CJ17" s="218"/>
      <c r="CK17" s="218"/>
      <c r="CL17" s="218"/>
      <c r="CM17" s="218"/>
      <c r="CN17" s="218"/>
      <c r="CO17" s="218"/>
      <c r="CP17" s="218"/>
      <c r="CQ17" s="218"/>
      <c r="CR17" s="218"/>
      <c r="CS17" s="218"/>
    </row>
    <row r="18" spans="1:97" s="219" customFormat="1" hidden="1" x14ac:dyDescent="0.25">
      <c r="A18" s="217"/>
      <c r="B18" s="171"/>
      <c r="C18" s="171"/>
      <c r="D18" s="171" t="s">
        <v>40</v>
      </c>
      <c r="E18" s="231"/>
      <c r="F18" s="240"/>
      <c r="G18" s="240"/>
      <c r="H18" s="240"/>
      <c r="I18" s="241"/>
      <c r="J18" s="240"/>
      <c r="K18" s="241"/>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0"/>
      <c r="AI18" s="190"/>
      <c r="AJ18" s="190"/>
      <c r="AK18" s="190"/>
      <c r="AL18" s="190"/>
      <c r="AM18" s="190"/>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N18" s="218"/>
      <c r="BO18" s="218"/>
      <c r="BP18" s="218"/>
      <c r="BQ18" s="218"/>
      <c r="BR18" s="218"/>
      <c r="BS18" s="218"/>
      <c r="BT18" s="218"/>
      <c r="BU18" s="218"/>
      <c r="BV18" s="218"/>
      <c r="BW18" s="218"/>
      <c r="BX18" s="218"/>
      <c r="BY18" s="218"/>
      <c r="BZ18" s="218"/>
      <c r="CA18" s="218"/>
      <c r="CB18" s="218"/>
      <c r="CC18" s="218"/>
      <c r="CD18" s="218"/>
      <c r="CE18" s="218"/>
      <c r="CF18" s="218"/>
      <c r="CG18" s="218"/>
      <c r="CH18" s="218"/>
      <c r="CI18" s="218"/>
      <c r="CJ18" s="218"/>
      <c r="CK18" s="218"/>
      <c r="CL18" s="218"/>
      <c r="CM18" s="218"/>
      <c r="CN18" s="218"/>
      <c r="CO18" s="218"/>
      <c r="CP18" s="218"/>
      <c r="CQ18" s="218"/>
      <c r="CR18" s="218"/>
      <c r="CS18" s="218"/>
    </row>
    <row r="19" spans="1:97" s="219" customFormat="1" hidden="1" x14ac:dyDescent="0.25">
      <c r="A19" s="217"/>
      <c r="B19" s="171"/>
      <c r="C19" s="171"/>
      <c r="D19" s="171" t="s">
        <v>41</v>
      </c>
      <c r="E19" s="231"/>
      <c r="F19" s="240"/>
      <c r="G19" s="240"/>
      <c r="H19" s="240"/>
      <c r="I19" s="241"/>
      <c r="J19" s="240"/>
      <c r="K19" s="241"/>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N19" s="218"/>
      <c r="BO19" s="218"/>
      <c r="BP19" s="218"/>
      <c r="BQ19" s="218"/>
      <c r="BR19" s="218"/>
      <c r="BS19" s="218"/>
      <c r="BT19" s="218"/>
      <c r="BU19" s="218"/>
      <c r="BV19" s="218"/>
      <c r="BW19" s="218"/>
      <c r="BX19" s="218"/>
      <c r="BY19" s="218"/>
      <c r="BZ19" s="218"/>
      <c r="CA19" s="218"/>
      <c r="CB19" s="218"/>
      <c r="CC19" s="218"/>
      <c r="CD19" s="218"/>
      <c r="CE19" s="218"/>
      <c r="CF19" s="218"/>
      <c r="CG19" s="218"/>
      <c r="CH19" s="218"/>
      <c r="CI19" s="218"/>
      <c r="CJ19" s="218"/>
      <c r="CK19" s="218"/>
      <c r="CL19" s="218"/>
      <c r="CM19" s="218"/>
      <c r="CN19" s="218"/>
      <c r="CO19" s="218"/>
      <c r="CP19" s="218"/>
      <c r="CQ19" s="218"/>
      <c r="CR19" s="218"/>
      <c r="CS19" s="218"/>
    </row>
    <row r="20" spans="1:97" s="219" customFormat="1" hidden="1" x14ac:dyDescent="0.25">
      <c r="A20" s="217"/>
      <c r="B20" s="171"/>
      <c r="C20" s="171"/>
      <c r="D20" s="171" t="s">
        <v>42</v>
      </c>
      <c r="E20" s="231"/>
      <c r="F20" s="240"/>
      <c r="G20" s="240"/>
      <c r="H20" s="240"/>
      <c r="I20" s="241"/>
      <c r="J20" s="240"/>
      <c r="K20" s="241"/>
      <c r="L20" s="190"/>
      <c r="M20" s="190"/>
      <c r="N20" s="190"/>
      <c r="O20" s="190"/>
      <c r="P20" s="190"/>
      <c r="Q20" s="190"/>
      <c r="R20" s="190"/>
      <c r="S20" s="190"/>
      <c r="T20" s="190"/>
      <c r="U20" s="190"/>
      <c r="V20" s="190"/>
      <c r="W20" s="190"/>
      <c r="X20" s="190"/>
      <c r="Y20" s="190"/>
      <c r="Z20" s="190"/>
      <c r="AA20" s="190"/>
      <c r="AB20" s="190"/>
      <c r="AC20" s="190"/>
      <c r="AD20" s="190"/>
      <c r="AE20" s="190"/>
      <c r="AF20" s="190"/>
      <c r="AG20" s="190"/>
      <c r="AH20" s="190"/>
      <c r="AI20" s="190"/>
      <c r="AJ20" s="190"/>
      <c r="AK20" s="190"/>
      <c r="AL20" s="190"/>
      <c r="AM20" s="190"/>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N20" s="218"/>
      <c r="BO20" s="218"/>
      <c r="BP20" s="218"/>
      <c r="BQ20" s="218"/>
      <c r="BR20" s="218"/>
      <c r="BS20" s="218"/>
      <c r="BT20" s="218"/>
      <c r="BU20" s="218"/>
      <c r="BV20" s="218"/>
      <c r="BW20" s="218"/>
      <c r="BX20" s="218"/>
      <c r="BY20" s="218"/>
      <c r="BZ20" s="218"/>
      <c r="CA20" s="218"/>
      <c r="CB20" s="218"/>
      <c r="CC20" s="218"/>
      <c r="CD20" s="218"/>
      <c r="CE20" s="218"/>
      <c r="CF20" s="218"/>
      <c r="CG20" s="218"/>
      <c r="CH20" s="218"/>
      <c r="CI20" s="218"/>
      <c r="CJ20" s="218"/>
      <c r="CK20" s="218"/>
      <c r="CL20" s="218"/>
      <c r="CM20" s="218"/>
      <c r="CN20" s="218"/>
      <c r="CO20" s="218"/>
      <c r="CP20" s="218"/>
      <c r="CQ20" s="218"/>
      <c r="CR20" s="218"/>
      <c r="CS20" s="218"/>
    </row>
    <row r="21" spans="1:97" s="219" customFormat="1" hidden="1" x14ac:dyDescent="0.25">
      <c r="A21" s="217"/>
      <c r="B21" s="171"/>
      <c r="C21" s="171"/>
      <c r="D21" s="171" t="s">
        <v>43</v>
      </c>
      <c r="E21" s="231"/>
      <c r="F21" s="240"/>
      <c r="G21" s="240"/>
      <c r="H21" s="240"/>
      <c r="I21" s="241"/>
      <c r="J21" s="240"/>
      <c r="K21" s="241"/>
      <c r="L21" s="190"/>
      <c r="M21" s="190"/>
      <c r="N21" s="190"/>
      <c r="O21" s="190"/>
      <c r="P21" s="190"/>
      <c r="Q21" s="190"/>
      <c r="R21" s="190"/>
      <c r="S21" s="190"/>
      <c r="T21" s="190"/>
      <c r="U21" s="190"/>
      <c r="V21" s="190"/>
      <c r="W21" s="190"/>
      <c r="X21" s="190"/>
      <c r="Y21" s="190"/>
      <c r="Z21" s="190"/>
      <c r="AA21" s="190"/>
      <c r="AB21" s="190"/>
      <c r="AC21" s="190"/>
      <c r="AD21" s="190"/>
      <c r="AE21" s="190"/>
      <c r="AF21" s="190"/>
      <c r="AG21" s="190"/>
      <c r="AH21" s="190"/>
      <c r="AI21" s="190"/>
      <c r="AJ21" s="190"/>
      <c r="AK21" s="190"/>
      <c r="AL21" s="190"/>
      <c r="AM21" s="190"/>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c r="BN21" s="218"/>
      <c r="BO21" s="218"/>
      <c r="BP21" s="218"/>
      <c r="BQ21" s="218"/>
      <c r="BR21" s="218"/>
      <c r="BS21" s="218"/>
      <c r="BT21" s="218"/>
      <c r="BU21" s="218"/>
      <c r="BV21" s="218"/>
      <c r="BW21" s="218"/>
      <c r="BX21" s="218"/>
      <c r="BY21" s="218"/>
      <c r="BZ21" s="218"/>
      <c r="CA21" s="218"/>
      <c r="CB21" s="218"/>
      <c r="CC21" s="218"/>
      <c r="CD21" s="218"/>
      <c r="CE21" s="218"/>
      <c r="CF21" s="218"/>
      <c r="CG21" s="218"/>
      <c r="CH21" s="218"/>
      <c r="CI21" s="218"/>
      <c r="CJ21" s="218"/>
      <c r="CK21" s="218"/>
      <c r="CL21" s="218"/>
      <c r="CM21" s="218"/>
      <c r="CN21" s="218"/>
      <c r="CO21" s="218"/>
      <c r="CP21" s="218"/>
      <c r="CQ21" s="218"/>
      <c r="CR21" s="218"/>
      <c r="CS21" s="218"/>
    </row>
    <row r="22" spans="1:97" s="219" customFormat="1" hidden="1" x14ac:dyDescent="0.25">
      <c r="A22" s="217"/>
      <c r="B22" s="171"/>
      <c r="C22" s="171"/>
      <c r="D22" s="171" t="s">
        <v>44</v>
      </c>
      <c r="E22" s="231"/>
      <c r="F22" s="240"/>
      <c r="G22" s="240"/>
      <c r="H22" s="240"/>
      <c r="I22" s="241"/>
      <c r="J22" s="240"/>
      <c r="K22" s="241"/>
      <c r="L22" s="190"/>
      <c r="M22" s="190"/>
      <c r="N22" s="190"/>
      <c r="O22" s="190"/>
      <c r="P22" s="190"/>
      <c r="Q22" s="190"/>
      <c r="R22" s="190"/>
      <c r="S22" s="190"/>
      <c r="T22" s="190"/>
      <c r="U22" s="190"/>
      <c r="V22" s="190"/>
      <c r="W22" s="190"/>
      <c r="X22" s="190"/>
      <c r="Y22" s="190"/>
      <c r="Z22" s="190"/>
      <c r="AA22" s="190"/>
      <c r="AB22" s="190"/>
      <c r="AC22" s="190"/>
      <c r="AD22" s="190"/>
      <c r="AE22" s="190"/>
      <c r="AF22" s="190"/>
      <c r="AG22" s="190"/>
      <c r="AH22" s="190"/>
      <c r="AI22" s="190"/>
      <c r="AJ22" s="190"/>
      <c r="AK22" s="190"/>
      <c r="AL22" s="190"/>
      <c r="AM22" s="190"/>
      <c r="AN22" s="218"/>
      <c r="AO22" s="218"/>
      <c r="AP22" s="218"/>
      <c r="AQ22" s="218"/>
      <c r="AR22" s="218"/>
      <c r="AS22" s="218"/>
      <c r="AT22" s="218"/>
      <c r="AU22" s="218"/>
      <c r="AV22" s="218"/>
      <c r="AW22" s="218"/>
      <c r="AX22" s="218"/>
      <c r="AY22" s="218"/>
      <c r="AZ22" s="218"/>
      <c r="BA22" s="218"/>
      <c r="BB22" s="218"/>
      <c r="BC22" s="218"/>
      <c r="BD22" s="218"/>
      <c r="BE22" s="218"/>
      <c r="BF22" s="218"/>
      <c r="BG22" s="218"/>
      <c r="BH22" s="218"/>
      <c r="BI22" s="218"/>
      <c r="BJ22" s="218"/>
      <c r="BK22" s="218"/>
      <c r="BL22" s="218"/>
      <c r="BM22" s="218"/>
      <c r="BN22" s="218"/>
      <c r="BO22" s="218"/>
      <c r="BP22" s="218"/>
      <c r="BQ22" s="218"/>
      <c r="BR22" s="218"/>
      <c r="BS22" s="218"/>
      <c r="BT22" s="218"/>
      <c r="BU22" s="218"/>
      <c r="BV22" s="218"/>
      <c r="BW22" s="218"/>
      <c r="BX22" s="218"/>
      <c r="BY22" s="218"/>
      <c r="BZ22" s="218"/>
      <c r="CA22" s="218"/>
      <c r="CB22" s="218"/>
      <c r="CC22" s="218"/>
      <c r="CD22" s="218"/>
      <c r="CE22" s="218"/>
      <c r="CF22" s="218"/>
      <c r="CG22" s="218"/>
      <c r="CH22" s="218"/>
      <c r="CI22" s="218"/>
      <c r="CJ22" s="218"/>
      <c r="CK22" s="218"/>
      <c r="CL22" s="218"/>
      <c r="CM22" s="218"/>
      <c r="CN22" s="218"/>
      <c r="CO22" s="218"/>
      <c r="CP22" s="218"/>
      <c r="CQ22" s="218"/>
      <c r="CR22" s="218"/>
      <c r="CS22" s="218"/>
    </row>
    <row r="23" spans="1:97" s="219" customFormat="1" hidden="1" x14ac:dyDescent="0.25">
      <c r="A23" s="217"/>
      <c r="B23" s="171"/>
      <c r="C23" s="171"/>
      <c r="D23" s="171" t="s">
        <v>570</v>
      </c>
      <c r="E23" s="231"/>
      <c r="F23" s="240"/>
      <c r="G23" s="240"/>
      <c r="H23" s="240"/>
      <c r="I23" s="241"/>
      <c r="J23" s="240"/>
      <c r="K23" s="241"/>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0"/>
      <c r="AI23" s="190"/>
      <c r="AJ23" s="190"/>
      <c r="AK23" s="190"/>
      <c r="AL23" s="190"/>
      <c r="AM23" s="190"/>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Q23" s="218"/>
      <c r="BR23" s="218"/>
      <c r="BS23" s="218"/>
      <c r="BT23" s="218"/>
      <c r="BU23" s="218"/>
      <c r="BV23" s="218"/>
      <c r="BW23" s="218"/>
      <c r="BX23" s="218"/>
      <c r="BY23" s="218"/>
      <c r="BZ23" s="218"/>
      <c r="CA23" s="218"/>
      <c r="CB23" s="218"/>
      <c r="CC23" s="218"/>
      <c r="CD23" s="218"/>
      <c r="CE23" s="218"/>
      <c r="CF23" s="218"/>
      <c r="CG23" s="218"/>
      <c r="CH23" s="218"/>
      <c r="CI23" s="218"/>
      <c r="CJ23" s="218"/>
      <c r="CK23" s="218"/>
      <c r="CL23" s="218"/>
      <c r="CM23" s="218"/>
      <c r="CN23" s="218"/>
      <c r="CO23" s="218"/>
      <c r="CP23" s="218"/>
      <c r="CQ23" s="218"/>
      <c r="CR23" s="218"/>
      <c r="CS23" s="218"/>
    </row>
    <row r="24" spans="1:97" s="219" customFormat="1" hidden="1" x14ac:dyDescent="0.25">
      <c r="A24" s="217"/>
      <c r="B24" s="171"/>
      <c r="C24" s="171"/>
      <c r="D24" s="171" t="s">
        <v>36</v>
      </c>
      <c r="E24" s="231"/>
      <c r="F24" s="240"/>
      <c r="G24" s="240"/>
      <c r="H24" s="240"/>
      <c r="I24" s="241"/>
      <c r="J24" s="240"/>
      <c r="K24" s="241"/>
      <c r="L24" s="190"/>
      <c r="M24" s="190"/>
      <c r="N24" s="190"/>
      <c r="O24" s="190"/>
      <c r="P24" s="190"/>
      <c r="Q24" s="190"/>
      <c r="R24" s="190"/>
      <c r="S24" s="190"/>
      <c r="T24" s="190"/>
      <c r="U24" s="190"/>
      <c r="V24" s="190"/>
      <c r="W24" s="190"/>
      <c r="X24" s="190"/>
      <c r="Y24" s="190"/>
      <c r="Z24" s="190"/>
      <c r="AA24" s="190"/>
      <c r="AB24" s="190"/>
      <c r="AC24" s="190"/>
      <c r="AD24" s="190"/>
      <c r="AE24" s="190"/>
      <c r="AF24" s="190"/>
      <c r="AG24" s="190"/>
      <c r="AH24" s="190"/>
      <c r="AI24" s="190"/>
      <c r="AJ24" s="190"/>
      <c r="AK24" s="190"/>
      <c r="AL24" s="190"/>
      <c r="AM24" s="190"/>
      <c r="AN24" s="218"/>
      <c r="AO24" s="218"/>
      <c r="AP24" s="218"/>
      <c r="AQ24" s="218"/>
      <c r="AR24" s="218"/>
      <c r="AS24" s="218"/>
      <c r="AT24" s="218"/>
      <c r="AU24" s="218"/>
      <c r="AV24" s="218"/>
      <c r="AW24" s="218"/>
      <c r="AX24" s="218"/>
      <c r="AY24" s="218"/>
      <c r="AZ24" s="218"/>
      <c r="BA24" s="218"/>
      <c r="BB24" s="218"/>
      <c r="BC24" s="218"/>
      <c r="BD24" s="218"/>
      <c r="BE24" s="218"/>
      <c r="BF24" s="218"/>
      <c r="BG24" s="218"/>
      <c r="BH24" s="218"/>
      <c r="BI24" s="218"/>
      <c r="BJ24" s="218"/>
      <c r="BK24" s="218"/>
      <c r="BL24" s="218"/>
      <c r="BM24" s="218"/>
      <c r="BN24" s="218"/>
      <c r="BO24" s="218"/>
      <c r="BP24" s="218"/>
      <c r="BQ24" s="218"/>
      <c r="BR24" s="218"/>
      <c r="BS24" s="218"/>
      <c r="BT24" s="218"/>
      <c r="BU24" s="218"/>
      <c r="BV24" s="218"/>
      <c r="BW24" s="218"/>
      <c r="BX24" s="218"/>
      <c r="BY24" s="218"/>
      <c r="BZ24" s="218"/>
      <c r="CA24" s="218"/>
      <c r="CB24" s="218"/>
      <c r="CC24" s="218"/>
      <c r="CD24" s="218"/>
      <c r="CE24" s="218"/>
      <c r="CF24" s="218"/>
      <c r="CG24" s="218"/>
      <c r="CH24" s="218"/>
      <c r="CI24" s="218"/>
      <c r="CJ24" s="218"/>
      <c r="CK24" s="218"/>
      <c r="CL24" s="218"/>
      <c r="CM24" s="218"/>
      <c r="CN24" s="218"/>
      <c r="CO24" s="218"/>
      <c r="CP24" s="218"/>
      <c r="CQ24" s="218"/>
      <c r="CR24" s="218"/>
      <c r="CS24" s="218"/>
    </row>
    <row r="25" spans="1:97" s="219" customFormat="1" hidden="1" x14ac:dyDescent="0.25">
      <c r="A25" s="217"/>
      <c r="B25" s="171"/>
      <c r="C25" s="171"/>
      <c r="D25" s="171" t="s">
        <v>259</v>
      </c>
      <c r="E25" s="229"/>
      <c r="F25" s="240"/>
      <c r="G25" s="240"/>
      <c r="H25" s="240"/>
      <c r="I25" s="241"/>
      <c r="J25" s="240"/>
      <c r="K25" s="241"/>
      <c r="L25" s="190"/>
      <c r="M25" s="190"/>
      <c r="N25" s="190"/>
      <c r="O25" s="190"/>
      <c r="P25" s="190"/>
      <c r="Q25" s="190"/>
      <c r="R25" s="190"/>
      <c r="S25" s="190"/>
      <c r="T25" s="190"/>
      <c r="U25" s="190"/>
      <c r="V25" s="190"/>
      <c r="W25" s="190"/>
      <c r="X25" s="190"/>
      <c r="Y25" s="190"/>
      <c r="Z25" s="190"/>
      <c r="AA25" s="190"/>
      <c r="AB25" s="190"/>
      <c r="AC25" s="190"/>
      <c r="AD25" s="190"/>
      <c r="AE25" s="190"/>
      <c r="AF25" s="190"/>
      <c r="AG25" s="190"/>
      <c r="AH25" s="190"/>
      <c r="AI25" s="190"/>
      <c r="AJ25" s="190"/>
      <c r="AK25" s="190"/>
      <c r="AL25" s="190"/>
      <c r="AM25" s="190"/>
      <c r="AN25" s="218"/>
      <c r="AO25" s="218"/>
      <c r="AP25" s="218"/>
      <c r="AQ25" s="218"/>
      <c r="AR25" s="218"/>
      <c r="AS25" s="218"/>
      <c r="AT25" s="218"/>
      <c r="AU25" s="218"/>
      <c r="AV25" s="218"/>
      <c r="AW25" s="218"/>
      <c r="AX25" s="218"/>
      <c r="AY25" s="218"/>
      <c r="AZ25" s="218"/>
      <c r="BA25" s="218"/>
      <c r="BB25" s="218"/>
      <c r="BC25" s="218"/>
      <c r="BD25" s="218"/>
      <c r="BE25" s="218"/>
      <c r="BF25" s="218"/>
      <c r="BG25" s="218"/>
      <c r="BH25" s="218"/>
      <c r="BI25" s="218"/>
      <c r="BJ25" s="218"/>
      <c r="BK25" s="218"/>
      <c r="BL25" s="218"/>
      <c r="BM25" s="218"/>
      <c r="BN25" s="218"/>
      <c r="BO25" s="218"/>
      <c r="BP25" s="218"/>
      <c r="BQ25" s="218"/>
      <c r="BR25" s="218"/>
      <c r="BS25" s="218"/>
      <c r="BT25" s="218"/>
      <c r="BU25" s="218"/>
      <c r="BV25" s="218"/>
      <c r="BW25" s="218"/>
      <c r="BX25" s="218"/>
      <c r="BY25" s="218"/>
      <c r="BZ25" s="218"/>
      <c r="CA25" s="218"/>
      <c r="CB25" s="218"/>
      <c r="CC25" s="218"/>
      <c r="CD25" s="218"/>
      <c r="CE25" s="218"/>
      <c r="CF25" s="218"/>
      <c r="CG25" s="218"/>
      <c r="CH25" s="218"/>
      <c r="CI25" s="218"/>
      <c r="CJ25" s="218"/>
      <c r="CK25" s="218"/>
      <c r="CL25" s="218"/>
      <c r="CM25" s="218"/>
      <c r="CN25" s="218"/>
      <c r="CO25" s="218"/>
      <c r="CP25" s="218"/>
      <c r="CQ25" s="218"/>
      <c r="CR25" s="218"/>
      <c r="CS25" s="218"/>
    </row>
    <row r="26" spans="1:97" s="219" customFormat="1" hidden="1" x14ac:dyDescent="0.25">
      <c r="A26" s="217"/>
      <c r="B26" s="171"/>
      <c r="C26" s="171"/>
      <c r="D26" s="171" t="s">
        <v>365</v>
      </c>
      <c r="E26" s="229"/>
      <c r="F26" s="240"/>
      <c r="G26" s="240"/>
      <c r="H26" s="240"/>
      <c r="I26" s="241"/>
      <c r="J26" s="240"/>
      <c r="K26" s="241"/>
      <c r="L26" s="190"/>
      <c r="M26" s="190"/>
      <c r="N26" s="190"/>
      <c r="O26" s="190"/>
      <c r="P26" s="190"/>
      <c r="Q26" s="190"/>
      <c r="R26" s="190"/>
      <c r="S26" s="190"/>
      <c r="T26" s="190"/>
      <c r="U26" s="190"/>
      <c r="V26" s="190"/>
      <c r="W26" s="190"/>
      <c r="X26" s="190"/>
      <c r="Y26" s="190"/>
      <c r="Z26" s="190"/>
      <c r="AA26" s="190"/>
      <c r="AB26" s="190"/>
      <c r="AC26" s="190"/>
      <c r="AD26" s="190"/>
      <c r="AE26" s="190"/>
      <c r="AF26" s="190"/>
      <c r="AG26" s="190"/>
      <c r="AH26" s="190"/>
      <c r="AI26" s="190"/>
      <c r="AJ26" s="190"/>
      <c r="AK26" s="190"/>
      <c r="AL26" s="190"/>
      <c r="AM26" s="190"/>
      <c r="AN26" s="218"/>
      <c r="AO26" s="218"/>
      <c r="AP26" s="218"/>
      <c r="AQ26" s="218"/>
      <c r="AR26" s="218"/>
      <c r="AS26" s="218"/>
      <c r="AT26" s="218"/>
      <c r="AU26" s="218"/>
      <c r="AV26" s="218"/>
      <c r="AW26" s="218"/>
      <c r="AX26" s="218"/>
      <c r="AY26" s="218"/>
      <c r="AZ26" s="218"/>
      <c r="BA26" s="218"/>
      <c r="BB26" s="218"/>
      <c r="BC26" s="218"/>
      <c r="BD26" s="218"/>
      <c r="BE26" s="218"/>
      <c r="BF26" s="218"/>
      <c r="BG26" s="218"/>
      <c r="BH26" s="218"/>
      <c r="BI26" s="218"/>
      <c r="BJ26" s="218"/>
      <c r="BK26" s="218"/>
      <c r="BL26" s="218"/>
      <c r="BM26" s="218"/>
      <c r="BN26" s="218"/>
      <c r="BO26" s="218"/>
      <c r="BP26" s="218"/>
      <c r="BQ26" s="218"/>
      <c r="BR26" s="218"/>
      <c r="BS26" s="218"/>
      <c r="BT26" s="218"/>
      <c r="BU26" s="218"/>
      <c r="BV26" s="218"/>
      <c r="BW26" s="218"/>
      <c r="BX26" s="218"/>
      <c r="BY26" s="218"/>
      <c r="BZ26" s="218"/>
      <c r="CA26" s="218"/>
      <c r="CB26" s="218"/>
      <c r="CC26" s="218"/>
      <c r="CD26" s="218"/>
      <c r="CE26" s="218"/>
      <c r="CF26" s="218"/>
      <c r="CG26" s="218"/>
      <c r="CH26" s="218"/>
      <c r="CI26" s="218"/>
      <c r="CJ26" s="218"/>
      <c r="CK26" s="218"/>
      <c r="CL26" s="218"/>
      <c r="CM26" s="218"/>
      <c r="CN26" s="218"/>
      <c r="CO26" s="218"/>
      <c r="CP26" s="218"/>
      <c r="CQ26" s="218"/>
      <c r="CR26" s="218"/>
      <c r="CS26" s="218"/>
    </row>
    <row r="27" spans="1:97" s="219" customFormat="1" hidden="1" x14ac:dyDescent="0.25">
      <c r="A27" s="217"/>
      <c r="B27" s="171"/>
      <c r="C27" s="171"/>
      <c r="D27" s="171" t="s">
        <v>45</v>
      </c>
      <c r="E27" s="229"/>
      <c r="F27" s="240"/>
      <c r="G27" s="240"/>
      <c r="H27" s="240"/>
      <c r="I27" s="241"/>
      <c r="J27" s="240"/>
      <c r="K27" s="241"/>
      <c r="L27" s="190"/>
      <c r="M27" s="190"/>
      <c r="N27" s="190"/>
      <c r="O27" s="190"/>
      <c r="P27" s="190"/>
      <c r="Q27" s="190"/>
      <c r="R27" s="190"/>
      <c r="S27" s="190"/>
      <c r="T27" s="190"/>
      <c r="U27" s="190"/>
      <c r="V27" s="190"/>
      <c r="W27" s="190"/>
      <c r="X27" s="190"/>
      <c r="Y27" s="190"/>
      <c r="Z27" s="190"/>
      <c r="AA27" s="190"/>
      <c r="AB27" s="190"/>
      <c r="AC27" s="190"/>
      <c r="AD27" s="190"/>
      <c r="AE27" s="190"/>
      <c r="AF27" s="190"/>
      <c r="AG27" s="190"/>
      <c r="AH27" s="190"/>
      <c r="AI27" s="190"/>
      <c r="AJ27" s="190"/>
      <c r="AK27" s="190"/>
      <c r="AL27" s="190"/>
      <c r="AM27" s="190"/>
      <c r="AN27" s="218"/>
      <c r="AO27" s="218"/>
      <c r="AP27" s="218"/>
      <c r="AQ27" s="218"/>
      <c r="AR27" s="218"/>
      <c r="AS27" s="218"/>
      <c r="AT27" s="218"/>
      <c r="AU27" s="218"/>
      <c r="AV27" s="218"/>
      <c r="AW27" s="218"/>
      <c r="AX27" s="218"/>
      <c r="AY27" s="218"/>
      <c r="AZ27" s="218"/>
      <c r="BA27" s="218"/>
      <c r="BB27" s="218"/>
      <c r="BC27" s="218"/>
      <c r="BD27" s="218"/>
      <c r="BE27" s="218"/>
      <c r="BF27" s="218"/>
      <c r="BG27" s="218"/>
      <c r="BH27" s="218"/>
      <c r="BI27" s="218"/>
      <c r="BJ27" s="218"/>
      <c r="BK27" s="218"/>
      <c r="BL27" s="218"/>
      <c r="BM27" s="218"/>
      <c r="BN27" s="218"/>
      <c r="BO27" s="218"/>
      <c r="BP27" s="218"/>
      <c r="BQ27" s="218"/>
      <c r="BR27" s="218"/>
      <c r="BS27" s="218"/>
      <c r="BT27" s="218"/>
      <c r="BU27" s="218"/>
      <c r="BV27" s="218"/>
      <c r="BW27" s="218"/>
      <c r="BX27" s="218"/>
      <c r="BY27" s="218"/>
      <c r="BZ27" s="218"/>
      <c r="CA27" s="218"/>
      <c r="CB27" s="218"/>
      <c r="CC27" s="218"/>
      <c r="CD27" s="218"/>
      <c r="CE27" s="218"/>
      <c r="CF27" s="218"/>
      <c r="CG27" s="218"/>
      <c r="CH27" s="218"/>
      <c r="CI27" s="218"/>
      <c r="CJ27" s="218"/>
      <c r="CK27" s="218"/>
      <c r="CL27" s="218"/>
      <c r="CM27" s="218"/>
      <c r="CN27" s="218"/>
      <c r="CO27" s="218"/>
      <c r="CP27" s="218"/>
      <c r="CQ27" s="218"/>
      <c r="CR27" s="218"/>
      <c r="CS27" s="218"/>
    </row>
    <row r="28" spans="1:97" s="219" customFormat="1" hidden="1" x14ac:dyDescent="0.25">
      <c r="A28" s="217"/>
      <c r="B28" s="171"/>
      <c r="C28" s="171"/>
      <c r="D28" s="171" t="s">
        <v>46</v>
      </c>
      <c r="E28" s="229"/>
      <c r="F28" s="240"/>
      <c r="G28" s="240"/>
      <c r="H28" s="240"/>
      <c r="I28" s="241"/>
      <c r="J28" s="240"/>
      <c r="K28" s="241"/>
      <c r="L28" s="190"/>
      <c r="M28" s="190"/>
      <c r="N28" s="190"/>
      <c r="O28" s="190"/>
      <c r="P28" s="190"/>
      <c r="Q28" s="190"/>
      <c r="R28" s="190"/>
      <c r="S28" s="190"/>
      <c r="T28" s="190"/>
      <c r="U28" s="190"/>
      <c r="V28" s="190"/>
      <c r="W28" s="190"/>
      <c r="X28" s="190"/>
      <c r="Y28" s="190"/>
      <c r="Z28" s="190"/>
      <c r="AA28" s="190"/>
      <c r="AB28" s="190"/>
      <c r="AC28" s="190"/>
      <c r="AD28" s="190"/>
      <c r="AE28" s="190"/>
      <c r="AF28" s="190"/>
      <c r="AG28" s="190"/>
      <c r="AH28" s="190"/>
      <c r="AI28" s="190"/>
      <c r="AJ28" s="190"/>
      <c r="AK28" s="190"/>
      <c r="AL28" s="190"/>
      <c r="AM28" s="190"/>
      <c r="AN28" s="218"/>
      <c r="AO28" s="218"/>
      <c r="AP28" s="218"/>
      <c r="AQ28" s="218"/>
      <c r="AR28" s="218"/>
      <c r="AS28" s="218"/>
      <c r="AT28" s="218"/>
      <c r="AU28" s="218"/>
      <c r="AV28" s="218"/>
      <c r="AW28" s="218"/>
      <c r="AX28" s="218"/>
      <c r="AY28" s="218"/>
      <c r="AZ28" s="218"/>
      <c r="BA28" s="218"/>
      <c r="BB28" s="218"/>
      <c r="BC28" s="218"/>
      <c r="BD28" s="218"/>
      <c r="BE28" s="218"/>
      <c r="BF28" s="218"/>
      <c r="BG28" s="218"/>
      <c r="BH28" s="218"/>
      <c r="BI28" s="218"/>
      <c r="BJ28" s="218"/>
      <c r="BK28" s="218"/>
      <c r="BL28" s="218"/>
      <c r="BM28" s="218"/>
      <c r="BN28" s="218"/>
      <c r="BO28" s="218"/>
      <c r="BP28" s="218"/>
      <c r="BQ28" s="218"/>
      <c r="BR28" s="218"/>
      <c r="BS28" s="218"/>
      <c r="BT28" s="218"/>
      <c r="BU28" s="218"/>
      <c r="BV28" s="218"/>
      <c r="BW28" s="218"/>
      <c r="BX28" s="218"/>
      <c r="BY28" s="218"/>
      <c r="BZ28" s="218"/>
      <c r="CA28" s="218"/>
      <c r="CB28" s="218"/>
      <c r="CC28" s="218"/>
      <c r="CD28" s="218"/>
      <c r="CE28" s="218"/>
      <c r="CF28" s="218"/>
      <c r="CG28" s="218"/>
      <c r="CH28" s="218"/>
      <c r="CI28" s="218"/>
      <c r="CJ28" s="218"/>
      <c r="CK28" s="218"/>
      <c r="CL28" s="218"/>
      <c r="CM28" s="218"/>
      <c r="CN28" s="218"/>
      <c r="CO28" s="218"/>
      <c r="CP28" s="218"/>
      <c r="CQ28" s="218"/>
      <c r="CR28" s="218"/>
      <c r="CS28" s="218"/>
    </row>
    <row r="29" spans="1:97" s="219" customFormat="1" hidden="1" x14ac:dyDescent="0.25">
      <c r="A29" s="217"/>
      <c r="B29" s="171"/>
      <c r="C29" s="171"/>
      <c r="D29" s="171" t="s">
        <v>47</v>
      </c>
      <c r="E29" s="229"/>
      <c r="F29" s="240"/>
      <c r="G29" s="240"/>
      <c r="H29" s="240"/>
      <c r="I29" s="241"/>
      <c r="J29" s="240"/>
      <c r="K29" s="241"/>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218"/>
      <c r="AO29" s="218"/>
      <c r="AP29" s="218"/>
      <c r="AQ29" s="218"/>
      <c r="AR29" s="218"/>
      <c r="AS29" s="218"/>
      <c r="AT29" s="218"/>
      <c r="AU29" s="218"/>
      <c r="AV29" s="218"/>
      <c r="AW29" s="218"/>
      <c r="AX29" s="218"/>
      <c r="AY29" s="218"/>
      <c r="AZ29" s="218"/>
      <c r="BA29" s="218"/>
      <c r="BB29" s="218"/>
      <c r="BC29" s="218"/>
      <c r="BD29" s="218"/>
      <c r="BE29" s="218"/>
      <c r="BF29" s="218"/>
      <c r="BG29" s="218"/>
      <c r="BH29" s="218"/>
      <c r="BI29" s="218"/>
      <c r="BJ29" s="218"/>
      <c r="BK29" s="218"/>
      <c r="BL29" s="218"/>
      <c r="BM29" s="218"/>
      <c r="BN29" s="218"/>
      <c r="BO29" s="218"/>
      <c r="BP29" s="218"/>
      <c r="BQ29" s="218"/>
      <c r="BR29" s="218"/>
      <c r="BS29" s="218"/>
      <c r="BT29" s="218"/>
      <c r="BU29" s="218"/>
      <c r="BV29" s="218"/>
      <c r="BW29" s="218"/>
      <c r="BX29" s="218"/>
      <c r="BY29" s="218"/>
      <c r="BZ29" s="218"/>
      <c r="CA29" s="218"/>
      <c r="CB29" s="218"/>
      <c r="CC29" s="218"/>
      <c r="CD29" s="218"/>
      <c r="CE29" s="218"/>
      <c r="CF29" s="218"/>
      <c r="CG29" s="218"/>
      <c r="CH29" s="218"/>
      <c r="CI29" s="218"/>
      <c r="CJ29" s="218"/>
      <c r="CK29" s="218"/>
      <c r="CL29" s="218"/>
      <c r="CM29" s="218"/>
      <c r="CN29" s="218"/>
      <c r="CO29" s="218"/>
      <c r="CP29" s="218"/>
      <c r="CQ29" s="218"/>
      <c r="CR29" s="218"/>
      <c r="CS29" s="218"/>
    </row>
    <row r="30" spans="1:97" s="219" customFormat="1" hidden="1" x14ac:dyDescent="0.25">
      <c r="A30" s="217"/>
      <c r="B30" s="171"/>
      <c r="C30" s="171"/>
      <c r="D30" s="171" t="s">
        <v>48</v>
      </c>
      <c r="E30" s="229"/>
      <c r="F30" s="240"/>
      <c r="G30" s="240"/>
      <c r="H30" s="240"/>
      <c r="I30" s="241"/>
      <c r="J30" s="240"/>
      <c r="K30" s="241"/>
      <c r="L30" s="190"/>
      <c r="M30" s="190"/>
      <c r="N30" s="190"/>
      <c r="O30" s="190"/>
      <c r="P30" s="190"/>
      <c r="Q30" s="190"/>
      <c r="R30" s="190"/>
      <c r="S30" s="190"/>
      <c r="T30" s="190"/>
      <c r="U30" s="190"/>
      <c r="V30" s="190"/>
      <c r="W30" s="190"/>
      <c r="X30" s="190"/>
      <c r="Y30" s="190"/>
      <c r="Z30" s="190"/>
      <c r="AA30" s="190"/>
      <c r="AB30" s="190"/>
      <c r="AC30" s="190"/>
      <c r="AD30" s="190"/>
      <c r="AE30" s="190"/>
      <c r="AF30" s="190"/>
      <c r="AG30" s="190"/>
      <c r="AH30" s="190"/>
      <c r="AI30" s="190"/>
      <c r="AJ30" s="190"/>
      <c r="AK30" s="190"/>
      <c r="AL30" s="190"/>
      <c r="AM30" s="190"/>
      <c r="AN30" s="218"/>
      <c r="AO30" s="218"/>
      <c r="AP30" s="218"/>
      <c r="AQ30" s="218"/>
      <c r="AR30" s="218"/>
      <c r="AS30" s="218"/>
      <c r="AT30" s="218"/>
      <c r="AU30" s="218"/>
      <c r="AV30" s="218"/>
      <c r="AW30" s="218"/>
      <c r="AX30" s="218"/>
      <c r="AY30" s="218"/>
      <c r="AZ30" s="218"/>
      <c r="BA30" s="218"/>
      <c r="BB30" s="218"/>
      <c r="BC30" s="218"/>
      <c r="BD30" s="218"/>
      <c r="BE30" s="218"/>
      <c r="BF30" s="218"/>
      <c r="BG30" s="218"/>
      <c r="BH30" s="218"/>
      <c r="BI30" s="218"/>
      <c r="BJ30" s="218"/>
      <c r="BK30" s="218"/>
      <c r="BL30" s="218"/>
      <c r="BM30" s="218"/>
      <c r="BN30" s="218"/>
      <c r="BO30" s="218"/>
      <c r="BP30" s="218"/>
      <c r="BQ30" s="218"/>
      <c r="BR30" s="218"/>
      <c r="BS30" s="218"/>
      <c r="BT30" s="218"/>
      <c r="BU30" s="218"/>
      <c r="BV30" s="218"/>
      <c r="BW30" s="218"/>
      <c r="BX30" s="218"/>
      <c r="BY30" s="218"/>
      <c r="BZ30" s="218"/>
      <c r="CA30" s="218"/>
      <c r="CB30" s="218"/>
      <c r="CC30" s="218"/>
      <c r="CD30" s="218"/>
      <c r="CE30" s="218"/>
      <c r="CF30" s="218"/>
      <c r="CG30" s="218"/>
      <c r="CH30" s="218"/>
      <c r="CI30" s="218"/>
      <c r="CJ30" s="218"/>
      <c r="CK30" s="218"/>
      <c r="CL30" s="218"/>
      <c r="CM30" s="218"/>
      <c r="CN30" s="218"/>
      <c r="CO30" s="218"/>
      <c r="CP30" s="218"/>
      <c r="CQ30" s="218"/>
      <c r="CR30" s="218"/>
      <c r="CS30" s="218"/>
    </row>
    <row r="31" spans="1:97" s="219" customFormat="1" hidden="1" x14ac:dyDescent="0.25">
      <c r="A31" s="217"/>
      <c r="B31" s="171"/>
      <c r="C31" s="171"/>
      <c r="D31" s="171" t="s">
        <v>49</v>
      </c>
      <c r="E31" s="229"/>
      <c r="F31" s="240"/>
      <c r="G31" s="240"/>
      <c r="H31" s="240"/>
      <c r="I31" s="241"/>
      <c r="J31" s="240"/>
      <c r="K31" s="241"/>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218"/>
      <c r="AO31" s="218"/>
      <c r="AP31" s="218"/>
      <c r="AQ31" s="218"/>
      <c r="AR31" s="218"/>
      <c r="AS31" s="218"/>
      <c r="AT31" s="218"/>
      <c r="AU31" s="218"/>
      <c r="AV31" s="218"/>
      <c r="AW31" s="218"/>
      <c r="AX31" s="218"/>
      <c r="AY31" s="218"/>
      <c r="AZ31" s="218"/>
      <c r="BA31" s="218"/>
      <c r="BB31" s="218"/>
      <c r="BC31" s="218"/>
      <c r="BD31" s="218"/>
      <c r="BE31" s="218"/>
      <c r="BF31" s="218"/>
      <c r="BG31" s="218"/>
      <c r="BH31" s="218"/>
      <c r="BI31" s="218"/>
      <c r="BJ31" s="218"/>
      <c r="BK31" s="218"/>
      <c r="BL31" s="218"/>
      <c r="BM31" s="218"/>
      <c r="BN31" s="218"/>
      <c r="BO31" s="218"/>
      <c r="BP31" s="218"/>
      <c r="BQ31" s="218"/>
      <c r="BR31" s="218"/>
      <c r="BS31" s="218"/>
      <c r="BT31" s="218"/>
      <c r="BU31" s="218"/>
      <c r="BV31" s="218"/>
      <c r="BW31" s="218"/>
      <c r="BX31" s="218"/>
      <c r="BY31" s="218"/>
      <c r="BZ31" s="218"/>
      <c r="CA31" s="218"/>
      <c r="CB31" s="218"/>
      <c r="CC31" s="218"/>
      <c r="CD31" s="218"/>
      <c r="CE31" s="218"/>
      <c r="CF31" s="218"/>
      <c r="CG31" s="218"/>
      <c r="CH31" s="218"/>
      <c r="CI31" s="218"/>
      <c r="CJ31" s="218"/>
      <c r="CK31" s="218"/>
      <c r="CL31" s="218"/>
      <c r="CM31" s="218"/>
      <c r="CN31" s="218"/>
      <c r="CO31" s="218"/>
      <c r="CP31" s="218"/>
      <c r="CQ31" s="218"/>
      <c r="CR31" s="218"/>
      <c r="CS31" s="218"/>
    </row>
    <row r="32" spans="1:97" s="219" customFormat="1" hidden="1" x14ac:dyDescent="0.25">
      <c r="A32" s="217"/>
      <c r="B32" s="171"/>
      <c r="C32" s="171"/>
      <c r="D32" s="171" t="s">
        <v>50</v>
      </c>
      <c r="E32" s="229"/>
      <c r="F32" s="240"/>
      <c r="G32" s="240"/>
      <c r="H32" s="240"/>
      <c r="I32" s="241"/>
      <c r="J32" s="240"/>
      <c r="K32" s="241"/>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218"/>
      <c r="AO32" s="218"/>
      <c r="AP32" s="218"/>
      <c r="AQ32" s="218"/>
      <c r="AR32" s="218"/>
      <c r="AS32" s="218"/>
      <c r="AT32" s="218"/>
      <c r="AU32" s="218"/>
      <c r="AV32" s="218"/>
      <c r="AW32" s="218"/>
      <c r="AX32" s="218"/>
      <c r="AY32" s="218"/>
      <c r="AZ32" s="218"/>
      <c r="BA32" s="218"/>
      <c r="BB32" s="218"/>
      <c r="BC32" s="218"/>
      <c r="BD32" s="218"/>
      <c r="BE32" s="218"/>
      <c r="BF32" s="218"/>
      <c r="BG32" s="218"/>
      <c r="BH32" s="218"/>
      <c r="BI32" s="218"/>
      <c r="BJ32" s="218"/>
      <c r="BK32" s="218"/>
      <c r="BL32" s="218"/>
      <c r="BM32" s="218"/>
      <c r="BN32" s="218"/>
      <c r="BO32" s="218"/>
      <c r="BP32" s="218"/>
      <c r="BQ32" s="218"/>
      <c r="BR32" s="218"/>
      <c r="BS32" s="218"/>
      <c r="BT32" s="218"/>
      <c r="BU32" s="218"/>
      <c r="BV32" s="218"/>
      <c r="BW32" s="218"/>
      <c r="BX32" s="218"/>
      <c r="BY32" s="218"/>
      <c r="BZ32" s="218"/>
      <c r="CA32" s="218"/>
      <c r="CB32" s="218"/>
      <c r="CC32" s="218"/>
      <c r="CD32" s="218"/>
      <c r="CE32" s="218"/>
      <c r="CF32" s="218"/>
      <c r="CG32" s="218"/>
      <c r="CH32" s="218"/>
      <c r="CI32" s="218"/>
      <c r="CJ32" s="218"/>
      <c r="CK32" s="218"/>
      <c r="CL32" s="218"/>
      <c r="CM32" s="218"/>
      <c r="CN32" s="218"/>
      <c r="CO32" s="218"/>
      <c r="CP32" s="218"/>
      <c r="CQ32" s="218"/>
      <c r="CR32" s="218"/>
      <c r="CS32" s="218"/>
    </row>
    <row r="33" spans="1:97" s="219" customFormat="1" hidden="1" x14ac:dyDescent="0.25">
      <c r="A33" s="217"/>
      <c r="B33" s="171"/>
      <c r="C33" s="171"/>
      <c r="D33" s="171" t="s">
        <v>757</v>
      </c>
      <c r="E33" s="229"/>
      <c r="F33" s="240"/>
      <c r="G33" s="240"/>
      <c r="H33" s="240"/>
      <c r="I33" s="241"/>
      <c r="J33" s="240"/>
      <c r="K33" s="241"/>
      <c r="L33" s="190"/>
      <c r="M33" s="190"/>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190"/>
      <c r="AK33" s="190"/>
      <c r="AL33" s="190"/>
      <c r="AM33" s="190"/>
      <c r="AN33" s="218"/>
      <c r="AO33" s="218"/>
      <c r="AP33" s="218"/>
      <c r="AQ33" s="218"/>
      <c r="AR33" s="218"/>
      <c r="AS33" s="218"/>
      <c r="AT33" s="218"/>
      <c r="AU33" s="218"/>
      <c r="AV33" s="218"/>
      <c r="AW33" s="218"/>
      <c r="AX33" s="218"/>
      <c r="AY33" s="218"/>
      <c r="AZ33" s="218"/>
      <c r="BA33" s="218"/>
      <c r="BB33" s="218"/>
      <c r="BC33" s="218"/>
      <c r="BD33" s="218"/>
      <c r="BE33" s="218"/>
      <c r="BF33" s="218"/>
      <c r="BG33" s="218"/>
      <c r="BH33" s="218"/>
      <c r="BI33" s="218"/>
      <c r="BJ33" s="218"/>
      <c r="BK33" s="218"/>
      <c r="BL33" s="218"/>
      <c r="BM33" s="218"/>
      <c r="BN33" s="218"/>
      <c r="BO33" s="218"/>
      <c r="BP33" s="218"/>
      <c r="BQ33" s="218"/>
      <c r="BR33" s="218"/>
      <c r="BS33" s="218"/>
      <c r="BT33" s="218"/>
      <c r="BU33" s="218"/>
      <c r="BV33" s="218"/>
      <c r="BW33" s="218"/>
      <c r="BX33" s="218"/>
      <c r="BY33" s="218"/>
      <c r="BZ33" s="218"/>
      <c r="CA33" s="218"/>
      <c r="CB33" s="218"/>
      <c r="CC33" s="218"/>
      <c r="CD33" s="218"/>
      <c r="CE33" s="218"/>
      <c r="CF33" s="218"/>
      <c r="CG33" s="218"/>
      <c r="CH33" s="218"/>
      <c r="CI33" s="218"/>
      <c r="CJ33" s="218"/>
      <c r="CK33" s="218"/>
      <c r="CL33" s="218"/>
      <c r="CM33" s="218"/>
      <c r="CN33" s="218"/>
      <c r="CO33" s="218"/>
      <c r="CP33" s="218"/>
      <c r="CQ33" s="218"/>
      <c r="CR33" s="218"/>
      <c r="CS33" s="218"/>
    </row>
    <row r="34" spans="1:97" s="219" customFormat="1" hidden="1" x14ac:dyDescent="0.25">
      <c r="A34" s="217"/>
      <c r="B34" s="171"/>
      <c r="C34" s="171"/>
      <c r="D34" s="171" t="s">
        <v>35</v>
      </c>
      <c r="E34" s="229"/>
      <c r="F34" s="240"/>
      <c r="G34" s="240"/>
      <c r="H34" s="240"/>
      <c r="I34" s="241"/>
      <c r="J34" s="240"/>
      <c r="K34" s="241"/>
      <c r="L34" s="190"/>
      <c r="M34" s="190"/>
      <c r="N34" s="190"/>
      <c r="O34" s="190"/>
      <c r="P34" s="190"/>
      <c r="Q34" s="190"/>
      <c r="R34" s="190"/>
      <c r="S34" s="190"/>
      <c r="T34" s="190"/>
      <c r="U34" s="190"/>
      <c r="V34" s="190"/>
      <c r="W34" s="190"/>
      <c r="X34" s="190"/>
      <c r="Y34" s="190"/>
      <c r="Z34" s="190"/>
      <c r="AA34" s="190"/>
      <c r="AB34" s="190"/>
      <c r="AC34" s="190"/>
      <c r="AD34" s="190"/>
      <c r="AE34" s="190"/>
      <c r="AF34" s="190"/>
      <c r="AG34" s="190"/>
      <c r="AH34" s="190"/>
      <c r="AI34" s="190"/>
      <c r="AJ34" s="190"/>
      <c r="AK34" s="190"/>
      <c r="AL34" s="190"/>
      <c r="AM34" s="190"/>
      <c r="AN34" s="218"/>
      <c r="AO34" s="218"/>
      <c r="AP34" s="218"/>
      <c r="AQ34" s="218"/>
      <c r="AR34" s="218"/>
      <c r="AS34" s="218"/>
      <c r="AT34" s="218"/>
      <c r="AU34" s="218"/>
      <c r="AV34" s="218"/>
      <c r="AW34" s="218"/>
      <c r="AX34" s="218"/>
      <c r="AY34" s="218"/>
      <c r="AZ34" s="218"/>
      <c r="BA34" s="218"/>
      <c r="BB34" s="218"/>
      <c r="BC34" s="218"/>
      <c r="BD34" s="218"/>
      <c r="BE34" s="218"/>
      <c r="BF34" s="218"/>
      <c r="BG34" s="218"/>
      <c r="BH34" s="218"/>
      <c r="BI34" s="218"/>
      <c r="BJ34" s="218"/>
      <c r="BK34" s="218"/>
      <c r="BL34" s="218"/>
      <c r="BM34" s="218"/>
      <c r="BN34" s="218"/>
      <c r="BO34" s="218"/>
      <c r="BP34" s="218"/>
      <c r="BQ34" s="218"/>
      <c r="BR34" s="218"/>
      <c r="BS34" s="218"/>
      <c r="BT34" s="218"/>
      <c r="BU34" s="218"/>
      <c r="BV34" s="218"/>
      <c r="BW34" s="218"/>
      <c r="BX34" s="218"/>
      <c r="BY34" s="218"/>
      <c r="BZ34" s="218"/>
      <c r="CA34" s="218"/>
      <c r="CB34" s="218"/>
      <c r="CC34" s="218"/>
      <c r="CD34" s="218"/>
      <c r="CE34" s="218"/>
      <c r="CF34" s="218"/>
      <c r="CG34" s="218"/>
      <c r="CH34" s="218"/>
      <c r="CI34" s="218"/>
      <c r="CJ34" s="218"/>
      <c r="CK34" s="218"/>
      <c r="CL34" s="218"/>
      <c r="CM34" s="218"/>
      <c r="CN34" s="218"/>
      <c r="CO34" s="218"/>
      <c r="CP34" s="218"/>
      <c r="CQ34" s="218"/>
      <c r="CR34" s="218"/>
      <c r="CS34" s="218"/>
    </row>
    <row r="35" spans="1:97" s="219" customFormat="1" hidden="1" x14ac:dyDescent="0.25">
      <c r="A35" s="217"/>
      <c r="B35" s="171"/>
      <c r="C35" s="171"/>
      <c r="D35" s="171" t="s">
        <v>51</v>
      </c>
      <c r="E35" s="229"/>
      <c r="F35" s="240"/>
      <c r="G35" s="240"/>
      <c r="H35" s="240"/>
      <c r="I35" s="241"/>
      <c r="J35" s="240"/>
      <c r="K35" s="241"/>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218"/>
      <c r="AO35" s="218"/>
      <c r="AP35" s="218"/>
      <c r="AQ35" s="218"/>
      <c r="AR35" s="218"/>
      <c r="AS35" s="218"/>
      <c r="AT35" s="218"/>
      <c r="AU35" s="218"/>
      <c r="AV35" s="218"/>
      <c r="AW35" s="218"/>
      <c r="AX35" s="218"/>
      <c r="AY35" s="218"/>
      <c r="AZ35" s="218"/>
      <c r="BA35" s="218"/>
      <c r="BB35" s="218"/>
      <c r="BC35" s="218"/>
      <c r="BD35" s="218"/>
      <c r="BE35" s="218"/>
      <c r="BF35" s="218"/>
      <c r="BG35" s="218"/>
      <c r="BH35" s="218"/>
      <c r="BI35" s="218"/>
      <c r="BJ35" s="218"/>
      <c r="BK35" s="218"/>
      <c r="BL35" s="218"/>
      <c r="BM35" s="218"/>
      <c r="BN35" s="218"/>
      <c r="BO35" s="218"/>
      <c r="BP35" s="218"/>
      <c r="BQ35" s="218"/>
      <c r="BR35" s="218"/>
      <c r="BS35" s="218"/>
      <c r="BT35" s="218"/>
      <c r="BU35" s="218"/>
      <c r="BV35" s="218"/>
      <c r="BW35" s="218"/>
      <c r="BX35" s="218"/>
      <c r="BY35" s="218"/>
      <c r="BZ35" s="218"/>
      <c r="CA35" s="218"/>
      <c r="CB35" s="218"/>
      <c r="CC35" s="218"/>
      <c r="CD35" s="218"/>
      <c r="CE35" s="218"/>
      <c r="CF35" s="218"/>
      <c r="CG35" s="218"/>
      <c r="CH35" s="218"/>
      <c r="CI35" s="218"/>
      <c r="CJ35" s="218"/>
      <c r="CK35" s="218"/>
      <c r="CL35" s="218"/>
      <c r="CM35" s="218"/>
      <c r="CN35" s="218"/>
      <c r="CO35" s="218"/>
      <c r="CP35" s="218"/>
      <c r="CQ35" s="218"/>
      <c r="CR35" s="218"/>
      <c r="CS35" s="218"/>
    </row>
    <row r="36" spans="1:97" s="219" customFormat="1" ht="16.5" hidden="1" customHeight="1" x14ac:dyDescent="0.25">
      <c r="A36" s="217"/>
      <c r="B36" s="171"/>
      <c r="C36" s="171"/>
      <c r="D36" s="171" t="s">
        <v>52</v>
      </c>
      <c r="E36" s="229"/>
      <c r="F36" s="240"/>
      <c r="G36" s="240"/>
      <c r="H36" s="240"/>
      <c r="I36" s="241"/>
      <c r="J36" s="908"/>
      <c r="K36" s="91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218"/>
      <c r="AO36" s="218"/>
      <c r="AP36" s="218"/>
      <c r="AQ36" s="218"/>
      <c r="AR36" s="218"/>
      <c r="AS36" s="218"/>
      <c r="AT36" s="218"/>
      <c r="AU36" s="218"/>
      <c r="AV36" s="218"/>
      <c r="AW36" s="218"/>
      <c r="AX36" s="218"/>
      <c r="AY36" s="218"/>
      <c r="AZ36" s="218"/>
      <c r="BA36" s="218"/>
      <c r="BB36" s="218"/>
      <c r="BC36" s="218"/>
      <c r="BD36" s="218"/>
      <c r="BE36" s="218"/>
      <c r="BF36" s="218"/>
      <c r="BG36" s="218"/>
      <c r="BH36" s="218"/>
      <c r="BI36" s="218"/>
      <c r="BJ36" s="218"/>
      <c r="BK36" s="218"/>
      <c r="BL36" s="218"/>
      <c r="BM36" s="218"/>
      <c r="BN36" s="218"/>
      <c r="BO36" s="218"/>
      <c r="BP36" s="218"/>
      <c r="BQ36" s="218"/>
      <c r="BR36" s="218"/>
      <c r="BS36" s="218"/>
      <c r="BT36" s="218"/>
      <c r="BU36" s="218"/>
      <c r="BV36" s="218"/>
      <c r="BW36" s="218"/>
      <c r="BX36" s="218"/>
      <c r="BY36" s="218"/>
      <c r="BZ36" s="218"/>
      <c r="CA36" s="218"/>
      <c r="CB36" s="218"/>
      <c r="CC36" s="218"/>
      <c r="CD36" s="218"/>
      <c r="CE36" s="218"/>
      <c r="CF36" s="218"/>
      <c r="CG36" s="218"/>
      <c r="CH36" s="218"/>
      <c r="CI36" s="218"/>
      <c r="CJ36" s="218"/>
      <c r="CK36" s="218"/>
      <c r="CL36" s="218"/>
      <c r="CM36" s="218"/>
      <c r="CN36" s="218"/>
      <c r="CO36" s="218"/>
      <c r="CP36" s="218"/>
      <c r="CQ36" s="218"/>
      <c r="CR36" s="218"/>
      <c r="CS36" s="218"/>
    </row>
    <row r="37" spans="1:97" s="219" customFormat="1" hidden="1" x14ac:dyDescent="0.25">
      <c r="A37" s="217"/>
      <c r="B37" s="171"/>
      <c r="C37" s="171"/>
      <c r="D37" s="171" t="s">
        <v>37</v>
      </c>
      <c r="E37" s="229"/>
      <c r="F37" s="240"/>
      <c r="G37" s="240"/>
      <c r="H37" s="240"/>
      <c r="I37" s="232"/>
      <c r="J37" s="908"/>
      <c r="K37" s="909"/>
      <c r="L37" s="190"/>
      <c r="M37" s="190"/>
      <c r="N37" s="190"/>
      <c r="O37" s="190"/>
      <c r="P37" s="190"/>
      <c r="Q37" s="190"/>
      <c r="R37" s="190"/>
      <c r="S37" s="190"/>
      <c r="T37" s="190"/>
      <c r="U37" s="190"/>
      <c r="V37" s="190"/>
      <c r="W37" s="190"/>
      <c r="X37" s="190"/>
      <c r="Y37" s="190"/>
      <c r="Z37" s="190"/>
      <c r="AA37" s="190"/>
      <c r="AB37" s="190"/>
      <c r="AC37" s="190"/>
      <c r="AD37" s="190"/>
      <c r="AE37" s="190"/>
      <c r="AF37" s="190"/>
      <c r="AG37" s="190"/>
      <c r="AH37" s="190"/>
      <c r="AI37" s="190"/>
      <c r="AJ37" s="190"/>
      <c r="AK37" s="190"/>
      <c r="AL37" s="190"/>
      <c r="AM37" s="190"/>
      <c r="AN37" s="218"/>
      <c r="AO37" s="218"/>
      <c r="AP37" s="218"/>
      <c r="AQ37" s="218"/>
      <c r="AR37" s="218"/>
      <c r="AS37" s="218"/>
      <c r="AT37" s="218"/>
      <c r="AU37" s="218"/>
      <c r="AV37" s="218"/>
      <c r="AW37" s="218"/>
      <c r="AX37" s="218"/>
      <c r="AY37" s="218"/>
      <c r="AZ37" s="218"/>
      <c r="BA37" s="218"/>
      <c r="BB37" s="218"/>
      <c r="BC37" s="218"/>
      <c r="BD37" s="218"/>
      <c r="BE37" s="218"/>
      <c r="BF37" s="218"/>
      <c r="BG37" s="218"/>
      <c r="BH37" s="218"/>
      <c r="BI37" s="218"/>
      <c r="BJ37" s="218"/>
      <c r="BK37" s="218"/>
      <c r="BL37" s="218"/>
      <c r="BM37" s="218"/>
      <c r="BN37" s="218"/>
      <c r="BO37" s="218"/>
      <c r="BP37" s="218"/>
      <c r="BQ37" s="218"/>
      <c r="BR37" s="218"/>
      <c r="BS37" s="218"/>
      <c r="BT37" s="218"/>
      <c r="BU37" s="218"/>
      <c r="BV37" s="218"/>
      <c r="BW37" s="218"/>
      <c r="BX37" s="218"/>
      <c r="BY37" s="218"/>
      <c r="BZ37" s="218"/>
      <c r="CA37" s="218"/>
      <c r="CB37" s="218"/>
      <c r="CC37" s="218"/>
      <c r="CD37" s="218"/>
      <c r="CE37" s="218"/>
      <c r="CF37" s="218"/>
      <c r="CG37" s="218"/>
      <c r="CH37" s="218"/>
      <c r="CI37" s="218"/>
      <c r="CJ37" s="218"/>
      <c r="CK37" s="218"/>
      <c r="CL37" s="218"/>
      <c r="CM37" s="218"/>
      <c r="CN37" s="218"/>
      <c r="CO37" s="218"/>
      <c r="CP37" s="218"/>
      <c r="CQ37" s="218"/>
      <c r="CR37" s="218"/>
      <c r="CS37" s="218"/>
    </row>
    <row r="38" spans="1:97" s="216" customFormat="1" hidden="1" x14ac:dyDescent="0.25">
      <c r="A38" s="214"/>
      <c r="B38" s="171"/>
      <c r="C38" s="171"/>
      <c r="D38" s="171" t="s">
        <v>53</v>
      </c>
      <c r="E38" s="229"/>
      <c r="F38" s="240"/>
      <c r="G38" s="240"/>
      <c r="H38" s="240"/>
      <c r="I38" s="232"/>
      <c r="J38" s="908"/>
      <c r="K38" s="909"/>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1"/>
      <c r="AN38" s="215"/>
      <c r="AO38" s="215"/>
      <c r="AP38" s="215"/>
      <c r="AQ38" s="215"/>
      <c r="AR38" s="215"/>
      <c r="AS38" s="215"/>
      <c r="AT38" s="215"/>
      <c r="AU38" s="215"/>
      <c r="AV38" s="215"/>
      <c r="AW38" s="215"/>
      <c r="AX38" s="215"/>
      <c r="AY38" s="215"/>
      <c r="AZ38" s="215"/>
      <c r="BA38" s="215"/>
      <c r="BB38" s="215"/>
      <c r="BC38" s="215"/>
      <c r="BD38" s="215"/>
      <c r="BE38" s="215"/>
      <c r="BF38" s="215"/>
      <c r="BG38" s="215"/>
      <c r="BH38" s="215"/>
      <c r="BI38" s="215"/>
      <c r="BJ38" s="215"/>
      <c r="BK38" s="215"/>
      <c r="BL38" s="215"/>
      <c r="BM38" s="215"/>
      <c r="BN38" s="215"/>
      <c r="BO38" s="215"/>
      <c r="BP38" s="215"/>
      <c r="BQ38" s="215"/>
      <c r="BR38" s="215"/>
      <c r="BS38" s="215"/>
      <c r="BT38" s="215"/>
      <c r="BU38" s="215"/>
      <c r="BV38" s="215"/>
      <c r="BW38" s="215"/>
      <c r="BX38" s="215"/>
      <c r="BY38" s="215"/>
      <c r="BZ38" s="215"/>
      <c r="CA38" s="215"/>
      <c r="CB38" s="215"/>
      <c r="CC38" s="215"/>
      <c r="CD38" s="215"/>
      <c r="CE38" s="215"/>
      <c r="CF38" s="215"/>
      <c r="CG38" s="215"/>
      <c r="CH38" s="215"/>
      <c r="CI38" s="215"/>
      <c r="CJ38" s="215"/>
      <c r="CK38" s="215"/>
      <c r="CL38" s="215"/>
      <c r="CM38" s="215"/>
      <c r="CN38" s="215"/>
      <c r="CO38" s="215"/>
      <c r="CP38" s="215"/>
      <c r="CQ38" s="215"/>
      <c r="CR38" s="215"/>
      <c r="CS38" s="215"/>
    </row>
    <row r="39" spans="1:97" s="216" customFormat="1" x14ac:dyDescent="0.25">
      <c r="A39" s="214"/>
      <c r="B39" s="187" t="s">
        <v>384</v>
      </c>
      <c r="C39" s="188"/>
      <c r="D39" s="176"/>
      <c r="E39" s="229"/>
      <c r="F39" s="240"/>
      <c r="G39" s="240"/>
      <c r="H39" s="240"/>
      <c r="I39" s="241"/>
      <c r="J39" s="908"/>
      <c r="K39" s="909"/>
      <c r="L39" s="181"/>
      <c r="M39" s="181"/>
      <c r="N39" s="181"/>
      <c r="O39" s="181"/>
      <c r="P39" s="181"/>
      <c r="Q39" s="181"/>
      <c r="R39" s="181"/>
      <c r="S39" s="181"/>
      <c r="T39" s="181"/>
      <c r="U39" s="181"/>
      <c r="V39" s="181"/>
      <c r="W39" s="181"/>
      <c r="X39" s="181"/>
      <c r="Y39" s="181"/>
      <c r="Z39" s="181"/>
      <c r="AA39" s="181"/>
      <c r="AB39" s="181"/>
      <c r="AC39" s="181"/>
      <c r="AD39" s="181"/>
      <c r="AE39" s="181"/>
      <c r="AF39" s="181"/>
      <c r="AG39" s="181"/>
      <c r="AH39" s="181"/>
      <c r="AI39" s="181"/>
      <c r="AJ39" s="181"/>
      <c r="AK39" s="181"/>
      <c r="AL39" s="181"/>
      <c r="AM39" s="181"/>
      <c r="AN39" s="215"/>
      <c r="AO39" s="215"/>
      <c r="AP39" s="215"/>
      <c r="AQ39" s="215"/>
      <c r="AR39" s="215"/>
      <c r="AS39" s="215"/>
      <c r="AT39" s="215"/>
      <c r="AU39" s="215"/>
      <c r="AV39" s="215"/>
      <c r="AW39" s="215"/>
      <c r="AX39" s="215"/>
      <c r="AY39" s="215"/>
      <c r="AZ39" s="215"/>
      <c r="BA39" s="215"/>
      <c r="BB39" s="215"/>
      <c r="BC39" s="215"/>
      <c r="BD39" s="215"/>
      <c r="BE39" s="215"/>
      <c r="BF39" s="215"/>
      <c r="BG39" s="215"/>
      <c r="BH39" s="215"/>
      <c r="BI39" s="215"/>
      <c r="BJ39" s="215"/>
      <c r="BK39" s="215"/>
      <c r="BL39" s="215"/>
      <c r="BM39" s="215"/>
      <c r="BN39" s="215"/>
      <c r="BO39" s="215"/>
      <c r="BP39" s="215"/>
      <c r="BQ39" s="215"/>
      <c r="BR39" s="215"/>
      <c r="BS39" s="215"/>
      <c r="BT39" s="215"/>
      <c r="BU39" s="215"/>
      <c r="BV39" s="215"/>
      <c r="BW39" s="215"/>
      <c r="BX39" s="215"/>
      <c r="BY39" s="215"/>
      <c r="BZ39" s="215"/>
      <c r="CA39" s="215"/>
      <c r="CB39" s="215"/>
      <c r="CC39" s="215"/>
      <c r="CD39" s="215"/>
      <c r="CE39" s="215"/>
      <c r="CF39" s="215"/>
      <c r="CG39" s="215"/>
      <c r="CH39" s="215"/>
      <c r="CI39" s="215"/>
      <c r="CJ39" s="215"/>
      <c r="CK39" s="215"/>
      <c r="CL39" s="215"/>
      <c r="CM39" s="215"/>
      <c r="CN39" s="215"/>
      <c r="CO39" s="215"/>
      <c r="CP39" s="215"/>
      <c r="CQ39" s="215"/>
      <c r="CR39" s="215"/>
      <c r="CS39" s="215"/>
    </row>
    <row r="40" spans="1:97" s="216" customFormat="1" ht="3.9" customHeight="1" x14ac:dyDescent="0.25">
      <c r="A40" s="214"/>
      <c r="B40" s="168"/>
      <c r="C40" s="188"/>
      <c r="D40" s="176"/>
      <c r="E40" s="229"/>
      <c r="F40" s="240"/>
      <c r="G40" s="240"/>
      <c r="H40" s="240"/>
      <c r="I40" s="241"/>
      <c r="J40" s="908"/>
      <c r="K40" s="909"/>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c r="AL40" s="181"/>
      <c r="AM40" s="181"/>
      <c r="AN40" s="215"/>
      <c r="AO40" s="215"/>
      <c r="AP40" s="215"/>
      <c r="AQ40" s="215"/>
      <c r="AR40" s="215"/>
      <c r="AS40" s="215"/>
      <c r="AT40" s="215"/>
      <c r="AU40" s="215"/>
      <c r="AV40" s="215"/>
      <c r="AW40" s="215"/>
      <c r="AX40" s="215"/>
      <c r="AY40" s="215"/>
      <c r="AZ40" s="215"/>
      <c r="BA40" s="215"/>
      <c r="BB40" s="215"/>
      <c r="BC40" s="215"/>
      <c r="BD40" s="215"/>
      <c r="BE40" s="215"/>
      <c r="BF40" s="215"/>
      <c r="BG40" s="215"/>
      <c r="BH40" s="215"/>
      <c r="BI40" s="215"/>
      <c r="BJ40" s="215"/>
      <c r="BK40" s="215"/>
      <c r="BL40" s="215"/>
      <c r="BM40" s="215"/>
      <c r="BN40" s="215"/>
      <c r="BO40" s="215"/>
      <c r="BP40" s="215"/>
      <c r="BQ40" s="215"/>
      <c r="BR40" s="215"/>
      <c r="BS40" s="215"/>
      <c r="BT40" s="215"/>
      <c r="BU40" s="215"/>
      <c r="BV40" s="215"/>
      <c r="BW40" s="215"/>
      <c r="BX40" s="215"/>
      <c r="BY40" s="215"/>
      <c r="BZ40" s="215"/>
      <c r="CA40" s="215"/>
      <c r="CB40" s="215"/>
      <c r="CC40" s="215"/>
      <c r="CD40" s="215"/>
      <c r="CE40" s="215"/>
      <c r="CF40" s="215"/>
      <c r="CG40" s="215"/>
      <c r="CH40" s="215"/>
      <c r="CI40" s="215"/>
      <c r="CJ40" s="215"/>
      <c r="CK40" s="215"/>
      <c r="CL40" s="215"/>
      <c r="CM40" s="215"/>
      <c r="CN40" s="215"/>
      <c r="CO40" s="215"/>
      <c r="CP40" s="215"/>
      <c r="CQ40" s="215"/>
      <c r="CR40" s="215"/>
      <c r="CS40" s="215"/>
    </row>
    <row r="41" spans="1:97" s="216" customFormat="1" ht="12.75" customHeight="1" x14ac:dyDescent="0.25">
      <c r="A41" s="214"/>
      <c r="B41" s="171" t="s">
        <v>388</v>
      </c>
      <c r="C41" s="188"/>
      <c r="D41" s="220"/>
      <c r="E41" s="915" t="s">
        <v>14</v>
      </c>
      <c r="F41" s="890"/>
      <c r="G41" s="890"/>
      <c r="H41" s="890"/>
      <c r="I41" s="233"/>
      <c r="J41" s="908"/>
      <c r="K41" s="910"/>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1"/>
      <c r="AI41" s="181"/>
      <c r="AJ41" s="181"/>
      <c r="AK41" s="181"/>
      <c r="AL41" s="181"/>
      <c r="AM41" s="181"/>
      <c r="AN41" s="215"/>
      <c r="AO41" s="215"/>
      <c r="AP41" s="215"/>
      <c r="AQ41" s="215"/>
      <c r="AR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c r="BP41" s="215"/>
      <c r="BQ41" s="215"/>
      <c r="BR41" s="215"/>
      <c r="BS41" s="215"/>
      <c r="BT41" s="215"/>
      <c r="BU41" s="215"/>
      <c r="BV41" s="215"/>
      <c r="BW41" s="215"/>
      <c r="BX41" s="215"/>
      <c r="BY41" s="215"/>
      <c r="BZ41" s="215"/>
      <c r="CA41" s="215"/>
      <c r="CB41" s="215"/>
      <c r="CC41" s="215"/>
      <c r="CD41" s="215"/>
      <c r="CE41" s="215"/>
      <c r="CF41" s="215"/>
      <c r="CG41" s="215"/>
      <c r="CH41" s="215"/>
      <c r="CI41" s="215"/>
      <c r="CJ41" s="215"/>
      <c r="CK41" s="215"/>
      <c r="CL41" s="215"/>
      <c r="CM41" s="215"/>
      <c r="CN41" s="215"/>
      <c r="CO41" s="215"/>
      <c r="CP41" s="215"/>
      <c r="CQ41" s="215"/>
      <c r="CR41" s="215"/>
      <c r="CS41" s="215"/>
    </row>
    <row r="42" spans="1:97" s="216" customFormat="1" ht="3.9" customHeight="1" x14ac:dyDescent="0.25">
      <c r="A42" s="214"/>
      <c r="B42" s="171"/>
      <c r="C42" s="188"/>
      <c r="D42" s="176"/>
      <c r="E42" s="229"/>
      <c r="F42" s="240"/>
      <c r="G42" s="240"/>
      <c r="H42" s="240"/>
      <c r="I42" s="241"/>
      <c r="J42" s="908"/>
      <c r="K42" s="910"/>
      <c r="L42" s="181"/>
      <c r="M42" s="181"/>
      <c r="N42" s="181"/>
      <c r="O42" s="181"/>
      <c r="P42" s="181"/>
      <c r="Q42" s="181"/>
      <c r="R42" s="181"/>
      <c r="S42" s="181"/>
      <c r="T42" s="181"/>
      <c r="U42" s="181"/>
      <c r="V42" s="181"/>
      <c r="W42" s="181"/>
      <c r="X42" s="181"/>
      <c r="Y42" s="181"/>
      <c r="Z42" s="181"/>
      <c r="AA42" s="181"/>
      <c r="AB42" s="181"/>
      <c r="AC42" s="181"/>
      <c r="AD42" s="181"/>
      <c r="AE42" s="181"/>
      <c r="AF42" s="181"/>
      <c r="AG42" s="181"/>
      <c r="AH42" s="181"/>
      <c r="AI42" s="181"/>
      <c r="AJ42" s="181"/>
      <c r="AK42" s="181"/>
      <c r="AL42" s="181"/>
      <c r="AM42" s="181"/>
      <c r="AN42" s="215"/>
      <c r="AO42" s="215"/>
      <c r="AP42" s="215"/>
      <c r="AQ42" s="215"/>
      <c r="AR42" s="215"/>
      <c r="AS42" s="215"/>
      <c r="AT42" s="215"/>
      <c r="AU42" s="215"/>
      <c r="AV42" s="215"/>
      <c r="AW42" s="215"/>
      <c r="AX42" s="215"/>
      <c r="AY42" s="215"/>
      <c r="AZ42" s="215"/>
      <c r="BA42" s="215"/>
      <c r="BB42" s="215"/>
      <c r="BC42" s="215"/>
      <c r="BD42" s="215"/>
      <c r="BE42" s="215"/>
      <c r="BF42" s="215"/>
      <c r="BG42" s="215"/>
      <c r="BH42" s="215"/>
      <c r="BI42" s="215"/>
      <c r="BJ42" s="215"/>
      <c r="BK42" s="215"/>
      <c r="BL42" s="215"/>
      <c r="BM42" s="215"/>
      <c r="BN42" s="215"/>
      <c r="BO42" s="215"/>
      <c r="BP42" s="215"/>
      <c r="BQ42" s="215"/>
      <c r="BR42" s="215"/>
      <c r="BS42" s="215"/>
      <c r="BT42" s="215"/>
      <c r="BU42" s="215"/>
      <c r="BV42" s="215"/>
      <c r="BW42" s="215"/>
      <c r="BX42" s="215"/>
      <c r="BY42" s="215"/>
      <c r="BZ42" s="215"/>
      <c r="CA42" s="215"/>
      <c r="CB42" s="215"/>
      <c r="CC42" s="215"/>
      <c r="CD42" s="215"/>
      <c r="CE42" s="215"/>
      <c r="CF42" s="215"/>
      <c r="CG42" s="215"/>
      <c r="CH42" s="215"/>
      <c r="CI42" s="215"/>
      <c r="CJ42" s="215"/>
      <c r="CK42" s="215"/>
      <c r="CL42" s="215"/>
      <c r="CM42" s="215"/>
      <c r="CN42" s="215"/>
      <c r="CO42" s="215"/>
      <c r="CP42" s="215"/>
      <c r="CQ42" s="215"/>
      <c r="CR42" s="215"/>
      <c r="CS42" s="215"/>
    </row>
    <row r="43" spans="1:97" s="216" customFormat="1" x14ac:dyDescent="0.25">
      <c r="A43" s="214"/>
      <c r="B43" s="171" t="s">
        <v>389</v>
      </c>
      <c r="C43" s="188"/>
      <c r="D43" s="193" t="s">
        <v>237</v>
      </c>
      <c r="E43" s="234"/>
      <c r="F43" s="240"/>
      <c r="G43" s="240"/>
      <c r="H43" s="240"/>
      <c r="I43" s="241"/>
      <c r="J43" s="908"/>
      <c r="K43" s="910"/>
      <c r="L43" s="181"/>
      <c r="M43" s="181"/>
      <c r="N43" s="181"/>
      <c r="O43" s="181"/>
      <c r="P43" s="181"/>
      <c r="Q43" s="181"/>
      <c r="R43" s="181"/>
      <c r="S43" s="181"/>
      <c r="T43" s="181"/>
      <c r="U43" s="181"/>
      <c r="V43" s="181"/>
      <c r="W43" s="181"/>
      <c r="X43" s="181"/>
      <c r="Y43" s="181"/>
      <c r="Z43" s="181"/>
      <c r="AA43" s="181"/>
      <c r="AB43" s="181"/>
      <c r="AC43" s="181"/>
      <c r="AD43" s="181"/>
      <c r="AE43" s="181"/>
      <c r="AF43" s="181"/>
      <c r="AG43" s="181"/>
      <c r="AH43" s="181"/>
      <c r="AI43" s="181"/>
      <c r="AJ43" s="181"/>
      <c r="AK43" s="181"/>
      <c r="AL43" s="181"/>
      <c r="AM43" s="181"/>
      <c r="AN43" s="215"/>
      <c r="AO43" s="215"/>
      <c r="AP43" s="215"/>
      <c r="AQ43" s="215"/>
      <c r="AR43" s="215"/>
      <c r="AS43" s="215"/>
      <c r="AT43" s="215"/>
      <c r="AU43" s="215"/>
      <c r="AV43" s="215"/>
      <c r="AW43" s="215"/>
      <c r="AX43" s="215"/>
      <c r="AY43" s="215"/>
      <c r="AZ43" s="215"/>
      <c r="BA43" s="215"/>
      <c r="BB43" s="215"/>
      <c r="BC43" s="215"/>
      <c r="BD43" s="215"/>
      <c r="BE43" s="215"/>
      <c r="BF43" s="215"/>
      <c r="BG43" s="215"/>
      <c r="BH43" s="215"/>
      <c r="BI43" s="215"/>
      <c r="BJ43" s="215"/>
      <c r="BK43" s="215"/>
      <c r="BL43" s="215"/>
      <c r="BM43" s="215"/>
      <c r="BN43" s="215"/>
      <c r="BO43" s="215"/>
      <c r="BP43" s="215"/>
      <c r="BQ43" s="215"/>
      <c r="BR43" s="215"/>
      <c r="BS43" s="215"/>
      <c r="BT43" s="215"/>
      <c r="BU43" s="215"/>
      <c r="BV43" s="215"/>
      <c r="BW43" s="215"/>
      <c r="BX43" s="215"/>
      <c r="BY43" s="215"/>
      <c r="BZ43" s="215"/>
      <c r="CA43" s="215"/>
      <c r="CB43" s="215"/>
      <c r="CC43" s="215"/>
      <c r="CD43" s="215"/>
      <c r="CE43" s="215"/>
      <c r="CF43" s="215"/>
      <c r="CG43" s="215"/>
      <c r="CH43" s="215"/>
      <c r="CI43" s="215"/>
      <c r="CJ43" s="215"/>
      <c r="CK43" s="215"/>
      <c r="CL43" s="215"/>
      <c r="CM43" s="215"/>
      <c r="CN43" s="215"/>
      <c r="CO43" s="215"/>
      <c r="CP43" s="215"/>
      <c r="CQ43" s="215"/>
      <c r="CR43" s="215"/>
      <c r="CS43" s="215"/>
    </row>
    <row r="44" spans="1:97" s="216" customFormat="1" ht="3.9" customHeight="1" x14ac:dyDescent="0.25">
      <c r="A44" s="214"/>
      <c r="B44" s="171"/>
      <c r="C44" s="188"/>
      <c r="D44" s="176"/>
      <c r="E44" s="234"/>
      <c r="F44" s="240"/>
      <c r="G44" s="240"/>
      <c r="H44" s="242"/>
      <c r="I44" s="242"/>
      <c r="J44" s="243"/>
      <c r="K44" s="241"/>
      <c r="L44" s="181"/>
      <c r="M44" s="181"/>
      <c r="N44" s="181"/>
      <c r="O44" s="181"/>
      <c r="P44" s="181"/>
      <c r="Q44" s="181"/>
      <c r="R44" s="181"/>
      <c r="S44" s="181"/>
      <c r="T44" s="181"/>
      <c r="U44" s="181"/>
      <c r="V44" s="181"/>
      <c r="W44" s="181"/>
      <c r="X44" s="181"/>
      <c r="Y44" s="181"/>
      <c r="Z44" s="181"/>
      <c r="AA44" s="181"/>
      <c r="AB44" s="181"/>
      <c r="AC44" s="181"/>
      <c r="AD44" s="181"/>
      <c r="AE44" s="181"/>
      <c r="AF44" s="181"/>
      <c r="AG44" s="181"/>
      <c r="AH44" s="181"/>
      <c r="AI44" s="181"/>
      <c r="AJ44" s="181"/>
      <c r="AK44" s="181"/>
      <c r="AL44" s="181"/>
      <c r="AM44" s="181"/>
      <c r="AN44" s="215"/>
      <c r="AO44" s="215"/>
      <c r="AP44" s="215"/>
      <c r="AQ44" s="215"/>
      <c r="AR44" s="215"/>
      <c r="AS44" s="215"/>
      <c r="AT44" s="215"/>
      <c r="AU44" s="215"/>
      <c r="AV44" s="215"/>
      <c r="AW44" s="215"/>
      <c r="AX44" s="215"/>
      <c r="AY44" s="215"/>
      <c r="AZ44" s="215"/>
      <c r="BA44" s="215"/>
      <c r="BB44" s="215"/>
      <c r="BC44" s="215"/>
      <c r="BD44" s="215"/>
      <c r="BE44" s="215"/>
      <c r="BF44" s="215"/>
      <c r="BG44" s="215"/>
      <c r="BH44" s="215"/>
      <c r="BI44" s="215"/>
      <c r="BJ44" s="215"/>
      <c r="BK44" s="215"/>
      <c r="BL44" s="215"/>
      <c r="BM44" s="215"/>
      <c r="BN44" s="215"/>
      <c r="BO44" s="215"/>
      <c r="BP44" s="215"/>
      <c r="BQ44" s="215"/>
      <c r="BR44" s="215"/>
      <c r="BS44" s="215"/>
      <c r="BT44" s="215"/>
      <c r="BU44" s="215"/>
      <c r="BV44" s="215"/>
      <c r="BW44" s="215"/>
      <c r="BX44" s="215"/>
      <c r="BY44" s="215"/>
      <c r="BZ44" s="215"/>
      <c r="CA44" s="215"/>
      <c r="CB44" s="215"/>
      <c r="CC44" s="215"/>
      <c r="CD44" s="215"/>
      <c r="CE44" s="215"/>
      <c r="CF44" s="215"/>
      <c r="CG44" s="215"/>
      <c r="CH44" s="215"/>
      <c r="CI44" s="215"/>
      <c r="CJ44" s="215"/>
      <c r="CK44" s="215"/>
      <c r="CL44" s="215"/>
      <c r="CM44" s="215"/>
      <c r="CN44" s="215"/>
      <c r="CO44" s="215"/>
      <c r="CP44" s="215"/>
      <c r="CQ44" s="215"/>
      <c r="CR44" s="215"/>
      <c r="CS44" s="215"/>
    </row>
    <row r="45" spans="1:97" s="224" customFormat="1" ht="12.75" customHeight="1" x14ac:dyDescent="0.25">
      <c r="A45" s="221"/>
      <c r="B45" s="171" t="s">
        <v>394</v>
      </c>
      <c r="C45" s="188"/>
      <c r="D45" s="220"/>
      <c r="E45" s="248" t="s">
        <v>939</v>
      </c>
      <c r="F45" s="240"/>
      <c r="G45" s="235"/>
      <c r="H45" s="242"/>
      <c r="I45" s="243"/>
      <c r="J45" s="913"/>
      <c r="K45" s="91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223"/>
      <c r="AO45" s="223"/>
      <c r="AP45" s="223"/>
      <c r="AQ45" s="223"/>
      <c r="AR45" s="223"/>
      <c r="AS45" s="223"/>
      <c r="AT45" s="223"/>
      <c r="AU45" s="223"/>
      <c r="AV45" s="223"/>
      <c r="AW45" s="223"/>
      <c r="AX45" s="223"/>
      <c r="AY45" s="223"/>
      <c r="AZ45" s="223"/>
      <c r="BA45" s="223"/>
      <c r="BB45" s="223"/>
      <c r="BC45" s="223"/>
      <c r="BD45" s="223"/>
      <c r="BE45" s="223"/>
      <c r="BF45" s="223"/>
      <c r="BG45" s="223"/>
      <c r="BH45" s="223"/>
      <c r="BI45" s="223"/>
      <c r="BJ45" s="223"/>
      <c r="BK45" s="223"/>
      <c r="BL45" s="223"/>
      <c r="BM45" s="223"/>
      <c r="BN45" s="223"/>
      <c r="BO45" s="223"/>
      <c r="BP45" s="223"/>
      <c r="BQ45" s="223"/>
      <c r="BR45" s="223"/>
      <c r="BS45" s="223"/>
      <c r="BT45" s="223"/>
      <c r="BU45" s="223"/>
      <c r="BV45" s="223"/>
      <c r="BW45" s="223"/>
      <c r="BX45" s="223"/>
      <c r="BY45" s="223"/>
      <c r="BZ45" s="223"/>
      <c r="CA45" s="223"/>
      <c r="CB45" s="223"/>
      <c r="CC45" s="223"/>
      <c r="CD45" s="223"/>
      <c r="CE45" s="223"/>
      <c r="CF45" s="223"/>
      <c r="CG45" s="223"/>
      <c r="CH45" s="223"/>
      <c r="CI45" s="223"/>
      <c r="CJ45" s="223"/>
      <c r="CK45" s="223"/>
      <c r="CL45" s="223"/>
      <c r="CM45" s="223"/>
      <c r="CN45" s="223"/>
      <c r="CO45" s="223"/>
      <c r="CP45" s="223"/>
      <c r="CQ45" s="223"/>
      <c r="CR45" s="223"/>
      <c r="CS45" s="223"/>
    </row>
    <row r="46" spans="1:97" ht="3.9" customHeight="1" x14ac:dyDescent="0.25">
      <c r="B46" s="171"/>
      <c r="C46" s="188"/>
      <c r="D46" s="195"/>
      <c r="E46" s="229"/>
      <c r="F46" s="240"/>
      <c r="G46" s="240"/>
      <c r="H46" s="240"/>
      <c r="I46" s="240"/>
      <c r="J46" s="240"/>
      <c r="K46" s="240"/>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c r="CO46" s="213"/>
      <c r="CP46" s="213"/>
      <c r="CQ46" s="213"/>
      <c r="CR46" s="213"/>
      <c r="CS46" s="213"/>
    </row>
    <row r="47" spans="1:97" x14ac:dyDescent="0.25">
      <c r="B47" s="171" t="s">
        <v>3</v>
      </c>
      <c r="C47" s="188"/>
      <c r="D47" s="220"/>
      <c r="E47" s="229"/>
      <c r="F47" s="240"/>
      <c r="G47" s="240"/>
      <c r="H47" s="240"/>
      <c r="I47" s="240"/>
      <c r="J47" s="240"/>
      <c r="K47" s="240"/>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c r="CP47" s="213"/>
      <c r="CQ47" s="213"/>
      <c r="CR47" s="213"/>
      <c r="CS47" s="213"/>
    </row>
    <row r="48" spans="1:97" ht="3.9" customHeight="1" x14ac:dyDescent="0.25">
      <c r="B48" s="171"/>
      <c r="C48" s="188"/>
      <c r="D48" s="195"/>
      <c r="E48" s="229"/>
      <c r="F48" s="240"/>
      <c r="G48" s="240"/>
      <c r="H48" s="240"/>
      <c r="I48" s="240"/>
      <c r="J48" s="240"/>
      <c r="K48" s="240"/>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c r="CP48" s="213"/>
      <c r="CQ48" s="213"/>
      <c r="CR48" s="213"/>
      <c r="CS48" s="213"/>
    </row>
    <row r="49" spans="2:97" x14ac:dyDescent="0.25">
      <c r="B49" s="196" t="s">
        <v>128</v>
      </c>
      <c r="C49" s="188"/>
      <c r="D49" s="220"/>
      <c r="E49" s="229"/>
      <c r="F49" s="240"/>
      <c r="G49" s="240"/>
      <c r="H49" s="240"/>
      <c r="I49" s="240"/>
      <c r="J49" s="240"/>
      <c r="K49" s="240"/>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c r="CP49" s="213"/>
      <c r="CQ49" s="213"/>
      <c r="CR49" s="213"/>
      <c r="CS49" s="213"/>
    </row>
    <row r="50" spans="2:97" ht="3.9" customHeight="1" x14ac:dyDescent="0.25">
      <c r="B50" s="196"/>
      <c r="C50" s="188"/>
      <c r="D50" s="195"/>
      <c r="E50" s="229"/>
      <c r="F50" s="240"/>
      <c r="G50" s="240"/>
      <c r="H50" s="240"/>
      <c r="I50" s="240"/>
      <c r="J50" s="240"/>
      <c r="K50" s="240"/>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c r="CP50" s="213"/>
      <c r="CQ50" s="213"/>
      <c r="CR50" s="213"/>
      <c r="CS50" s="213"/>
    </row>
    <row r="51" spans="2:97" x14ac:dyDescent="0.25">
      <c r="B51" s="187" t="s">
        <v>395</v>
      </c>
      <c r="C51" s="188"/>
      <c r="D51" s="176"/>
      <c r="E51" s="229"/>
      <c r="F51" s="240"/>
      <c r="G51" s="240"/>
      <c r="H51" s="672"/>
      <c r="I51" s="672"/>
      <c r="J51" s="240"/>
      <c r="K51" s="240"/>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8"/>
      <c r="AI51" s="178"/>
      <c r="AJ51" s="178"/>
      <c r="AK51" s="178"/>
      <c r="AL51" s="178"/>
      <c r="AM51" s="178"/>
      <c r="AN51" s="178"/>
    </row>
    <row r="52" spans="2:97" ht="3.9" customHeight="1" x14ac:dyDescent="0.25">
      <c r="B52" s="168"/>
      <c r="C52" s="188"/>
      <c r="D52" s="176"/>
      <c r="E52" s="229"/>
      <c r="F52" s="240"/>
      <c r="G52" s="240"/>
      <c r="H52" s="672"/>
      <c r="I52" s="672"/>
      <c r="J52" s="240"/>
      <c r="K52" s="240"/>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8"/>
      <c r="AI52" s="178"/>
      <c r="AJ52" s="178"/>
      <c r="AK52" s="178"/>
      <c r="AL52" s="178"/>
      <c r="AM52" s="178"/>
      <c r="AN52" s="178"/>
    </row>
    <row r="53" spans="2:97" ht="12.75" customHeight="1" x14ac:dyDescent="0.25">
      <c r="B53" s="183" t="s">
        <v>935</v>
      </c>
      <c r="C53" s="73" t="s">
        <v>629</v>
      </c>
      <c r="D53" s="553"/>
      <c r="H53" s="213"/>
      <c r="I53" s="213"/>
      <c r="K53" s="237"/>
      <c r="L53" s="226"/>
      <c r="M53" s="179"/>
      <c r="N53" s="179"/>
      <c r="O53" s="179"/>
      <c r="P53" s="179"/>
      <c r="Q53" s="179"/>
      <c r="R53" s="179"/>
      <c r="S53" s="179"/>
      <c r="T53" s="179"/>
      <c r="U53" s="179"/>
      <c r="V53" s="179"/>
      <c r="W53" s="179"/>
      <c r="X53" s="179"/>
      <c r="Y53" s="179"/>
      <c r="Z53" s="179"/>
      <c r="AA53" s="179"/>
      <c r="AB53" s="179"/>
      <c r="AC53" s="179"/>
      <c r="AD53" s="179"/>
      <c r="AE53" s="179"/>
      <c r="AF53" s="179"/>
      <c r="AG53" s="179"/>
      <c r="AH53" s="178"/>
      <c r="AI53" s="178"/>
      <c r="AJ53" s="178"/>
      <c r="AK53" s="178"/>
      <c r="AL53" s="178"/>
      <c r="AM53" s="178"/>
      <c r="AN53" s="178"/>
    </row>
    <row r="54" spans="2:97" ht="20.399999999999999" x14ac:dyDescent="0.25">
      <c r="B54" s="178"/>
      <c r="C54" s="197"/>
      <c r="D54" s="239"/>
      <c r="E54" s="669" t="s">
        <v>1728</v>
      </c>
      <c r="F54" s="249"/>
      <c r="G54" s="250"/>
      <c r="H54" s="906"/>
      <c r="I54" s="907"/>
      <c r="J54" s="236"/>
      <c r="K54" s="237"/>
      <c r="L54" s="226"/>
      <c r="M54" s="179"/>
      <c r="N54" s="179"/>
      <c r="O54" s="179"/>
      <c r="P54" s="179"/>
      <c r="Q54" s="179"/>
      <c r="R54" s="179"/>
      <c r="S54" s="179"/>
      <c r="T54" s="179"/>
      <c r="U54" s="179"/>
      <c r="V54" s="179"/>
      <c r="W54" s="179"/>
      <c r="X54" s="179"/>
      <c r="Y54" s="179"/>
      <c r="Z54" s="179"/>
      <c r="AA54" s="179"/>
      <c r="AB54" s="179"/>
      <c r="AC54" s="179"/>
      <c r="AD54" s="179"/>
      <c r="AE54" s="179"/>
      <c r="AF54" s="179"/>
      <c r="AG54" s="179"/>
      <c r="AH54" s="178"/>
      <c r="AI54" s="178"/>
      <c r="AJ54" s="178"/>
      <c r="AK54" s="178"/>
      <c r="AL54" s="178"/>
      <c r="AM54" s="178"/>
      <c r="AN54" s="178"/>
    </row>
    <row r="55" spans="2:97" x14ac:dyDescent="0.25">
      <c r="B55" s="178"/>
      <c r="C55" s="197"/>
      <c r="D55" s="239"/>
      <c r="E55" s="670" t="s">
        <v>1732</v>
      </c>
      <c r="F55" s="249"/>
      <c r="G55" s="250"/>
      <c r="H55" s="670"/>
      <c r="I55" s="673"/>
      <c r="J55" s="236"/>
      <c r="K55" s="237"/>
      <c r="L55" s="226"/>
      <c r="M55" s="179"/>
      <c r="N55" s="179"/>
      <c r="O55" s="179"/>
      <c r="P55" s="179"/>
      <c r="Q55" s="179"/>
      <c r="R55" s="179"/>
      <c r="S55" s="179"/>
      <c r="T55" s="179"/>
      <c r="U55" s="179"/>
      <c r="V55" s="179"/>
      <c r="W55" s="179"/>
      <c r="X55" s="179"/>
      <c r="Y55" s="179"/>
      <c r="Z55" s="179"/>
      <c r="AA55" s="179"/>
      <c r="AB55" s="179"/>
      <c r="AC55" s="179"/>
      <c r="AD55" s="179"/>
      <c r="AE55" s="179"/>
      <c r="AF55" s="179"/>
      <c r="AG55" s="179"/>
      <c r="AH55" s="178"/>
      <c r="AI55" s="178"/>
      <c r="AJ55" s="178"/>
      <c r="AK55" s="178"/>
      <c r="AL55" s="178"/>
      <c r="AM55" s="178"/>
      <c r="AN55" s="178"/>
    </row>
    <row r="56" spans="2:97" ht="3.9" customHeight="1" x14ac:dyDescent="0.25">
      <c r="B56" s="178"/>
      <c r="C56" s="197"/>
      <c r="D56" s="239"/>
      <c r="E56" s="503"/>
      <c r="F56" s="249"/>
      <c r="G56" s="250"/>
      <c r="H56" s="670"/>
      <c r="I56" s="673"/>
      <c r="J56" s="236"/>
      <c r="K56" s="237"/>
      <c r="L56" s="226"/>
      <c r="M56" s="179"/>
      <c r="N56" s="179"/>
      <c r="O56" s="179"/>
      <c r="P56" s="179"/>
      <c r="Q56" s="179"/>
      <c r="R56" s="179"/>
      <c r="S56" s="179"/>
      <c r="T56" s="179"/>
      <c r="U56" s="179"/>
      <c r="V56" s="179"/>
      <c r="W56" s="179"/>
      <c r="X56" s="179"/>
      <c r="Y56" s="179"/>
      <c r="Z56" s="179"/>
      <c r="AA56" s="179"/>
      <c r="AB56" s="179"/>
      <c r="AC56" s="179"/>
      <c r="AD56" s="179"/>
      <c r="AE56" s="179"/>
      <c r="AF56" s="179"/>
      <c r="AG56" s="179"/>
      <c r="AH56" s="178"/>
      <c r="AI56" s="178"/>
      <c r="AJ56" s="178"/>
      <c r="AK56" s="178"/>
      <c r="AL56" s="178"/>
      <c r="AM56" s="178"/>
      <c r="AN56" s="178"/>
    </row>
    <row r="57" spans="2:97" ht="20.399999999999999" x14ac:dyDescent="0.25">
      <c r="B57" s="178"/>
      <c r="C57" s="197"/>
      <c r="D57" s="192"/>
      <c r="E57" s="669" t="s">
        <v>1729</v>
      </c>
      <c r="F57" s="249"/>
      <c r="G57" s="250"/>
      <c r="H57" s="906"/>
      <c r="I57" s="907"/>
      <c r="J57" s="225"/>
      <c r="K57" s="222"/>
      <c r="L57" s="225"/>
      <c r="M57" s="179"/>
      <c r="N57" s="179"/>
      <c r="O57" s="179"/>
      <c r="P57" s="179"/>
      <c r="Q57" s="179"/>
      <c r="R57" s="179"/>
      <c r="S57" s="179"/>
      <c r="T57" s="179"/>
      <c r="U57" s="179"/>
      <c r="V57" s="179"/>
      <c r="W57" s="179"/>
      <c r="X57" s="179"/>
      <c r="Y57" s="179"/>
      <c r="Z57" s="179"/>
      <c r="AA57" s="179"/>
      <c r="AB57" s="179"/>
      <c r="AC57" s="179"/>
      <c r="AD57" s="179"/>
      <c r="AE57" s="179"/>
      <c r="AF57" s="179"/>
      <c r="AG57" s="179"/>
      <c r="AH57" s="178"/>
      <c r="AI57" s="178"/>
      <c r="AJ57" s="178"/>
      <c r="AK57" s="178"/>
      <c r="AL57" s="178"/>
      <c r="AM57" s="178"/>
      <c r="AN57" s="178"/>
    </row>
    <row r="58" spans="2:97" ht="20.399999999999999" x14ac:dyDescent="0.25">
      <c r="B58" s="178"/>
      <c r="C58" s="197"/>
      <c r="D58" s="192"/>
      <c r="E58" s="503" t="s">
        <v>1730</v>
      </c>
      <c r="F58" s="249"/>
      <c r="G58" s="250"/>
      <c r="H58" s="670"/>
      <c r="I58" s="673"/>
      <c r="J58" s="225"/>
      <c r="K58" s="222"/>
      <c r="L58" s="225"/>
      <c r="M58" s="179"/>
      <c r="N58" s="179"/>
      <c r="O58" s="179"/>
      <c r="P58" s="179"/>
      <c r="Q58" s="179"/>
      <c r="R58" s="179"/>
      <c r="S58" s="179"/>
      <c r="T58" s="179"/>
      <c r="U58" s="179"/>
      <c r="V58" s="179"/>
      <c r="W58" s="179"/>
      <c r="X58" s="179"/>
      <c r="Y58" s="179"/>
      <c r="Z58" s="179"/>
      <c r="AA58" s="179"/>
      <c r="AB58" s="179"/>
      <c r="AC58" s="179"/>
      <c r="AD58" s="179"/>
      <c r="AE58" s="179"/>
      <c r="AF58" s="179"/>
      <c r="AG58" s="179"/>
      <c r="AH58" s="178"/>
      <c r="AI58" s="178"/>
      <c r="AJ58" s="178"/>
      <c r="AK58" s="178"/>
      <c r="AL58" s="178"/>
      <c r="AM58" s="178"/>
      <c r="AN58" s="178"/>
    </row>
    <row r="59" spans="2:97" ht="3.9" customHeight="1" x14ac:dyDescent="0.25">
      <c r="B59" s="178"/>
      <c r="C59" s="197"/>
      <c r="D59" s="192"/>
      <c r="E59" s="670"/>
      <c r="F59" s="249"/>
      <c r="G59" s="250"/>
      <c r="H59" s="639"/>
      <c r="I59" s="640"/>
      <c r="J59" s="225"/>
      <c r="K59" s="222"/>
      <c r="L59" s="225"/>
      <c r="M59" s="179"/>
      <c r="N59" s="179"/>
      <c r="O59" s="179"/>
      <c r="P59" s="179"/>
      <c r="Q59" s="179"/>
      <c r="R59" s="179"/>
      <c r="S59" s="179"/>
      <c r="T59" s="179"/>
      <c r="U59" s="179"/>
      <c r="V59" s="179"/>
      <c r="W59" s="179"/>
      <c r="X59" s="179"/>
      <c r="Y59" s="179"/>
      <c r="Z59" s="179"/>
      <c r="AA59" s="179"/>
      <c r="AB59" s="179"/>
      <c r="AC59" s="179"/>
      <c r="AD59" s="179"/>
      <c r="AE59" s="179"/>
      <c r="AF59" s="179"/>
      <c r="AG59" s="179"/>
      <c r="AH59" s="178"/>
      <c r="AI59" s="178"/>
      <c r="AJ59" s="178"/>
      <c r="AK59" s="178"/>
      <c r="AL59" s="178"/>
      <c r="AM59" s="178"/>
      <c r="AN59" s="178"/>
    </row>
    <row r="60" spans="2:97" ht="20.399999999999999" x14ac:dyDescent="0.25">
      <c r="B60" s="199"/>
      <c r="C60" s="198"/>
      <c r="D60" s="195"/>
      <c r="E60" s="671" t="s">
        <v>1733</v>
      </c>
      <c r="F60" s="249"/>
      <c r="G60" s="251"/>
      <c r="H60" s="911"/>
      <c r="I60" s="912"/>
      <c r="J60" s="178"/>
      <c r="K60" s="178"/>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8"/>
      <c r="AI60" s="178"/>
      <c r="AJ60" s="178"/>
      <c r="AK60" s="178"/>
      <c r="AL60" s="178"/>
      <c r="AM60" s="178"/>
      <c r="AN60" s="178"/>
    </row>
    <row r="61" spans="2:97" ht="41.25" customHeight="1" x14ac:dyDescent="0.25">
      <c r="B61" s="183"/>
      <c r="C61" s="201"/>
      <c r="D61" s="178"/>
      <c r="E61" s="639" t="s">
        <v>1731</v>
      </c>
      <c r="F61" s="640"/>
      <c r="G61" s="178"/>
      <c r="H61" s="178"/>
      <c r="I61" s="178"/>
      <c r="J61" s="178"/>
      <c r="K61" s="178"/>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8"/>
      <c r="AI61" s="178"/>
      <c r="AJ61" s="178"/>
      <c r="AK61" s="178"/>
      <c r="AL61" s="178"/>
      <c r="AM61" s="178"/>
      <c r="AN61" s="178"/>
    </row>
    <row r="62" spans="2:97" hidden="1" x14ac:dyDescent="0.25">
      <c r="B62" s="202"/>
      <c r="C62" s="203"/>
      <c r="D62" s="202" t="s">
        <v>930</v>
      </c>
      <c r="E62" s="179"/>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8"/>
      <c r="AI62" s="178"/>
      <c r="AJ62" s="178"/>
      <c r="AK62" s="178"/>
      <c r="AL62" s="178"/>
      <c r="AM62" s="178"/>
      <c r="AN62" s="178"/>
    </row>
    <row r="63" spans="2:97" hidden="1" x14ac:dyDescent="0.25">
      <c r="B63" s="202"/>
      <c r="C63" s="203"/>
      <c r="D63" s="202" t="s">
        <v>929</v>
      </c>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8"/>
      <c r="AI63" s="178"/>
      <c r="AJ63" s="178"/>
      <c r="AK63" s="178"/>
      <c r="AL63" s="178"/>
      <c r="AM63" s="178"/>
      <c r="AN63" s="178"/>
    </row>
    <row r="64" spans="2:97" hidden="1" x14ac:dyDescent="0.25">
      <c r="B64" s="202"/>
      <c r="C64" s="203"/>
      <c r="D64" s="202" t="s">
        <v>936</v>
      </c>
      <c r="E64" s="179"/>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8"/>
      <c r="AI64" s="178"/>
      <c r="AJ64" s="178"/>
      <c r="AK64" s="178"/>
      <c r="AL64" s="178"/>
      <c r="AM64" s="178"/>
      <c r="AN64" s="178"/>
    </row>
    <row r="65" spans="2:40" x14ac:dyDescent="0.25">
      <c r="B65" s="202"/>
      <c r="C65" s="203"/>
      <c r="D65" s="179"/>
      <c r="E65" s="179"/>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178"/>
      <c r="AI65" s="178"/>
      <c r="AJ65" s="178"/>
      <c r="AK65" s="178"/>
      <c r="AL65" s="178"/>
      <c r="AM65" s="178"/>
      <c r="AN65" s="178"/>
    </row>
    <row r="66" spans="2:40" x14ac:dyDescent="0.25">
      <c r="B66" s="202"/>
      <c r="C66" s="203"/>
      <c r="D66" s="179"/>
      <c r="E66" s="179"/>
      <c r="F66" s="179"/>
      <c r="G66" s="179"/>
      <c r="H66" s="179"/>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c r="AG66" s="179"/>
      <c r="AH66" s="178"/>
      <c r="AI66" s="178"/>
      <c r="AJ66" s="178"/>
      <c r="AK66" s="178"/>
      <c r="AL66" s="178"/>
      <c r="AM66" s="178"/>
      <c r="AN66" s="178"/>
    </row>
    <row r="67" spans="2:40" x14ac:dyDescent="0.25">
      <c r="B67" s="202"/>
      <c r="C67" s="203"/>
      <c r="D67" s="179"/>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8"/>
      <c r="AI67" s="178"/>
      <c r="AJ67" s="178"/>
      <c r="AK67" s="178"/>
      <c r="AL67" s="178"/>
      <c r="AM67" s="178"/>
      <c r="AN67" s="178"/>
    </row>
    <row r="68" spans="2:40" x14ac:dyDescent="0.25">
      <c r="B68" s="202"/>
      <c r="C68" s="203"/>
      <c r="D68" s="179"/>
      <c r="E68" s="179"/>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8"/>
      <c r="AI68" s="178"/>
      <c r="AJ68" s="178"/>
      <c r="AK68" s="178"/>
      <c r="AL68" s="178"/>
      <c r="AM68" s="178"/>
      <c r="AN68" s="178"/>
    </row>
    <row r="69" spans="2:40" x14ac:dyDescent="0.25">
      <c r="B69" s="202"/>
      <c r="C69" s="203"/>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8"/>
      <c r="AI69" s="178"/>
      <c r="AJ69" s="178"/>
      <c r="AK69" s="178"/>
      <c r="AL69" s="178"/>
      <c r="AM69" s="178"/>
      <c r="AN69" s="178"/>
    </row>
    <row r="70" spans="2:40" x14ac:dyDescent="0.25">
      <c r="B70" s="202"/>
      <c r="C70" s="203"/>
      <c r="D70" s="179"/>
      <c r="E70" s="179"/>
      <c r="F70" s="179"/>
      <c r="G70" s="179"/>
      <c r="H70" s="179"/>
      <c r="I70" s="179"/>
      <c r="J70" s="179"/>
      <c r="K70" s="179"/>
      <c r="L70" s="179"/>
      <c r="M70" s="179"/>
      <c r="N70" s="179"/>
      <c r="O70" s="179"/>
      <c r="P70" s="179"/>
      <c r="Q70" s="179"/>
      <c r="R70" s="179"/>
      <c r="S70" s="179"/>
      <c r="T70" s="179"/>
      <c r="U70" s="179"/>
      <c r="V70" s="179"/>
      <c r="W70" s="179"/>
      <c r="X70" s="179"/>
      <c r="Y70" s="179"/>
      <c r="Z70" s="179"/>
      <c r="AA70" s="227"/>
      <c r="AB70" s="179"/>
      <c r="AC70" s="179"/>
      <c r="AD70" s="179"/>
      <c r="AE70" s="179"/>
      <c r="AF70" s="179"/>
      <c r="AG70" s="179"/>
      <c r="AH70" s="178"/>
      <c r="AI70" s="178"/>
      <c r="AJ70" s="178"/>
      <c r="AK70" s="178"/>
      <c r="AL70" s="178"/>
      <c r="AM70" s="178"/>
      <c r="AN70" s="178"/>
    </row>
    <row r="71" spans="2:40" x14ac:dyDescent="0.25">
      <c r="B71" s="202"/>
      <c r="C71" s="203"/>
      <c r="D71" s="179"/>
      <c r="E71" s="179"/>
      <c r="F71" s="179"/>
      <c r="G71" s="179"/>
      <c r="H71" s="179"/>
      <c r="I71" s="179"/>
      <c r="J71" s="179"/>
      <c r="K71" s="179"/>
      <c r="L71" s="179"/>
      <c r="M71" s="179"/>
      <c r="N71" s="179"/>
      <c r="O71" s="179"/>
      <c r="P71" s="179"/>
      <c r="Q71" s="179"/>
      <c r="R71" s="179"/>
      <c r="S71" s="179"/>
      <c r="T71" s="179"/>
      <c r="U71" s="179"/>
      <c r="V71" s="179"/>
      <c r="W71" s="179"/>
      <c r="X71" s="179"/>
      <c r="Y71" s="179"/>
      <c r="Z71" s="179"/>
      <c r="AA71" s="227"/>
      <c r="AB71" s="179"/>
      <c r="AC71" s="179"/>
      <c r="AD71" s="179"/>
      <c r="AE71" s="179"/>
      <c r="AF71" s="179"/>
      <c r="AG71" s="179"/>
      <c r="AH71" s="178"/>
      <c r="AI71" s="178"/>
      <c r="AJ71" s="178"/>
      <c r="AK71" s="178"/>
      <c r="AL71" s="178"/>
      <c r="AM71" s="178"/>
      <c r="AN71" s="178"/>
    </row>
    <row r="72" spans="2:40" x14ac:dyDescent="0.25">
      <c r="B72" s="202"/>
      <c r="C72" s="203"/>
      <c r="D72" s="179"/>
      <c r="E72" s="179"/>
      <c r="F72" s="179"/>
      <c r="G72" s="179"/>
      <c r="H72" s="179"/>
      <c r="I72" s="179"/>
      <c r="J72" s="179"/>
      <c r="K72" s="179"/>
      <c r="L72" s="179"/>
      <c r="M72" s="179"/>
      <c r="N72" s="179"/>
      <c r="O72" s="179"/>
      <c r="P72" s="179"/>
      <c r="Q72" s="179"/>
      <c r="R72" s="179"/>
      <c r="S72" s="179"/>
      <c r="T72" s="179"/>
      <c r="U72" s="179"/>
      <c r="V72" s="179"/>
      <c r="W72" s="179"/>
      <c r="X72" s="179"/>
      <c r="Y72" s="179"/>
      <c r="Z72" s="179"/>
      <c r="AA72" s="227"/>
      <c r="AB72" s="179"/>
      <c r="AC72" s="179"/>
      <c r="AD72" s="179"/>
      <c r="AE72" s="179"/>
      <c r="AF72" s="179"/>
      <c r="AG72" s="179"/>
      <c r="AH72" s="178"/>
      <c r="AI72" s="178"/>
      <c r="AJ72" s="178"/>
      <c r="AK72" s="178"/>
      <c r="AL72" s="178"/>
      <c r="AM72" s="178"/>
      <c r="AN72" s="178"/>
    </row>
    <row r="73" spans="2:40" x14ac:dyDescent="0.25">
      <c r="B73" s="202"/>
      <c r="C73" s="203"/>
      <c r="D73" s="179"/>
      <c r="E73" s="179"/>
      <c r="F73" s="179"/>
      <c r="G73" s="179"/>
      <c r="H73" s="179"/>
      <c r="I73" s="179"/>
      <c r="J73" s="179"/>
      <c r="K73" s="179"/>
      <c r="L73" s="179"/>
      <c r="M73" s="179"/>
      <c r="N73" s="179"/>
      <c r="O73" s="179"/>
      <c r="P73" s="179"/>
      <c r="Q73" s="179"/>
      <c r="R73" s="179"/>
      <c r="S73" s="179"/>
      <c r="T73" s="179"/>
      <c r="U73" s="179"/>
      <c r="V73" s="179"/>
      <c r="W73" s="179"/>
      <c r="X73" s="179"/>
      <c r="Y73" s="179"/>
      <c r="Z73" s="179"/>
      <c r="AA73" s="179"/>
      <c r="AB73" s="179"/>
      <c r="AC73" s="179"/>
      <c r="AD73" s="179"/>
      <c r="AE73" s="179"/>
      <c r="AF73" s="179"/>
      <c r="AG73" s="179"/>
      <c r="AH73" s="178"/>
      <c r="AI73" s="178"/>
      <c r="AJ73" s="178"/>
      <c r="AK73" s="178"/>
      <c r="AL73" s="178"/>
      <c r="AM73" s="178"/>
      <c r="AN73" s="178"/>
    </row>
    <row r="74" spans="2:40" x14ac:dyDescent="0.25">
      <c r="B74" s="202"/>
      <c r="C74" s="203"/>
      <c r="D74" s="179"/>
      <c r="E74" s="179"/>
      <c r="F74" s="179"/>
      <c r="G74" s="179"/>
      <c r="H74" s="179"/>
      <c r="I74" s="179"/>
      <c r="J74" s="179"/>
      <c r="K74" s="179"/>
      <c r="L74" s="179"/>
      <c r="M74" s="179"/>
      <c r="N74" s="179"/>
      <c r="O74" s="179"/>
      <c r="P74" s="179"/>
      <c r="Q74" s="179"/>
      <c r="R74" s="179"/>
      <c r="S74" s="179"/>
      <c r="T74" s="179"/>
      <c r="U74" s="179"/>
      <c r="V74" s="179"/>
      <c r="W74" s="179"/>
      <c r="X74" s="179"/>
      <c r="Y74" s="179"/>
      <c r="Z74" s="179"/>
      <c r="AA74" s="227"/>
      <c r="AB74" s="179"/>
      <c r="AC74" s="179"/>
      <c r="AD74" s="179"/>
      <c r="AE74" s="179"/>
      <c r="AF74" s="179"/>
      <c r="AG74" s="179"/>
      <c r="AH74" s="178"/>
      <c r="AI74" s="178"/>
      <c r="AJ74" s="178"/>
      <c r="AK74" s="178"/>
      <c r="AL74" s="178"/>
      <c r="AM74" s="178"/>
      <c r="AN74" s="178"/>
    </row>
    <row r="75" spans="2:40" x14ac:dyDescent="0.25">
      <c r="B75" s="202"/>
      <c r="C75" s="203"/>
      <c r="D75" s="179"/>
      <c r="E75" s="179"/>
      <c r="F75" s="179"/>
      <c r="G75" s="179"/>
      <c r="H75" s="179"/>
      <c r="I75" s="179"/>
      <c r="J75" s="179"/>
      <c r="K75" s="179"/>
      <c r="L75" s="179"/>
      <c r="M75" s="179"/>
      <c r="N75" s="179"/>
      <c r="O75" s="179"/>
      <c r="P75" s="179"/>
      <c r="Q75" s="179"/>
      <c r="R75" s="179"/>
      <c r="S75" s="179"/>
      <c r="T75" s="179"/>
      <c r="U75" s="179"/>
      <c r="V75" s="179"/>
      <c r="W75" s="179"/>
      <c r="X75" s="179"/>
      <c r="Y75" s="179"/>
      <c r="Z75" s="179"/>
      <c r="AA75" s="181"/>
      <c r="AB75" s="179"/>
      <c r="AC75" s="179"/>
      <c r="AD75" s="179"/>
      <c r="AE75" s="179"/>
      <c r="AF75" s="179"/>
      <c r="AG75" s="179"/>
      <c r="AH75" s="178"/>
      <c r="AI75" s="178"/>
      <c r="AJ75" s="178"/>
      <c r="AK75" s="178"/>
      <c r="AL75" s="178"/>
      <c r="AM75" s="178"/>
      <c r="AN75" s="178"/>
    </row>
    <row r="76" spans="2:40" x14ac:dyDescent="0.25">
      <c r="B76" s="202"/>
      <c r="C76" s="203"/>
      <c r="D76" s="179"/>
      <c r="E76" s="179"/>
      <c r="F76" s="179"/>
      <c r="G76" s="179"/>
      <c r="H76" s="179"/>
      <c r="I76" s="179"/>
      <c r="J76" s="179"/>
      <c r="K76" s="179"/>
      <c r="L76" s="179"/>
      <c r="M76" s="179"/>
      <c r="N76" s="179"/>
      <c r="O76" s="179"/>
      <c r="P76" s="179"/>
      <c r="Q76" s="179"/>
      <c r="R76" s="179"/>
      <c r="S76" s="179"/>
      <c r="T76" s="179"/>
      <c r="U76" s="179"/>
      <c r="V76" s="179"/>
      <c r="W76" s="179"/>
      <c r="X76" s="179"/>
      <c r="Y76" s="179"/>
      <c r="Z76" s="179"/>
      <c r="AA76" s="179"/>
      <c r="AB76" s="179"/>
      <c r="AC76" s="179"/>
      <c r="AD76" s="179"/>
      <c r="AE76" s="179"/>
      <c r="AF76" s="179"/>
      <c r="AG76" s="179"/>
      <c r="AH76" s="178"/>
      <c r="AI76" s="178"/>
      <c r="AJ76" s="178"/>
      <c r="AK76" s="178"/>
      <c r="AL76" s="178"/>
      <c r="AM76" s="178"/>
      <c r="AN76" s="178"/>
    </row>
    <row r="77" spans="2:40" x14ac:dyDescent="0.25">
      <c r="B77" s="202"/>
      <c r="C77" s="203"/>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c r="AC77" s="179"/>
      <c r="AD77" s="179"/>
      <c r="AE77" s="179"/>
      <c r="AF77" s="179"/>
      <c r="AG77" s="179"/>
      <c r="AH77" s="178"/>
      <c r="AI77" s="178"/>
      <c r="AJ77" s="178"/>
      <c r="AK77" s="178"/>
      <c r="AL77" s="178"/>
      <c r="AM77" s="178"/>
      <c r="AN77" s="178"/>
    </row>
    <row r="78" spans="2:40" x14ac:dyDescent="0.25">
      <c r="B78" s="202"/>
      <c r="C78" s="203"/>
      <c r="D78" s="179"/>
      <c r="E78" s="179"/>
      <c r="F78" s="179"/>
      <c r="G78" s="179"/>
      <c r="H78" s="179"/>
      <c r="I78" s="179"/>
      <c r="J78" s="179"/>
      <c r="K78" s="179"/>
      <c r="L78" s="179"/>
      <c r="M78" s="179"/>
      <c r="N78" s="179"/>
      <c r="O78" s="179"/>
      <c r="P78" s="179"/>
      <c r="Q78" s="179"/>
      <c r="R78" s="179"/>
      <c r="S78" s="179"/>
      <c r="T78" s="179"/>
      <c r="U78" s="179"/>
      <c r="V78" s="179"/>
      <c r="W78" s="179"/>
      <c r="X78" s="179"/>
      <c r="Y78" s="179"/>
      <c r="Z78" s="179"/>
      <c r="AA78" s="179"/>
      <c r="AB78" s="179"/>
      <c r="AC78" s="179"/>
      <c r="AD78" s="179"/>
      <c r="AE78" s="179"/>
      <c r="AF78" s="179"/>
      <c r="AG78" s="179"/>
      <c r="AH78" s="178"/>
      <c r="AI78" s="178"/>
      <c r="AJ78" s="178"/>
      <c r="AK78" s="178"/>
      <c r="AL78" s="178"/>
      <c r="AM78" s="178"/>
      <c r="AN78" s="178"/>
    </row>
    <row r="79" spans="2:40" x14ac:dyDescent="0.25">
      <c r="B79" s="202"/>
      <c r="C79" s="203"/>
      <c r="D79" s="179"/>
      <c r="E79" s="179"/>
      <c r="F79" s="179"/>
      <c r="G79" s="179"/>
      <c r="H79" s="179"/>
      <c r="I79" s="179"/>
      <c r="J79" s="179"/>
      <c r="K79" s="179"/>
      <c r="L79" s="179"/>
      <c r="M79" s="179"/>
      <c r="N79" s="179"/>
      <c r="O79" s="179"/>
      <c r="P79" s="179"/>
      <c r="Q79" s="179"/>
      <c r="R79" s="179"/>
      <c r="S79" s="179"/>
      <c r="T79" s="179"/>
      <c r="U79" s="179"/>
      <c r="V79" s="179"/>
      <c r="W79" s="179"/>
      <c r="X79" s="179"/>
      <c r="Y79" s="179"/>
      <c r="Z79" s="179"/>
      <c r="AA79" s="179"/>
      <c r="AB79" s="179"/>
      <c r="AC79" s="179"/>
      <c r="AD79" s="179"/>
      <c r="AE79" s="179"/>
      <c r="AF79" s="179"/>
      <c r="AG79" s="179"/>
      <c r="AH79" s="178"/>
      <c r="AI79" s="178"/>
      <c r="AJ79" s="178"/>
      <c r="AK79" s="178"/>
      <c r="AL79" s="178"/>
      <c r="AM79" s="178"/>
      <c r="AN79" s="178"/>
    </row>
    <row r="80" spans="2:40" x14ac:dyDescent="0.25">
      <c r="B80" s="202"/>
      <c r="C80" s="203"/>
      <c r="D80" s="179"/>
      <c r="E80" s="179"/>
      <c r="F80" s="179"/>
      <c r="G80" s="179"/>
      <c r="H80" s="179"/>
      <c r="I80" s="179"/>
      <c r="J80" s="179"/>
      <c r="K80" s="179"/>
      <c r="L80" s="179"/>
      <c r="M80" s="179"/>
      <c r="N80" s="179"/>
      <c r="O80" s="179"/>
      <c r="P80" s="179"/>
      <c r="Q80" s="179"/>
      <c r="R80" s="179"/>
      <c r="S80" s="179"/>
      <c r="T80" s="179"/>
      <c r="U80" s="179"/>
      <c r="V80" s="179"/>
      <c r="W80" s="179"/>
      <c r="X80" s="179"/>
      <c r="Y80" s="179"/>
      <c r="Z80" s="179"/>
      <c r="AA80" s="179"/>
      <c r="AB80" s="179"/>
      <c r="AC80" s="179"/>
      <c r="AD80" s="179"/>
      <c r="AE80" s="179"/>
      <c r="AF80" s="179"/>
      <c r="AG80" s="179"/>
      <c r="AH80" s="178"/>
      <c r="AI80" s="178"/>
      <c r="AJ80" s="178"/>
      <c r="AK80" s="178"/>
      <c r="AL80" s="178"/>
      <c r="AM80" s="178"/>
      <c r="AN80" s="178"/>
    </row>
    <row r="81" spans="2:40" x14ac:dyDescent="0.25">
      <c r="B81" s="202"/>
      <c r="C81" s="203"/>
      <c r="D81" s="179"/>
      <c r="E81" s="179"/>
      <c r="F81" s="179"/>
      <c r="G81" s="179"/>
      <c r="H81" s="179"/>
      <c r="I81" s="179"/>
      <c r="J81" s="179"/>
      <c r="K81" s="179"/>
      <c r="L81" s="179"/>
      <c r="M81" s="179"/>
      <c r="N81" s="179"/>
      <c r="O81" s="179"/>
      <c r="P81" s="179"/>
      <c r="Q81" s="179"/>
      <c r="R81" s="179"/>
      <c r="S81" s="179"/>
      <c r="T81" s="179"/>
      <c r="U81" s="179"/>
      <c r="V81" s="179"/>
      <c r="W81" s="179"/>
      <c r="X81" s="179"/>
      <c r="Y81" s="179"/>
      <c r="Z81" s="179"/>
      <c r="AA81" s="179"/>
      <c r="AB81" s="179"/>
      <c r="AC81" s="179"/>
      <c r="AD81" s="179"/>
      <c r="AE81" s="179"/>
      <c r="AF81" s="179"/>
      <c r="AG81" s="179"/>
      <c r="AH81" s="178"/>
      <c r="AI81" s="178"/>
      <c r="AJ81" s="178"/>
      <c r="AK81" s="178"/>
      <c r="AL81" s="178"/>
      <c r="AM81" s="178"/>
      <c r="AN81" s="178"/>
    </row>
    <row r="82" spans="2:40" x14ac:dyDescent="0.25">
      <c r="B82" s="202"/>
      <c r="C82" s="203"/>
      <c r="D82" s="179"/>
      <c r="E82" s="179"/>
      <c r="F82" s="179"/>
      <c r="G82" s="179"/>
      <c r="H82" s="179"/>
      <c r="I82" s="179"/>
      <c r="J82" s="179"/>
      <c r="K82" s="179"/>
      <c r="L82" s="179"/>
      <c r="M82" s="179"/>
      <c r="N82" s="179"/>
      <c r="O82" s="179"/>
      <c r="P82" s="179"/>
      <c r="Q82" s="179"/>
      <c r="R82" s="179"/>
      <c r="S82" s="179"/>
      <c r="T82" s="179"/>
      <c r="U82" s="179"/>
      <c r="V82" s="179"/>
      <c r="W82" s="179"/>
      <c r="X82" s="179"/>
      <c r="Y82" s="179"/>
      <c r="Z82" s="179"/>
      <c r="AA82" s="179"/>
      <c r="AB82" s="179"/>
      <c r="AC82" s="179"/>
      <c r="AD82" s="179"/>
      <c r="AE82" s="179"/>
      <c r="AF82" s="179"/>
      <c r="AG82" s="179"/>
      <c r="AH82" s="178"/>
      <c r="AI82" s="178"/>
      <c r="AJ82" s="178"/>
      <c r="AK82" s="178"/>
      <c r="AL82" s="178"/>
      <c r="AM82" s="178"/>
      <c r="AN82" s="178"/>
    </row>
    <row r="83" spans="2:40" x14ac:dyDescent="0.25">
      <c r="B83" s="202"/>
      <c r="C83" s="203"/>
      <c r="D83" s="179"/>
      <c r="E83" s="179"/>
      <c r="F83" s="179"/>
      <c r="G83" s="179"/>
      <c r="H83" s="179"/>
      <c r="I83" s="179"/>
      <c r="J83" s="179"/>
      <c r="K83" s="179"/>
      <c r="L83" s="179"/>
      <c r="M83" s="179"/>
      <c r="N83" s="179"/>
      <c r="O83" s="179"/>
      <c r="P83" s="179"/>
      <c r="Q83" s="179"/>
      <c r="R83" s="179"/>
      <c r="S83" s="179"/>
      <c r="T83" s="179"/>
      <c r="U83" s="179"/>
      <c r="V83" s="179"/>
      <c r="W83" s="179"/>
      <c r="X83" s="179"/>
      <c r="Y83" s="179"/>
      <c r="Z83" s="179"/>
      <c r="AA83" s="179"/>
      <c r="AB83" s="179"/>
      <c r="AC83" s="179"/>
      <c r="AD83" s="179"/>
      <c r="AE83" s="179"/>
      <c r="AF83" s="179"/>
      <c r="AG83" s="179"/>
      <c r="AH83" s="178"/>
      <c r="AI83" s="178"/>
      <c r="AJ83" s="178"/>
      <c r="AK83" s="178"/>
      <c r="AL83" s="178"/>
      <c r="AM83" s="178"/>
      <c r="AN83" s="178"/>
    </row>
    <row r="84" spans="2:40" x14ac:dyDescent="0.25">
      <c r="B84" s="202"/>
      <c r="C84" s="203"/>
      <c r="D84" s="179"/>
      <c r="E84" s="179"/>
      <c r="F84" s="179"/>
      <c r="G84" s="179"/>
      <c r="H84" s="179"/>
      <c r="I84" s="179"/>
      <c r="J84" s="179"/>
      <c r="K84" s="179"/>
      <c r="L84" s="179"/>
      <c r="M84" s="179"/>
      <c r="N84" s="179"/>
      <c r="O84" s="179"/>
      <c r="P84" s="179"/>
      <c r="Q84" s="179"/>
      <c r="R84" s="179"/>
      <c r="S84" s="179"/>
      <c r="T84" s="179"/>
      <c r="U84" s="179"/>
      <c r="V84" s="179"/>
      <c r="W84" s="179"/>
      <c r="X84" s="179"/>
      <c r="Y84" s="179"/>
      <c r="Z84" s="179"/>
      <c r="AA84" s="179"/>
      <c r="AB84" s="179"/>
      <c r="AC84" s="179"/>
      <c r="AD84" s="179"/>
      <c r="AE84" s="179"/>
      <c r="AF84" s="179"/>
      <c r="AG84" s="179"/>
      <c r="AH84" s="178"/>
      <c r="AI84" s="178"/>
      <c r="AJ84" s="178"/>
      <c r="AK84" s="178"/>
      <c r="AL84" s="178"/>
      <c r="AM84" s="178"/>
      <c r="AN84" s="178"/>
    </row>
    <row r="85" spans="2:40" x14ac:dyDescent="0.25">
      <c r="B85" s="202"/>
      <c r="C85" s="203"/>
      <c r="D85" s="179"/>
      <c r="E85" s="179"/>
      <c r="F85" s="179"/>
      <c r="G85" s="179"/>
      <c r="H85" s="179"/>
      <c r="I85" s="179"/>
      <c r="J85" s="179"/>
      <c r="K85" s="179"/>
      <c r="L85" s="179"/>
      <c r="M85" s="179"/>
      <c r="N85" s="179"/>
      <c r="O85" s="179"/>
      <c r="P85" s="179"/>
      <c r="Q85" s="179"/>
      <c r="R85" s="179"/>
      <c r="S85" s="179"/>
      <c r="T85" s="179"/>
      <c r="U85" s="179"/>
      <c r="V85" s="179"/>
      <c r="W85" s="179"/>
      <c r="X85" s="179"/>
      <c r="Y85" s="179"/>
      <c r="Z85" s="179"/>
      <c r="AA85" s="179"/>
      <c r="AB85" s="179"/>
      <c r="AC85" s="179"/>
      <c r="AD85" s="179"/>
      <c r="AE85" s="179"/>
      <c r="AF85" s="179"/>
      <c r="AG85" s="179"/>
      <c r="AH85" s="178"/>
      <c r="AI85" s="178"/>
      <c r="AJ85" s="178"/>
      <c r="AK85" s="178"/>
      <c r="AL85" s="178"/>
      <c r="AM85" s="178"/>
      <c r="AN85" s="178"/>
    </row>
    <row r="86" spans="2:40" x14ac:dyDescent="0.25">
      <c r="B86" s="202"/>
      <c r="C86" s="203"/>
      <c r="D86" s="179"/>
      <c r="E86" s="179"/>
      <c r="F86" s="179"/>
      <c r="G86" s="179"/>
      <c r="H86" s="179"/>
      <c r="I86" s="179"/>
      <c r="J86" s="179"/>
      <c r="K86" s="179"/>
      <c r="L86" s="179"/>
      <c r="M86" s="179"/>
      <c r="N86" s="179"/>
      <c r="O86" s="179"/>
      <c r="P86" s="179"/>
      <c r="Q86" s="179"/>
      <c r="R86" s="179"/>
      <c r="S86" s="179"/>
      <c r="T86" s="179"/>
      <c r="U86" s="179"/>
      <c r="V86" s="179"/>
      <c r="W86" s="179"/>
      <c r="X86" s="179"/>
      <c r="Y86" s="179"/>
      <c r="Z86" s="179"/>
      <c r="AA86" s="179"/>
      <c r="AB86" s="179"/>
      <c r="AC86" s="179"/>
      <c r="AD86" s="179"/>
      <c r="AE86" s="179"/>
      <c r="AF86" s="179"/>
      <c r="AG86" s="179"/>
      <c r="AH86" s="178"/>
      <c r="AI86" s="178"/>
      <c r="AJ86" s="178"/>
      <c r="AK86" s="178"/>
      <c r="AL86" s="178"/>
      <c r="AM86" s="178"/>
      <c r="AN86" s="178"/>
    </row>
    <row r="87" spans="2:40" x14ac:dyDescent="0.25">
      <c r="B87" s="202"/>
      <c r="C87" s="203"/>
      <c r="D87" s="179"/>
      <c r="E87" s="179"/>
      <c r="F87" s="179"/>
      <c r="G87" s="179"/>
      <c r="H87" s="179"/>
      <c r="I87" s="179"/>
      <c r="J87" s="179"/>
      <c r="K87" s="179"/>
      <c r="L87" s="179"/>
      <c r="M87" s="179"/>
      <c r="N87" s="179"/>
      <c r="O87" s="179"/>
      <c r="P87" s="179"/>
      <c r="Q87" s="179"/>
      <c r="R87" s="179"/>
      <c r="S87" s="179"/>
      <c r="T87" s="179"/>
      <c r="U87" s="179"/>
      <c r="V87" s="179"/>
      <c r="W87" s="179"/>
      <c r="X87" s="179"/>
      <c r="Y87" s="179"/>
      <c r="Z87" s="179"/>
      <c r="AA87" s="179"/>
      <c r="AB87" s="179"/>
      <c r="AC87" s="179"/>
      <c r="AD87" s="179"/>
      <c r="AE87" s="179"/>
      <c r="AF87" s="179"/>
      <c r="AG87" s="179"/>
      <c r="AH87" s="178"/>
      <c r="AI87" s="178"/>
      <c r="AJ87" s="178"/>
      <c r="AK87" s="178"/>
      <c r="AL87" s="178"/>
      <c r="AM87" s="178"/>
      <c r="AN87" s="178"/>
    </row>
    <row r="88" spans="2:40" x14ac:dyDescent="0.25">
      <c r="B88" s="202"/>
      <c r="C88" s="203"/>
      <c r="D88" s="179"/>
      <c r="E88" s="179"/>
      <c r="F88" s="179"/>
      <c r="G88" s="179"/>
      <c r="H88" s="179"/>
      <c r="I88" s="179"/>
      <c r="J88" s="179"/>
      <c r="K88" s="179"/>
      <c r="L88" s="179"/>
      <c r="M88" s="179"/>
      <c r="N88" s="179"/>
      <c r="O88" s="179"/>
      <c r="P88" s="179"/>
      <c r="Q88" s="179"/>
      <c r="R88" s="179"/>
      <c r="S88" s="179"/>
      <c r="T88" s="179"/>
      <c r="U88" s="179"/>
      <c r="V88" s="179"/>
      <c r="W88" s="179"/>
      <c r="X88" s="179"/>
      <c r="Y88" s="179"/>
      <c r="Z88" s="179"/>
      <c r="AA88" s="179"/>
      <c r="AB88" s="179"/>
      <c r="AC88" s="179"/>
      <c r="AD88" s="179"/>
      <c r="AE88" s="179"/>
      <c r="AF88" s="179"/>
      <c r="AG88" s="179"/>
      <c r="AH88" s="178"/>
      <c r="AI88" s="178"/>
      <c r="AJ88" s="178"/>
      <c r="AK88" s="178"/>
      <c r="AL88" s="178"/>
      <c r="AM88" s="178"/>
      <c r="AN88" s="178"/>
    </row>
    <row r="89" spans="2:40" x14ac:dyDescent="0.25">
      <c r="B89" s="202"/>
      <c r="C89" s="203"/>
      <c r="D89" s="179"/>
      <c r="E89" s="179"/>
      <c r="F89" s="179"/>
      <c r="G89" s="179"/>
      <c r="H89" s="179"/>
      <c r="I89" s="179"/>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8"/>
      <c r="AI89" s="178"/>
      <c r="AJ89" s="178"/>
      <c r="AK89" s="178"/>
      <c r="AL89" s="178"/>
      <c r="AM89" s="178"/>
      <c r="AN89" s="178"/>
    </row>
    <row r="90" spans="2:40" x14ac:dyDescent="0.25">
      <c r="B90" s="202"/>
      <c r="C90" s="203"/>
      <c r="D90" s="179"/>
      <c r="E90" s="179"/>
      <c r="F90" s="179"/>
      <c r="G90" s="179"/>
      <c r="H90" s="179"/>
      <c r="I90" s="179"/>
      <c r="J90" s="179"/>
      <c r="K90" s="179"/>
      <c r="L90" s="179"/>
      <c r="M90" s="179"/>
      <c r="N90" s="179"/>
      <c r="O90" s="179"/>
      <c r="P90" s="179"/>
      <c r="Q90" s="179"/>
      <c r="R90" s="179"/>
      <c r="S90" s="179"/>
      <c r="T90" s="179"/>
      <c r="U90" s="179"/>
      <c r="V90" s="179"/>
      <c r="W90" s="179"/>
      <c r="X90" s="179"/>
      <c r="Y90" s="179"/>
      <c r="Z90" s="179"/>
      <c r="AA90" s="179"/>
      <c r="AB90" s="179"/>
      <c r="AC90" s="179"/>
      <c r="AD90" s="179"/>
      <c r="AE90" s="179"/>
      <c r="AF90" s="179"/>
      <c r="AG90" s="179"/>
      <c r="AH90" s="178"/>
      <c r="AI90" s="178"/>
      <c r="AJ90" s="178"/>
      <c r="AK90" s="178"/>
      <c r="AL90" s="178"/>
      <c r="AM90" s="178"/>
      <c r="AN90" s="178"/>
    </row>
    <row r="91" spans="2:40" x14ac:dyDescent="0.25">
      <c r="B91" s="202"/>
      <c r="C91" s="203"/>
      <c r="D91" s="179"/>
      <c r="E91" s="179"/>
      <c r="F91" s="179"/>
      <c r="G91" s="179"/>
      <c r="H91" s="179"/>
      <c r="I91" s="179"/>
      <c r="J91" s="179"/>
      <c r="K91" s="179"/>
      <c r="L91" s="179"/>
      <c r="M91" s="179"/>
      <c r="N91" s="179"/>
      <c r="O91" s="179"/>
      <c r="P91" s="179"/>
      <c r="Q91" s="179"/>
      <c r="R91" s="179"/>
      <c r="S91" s="179"/>
      <c r="T91" s="179"/>
      <c r="U91" s="179"/>
      <c r="V91" s="179"/>
      <c r="W91" s="179"/>
      <c r="X91" s="179"/>
      <c r="Y91" s="179"/>
      <c r="Z91" s="179"/>
      <c r="AA91" s="179"/>
      <c r="AB91" s="179"/>
      <c r="AC91" s="179"/>
      <c r="AD91" s="179"/>
      <c r="AE91" s="179"/>
      <c r="AF91" s="179"/>
      <c r="AG91" s="179"/>
      <c r="AH91" s="178"/>
      <c r="AI91" s="178"/>
      <c r="AJ91" s="178"/>
      <c r="AK91" s="178"/>
      <c r="AL91" s="178"/>
      <c r="AM91" s="178"/>
      <c r="AN91" s="178"/>
    </row>
    <row r="92" spans="2:40" x14ac:dyDescent="0.25">
      <c r="B92" s="202"/>
      <c r="C92" s="203"/>
      <c r="D92" s="179"/>
      <c r="E92" s="179"/>
      <c r="F92" s="179"/>
      <c r="G92" s="179"/>
      <c r="H92" s="179"/>
      <c r="I92" s="179"/>
      <c r="J92" s="179"/>
      <c r="K92" s="179"/>
      <c r="L92" s="179"/>
      <c r="M92" s="179"/>
      <c r="N92" s="179"/>
      <c r="O92" s="179"/>
      <c r="P92" s="179"/>
      <c r="Q92" s="179"/>
      <c r="R92" s="179"/>
      <c r="S92" s="179"/>
      <c r="T92" s="179"/>
      <c r="U92" s="179"/>
      <c r="V92" s="179"/>
      <c r="W92" s="179"/>
      <c r="X92" s="179"/>
      <c r="Y92" s="179"/>
      <c r="Z92" s="179"/>
      <c r="AA92" s="179"/>
      <c r="AB92" s="179"/>
      <c r="AC92" s="179"/>
      <c r="AD92" s="179"/>
      <c r="AE92" s="179"/>
      <c r="AF92" s="179"/>
      <c r="AG92" s="179"/>
      <c r="AH92" s="178"/>
      <c r="AI92" s="178"/>
      <c r="AJ92" s="178"/>
      <c r="AK92" s="178"/>
      <c r="AL92" s="178"/>
      <c r="AM92" s="178"/>
      <c r="AN92" s="178"/>
    </row>
    <row r="93" spans="2:40" x14ac:dyDescent="0.25">
      <c r="B93" s="202"/>
      <c r="C93" s="203"/>
      <c r="D93" s="179"/>
      <c r="E93" s="179"/>
      <c r="F93" s="179"/>
      <c r="G93" s="179"/>
      <c r="H93" s="179"/>
      <c r="I93" s="179"/>
      <c r="J93" s="179"/>
      <c r="K93" s="179"/>
      <c r="L93" s="179"/>
      <c r="M93" s="179"/>
      <c r="N93" s="179"/>
      <c r="O93" s="179"/>
      <c r="P93" s="179"/>
      <c r="Q93" s="179"/>
      <c r="R93" s="179"/>
      <c r="S93" s="179"/>
      <c r="T93" s="179"/>
      <c r="U93" s="179"/>
      <c r="V93" s="179"/>
      <c r="W93" s="179"/>
      <c r="X93" s="179"/>
      <c r="Y93" s="179"/>
      <c r="Z93" s="179"/>
      <c r="AA93" s="179"/>
      <c r="AB93" s="179"/>
      <c r="AC93" s="179"/>
      <c r="AD93" s="179"/>
      <c r="AE93" s="179"/>
      <c r="AF93" s="179"/>
      <c r="AG93" s="179"/>
      <c r="AH93" s="178"/>
      <c r="AI93" s="178"/>
      <c r="AJ93" s="178"/>
      <c r="AK93" s="178"/>
      <c r="AL93" s="178"/>
      <c r="AM93" s="178"/>
      <c r="AN93" s="178"/>
    </row>
    <row r="94" spans="2:40" x14ac:dyDescent="0.25">
      <c r="B94" s="202"/>
      <c r="C94" s="203"/>
      <c r="D94" s="179"/>
      <c r="E94" s="179"/>
      <c r="F94" s="179"/>
      <c r="G94" s="179"/>
      <c r="H94" s="179"/>
      <c r="I94" s="179"/>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8"/>
      <c r="AI94" s="178"/>
      <c r="AJ94" s="178"/>
      <c r="AK94" s="178"/>
      <c r="AL94" s="178"/>
      <c r="AM94" s="178"/>
      <c r="AN94" s="178"/>
    </row>
    <row r="95" spans="2:40" x14ac:dyDescent="0.25">
      <c r="B95" s="183"/>
      <c r="C95" s="201"/>
      <c r="D95" s="178"/>
      <c r="E95" s="178"/>
      <c r="F95" s="178"/>
      <c r="G95" s="178"/>
      <c r="H95" s="178"/>
      <c r="I95" s="178"/>
      <c r="J95" s="178"/>
      <c r="K95" s="178"/>
      <c r="L95" s="178"/>
      <c r="M95" s="178"/>
      <c r="N95" s="178"/>
      <c r="O95" s="178"/>
      <c r="P95" s="178"/>
      <c r="Q95" s="178"/>
      <c r="R95" s="178"/>
      <c r="S95" s="178"/>
      <c r="T95" s="178"/>
      <c r="U95" s="178"/>
      <c r="V95" s="178"/>
      <c r="W95" s="178"/>
      <c r="X95" s="178"/>
      <c r="Y95" s="178"/>
      <c r="Z95" s="178"/>
      <c r="AA95" s="178"/>
      <c r="AB95" s="178"/>
      <c r="AC95" s="178"/>
      <c r="AD95" s="178"/>
      <c r="AE95" s="178"/>
      <c r="AF95" s="178"/>
      <c r="AG95" s="178"/>
      <c r="AH95" s="178"/>
      <c r="AI95" s="178"/>
      <c r="AJ95" s="178"/>
      <c r="AK95" s="178"/>
      <c r="AL95" s="178"/>
      <c r="AM95" s="178"/>
      <c r="AN95" s="178"/>
    </row>
    <row r="96" spans="2:40" x14ac:dyDescent="0.25">
      <c r="B96" s="183"/>
      <c r="C96" s="201"/>
      <c r="D96" s="178"/>
      <c r="E96" s="178"/>
      <c r="F96" s="178"/>
      <c r="G96" s="178"/>
      <c r="H96" s="178"/>
      <c r="I96" s="178"/>
      <c r="J96" s="178"/>
      <c r="K96" s="178"/>
      <c r="L96" s="178"/>
      <c r="M96" s="178"/>
      <c r="N96" s="178"/>
      <c r="O96" s="178"/>
      <c r="P96" s="178"/>
      <c r="Q96" s="178"/>
      <c r="R96" s="178"/>
      <c r="S96" s="178"/>
      <c r="T96" s="178"/>
      <c r="U96" s="178"/>
      <c r="V96" s="178"/>
      <c r="W96" s="178"/>
      <c r="X96" s="178"/>
      <c r="Y96" s="178"/>
      <c r="Z96" s="178"/>
      <c r="AA96" s="178"/>
      <c r="AB96" s="178"/>
      <c r="AC96" s="178"/>
      <c r="AD96" s="178"/>
      <c r="AE96" s="178"/>
      <c r="AF96" s="178"/>
      <c r="AG96" s="178"/>
      <c r="AH96" s="178"/>
      <c r="AI96" s="178"/>
      <c r="AJ96" s="178"/>
      <c r="AK96" s="178"/>
      <c r="AL96" s="178"/>
      <c r="AM96" s="178"/>
      <c r="AN96" s="178"/>
    </row>
    <row r="97" spans="2:40" x14ac:dyDescent="0.25">
      <c r="B97" s="183"/>
      <c r="C97" s="201"/>
      <c r="D97" s="178"/>
      <c r="E97" s="178"/>
      <c r="F97" s="178"/>
      <c r="G97" s="178"/>
      <c r="H97" s="178"/>
      <c r="I97" s="178"/>
      <c r="J97" s="178"/>
      <c r="K97" s="178"/>
      <c r="L97" s="178"/>
      <c r="M97" s="178"/>
      <c r="N97" s="178"/>
      <c r="O97" s="178"/>
      <c r="P97" s="178"/>
      <c r="Q97" s="178"/>
      <c r="R97" s="178"/>
      <c r="S97" s="178"/>
      <c r="T97" s="178"/>
      <c r="U97" s="178"/>
      <c r="V97" s="178"/>
      <c r="W97" s="178"/>
      <c r="X97" s="178"/>
      <c r="Y97" s="178"/>
      <c r="Z97" s="178"/>
      <c r="AA97" s="178"/>
      <c r="AB97" s="178"/>
      <c r="AC97" s="178"/>
      <c r="AD97" s="178"/>
      <c r="AE97" s="178"/>
      <c r="AF97" s="178"/>
      <c r="AG97" s="178"/>
      <c r="AH97" s="178"/>
      <c r="AI97" s="178"/>
      <c r="AJ97" s="178"/>
      <c r="AK97" s="178"/>
      <c r="AL97" s="178"/>
      <c r="AM97" s="178"/>
      <c r="AN97" s="178"/>
    </row>
    <row r="98" spans="2:40" x14ac:dyDescent="0.25">
      <c r="B98" s="183"/>
      <c r="C98" s="201"/>
      <c r="D98" s="178"/>
      <c r="E98" s="178"/>
      <c r="F98" s="178"/>
      <c r="G98" s="178"/>
      <c r="H98" s="178"/>
      <c r="I98" s="178"/>
      <c r="J98" s="178"/>
      <c r="K98" s="178"/>
      <c r="L98" s="178"/>
      <c r="M98" s="178"/>
      <c r="N98" s="178"/>
      <c r="O98" s="178"/>
      <c r="P98" s="178"/>
      <c r="Q98" s="178"/>
      <c r="R98" s="178"/>
      <c r="S98" s="178"/>
      <c r="T98" s="178"/>
      <c r="U98" s="178"/>
      <c r="V98" s="178"/>
      <c r="W98" s="178"/>
      <c r="X98" s="178"/>
      <c r="Y98" s="178"/>
      <c r="Z98" s="178"/>
      <c r="AA98" s="178"/>
      <c r="AB98" s="178"/>
      <c r="AC98" s="178"/>
      <c r="AD98" s="178"/>
      <c r="AE98" s="178"/>
      <c r="AF98" s="178"/>
      <c r="AG98" s="178"/>
      <c r="AH98" s="178"/>
      <c r="AI98" s="178"/>
      <c r="AJ98" s="178"/>
      <c r="AK98" s="178"/>
      <c r="AL98" s="178"/>
      <c r="AM98" s="178"/>
      <c r="AN98" s="178"/>
    </row>
    <row r="99" spans="2:40" x14ac:dyDescent="0.25">
      <c r="B99" s="183"/>
      <c r="C99" s="201"/>
      <c r="D99" s="178"/>
      <c r="E99" s="178"/>
      <c r="F99" s="178"/>
      <c r="G99" s="178"/>
      <c r="H99" s="178"/>
      <c r="I99" s="178"/>
      <c r="J99" s="178"/>
      <c r="K99" s="178"/>
      <c r="L99" s="178"/>
      <c r="M99" s="178"/>
      <c r="N99" s="178"/>
      <c r="O99" s="178"/>
      <c r="P99" s="178"/>
      <c r="Q99" s="178"/>
      <c r="R99" s="178"/>
      <c r="S99" s="178"/>
      <c r="T99" s="178"/>
      <c r="U99" s="178"/>
      <c r="V99" s="178"/>
      <c r="W99" s="178"/>
      <c r="X99" s="178"/>
      <c r="Y99" s="178"/>
      <c r="Z99" s="178"/>
      <c r="AA99" s="178"/>
      <c r="AB99" s="178"/>
      <c r="AC99" s="178"/>
      <c r="AD99" s="178"/>
      <c r="AE99" s="178"/>
      <c r="AF99" s="178"/>
      <c r="AG99" s="178"/>
      <c r="AH99" s="178"/>
      <c r="AI99" s="178"/>
      <c r="AJ99" s="178"/>
      <c r="AK99" s="178"/>
      <c r="AL99" s="178"/>
      <c r="AM99" s="178"/>
      <c r="AN99" s="178"/>
    </row>
    <row r="100" spans="2:40" x14ac:dyDescent="0.25">
      <c r="B100" s="183"/>
      <c r="C100" s="201"/>
      <c r="D100" s="178"/>
      <c r="E100" s="178"/>
      <c r="F100" s="178"/>
      <c r="G100" s="178"/>
      <c r="H100" s="178"/>
      <c r="I100" s="178"/>
      <c r="J100" s="178"/>
      <c r="K100" s="178"/>
      <c r="L100" s="178"/>
      <c r="M100" s="178"/>
      <c r="N100" s="178"/>
      <c r="O100" s="178"/>
      <c r="P100" s="178"/>
      <c r="Q100" s="178"/>
      <c r="R100" s="178"/>
      <c r="S100" s="178"/>
      <c r="T100" s="178"/>
      <c r="U100" s="178"/>
      <c r="V100" s="178"/>
      <c r="W100" s="178"/>
      <c r="X100" s="178"/>
      <c r="Y100" s="178"/>
      <c r="Z100" s="178"/>
      <c r="AA100" s="178"/>
      <c r="AB100" s="178"/>
      <c r="AC100" s="178"/>
      <c r="AD100" s="178"/>
      <c r="AE100" s="178"/>
      <c r="AF100" s="178"/>
      <c r="AG100" s="178"/>
      <c r="AH100" s="178"/>
      <c r="AI100" s="178"/>
      <c r="AJ100" s="178"/>
      <c r="AK100" s="178"/>
      <c r="AL100" s="178"/>
      <c r="AM100" s="178"/>
      <c r="AN100" s="178"/>
    </row>
    <row r="101" spans="2:40" x14ac:dyDescent="0.25">
      <c r="B101" s="183"/>
      <c r="C101" s="201"/>
      <c r="D101" s="178"/>
      <c r="E101" s="178"/>
      <c r="F101" s="178"/>
      <c r="G101" s="178"/>
      <c r="H101" s="178"/>
      <c r="I101" s="178"/>
      <c r="J101" s="178"/>
      <c r="K101" s="178"/>
      <c r="L101" s="178"/>
      <c r="M101" s="178"/>
      <c r="N101" s="178"/>
      <c r="O101" s="178"/>
      <c r="P101" s="178"/>
      <c r="Q101" s="178"/>
      <c r="R101" s="178"/>
      <c r="S101" s="178"/>
      <c r="T101" s="178"/>
      <c r="U101" s="178"/>
      <c r="V101" s="178"/>
      <c r="W101" s="178"/>
      <c r="X101" s="178"/>
      <c r="Y101" s="178"/>
      <c r="Z101" s="178"/>
      <c r="AA101" s="178"/>
      <c r="AB101" s="178"/>
      <c r="AC101" s="178"/>
      <c r="AD101" s="178"/>
      <c r="AE101" s="178"/>
      <c r="AF101" s="178"/>
      <c r="AG101" s="178"/>
      <c r="AH101" s="178"/>
      <c r="AI101" s="178"/>
      <c r="AJ101" s="178"/>
      <c r="AK101" s="178"/>
      <c r="AL101" s="178"/>
      <c r="AM101" s="178"/>
      <c r="AN101" s="178"/>
    </row>
    <row r="102" spans="2:40" x14ac:dyDescent="0.25">
      <c r="B102" s="183"/>
      <c r="C102" s="201"/>
      <c r="D102" s="178"/>
      <c r="E102" s="178"/>
      <c r="F102" s="178"/>
      <c r="G102" s="178"/>
      <c r="H102" s="178"/>
      <c r="I102" s="178"/>
      <c r="J102" s="178"/>
      <c r="K102" s="178"/>
      <c r="L102" s="178"/>
      <c r="M102" s="178"/>
      <c r="N102" s="178"/>
      <c r="O102" s="178"/>
      <c r="P102" s="178"/>
      <c r="Q102" s="178"/>
      <c r="R102" s="178"/>
      <c r="S102" s="178"/>
      <c r="T102" s="178"/>
      <c r="U102" s="178"/>
      <c r="V102" s="178"/>
      <c r="W102" s="178"/>
      <c r="X102" s="178"/>
      <c r="Y102" s="178"/>
      <c r="Z102" s="178"/>
      <c r="AA102" s="178"/>
      <c r="AB102" s="178"/>
      <c r="AC102" s="178"/>
      <c r="AD102" s="178"/>
      <c r="AE102" s="178"/>
      <c r="AF102" s="178"/>
      <c r="AG102" s="178"/>
      <c r="AH102" s="178"/>
      <c r="AI102" s="178"/>
      <c r="AJ102" s="178"/>
      <c r="AK102" s="178"/>
      <c r="AL102" s="178"/>
      <c r="AM102" s="178"/>
      <c r="AN102" s="178"/>
    </row>
    <row r="103" spans="2:40" x14ac:dyDescent="0.25">
      <c r="B103" s="183"/>
      <c r="C103" s="201"/>
      <c r="D103" s="178"/>
      <c r="E103" s="178"/>
      <c r="F103" s="178"/>
      <c r="G103" s="178"/>
      <c r="H103" s="178"/>
      <c r="I103" s="178"/>
      <c r="J103" s="178"/>
      <c r="K103" s="178"/>
      <c r="L103" s="178"/>
      <c r="M103" s="178"/>
      <c r="N103" s="178"/>
      <c r="O103" s="178"/>
      <c r="P103" s="178"/>
      <c r="Q103" s="178"/>
      <c r="R103" s="178"/>
      <c r="S103" s="178"/>
      <c r="T103" s="178"/>
      <c r="U103" s="178"/>
      <c r="V103" s="178"/>
      <c r="W103" s="178"/>
      <c r="X103" s="178"/>
      <c r="Y103" s="178"/>
      <c r="Z103" s="178"/>
      <c r="AA103" s="178"/>
      <c r="AB103" s="178"/>
      <c r="AC103" s="178"/>
      <c r="AD103" s="178"/>
      <c r="AE103" s="178"/>
      <c r="AF103" s="178"/>
      <c r="AG103" s="178"/>
      <c r="AH103" s="178"/>
      <c r="AI103" s="178"/>
      <c r="AJ103" s="178"/>
      <c r="AK103" s="178"/>
      <c r="AL103" s="178"/>
      <c r="AM103" s="178"/>
      <c r="AN103" s="178"/>
    </row>
    <row r="104" spans="2:40" x14ac:dyDescent="0.25">
      <c r="B104" s="183"/>
      <c r="C104" s="201"/>
      <c r="D104" s="178"/>
      <c r="E104" s="178"/>
      <c r="F104" s="178"/>
      <c r="G104" s="178"/>
      <c r="H104" s="178"/>
      <c r="I104" s="178"/>
      <c r="J104" s="178"/>
      <c r="K104" s="178"/>
      <c r="L104" s="178"/>
      <c r="M104" s="178"/>
      <c r="N104" s="178"/>
      <c r="O104" s="178"/>
      <c r="P104" s="178"/>
      <c r="Q104" s="178"/>
      <c r="R104" s="178"/>
      <c r="S104" s="178"/>
      <c r="T104" s="178"/>
      <c r="U104" s="178"/>
      <c r="V104" s="178"/>
      <c r="W104" s="178"/>
      <c r="X104" s="178"/>
      <c r="Y104" s="178"/>
      <c r="Z104" s="178"/>
      <c r="AA104" s="178"/>
      <c r="AB104" s="178"/>
      <c r="AC104" s="178"/>
      <c r="AD104" s="178"/>
      <c r="AE104" s="178"/>
      <c r="AF104" s="178"/>
      <c r="AG104" s="178"/>
      <c r="AH104" s="178"/>
      <c r="AI104" s="178"/>
      <c r="AJ104" s="178"/>
      <c r="AK104" s="178"/>
      <c r="AL104" s="178"/>
      <c r="AM104" s="178"/>
      <c r="AN104" s="178"/>
    </row>
    <row r="105" spans="2:40" x14ac:dyDescent="0.25">
      <c r="B105" s="183"/>
      <c r="C105" s="201"/>
      <c r="D105" s="178"/>
      <c r="E105" s="178"/>
      <c r="F105" s="178"/>
      <c r="G105" s="178"/>
      <c r="H105" s="178"/>
      <c r="I105" s="178"/>
      <c r="J105" s="178"/>
      <c r="K105" s="178"/>
      <c r="L105" s="178"/>
      <c r="M105" s="178"/>
      <c r="N105" s="178"/>
      <c r="O105" s="178"/>
      <c r="P105" s="178"/>
      <c r="Q105" s="178"/>
      <c r="R105" s="178"/>
      <c r="S105" s="178"/>
      <c r="T105" s="178"/>
      <c r="U105" s="178"/>
      <c r="V105" s="178"/>
      <c r="W105" s="178"/>
      <c r="X105" s="178"/>
      <c r="Y105" s="178"/>
      <c r="Z105" s="178"/>
      <c r="AA105" s="178"/>
      <c r="AB105" s="178"/>
      <c r="AC105" s="178"/>
      <c r="AD105" s="178"/>
      <c r="AE105" s="178"/>
      <c r="AF105" s="178"/>
      <c r="AG105" s="178"/>
      <c r="AH105" s="178"/>
      <c r="AI105" s="178"/>
      <c r="AJ105" s="178"/>
      <c r="AK105" s="178"/>
      <c r="AL105" s="178"/>
      <c r="AM105" s="178"/>
      <c r="AN105" s="178"/>
    </row>
    <row r="106" spans="2:40" x14ac:dyDescent="0.25">
      <c r="B106" s="183"/>
      <c r="C106" s="201"/>
      <c r="D106" s="178"/>
      <c r="E106" s="178"/>
      <c r="F106" s="178"/>
      <c r="G106" s="178"/>
      <c r="H106" s="178"/>
      <c r="I106" s="178"/>
      <c r="J106" s="178"/>
      <c r="K106" s="178"/>
      <c r="L106" s="178"/>
      <c r="M106" s="178"/>
      <c r="N106" s="178"/>
      <c r="O106" s="178"/>
      <c r="P106" s="178"/>
      <c r="Q106" s="178"/>
      <c r="R106" s="178"/>
      <c r="S106" s="178"/>
      <c r="T106" s="178"/>
      <c r="U106" s="178"/>
      <c r="V106" s="178"/>
      <c r="W106" s="178"/>
      <c r="X106" s="178"/>
      <c r="Y106" s="178"/>
      <c r="Z106" s="178"/>
      <c r="AA106" s="178"/>
      <c r="AB106" s="178"/>
      <c r="AC106" s="178"/>
      <c r="AD106" s="178"/>
      <c r="AE106" s="178"/>
      <c r="AF106" s="178"/>
      <c r="AG106" s="178"/>
      <c r="AH106" s="178"/>
      <c r="AI106" s="178"/>
      <c r="AJ106" s="178"/>
      <c r="AK106" s="178"/>
      <c r="AL106" s="178"/>
      <c r="AM106" s="178"/>
      <c r="AN106" s="178"/>
    </row>
    <row r="107" spans="2:40" x14ac:dyDescent="0.25">
      <c r="B107" s="183"/>
      <c r="C107" s="201"/>
      <c r="D107" s="178"/>
      <c r="E107" s="178"/>
      <c r="F107" s="178"/>
      <c r="G107" s="178"/>
      <c r="H107" s="178"/>
      <c r="I107" s="178"/>
      <c r="J107" s="178"/>
      <c r="K107" s="178"/>
      <c r="L107" s="178"/>
      <c r="M107" s="178"/>
      <c r="N107" s="178"/>
      <c r="O107" s="178"/>
      <c r="P107" s="178"/>
      <c r="Q107" s="178"/>
      <c r="R107" s="178"/>
      <c r="S107" s="178"/>
      <c r="T107" s="178"/>
      <c r="U107" s="178"/>
      <c r="V107" s="178"/>
      <c r="W107" s="178"/>
      <c r="X107" s="178"/>
      <c r="Y107" s="178"/>
      <c r="Z107" s="178"/>
      <c r="AA107" s="178"/>
      <c r="AB107" s="178"/>
      <c r="AC107" s="178"/>
      <c r="AD107" s="178"/>
      <c r="AE107" s="178"/>
      <c r="AF107" s="178"/>
      <c r="AG107" s="178"/>
      <c r="AH107" s="178"/>
      <c r="AI107" s="178"/>
      <c r="AJ107" s="178"/>
      <c r="AK107" s="178"/>
      <c r="AL107" s="178"/>
      <c r="AM107" s="178"/>
      <c r="AN107" s="178"/>
    </row>
    <row r="108" spans="2:40" x14ac:dyDescent="0.25">
      <c r="B108" s="183"/>
      <c r="C108" s="201"/>
      <c r="D108" s="178"/>
      <c r="E108" s="178"/>
      <c r="F108" s="178"/>
      <c r="G108" s="178"/>
      <c r="H108" s="178"/>
      <c r="I108" s="178"/>
      <c r="J108" s="178"/>
      <c r="K108" s="178"/>
      <c r="L108" s="178"/>
      <c r="M108" s="178"/>
      <c r="N108" s="178"/>
      <c r="O108" s="178"/>
      <c r="P108" s="178"/>
      <c r="Q108" s="178"/>
      <c r="R108" s="178"/>
      <c r="S108" s="178"/>
      <c r="T108" s="178"/>
      <c r="U108" s="178"/>
      <c r="V108" s="178"/>
      <c r="W108" s="178"/>
      <c r="X108" s="178"/>
      <c r="Y108" s="178"/>
      <c r="Z108" s="178"/>
      <c r="AA108" s="178"/>
      <c r="AB108" s="178"/>
      <c r="AC108" s="178"/>
      <c r="AD108" s="178"/>
      <c r="AE108" s="178"/>
      <c r="AF108" s="178"/>
      <c r="AG108" s="178"/>
      <c r="AH108" s="178"/>
      <c r="AI108" s="178"/>
      <c r="AJ108" s="178"/>
      <c r="AK108" s="178"/>
      <c r="AL108" s="178"/>
      <c r="AM108" s="178"/>
      <c r="AN108" s="178"/>
    </row>
    <row r="109" spans="2:40" x14ac:dyDescent="0.25">
      <c r="B109" s="183"/>
      <c r="C109" s="201"/>
      <c r="D109" s="178"/>
      <c r="E109" s="178"/>
      <c r="F109" s="178"/>
      <c r="G109" s="178"/>
      <c r="H109" s="178"/>
      <c r="I109" s="178"/>
      <c r="J109" s="178"/>
      <c r="K109" s="178"/>
      <c r="L109" s="178"/>
      <c r="M109" s="178"/>
      <c r="N109" s="178"/>
      <c r="O109" s="178"/>
      <c r="P109" s="178"/>
      <c r="Q109" s="178"/>
      <c r="R109" s="178"/>
      <c r="S109" s="178"/>
      <c r="T109" s="178"/>
      <c r="U109" s="178"/>
      <c r="V109" s="178"/>
      <c r="W109" s="178"/>
      <c r="X109" s="178"/>
      <c r="Y109" s="178"/>
      <c r="Z109" s="178"/>
      <c r="AA109" s="178"/>
      <c r="AB109" s="178"/>
      <c r="AC109" s="178"/>
      <c r="AD109" s="178"/>
      <c r="AE109" s="178"/>
      <c r="AF109" s="178"/>
      <c r="AG109" s="178"/>
      <c r="AH109" s="178"/>
      <c r="AI109" s="178"/>
      <c r="AJ109" s="178"/>
      <c r="AK109" s="178"/>
      <c r="AL109" s="178"/>
      <c r="AM109" s="178"/>
      <c r="AN109" s="178"/>
    </row>
    <row r="110" spans="2:40" x14ac:dyDescent="0.25">
      <c r="B110" s="183"/>
      <c r="C110" s="201"/>
      <c r="D110" s="178"/>
      <c r="E110" s="178"/>
      <c r="F110" s="178"/>
      <c r="G110" s="178"/>
      <c r="H110" s="178"/>
      <c r="I110" s="178"/>
      <c r="J110" s="178"/>
      <c r="K110" s="178"/>
      <c r="L110" s="178"/>
      <c r="M110" s="178"/>
      <c r="N110" s="178"/>
      <c r="O110" s="178"/>
      <c r="P110" s="178"/>
      <c r="Q110" s="178"/>
      <c r="R110" s="178"/>
      <c r="S110" s="178"/>
      <c r="T110" s="178"/>
      <c r="U110" s="178"/>
      <c r="V110" s="178"/>
      <c r="W110" s="178"/>
      <c r="X110" s="178"/>
      <c r="Y110" s="178"/>
      <c r="Z110" s="178"/>
      <c r="AA110" s="178"/>
      <c r="AB110" s="178"/>
      <c r="AC110" s="178"/>
      <c r="AD110" s="178"/>
      <c r="AE110" s="178"/>
      <c r="AF110" s="178"/>
      <c r="AG110" s="178"/>
      <c r="AH110" s="178"/>
      <c r="AI110" s="178"/>
      <c r="AJ110" s="178"/>
      <c r="AK110" s="178"/>
      <c r="AL110" s="178"/>
      <c r="AM110" s="178"/>
      <c r="AN110" s="178"/>
    </row>
    <row r="111" spans="2:40" x14ac:dyDescent="0.25">
      <c r="B111" s="183"/>
      <c r="C111" s="201"/>
      <c r="D111" s="178"/>
      <c r="E111" s="178"/>
      <c r="F111" s="178"/>
      <c r="G111" s="178"/>
      <c r="H111" s="178"/>
      <c r="I111" s="178"/>
      <c r="J111" s="178"/>
      <c r="K111" s="178"/>
      <c r="L111" s="178"/>
      <c r="M111" s="178"/>
      <c r="N111" s="178"/>
      <c r="O111" s="178"/>
      <c r="P111" s="178"/>
      <c r="Q111" s="178"/>
      <c r="R111" s="178"/>
      <c r="S111" s="178"/>
      <c r="T111" s="178"/>
      <c r="U111" s="178"/>
      <c r="V111" s="178"/>
      <c r="W111" s="178"/>
      <c r="X111" s="178"/>
      <c r="Y111" s="178"/>
      <c r="Z111" s="178"/>
      <c r="AA111" s="178"/>
      <c r="AB111" s="178"/>
      <c r="AC111" s="178"/>
      <c r="AD111" s="178"/>
      <c r="AE111" s="178"/>
      <c r="AF111" s="178"/>
      <c r="AG111" s="178"/>
      <c r="AH111" s="178"/>
      <c r="AI111" s="178"/>
      <c r="AJ111" s="178"/>
      <c r="AK111" s="178"/>
      <c r="AL111" s="178"/>
      <c r="AM111" s="178"/>
      <c r="AN111" s="178"/>
    </row>
    <row r="112" spans="2:40" x14ac:dyDescent="0.25">
      <c r="B112" s="183"/>
      <c r="C112" s="201"/>
      <c r="D112" s="178"/>
      <c r="E112" s="178"/>
      <c r="F112" s="178"/>
      <c r="G112" s="178"/>
      <c r="H112" s="178"/>
      <c r="I112" s="178"/>
      <c r="J112" s="178"/>
      <c r="K112" s="178"/>
      <c r="L112" s="178"/>
      <c r="M112" s="178"/>
      <c r="N112" s="178"/>
      <c r="O112" s="178"/>
      <c r="P112" s="178"/>
      <c r="Q112" s="178"/>
      <c r="R112" s="178"/>
      <c r="S112" s="178"/>
      <c r="T112" s="178"/>
      <c r="U112" s="178"/>
      <c r="V112" s="178"/>
      <c r="W112" s="178"/>
      <c r="X112" s="178"/>
      <c r="Y112" s="178"/>
      <c r="Z112" s="178"/>
      <c r="AA112" s="178"/>
      <c r="AB112" s="178"/>
      <c r="AC112" s="178"/>
      <c r="AD112" s="178"/>
      <c r="AE112" s="178"/>
      <c r="AF112" s="178"/>
      <c r="AG112" s="178"/>
      <c r="AH112" s="178"/>
      <c r="AI112" s="178"/>
      <c r="AJ112" s="178"/>
      <c r="AK112" s="178"/>
      <c r="AL112" s="178"/>
      <c r="AM112" s="178"/>
      <c r="AN112" s="178"/>
    </row>
    <row r="113" spans="2:40" x14ac:dyDescent="0.25">
      <c r="B113" s="183"/>
      <c r="C113" s="201"/>
      <c r="D113" s="178"/>
      <c r="E113" s="178"/>
      <c r="F113" s="178"/>
      <c r="G113" s="178"/>
      <c r="H113" s="178"/>
      <c r="I113" s="178"/>
      <c r="J113" s="178"/>
      <c r="K113" s="178"/>
      <c r="L113" s="178"/>
      <c r="M113" s="178"/>
      <c r="N113" s="178"/>
      <c r="O113" s="178"/>
      <c r="P113" s="178"/>
      <c r="Q113" s="178"/>
      <c r="R113" s="178"/>
      <c r="S113" s="178"/>
      <c r="T113" s="178"/>
      <c r="U113" s="178"/>
      <c r="V113" s="178"/>
      <c r="W113" s="178"/>
      <c r="X113" s="178"/>
      <c r="Y113" s="178"/>
      <c r="Z113" s="178"/>
      <c r="AA113" s="178"/>
      <c r="AB113" s="178"/>
      <c r="AC113" s="178"/>
      <c r="AD113" s="178"/>
      <c r="AE113" s="178"/>
      <c r="AF113" s="178"/>
      <c r="AG113" s="178"/>
      <c r="AH113" s="178"/>
      <c r="AI113" s="178"/>
      <c r="AJ113" s="178"/>
      <c r="AK113" s="178"/>
      <c r="AL113" s="178"/>
      <c r="AM113" s="178"/>
      <c r="AN113" s="178"/>
    </row>
    <row r="114" spans="2:40" x14ac:dyDescent="0.25">
      <c r="B114" s="183"/>
      <c r="C114" s="201"/>
      <c r="D114" s="178"/>
      <c r="E114" s="178"/>
      <c r="F114" s="178"/>
      <c r="G114" s="178"/>
      <c r="H114" s="178"/>
      <c r="I114" s="178"/>
      <c r="J114" s="178"/>
      <c r="K114" s="178"/>
      <c r="L114" s="178"/>
      <c r="M114" s="178"/>
      <c r="N114" s="178"/>
      <c r="O114" s="178"/>
      <c r="P114" s="178"/>
      <c r="Q114" s="178"/>
      <c r="R114" s="178"/>
      <c r="S114" s="178"/>
      <c r="T114" s="178"/>
      <c r="U114" s="178"/>
      <c r="V114" s="178"/>
      <c r="W114" s="178"/>
      <c r="X114" s="178"/>
      <c r="Y114" s="178"/>
      <c r="Z114" s="178"/>
      <c r="AA114" s="178"/>
      <c r="AB114" s="178"/>
      <c r="AC114" s="178"/>
      <c r="AD114" s="178"/>
      <c r="AE114" s="178"/>
      <c r="AF114" s="178"/>
      <c r="AG114" s="178"/>
      <c r="AH114" s="178"/>
      <c r="AI114" s="178"/>
      <c r="AJ114" s="178"/>
      <c r="AK114" s="178"/>
      <c r="AL114" s="178"/>
      <c r="AM114" s="178"/>
      <c r="AN114" s="178"/>
    </row>
    <row r="115" spans="2:40" x14ac:dyDescent="0.25">
      <c r="B115" s="183"/>
      <c r="C115" s="201"/>
      <c r="D115" s="178"/>
      <c r="E115" s="178"/>
      <c r="F115" s="178"/>
      <c r="G115" s="178"/>
      <c r="H115" s="178"/>
      <c r="I115" s="178"/>
      <c r="J115" s="178"/>
      <c r="K115" s="178"/>
      <c r="L115" s="178"/>
      <c r="M115" s="178"/>
      <c r="N115" s="178"/>
      <c r="O115" s="178"/>
      <c r="P115" s="178"/>
      <c r="Q115" s="178"/>
      <c r="R115" s="178"/>
      <c r="S115" s="178"/>
      <c r="T115" s="178"/>
      <c r="U115" s="178"/>
      <c r="V115" s="178"/>
      <c r="W115" s="178"/>
      <c r="X115" s="178"/>
      <c r="Y115" s="178"/>
      <c r="Z115" s="178"/>
      <c r="AA115" s="178"/>
      <c r="AB115" s="178"/>
      <c r="AC115" s="178"/>
      <c r="AD115" s="178"/>
      <c r="AE115" s="178"/>
      <c r="AF115" s="178"/>
      <c r="AG115" s="178"/>
      <c r="AH115" s="178"/>
      <c r="AI115" s="178"/>
      <c r="AJ115" s="178"/>
      <c r="AK115" s="178"/>
      <c r="AL115" s="178"/>
      <c r="AM115" s="178"/>
      <c r="AN115" s="178"/>
    </row>
    <row r="116" spans="2:40" x14ac:dyDescent="0.25">
      <c r="B116" s="183"/>
      <c r="C116" s="201"/>
      <c r="D116" s="178"/>
      <c r="E116" s="178"/>
      <c r="F116" s="178"/>
      <c r="G116" s="178"/>
      <c r="H116" s="178"/>
      <c r="I116" s="178"/>
      <c r="J116" s="178"/>
      <c r="K116" s="178"/>
      <c r="L116" s="178"/>
      <c r="M116" s="178"/>
      <c r="N116" s="178"/>
      <c r="O116" s="178"/>
      <c r="P116" s="178"/>
      <c r="Q116" s="178"/>
      <c r="R116" s="178"/>
      <c r="S116" s="178"/>
      <c r="T116" s="178"/>
      <c r="U116" s="178"/>
      <c r="V116" s="178"/>
      <c r="W116" s="178"/>
      <c r="X116" s="178"/>
      <c r="Y116" s="178"/>
      <c r="Z116" s="178"/>
      <c r="AA116" s="178"/>
      <c r="AB116" s="178"/>
      <c r="AC116" s="178"/>
      <c r="AD116" s="178"/>
      <c r="AE116" s="178"/>
      <c r="AF116" s="178"/>
      <c r="AG116" s="178"/>
      <c r="AH116" s="178"/>
      <c r="AI116" s="178"/>
      <c r="AJ116" s="178"/>
      <c r="AK116" s="178"/>
      <c r="AL116" s="178"/>
      <c r="AM116" s="178"/>
      <c r="AN116" s="178"/>
    </row>
    <row r="117" spans="2:40" x14ac:dyDescent="0.25">
      <c r="B117" s="183"/>
      <c r="C117" s="201"/>
      <c r="D117" s="178"/>
      <c r="E117" s="178"/>
      <c r="F117" s="178"/>
      <c r="G117" s="178"/>
      <c r="H117" s="178"/>
      <c r="I117" s="178"/>
      <c r="J117" s="178"/>
      <c r="K117" s="178"/>
      <c r="L117" s="178"/>
      <c r="M117" s="178"/>
      <c r="N117" s="178"/>
      <c r="O117" s="178"/>
      <c r="P117" s="178"/>
      <c r="Q117" s="178"/>
      <c r="R117" s="178"/>
      <c r="S117" s="178"/>
      <c r="T117" s="178"/>
      <c r="U117" s="178"/>
      <c r="V117" s="178"/>
      <c r="W117" s="178"/>
      <c r="X117" s="178"/>
      <c r="Y117" s="178"/>
      <c r="Z117" s="178"/>
      <c r="AA117" s="178"/>
      <c r="AB117" s="178"/>
      <c r="AC117" s="178"/>
      <c r="AD117" s="178"/>
      <c r="AE117" s="178"/>
      <c r="AF117" s="178"/>
      <c r="AG117" s="178"/>
      <c r="AH117" s="178"/>
      <c r="AI117" s="178"/>
      <c r="AJ117" s="178"/>
      <c r="AK117" s="178"/>
      <c r="AL117" s="178"/>
      <c r="AM117" s="178"/>
      <c r="AN117" s="178"/>
    </row>
    <row r="118" spans="2:40" x14ac:dyDescent="0.25">
      <c r="B118" s="183"/>
      <c r="C118" s="201"/>
      <c r="D118" s="178"/>
      <c r="E118" s="178"/>
      <c r="F118" s="178"/>
      <c r="G118" s="178"/>
      <c r="H118" s="178"/>
      <c r="I118" s="178"/>
      <c r="J118" s="178"/>
      <c r="K118" s="178"/>
      <c r="L118" s="178"/>
      <c r="M118" s="178"/>
      <c r="N118" s="178"/>
      <c r="O118" s="178"/>
      <c r="P118" s="178"/>
      <c r="Q118" s="178"/>
      <c r="R118" s="178"/>
      <c r="S118" s="178"/>
      <c r="T118" s="178"/>
      <c r="U118" s="178"/>
      <c r="V118" s="178"/>
      <c r="W118" s="178"/>
      <c r="X118" s="178"/>
      <c r="Y118" s="178"/>
      <c r="Z118" s="178"/>
      <c r="AA118" s="178"/>
      <c r="AB118" s="178"/>
      <c r="AC118" s="178"/>
      <c r="AD118" s="178"/>
      <c r="AE118" s="178"/>
      <c r="AF118" s="178"/>
      <c r="AG118" s="178"/>
      <c r="AH118" s="178"/>
      <c r="AI118" s="178"/>
      <c r="AJ118" s="178"/>
      <c r="AK118" s="178"/>
      <c r="AL118" s="178"/>
      <c r="AM118" s="178"/>
      <c r="AN118" s="178"/>
    </row>
    <row r="119" spans="2:40" x14ac:dyDescent="0.25">
      <c r="B119" s="183"/>
      <c r="C119" s="201"/>
      <c r="D119" s="178"/>
      <c r="E119" s="178"/>
      <c r="F119" s="178"/>
      <c r="G119" s="178"/>
      <c r="H119" s="178"/>
      <c r="I119" s="178"/>
      <c r="J119" s="178"/>
      <c r="K119" s="178"/>
      <c r="L119" s="178"/>
      <c r="M119" s="178"/>
      <c r="N119" s="178"/>
      <c r="O119" s="178"/>
      <c r="P119" s="178"/>
      <c r="Q119" s="178"/>
      <c r="R119" s="178"/>
      <c r="S119" s="178"/>
      <c r="T119" s="178"/>
      <c r="U119" s="178"/>
      <c r="V119" s="178"/>
      <c r="W119" s="178"/>
      <c r="X119" s="178"/>
      <c r="Y119" s="178"/>
      <c r="Z119" s="178"/>
      <c r="AA119" s="178"/>
      <c r="AB119" s="178"/>
      <c r="AC119" s="178"/>
      <c r="AD119" s="178"/>
      <c r="AE119" s="178"/>
      <c r="AF119" s="178"/>
      <c r="AG119" s="178"/>
      <c r="AH119" s="178"/>
      <c r="AI119" s="178"/>
      <c r="AJ119" s="178"/>
      <c r="AK119" s="178"/>
      <c r="AL119" s="178"/>
      <c r="AM119" s="178"/>
      <c r="AN119" s="178"/>
    </row>
    <row r="120" spans="2:40" x14ac:dyDescent="0.25">
      <c r="B120" s="183"/>
      <c r="C120" s="201"/>
      <c r="D120" s="178"/>
      <c r="E120" s="178"/>
      <c r="F120" s="178"/>
      <c r="G120" s="178"/>
      <c r="H120" s="178"/>
      <c r="I120" s="178"/>
      <c r="J120" s="178"/>
      <c r="K120" s="178"/>
      <c r="L120" s="178"/>
      <c r="M120" s="178"/>
      <c r="N120" s="178"/>
      <c r="O120" s="178"/>
      <c r="P120" s="178"/>
      <c r="Q120" s="178"/>
      <c r="R120" s="178"/>
      <c r="S120" s="178"/>
      <c r="T120" s="178"/>
      <c r="U120" s="178"/>
      <c r="V120" s="178"/>
      <c r="W120" s="178"/>
      <c r="X120" s="178"/>
      <c r="Y120" s="178"/>
      <c r="Z120" s="178"/>
      <c r="AA120" s="178"/>
      <c r="AB120" s="178"/>
      <c r="AC120" s="178"/>
      <c r="AD120" s="178"/>
      <c r="AE120" s="178"/>
      <c r="AF120" s="178"/>
      <c r="AG120" s="178"/>
      <c r="AH120" s="178"/>
      <c r="AI120" s="178"/>
      <c r="AJ120" s="178"/>
      <c r="AK120" s="178"/>
      <c r="AL120" s="178"/>
      <c r="AM120" s="178"/>
      <c r="AN120" s="178"/>
    </row>
    <row r="121" spans="2:40" x14ac:dyDescent="0.25">
      <c r="B121" s="183"/>
      <c r="C121" s="201"/>
      <c r="D121" s="178"/>
      <c r="E121" s="178"/>
      <c r="F121" s="178"/>
      <c r="G121" s="178"/>
      <c r="H121" s="178"/>
      <c r="I121" s="178"/>
      <c r="J121" s="178"/>
      <c r="K121" s="178"/>
      <c r="L121" s="178"/>
      <c r="M121" s="178"/>
      <c r="N121" s="178"/>
      <c r="O121" s="178"/>
      <c r="P121" s="178"/>
      <c r="Q121" s="178"/>
      <c r="R121" s="178"/>
      <c r="S121" s="178"/>
      <c r="T121" s="178"/>
      <c r="U121" s="178"/>
      <c r="V121" s="178"/>
      <c r="W121" s="178"/>
      <c r="X121" s="178"/>
      <c r="Y121" s="178"/>
      <c r="Z121" s="178"/>
      <c r="AA121" s="178"/>
      <c r="AB121" s="178"/>
      <c r="AC121" s="178"/>
      <c r="AD121" s="178"/>
      <c r="AE121" s="178"/>
      <c r="AF121" s="178"/>
      <c r="AG121" s="178"/>
      <c r="AH121" s="178"/>
      <c r="AI121" s="178"/>
      <c r="AJ121" s="178"/>
      <c r="AK121" s="178"/>
      <c r="AL121" s="178"/>
      <c r="AM121" s="178"/>
      <c r="AN121" s="178"/>
    </row>
    <row r="122" spans="2:40" x14ac:dyDescent="0.25">
      <c r="B122" s="183"/>
      <c r="C122" s="201"/>
      <c r="D122" s="178"/>
      <c r="E122" s="178"/>
      <c r="F122" s="178"/>
      <c r="G122" s="178"/>
      <c r="H122" s="178"/>
      <c r="I122" s="178"/>
      <c r="J122" s="178"/>
      <c r="K122" s="178"/>
      <c r="L122" s="178"/>
      <c r="M122" s="178"/>
      <c r="N122" s="178"/>
      <c r="O122" s="178"/>
      <c r="P122" s="178"/>
      <c r="Q122" s="178"/>
      <c r="R122" s="178"/>
      <c r="S122" s="178"/>
      <c r="T122" s="178"/>
      <c r="U122" s="178"/>
      <c r="V122" s="178"/>
      <c r="W122" s="178"/>
      <c r="X122" s="178"/>
      <c r="Y122" s="178"/>
      <c r="Z122" s="178"/>
      <c r="AA122" s="178"/>
      <c r="AB122" s="178"/>
      <c r="AC122" s="178"/>
      <c r="AD122" s="178"/>
      <c r="AE122" s="178"/>
      <c r="AF122" s="178"/>
      <c r="AG122" s="178"/>
      <c r="AH122" s="178"/>
      <c r="AI122" s="178"/>
      <c r="AJ122" s="178"/>
      <c r="AK122" s="178"/>
      <c r="AL122" s="178"/>
      <c r="AM122" s="178"/>
      <c r="AN122" s="178"/>
    </row>
    <row r="123" spans="2:40" x14ac:dyDescent="0.25">
      <c r="B123" s="183"/>
      <c r="C123" s="201"/>
      <c r="D123" s="178"/>
      <c r="E123" s="178"/>
      <c r="F123" s="178"/>
      <c r="G123" s="178"/>
      <c r="H123" s="178"/>
      <c r="I123" s="178"/>
      <c r="J123" s="178"/>
      <c r="K123" s="178"/>
      <c r="L123" s="178"/>
      <c r="M123" s="178"/>
      <c r="N123" s="178"/>
      <c r="O123" s="178"/>
      <c r="P123" s="178"/>
      <c r="Q123" s="178"/>
      <c r="R123" s="178"/>
      <c r="S123" s="178"/>
      <c r="T123" s="178"/>
      <c r="U123" s="178"/>
      <c r="V123" s="178"/>
      <c r="W123" s="178"/>
      <c r="X123" s="178"/>
      <c r="Y123" s="178"/>
      <c r="Z123" s="178"/>
      <c r="AA123" s="178"/>
      <c r="AB123" s="178"/>
      <c r="AC123" s="178"/>
      <c r="AD123" s="178"/>
      <c r="AE123" s="178"/>
      <c r="AF123" s="178"/>
      <c r="AG123" s="178"/>
      <c r="AH123" s="178"/>
      <c r="AI123" s="178"/>
      <c r="AJ123" s="178"/>
      <c r="AK123" s="178"/>
      <c r="AL123" s="178"/>
      <c r="AM123" s="178"/>
      <c r="AN123" s="178"/>
    </row>
    <row r="124" spans="2:40" x14ac:dyDescent="0.25">
      <c r="B124" s="183"/>
      <c r="C124" s="201"/>
      <c r="D124" s="178"/>
      <c r="E124" s="178"/>
      <c r="F124" s="178"/>
      <c r="G124" s="178"/>
      <c r="H124" s="178"/>
      <c r="I124" s="178"/>
      <c r="J124" s="178"/>
      <c r="K124" s="178"/>
      <c r="L124" s="178"/>
      <c r="M124" s="178"/>
      <c r="N124" s="178"/>
      <c r="O124" s="178"/>
      <c r="P124" s="178"/>
      <c r="Q124" s="178"/>
      <c r="R124" s="178"/>
      <c r="S124" s="178"/>
      <c r="T124" s="178"/>
      <c r="U124" s="178"/>
      <c r="V124" s="178"/>
      <c r="W124" s="178"/>
      <c r="X124" s="178"/>
      <c r="Y124" s="178"/>
      <c r="Z124" s="178"/>
      <c r="AA124" s="178"/>
      <c r="AB124" s="178"/>
      <c r="AC124" s="178"/>
      <c r="AD124" s="178"/>
      <c r="AE124" s="178"/>
      <c r="AF124" s="178"/>
      <c r="AG124" s="178"/>
      <c r="AH124" s="178"/>
      <c r="AI124" s="178"/>
      <c r="AJ124" s="178"/>
      <c r="AK124" s="178"/>
      <c r="AL124" s="178"/>
      <c r="AM124" s="178"/>
      <c r="AN124" s="178"/>
    </row>
    <row r="125" spans="2:40" x14ac:dyDescent="0.25">
      <c r="B125" s="183"/>
      <c r="C125" s="201"/>
      <c r="D125" s="178"/>
      <c r="E125" s="178"/>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row>
    <row r="126" spans="2:40" x14ac:dyDescent="0.25">
      <c r="B126" s="183"/>
      <c r="C126" s="201"/>
      <c r="D126" s="178"/>
      <c r="E126" s="178"/>
      <c r="F126" s="178"/>
      <c r="G126" s="178"/>
      <c r="H126" s="178"/>
      <c r="I126" s="178"/>
      <c r="J126" s="178"/>
      <c r="K126" s="178"/>
      <c r="L126" s="178"/>
      <c r="M126" s="178"/>
      <c r="N126" s="178"/>
      <c r="O126" s="178"/>
      <c r="P126" s="178"/>
      <c r="Q126" s="178"/>
      <c r="R126" s="178"/>
      <c r="S126" s="178"/>
      <c r="T126" s="178"/>
      <c r="U126" s="178"/>
      <c r="V126" s="178"/>
      <c r="W126" s="178"/>
      <c r="X126" s="178"/>
      <c r="Y126" s="178"/>
      <c r="Z126" s="178"/>
      <c r="AA126" s="178"/>
      <c r="AB126" s="178"/>
      <c r="AC126" s="178"/>
      <c r="AD126" s="178"/>
      <c r="AE126" s="178"/>
      <c r="AF126" s="178"/>
      <c r="AG126" s="178"/>
      <c r="AH126" s="178"/>
      <c r="AI126" s="178"/>
      <c r="AJ126" s="178"/>
      <c r="AK126" s="178"/>
      <c r="AL126" s="178"/>
      <c r="AM126" s="178"/>
      <c r="AN126" s="178"/>
    </row>
    <row r="127" spans="2:40" x14ac:dyDescent="0.25">
      <c r="B127" s="183"/>
      <c r="C127" s="201"/>
      <c r="D127" s="178"/>
      <c r="E127" s="178"/>
      <c r="F127" s="178"/>
      <c r="G127" s="178"/>
      <c r="H127" s="178"/>
      <c r="I127" s="178"/>
      <c r="J127" s="178"/>
      <c r="K127" s="178"/>
      <c r="L127" s="178"/>
      <c r="M127" s="178"/>
      <c r="N127" s="178"/>
      <c r="O127" s="178"/>
      <c r="P127" s="178"/>
      <c r="Q127" s="178"/>
      <c r="R127" s="178"/>
      <c r="S127" s="178"/>
      <c r="T127" s="178"/>
      <c r="U127" s="178"/>
      <c r="V127" s="178"/>
      <c r="W127" s="178"/>
      <c r="X127" s="178"/>
      <c r="Y127" s="178"/>
      <c r="Z127" s="178"/>
      <c r="AA127" s="178"/>
      <c r="AB127" s="178"/>
      <c r="AC127" s="178"/>
      <c r="AD127" s="178"/>
      <c r="AE127" s="178"/>
      <c r="AF127" s="178"/>
      <c r="AG127" s="178"/>
      <c r="AH127" s="178"/>
      <c r="AI127" s="178"/>
      <c r="AJ127" s="178"/>
      <c r="AK127" s="178"/>
      <c r="AL127" s="178"/>
      <c r="AM127" s="178"/>
      <c r="AN127" s="178"/>
    </row>
    <row r="128" spans="2:40" x14ac:dyDescent="0.25">
      <c r="B128" s="183"/>
      <c r="C128" s="201"/>
      <c r="D128" s="178"/>
      <c r="E128" s="178"/>
      <c r="F128" s="178"/>
      <c r="G128" s="178"/>
      <c r="H128" s="178"/>
      <c r="I128" s="178"/>
      <c r="J128" s="178"/>
      <c r="K128" s="178"/>
      <c r="L128" s="178"/>
      <c r="M128" s="178"/>
      <c r="N128" s="178"/>
      <c r="O128" s="178"/>
      <c r="P128" s="178"/>
      <c r="Q128" s="178"/>
      <c r="R128" s="178"/>
      <c r="S128" s="178"/>
      <c r="T128" s="178"/>
      <c r="U128" s="178"/>
      <c r="V128" s="178"/>
      <c r="W128" s="178"/>
      <c r="X128" s="178"/>
      <c r="Y128" s="178"/>
      <c r="Z128" s="178"/>
      <c r="AA128" s="178"/>
      <c r="AB128" s="178"/>
      <c r="AC128" s="178"/>
      <c r="AD128" s="178"/>
      <c r="AE128" s="178"/>
      <c r="AF128" s="178"/>
      <c r="AG128" s="178"/>
      <c r="AH128" s="178"/>
      <c r="AI128" s="178"/>
      <c r="AJ128" s="178"/>
      <c r="AK128" s="178"/>
      <c r="AL128" s="178"/>
      <c r="AM128" s="178"/>
      <c r="AN128" s="178"/>
    </row>
    <row r="129" spans="2:40" x14ac:dyDescent="0.25">
      <c r="B129" s="183"/>
      <c r="C129" s="201"/>
      <c r="D129" s="178"/>
      <c r="E129" s="178"/>
      <c r="F129" s="178"/>
      <c r="G129" s="178"/>
      <c r="H129" s="178"/>
      <c r="I129" s="178"/>
      <c r="J129" s="178"/>
      <c r="K129" s="178"/>
      <c r="L129" s="178"/>
      <c r="M129" s="178"/>
      <c r="N129" s="178"/>
      <c r="O129" s="178"/>
      <c r="P129" s="178"/>
      <c r="Q129" s="178"/>
      <c r="R129" s="178"/>
      <c r="S129" s="178"/>
      <c r="T129" s="178"/>
      <c r="U129" s="178"/>
      <c r="V129" s="178"/>
      <c r="W129" s="178"/>
      <c r="X129" s="178"/>
      <c r="Y129" s="178"/>
      <c r="Z129" s="178"/>
      <c r="AA129" s="178"/>
      <c r="AB129" s="178"/>
      <c r="AC129" s="178"/>
      <c r="AD129" s="178"/>
      <c r="AE129" s="178"/>
      <c r="AF129" s="178"/>
      <c r="AG129" s="178"/>
      <c r="AH129" s="178"/>
      <c r="AI129" s="178"/>
      <c r="AJ129" s="178"/>
      <c r="AK129" s="178"/>
      <c r="AL129" s="178"/>
      <c r="AM129" s="178"/>
      <c r="AN129" s="178"/>
    </row>
    <row r="130" spans="2:40" x14ac:dyDescent="0.25">
      <c r="B130" s="183"/>
      <c r="C130" s="201"/>
      <c r="D130" s="178"/>
      <c r="E130" s="178"/>
      <c r="F130" s="178"/>
      <c r="G130" s="178"/>
      <c r="H130" s="178"/>
      <c r="I130" s="178"/>
      <c r="J130" s="178"/>
      <c r="K130" s="178"/>
      <c r="L130" s="178"/>
      <c r="M130" s="178"/>
      <c r="N130" s="178"/>
      <c r="O130" s="178"/>
      <c r="P130" s="178"/>
      <c r="Q130" s="178"/>
      <c r="R130" s="178"/>
      <c r="S130" s="178"/>
      <c r="T130" s="178"/>
      <c r="U130" s="178"/>
      <c r="V130" s="178"/>
      <c r="W130" s="178"/>
      <c r="X130" s="178"/>
      <c r="Y130" s="178"/>
      <c r="Z130" s="178"/>
      <c r="AA130" s="178"/>
      <c r="AB130" s="178"/>
      <c r="AC130" s="178"/>
      <c r="AD130" s="178"/>
      <c r="AE130" s="178"/>
      <c r="AF130" s="178"/>
      <c r="AG130" s="178"/>
      <c r="AH130" s="178"/>
      <c r="AI130" s="178"/>
      <c r="AJ130" s="178"/>
      <c r="AK130" s="178"/>
      <c r="AL130" s="178"/>
      <c r="AM130" s="178"/>
      <c r="AN130" s="178"/>
    </row>
    <row r="131" spans="2:40" x14ac:dyDescent="0.25">
      <c r="B131" s="183"/>
      <c r="C131" s="201"/>
      <c r="D131" s="178"/>
      <c r="E131" s="178"/>
      <c r="F131" s="178"/>
      <c r="G131" s="178"/>
      <c r="H131" s="178"/>
      <c r="I131" s="178"/>
      <c r="J131" s="178"/>
      <c r="K131" s="178"/>
      <c r="L131" s="178"/>
      <c r="M131" s="178"/>
      <c r="N131" s="178"/>
      <c r="O131" s="178"/>
      <c r="P131" s="178"/>
      <c r="Q131" s="178"/>
      <c r="R131" s="178"/>
      <c r="S131" s="178"/>
      <c r="T131" s="178"/>
      <c r="U131" s="178"/>
      <c r="V131" s="178"/>
      <c r="W131" s="178"/>
      <c r="X131" s="178"/>
      <c r="Y131" s="178"/>
      <c r="Z131" s="178"/>
      <c r="AA131" s="178"/>
      <c r="AB131" s="178"/>
      <c r="AC131" s="178"/>
      <c r="AD131" s="178"/>
      <c r="AE131" s="178"/>
      <c r="AF131" s="178"/>
      <c r="AG131" s="178"/>
      <c r="AH131" s="178"/>
      <c r="AI131" s="178"/>
      <c r="AJ131" s="178"/>
      <c r="AK131" s="178"/>
      <c r="AL131" s="178"/>
      <c r="AM131" s="178"/>
      <c r="AN131" s="178"/>
    </row>
    <row r="132" spans="2:40" x14ac:dyDescent="0.25">
      <c r="B132" s="183"/>
      <c r="C132" s="201"/>
      <c r="D132" s="178"/>
      <c r="E132" s="178"/>
      <c r="F132" s="178"/>
      <c r="G132" s="178"/>
      <c r="H132" s="178"/>
      <c r="I132" s="178"/>
      <c r="J132" s="178"/>
      <c r="K132" s="178"/>
      <c r="L132" s="178"/>
      <c r="M132" s="178"/>
      <c r="N132" s="178"/>
      <c r="O132" s="178"/>
      <c r="P132" s="178"/>
      <c r="Q132" s="178"/>
      <c r="R132" s="178"/>
      <c r="S132" s="178"/>
      <c r="T132" s="178"/>
      <c r="U132" s="178"/>
      <c r="V132" s="178"/>
      <c r="W132" s="178"/>
      <c r="X132" s="178"/>
      <c r="Y132" s="178"/>
      <c r="Z132" s="178"/>
      <c r="AA132" s="178"/>
      <c r="AB132" s="178"/>
      <c r="AC132" s="178"/>
      <c r="AD132" s="178"/>
      <c r="AE132" s="178"/>
      <c r="AF132" s="178"/>
      <c r="AG132" s="178"/>
      <c r="AH132" s="178"/>
      <c r="AI132" s="178"/>
      <c r="AJ132" s="178"/>
      <c r="AK132" s="178"/>
      <c r="AL132" s="178"/>
      <c r="AM132" s="178"/>
      <c r="AN132" s="178"/>
    </row>
    <row r="133" spans="2:40" x14ac:dyDescent="0.25">
      <c r="B133" s="183"/>
      <c r="C133" s="201"/>
      <c r="D133" s="178"/>
      <c r="E133" s="178"/>
      <c r="F133" s="178"/>
      <c r="G133" s="178"/>
      <c r="H133" s="178"/>
      <c r="I133" s="178"/>
      <c r="J133" s="178"/>
      <c r="K133" s="178"/>
      <c r="L133" s="178"/>
      <c r="M133" s="178"/>
      <c r="N133" s="178"/>
      <c r="O133" s="178"/>
      <c r="P133" s="178"/>
      <c r="Q133" s="178"/>
      <c r="R133" s="178"/>
      <c r="S133" s="178"/>
      <c r="T133" s="178"/>
      <c r="U133" s="178"/>
      <c r="V133" s="178"/>
      <c r="W133" s="178"/>
      <c r="X133" s="178"/>
      <c r="Y133" s="178"/>
      <c r="Z133" s="178"/>
      <c r="AA133" s="178"/>
      <c r="AB133" s="178"/>
      <c r="AC133" s="178"/>
      <c r="AD133" s="178"/>
      <c r="AE133" s="178"/>
      <c r="AF133" s="178"/>
      <c r="AG133" s="178"/>
      <c r="AH133" s="178"/>
      <c r="AI133" s="178"/>
      <c r="AJ133" s="178"/>
      <c r="AK133" s="178"/>
      <c r="AL133" s="178"/>
      <c r="AM133" s="178"/>
      <c r="AN133" s="178"/>
    </row>
    <row r="134" spans="2:40" x14ac:dyDescent="0.25">
      <c r="B134" s="183"/>
      <c r="C134" s="201"/>
      <c r="D134" s="178"/>
      <c r="E134" s="178"/>
      <c r="F134" s="178"/>
      <c r="G134" s="178"/>
      <c r="H134" s="178"/>
      <c r="I134" s="178"/>
      <c r="J134" s="178"/>
      <c r="K134" s="178"/>
      <c r="L134" s="178"/>
      <c r="M134" s="178"/>
      <c r="N134" s="178"/>
      <c r="O134" s="178"/>
      <c r="P134" s="178"/>
      <c r="Q134" s="178"/>
      <c r="R134" s="178"/>
      <c r="S134" s="178"/>
      <c r="T134" s="178"/>
      <c r="U134" s="178"/>
      <c r="V134" s="178"/>
      <c r="W134" s="178"/>
      <c r="X134" s="178"/>
      <c r="Y134" s="178"/>
      <c r="Z134" s="178"/>
      <c r="AA134" s="178"/>
      <c r="AB134" s="178"/>
      <c r="AC134" s="178"/>
      <c r="AD134" s="178"/>
      <c r="AE134" s="178"/>
      <c r="AF134" s="178"/>
      <c r="AG134" s="178"/>
      <c r="AH134" s="178"/>
      <c r="AI134" s="178"/>
      <c r="AJ134" s="178"/>
      <c r="AK134" s="178"/>
      <c r="AL134" s="178"/>
      <c r="AM134" s="178"/>
      <c r="AN134" s="178"/>
    </row>
    <row r="135" spans="2:40" x14ac:dyDescent="0.25">
      <c r="B135" s="183"/>
      <c r="C135" s="201"/>
      <c r="D135" s="178"/>
      <c r="E135" s="178"/>
      <c r="F135" s="178"/>
      <c r="G135" s="178"/>
      <c r="H135" s="178"/>
      <c r="I135" s="178"/>
      <c r="J135" s="178"/>
      <c r="K135" s="178"/>
      <c r="L135" s="178"/>
      <c r="M135" s="178"/>
      <c r="N135" s="178"/>
      <c r="O135" s="178"/>
      <c r="P135" s="178"/>
      <c r="Q135" s="178"/>
      <c r="R135" s="178"/>
      <c r="S135" s="178"/>
      <c r="T135" s="178"/>
      <c r="U135" s="178"/>
      <c r="V135" s="178"/>
      <c r="W135" s="178"/>
      <c r="X135" s="178"/>
      <c r="Y135" s="178"/>
      <c r="Z135" s="178"/>
      <c r="AA135" s="178"/>
      <c r="AB135" s="178"/>
      <c r="AC135" s="178"/>
      <c r="AD135" s="178"/>
      <c r="AE135" s="178"/>
      <c r="AF135" s="178"/>
      <c r="AG135" s="178"/>
      <c r="AH135" s="178"/>
      <c r="AI135" s="178"/>
      <c r="AJ135" s="178"/>
      <c r="AK135" s="178"/>
      <c r="AL135" s="178"/>
      <c r="AM135" s="178"/>
      <c r="AN135" s="178"/>
    </row>
    <row r="136" spans="2:40" x14ac:dyDescent="0.25">
      <c r="B136" s="183"/>
      <c r="C136" s="201"/>
      <c r="D136" s="178"/>
      <c r="E136" s="178"/>
      <c r="F136" s="178"/>
      <c r="G136" s="178"/>
      <c r="H136" s="178"/>
      <c r="I136" s="178"/>
      <c r="J136" s="178"/>
      <c r="K136" s="178"/>
      <c r="L136" s="178"/>
      <c r="M136" s="178"/>
      <c r="N136" s="178"/>
      <c r="O136" s="178"/>
      <c r="P136" s="178"/>
      <c r="Q136" s="178"/>
      <c r="R136" s="178"/>
      <c r="S136" s="178"/>
      <c r="T136" s="178"/>
      <c r="U136" s="178"/>
      <c r="V136" s="178"/>
      <c r="W136" s="178"/>
      <c r="X136" s="178"/>
      <c r="Y136" s="178"/>
      <c r="Z136" s="178"/>
      <c r="AA136" s="178"/>
      <c r="AB136" s="178"/>
      <c r="AC136" s="178"/>
      <c r="AD136" s="178"/>
      <c r="AE136" s="178"/>
      <c r="AF136" s="178"/>
      <c r="AG136" s="178"/>
      <c r="AH136" s="178"/>
      <c r="AI136" s="178"/>
      <c r="AJ136" s="178"/>
      <c r="AK136" s="178"/>
      <c r="AL136" s="178"/>
      <c r="AM136" s="178"/>
      <c r="AN136" s="178"/>
    </row>
    <row r="137" spans="2:40" x14ac:dyDescent="0.25">
      <c r="B137" s="183"/>
      <c r="C137" s="201"/>
      <c r="D137" s="178"/>
      <c r="E137" s="178"/>
      <c r="F137" s="178"/>
      <c r="G137" s="178"/>
      <c r="H137" s="178"/>
      <c r="I137" s="178"/>
      <c r="J137" s="178"/>
      <c r="K137" s="178"/>
      <c r="L137" s="178"/>
      <c r="M137" s="178"/>
      <c r="N137" s="178"/>
      <c r="O137" s="178"/>
      <c r="P137" s="178"/>
      <c r="Q137" s="178"/>
      <c r="R137" s="178"/>
      <c r="S137" s="178"/>
      <c r="T137" s="178"/>
      <c r="U137" s="178"/>
      <c r="V137" s="178"/>
      <c r="W137" s="178"/>
      <c r="X137" s="178"/>
      <c r="Y137" s="178"/>
      <c r="Z137" s="178"/>
      <c r="AA137" s="178"/>
      <c r="AB137" s="178"/>
      <c r="AC137" s="178"/>
      <c r="AD137" s="178"/>
      <c r="AE137" s="178"/>
      <c r="AF137" s="178"/>
      <c r="AG137" s="178"/>
      <c r="AH137" s="178"/>
      <c r="AI137" s="178"/>
      <c r="AJ137" s="178"/>
      <c r="AK137" s="178"/>
      <c r="AL137" s="178"/>
      <c r="AM137" s="178"/>
      <c r="AN137" s="178"/>
    </row>
    <row r="138" spans="2:40" x14ac:dyDescent="0.25">
      <c r="B138" s="183"/>
      <c r="C138" s="201"/>
      <c r="D138" s="178"/>
      <c r="E138" s="178"/>
      <c r="F138" s="178"/>
      <c r="G138" s="178"/>
      <c r="H138" s="178"/>
      <c r="I138" s="178"/>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78"/>
      <c r="AL138" s="178"/>
      <c r="AM138" s="178"/>
      <c r="AN138" s="178"/>
    </row>
    <row r="139" spans="2:40" x14ac:dyDescent="0.25">
      <c r="B139" s="183"/>
      <c r="C139" s="201"/>
      <c r="D139" s="178"/>
      <c r="E139" s="178"/>
      <c r="F139" s="178"/>
      <c r="G139" s="178"/>
      <c r="H139" s="178"/>
      <c r="I139" s="178"/>
      <c r="J139" s="178"/>
      <c r="K139" s="178"/>
      <c r="L139" s="178"/>
      <c r="M139" s="178"/>
      <c r="N139" s="178"/>
      <c r="O139" s="178"/>
      <c r="P139" s="178"/>
      <c r="Q139" s="178"/>
      <c r="R139" s="178"/>
      <c r="S139" s="178"/>
      <c r="T139" s="178"/>
      <c r="U139" s="178"/>
      <c r="V139" s="178"/>
      <c r="W139" s="178"/>
      <c r="X139" s="178"/>
      <c r="Y139" s="178"/>
      <c r="Z139" s="178"/>
      <c r="AA139" s="178"/>
      <c r="AB139" s="178"/>
      <c r="AC139" s="178"/>
      <c r="AD139" s="178"/>
      <c r="AE139" s="178"/>
      <c r="AF139" s="178"/>
      <c r="AG139" s="178"/>
      <c r="AH139" s="178"/>
      <c r="AI139" s="178"/>
      <c r="AJ139" s="178"/>
      <c r="AK139" s="178"/>
      <c r="AL139" s="178"/>
      <c r="AM139" s="178"/>
      <c r="AN139" s="178"/>
    </row>
  </sheetData>
  <sheetProtection algorithmName="SHA-512" hashValue="vmo8c66OZxQGdfp/U0kIkUl67twC9aWnacrETvCtArBIujBotZOq+vyfcmfJGkY6oUq2/+8Hre/gq+Gyo4OmqA==" saltValue="gY3WVDp3oaveDHVdOQdL1g==" spinCount="100000" sheet="1" objects="1" scenarios="1"/>
  <mergeCells count="19">
    <mergeCell ref="D6:E6"/>
    <mergeCell ref="J37:K37"/>
    <mergeCell ref="J3:K3"/>
    <mergeCell ref="J40:K40"/>
    <mergeCell ref="J9:K9"/>
    <mergeCell ref="J10:K10"/>
    <mergeCell ref="J4:K4"/>
    <mergeCell ref="J39:K39"/>
    <mergeCell ref="H57:I57"/>
    <mergeCell ref="J38:K38"/>
    <mergeCell ref="J36:K36"/>
    <mergeCell ref="J11:K11"/>
    <mergeCell ref="H60:I60"/>
    <mergeCell ref="H54:I54"/>
    <mergeCell ref="J43:K43"/>
    <mergeCell ref="J45:K45"/>
    <mergeCell ref="J41:K41"/>
    <mergeCell ref="J42:K42"/>
    <mergeCell ref="E41:H41"/>
  </mergeCells>
  <dataValidations count="1">
    <dataValidation type="list" allowBlank="1" showInputMessage="1" showErrorMessage="1" sqref="D53" xr:uid="{00000000-0002-0000-6100-000000000000}">
      <formula1>$D$62:$D$64</formula1>
    </dataValidation>
  </dataValidations>
  <pageMargins left="0.5" right="0.12" top="0.37" bottom="0.25" header="0.2" footer="0.19"/>
  <pageSetup paperSize="9" scale="52" orientation="landscape" r:id="rId1"/>
  <headerFooter alignWithMargins="0"/>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wsh90615003">
    <tabColor indexed="55"/>
    <pageSetUpPr fitToPage="1"/>
  </sheetPr>
  <dimension ref="B1:J101"/>
  <sheetViews>
    <sheetView showGridLines="0" showRowColHeaders="0" workbookViewId="0"/>
  </sheetViews>
  <sheetFormatPr defaultColWidth="9.109375" defaultRowHeight="13.2" x14ac:dyDescent="0.25"/>
  <cols>
    <col min="1" max="1" width="0.5546875" style="15" customWidth="1"/>
    <col min="2" max="2" width="31.6640625" style="17" customWidth="1"/>
    <col min="3" max="3" width="6.44140625" style="14" customWidth="1"/>
    <col min="4" max="4" width="31.88671875" style="15" customWidth="1"/>
    <col min="5" max="5" width="90.6640625" style="17" customWidth="1"/>
    <col min="6" max="6" width="18.44140625" style="15" customWidth="1"/>
    <col min="7" max="7" width="11.88671875" style="15" customWidth="1"/>
    <col min="8" max="8" width="4.88671875" style="15" customWidth="1"/>
    <col min="9" max="9" width="31.33203125" style="18" customWidth="1"/>
    <col min="10" max="10" width="31" style="15" customWidth="1"/>
    <col min="11" max="11" width="20.6640625" style="15" customWidth="1"/>
    <col min="12" max="16384" width="9.109375" style="15"/>
  </cols>
  <sheetData>
    <row r="1" spans="2:10" ht="21" x14ac:dyDescent="0.25">
      <c r="B1" s="16" t="s">
        <v>212</v>
      </c>
      <c r="C1" s="37"/>
      <c r="D1" s="38" t="s">
        <v>2452</v>
      </c>
    </row>
    <row r="2" spans="2:10" x14ac:dyDescent="0.25">
      <c r="B2" s="17" t="s">
        <v>2451</v>
      </c>
      <c r="C2" s="15"/>
      <c r="D2" s="15" t="s">
        <v>2454</v>
      </c>
      <c r="E2" s="15"/>
      <c r="F2" s="19"/>
      <c r="G2" s="20"/>
      <c r="H2" s="20"/>
    </row>
    <row r="3" spans="2:10" ht="6.75" customHeight="1" x14ac:dyDescent="0.25">
      <c r="F3" s="21"/>
      <c r="J3" s="18"/>
    </row>
    <row r="4" spans="2:10" ht="23.25" customHeight="1" x14ac:dyDescent="0.25">
      <c r="B4" s="11" t="s">
        <v>436</v>
      </c>
      <c r="C4" s="13"/>
      <c r="D4" s="884" t="s">
        <v>2455</v>
      </c>
      <c r="E4" s="884"/>
      <c r="F4" s="39"/>
      <c r="J4" s="21"/>
    </row>
    <row r="5" spans="2:10" ht="23.25" customHeight="1" x14ac:dyDescent="0.25">
      <c r="B5" s="12" t="s">
        <v>413</v>
      </c>
      <c r="C5" s="11"/>
      <c r="D5" s="882" t="s">
        <v>2456</v>
      </c>
      <c r="E5" s="883"/>
      <c r="F5"/>
      <c r="J5" s="21"/>
    </row>
    <row r="6" spans="2:10" ht="5.0999999999999996" customHeight="1" x14ac:dyDescent="0.25">
      <c r="C6" s="22"/>
      <c r="D6" s="20"/>
      <c r="E6" s="16"/>
      <c r="F6" s="23"/>
      <c r="J6" s="21"/>
    </row>
    <row r="7" spans="2:10" x14ac:dyDescent="0.25">
      <c r="B7" s="24" t="s">
        <v>0</v>
      </c>
      <c r="C7" s="25"/>
      <c r="J7" s="18"/>
    </row>
    <row r="8" spans="2:10" ht="5.0999999999999996" customHeight="1" x14ac:dyDescent="0.25">
      <c r="B8" s="16"/>
      <c r="C8" s="25"/>
      <c r="J8" s="18"/>
    </row>
    <row r="9" spans="2:10" x14ac:dyDescent="0.25">
      <c r="B9" s="17" t="s">
        <v>385</v>
      </c>
      <c r="C9" s="73"/>
      <c r="D9" s="526" t="str">
        <f>IF(ISBLANK(Voorblad!C$16),"",(Voorblad!C$16))</f>
        <v>14B03</v>
      </c>
      <c r="E9" s="33"/>
      <c r="J9" s="18"/>
    </row>
    <row r="10" spans="2:10" ht="5.0999999999999996" customHeight="1" x14ac:dyDescent="0.25">
      <c r="C10" s="73"/>
      <c r="E10" s="33"/>
      <c r="J10" s="21"/>
    </row>
    <row r="11" spans="2:10" x14ac:dyDescent="0.25">
      <c r="B11" s="24" t="s">
        <v>384</v>
      </c>
      <c r="C11" s="73"/>
      <c r="E11" s="33"/>
      <c r="J11" s="21"/>
    </row>
    <row r="12" spans="2:10" ht="5.0999999999999996" customHeight="1" x14ac:dyDescent="0.25">
      <c r="B12" s="16"/>
      <c r="C12" s="73"/>
      <c r="E12" s="33"/>
      <c r="J12" s="21"/>
    </row>
    <row r="13" spans="2:10" x14ac:dyDescent="0.25">
      <c r="B13" s="17" t="s">
        <v>388</v>
      </c>
      <c r="C13" s="73"/>
      <c r="D13" s="53"/>
      <c r="E13" s="520" t="s">
        <v>14</v>
      </c>
      <c r="J13" s="18"/>
    </row>
    <row r="14" spans="2:10" x14ac:dyDescent="0.25">
      <c r="C14" s="73"/>
      <c r="D14" s="566"/>
      <c r="E14" s="574" t="s">
        <v>1277</v>
      </c>
      <c r="I14" s="501"/>
      <c r="J14" s="501"/>
    </row>
    <row r="15" spans="2:10" ht="3.9" customHeight="1" x14ac:dyDescent="0.25">
      <c r="C15" s="73"/>
      <c r="E15" s="33"/>
      <c r="J15" s="18"/>
    </row>
    <row r="16" spans="2:10" x14ac:dyDescent="0.25">
      <c r="B16" s="17" t="s">
        <v>389</v>
      </c>
      <c r="C16" s="73"/>
      <c r="D16" s="30" t="s">
        <v>237</v>
      </c>
      <c r="E16" s="34"/>
      <c r="J16" s="18"/>
    </row>
    <row r="17" spans="2:10" ht="3.9" customHeight="1" x14ac:dyDescent="0.25">
      <c r="C17" s="73"/>
      <c r="E17" s="34"/>
      <c r="J17" s="18"/>
    </row>
    <row r="18" spans="2:10" x14ac:dyDescent="0.25">
      <c r="B18" s="17" t="s">
        <v>390</v>
      </c>
      <c r="C18" s="73"/>
      <c r="D18" s="53"/>
      <c r="E18" s="33"/>
      <c r="F18" s="17"/>
      <c r="J18" s="18"/>
    </row>
    <row r="19" spans="2:10" ht="3.9" customHeight="1" x14ac:dyDescent="0.25">
      <c r="C19" s="73"/>
      <c r="D19" s="31"/>
      <c r="E19" s="33"/>
      <c r="F19" s="17"/>
      <c r="J19" s="21"/>
    </row>
    <row r="20" spans="2:10" x14ac:dyDescent="0.25">
      <c r="B20" s="17" t="s">
        <v>391</v>
      </c>
      <c r="C20" s="73"/>
      <c r="D20" s="53"/>
      <c r="E20" s="33"/>
      <c r="F20" s="17"/>
      <c r="J20" s="18"/>
    </row>
    <row r="21" spans="2:10" ht="3.9" customHeight="1" x14ac:dyDescent="0.25">
      <c r="C21" s="73"/>
      <c r="D21" s="31"/>
      <c r="E21" s="33"/>
      <c r="F21" s="17"/>
      <c r="J21" s="21"/>
    </row>
    <row r="22" spans="2:10" x14ac:dyDescent="0.25">
      <c r="B22" s="17" t="s">
        <v>392</v>
      </c>
      <c r="C22" s="73"/>
      <c r="D22" s="53"/>
      <c r="E22" s="33" t="s">
        <v>682</v>
      </c>
      <c r="F22" s="17"/>
      <c r="J22" s="18"/>
    </row>
    <row r="23" spans="2:10" ht="3.9" customHeight="1" x14ac:dyDescent="0.25">
      <c r="C23" s="73"/>
      <c r="D23" s="31"/>
      <c r="E23" s="33"/>
      <c r="F23" s="17"/>
      <c r="J23" s="21"/>
    </row>
    <row r="24" spans="2:10" x14ac:dyDescent="0.25">
      <c r="B24" s="17" t="s">
        <v>393</v>
      </c>
      <c r="C24" s="73"/>
      <c r="D24" s="53"/>
      <c r="E24" s="33" t="s">
        <v>683</v>
      </c>
      <c r="F24" s="17"/>
      <c r="J24" s="18"/>
    </row>
    <row r="25" spans="2:10" ht="3.9" customHeight="1" x14ac:dyDescent="0.25">
      <c r="C25" s="73"/>
      <c r="D25" s="31"/>
      <c r="E25" s="33"/>
      <c r="F25" s="17"/>
      <c r="J25" s="21"/>
    </row>
    <row r="26" spans="2:10" x14ac:dyDescent="0.25">
      <c r="B26" s="17" t="s">
        <v>394</v>
      </c>
      <c r="C26" s="73"/>
      <c r="D26" s="53"/>
      <c r="E26" s="33" t="s">
        <v>199</v>
      </c>
      <c r="J26" s="18"/>
    </row>
    <row r="27" spans="2:10" ht="3.9" customHeight="1" x14ac:dyDescent="0.25">
      <c r="C27" s="73"/>
      <c r="D27" s="31"/>
      <c r="E27" s="33"/>
      <c r="F27" s="17"/>
      <c r="J27" s="21"/>
    </row>
    <row r="28" spans="2:10" x14ac:dyDescent="0.25">
      <c r="B28" s="17" t="s">
        <v>3</v>
      </c>
      <c r="C28" s="73"/>
      <c r="D28" s="58"/>
      <c r="E28" s="33"/>
      <c r="F28" s="17"/>
      <c r="J28" s="18"/>
    </row>
    <row r="29" spans="2:10" ht="3.9" customHeight="1" x14ac:dyDescent="0.25">
      <c r="C29" s="73"/>
      <c r="D29" s="31"/>
      <c r="E29" s="33"/>
      <c r="F29" s="17"/>
      <c r="J29" s="21"/>
    </row>
    <row r="30" spans="2:10" x14ac:dyDescent="0.25">
      <c r="B30" s="32" t="s">
        <v>128</v>
      </c>
      <c r="C30" s="73"/>
      <c r="D30" s="53"/>
      <c r="E30" s="33" t="s">
        <v>737</v>
      </c>
      <c r="J30" s="18"/>
    </row>
    <row r="31" spans="2:10" ht="5.0999999999999996" customHeight="1" x14ac:dyDescent="0.25">
      <c r="C31" s="73"/>
      <c r="E31" s="33"/>
      <c r="F31" s="17"/>
      <c r="J31" s="21"/>
    </row>
    <row r="32" spans="2:10" x14ac:dyDescent="0.25">
      <c r="B32" s="24" t="s">
        <v>395</v>
      </c>
      <c r="C32" s="73"/>
      <c r="E32" s="33"/>
      <c r="J32" s="18"/>
    </row>
    <row r="33" spans="2:10" ht="5.0999999999999996" customHeight="1" x14ac:dyDescent="0.25">
      <c r="B33" s="16"/>
      <c r="C33" s="73"/>
      <c r="E33" s="33"/>
      <c r="J33" s="18"/>
    </row>
    <row r="34" spans="2:10" x14ac:dyDescent="0.25">
      <c r="B34" s="17" t="s">
        <v>452</v>
      </c>
      <c r="C34" s="73"/>
      <c r="D34" s="525"/>
      <c r="E34" s="822" t="s">
        <v>1734</v>
      </c>
    </row>
    <row r="35" spans="2:10" ht="3.9" customHeight="1" x14ac:dyDescent="0.25"/>
    <row r="36" spans="2:10" x14ac:dyDescent="0.25">
      <c r="B36" s="17" t="s">
        <v>2397</v>
      </c>
      <c r="C36" s="73" t="s">
        <v>629</v>
      </c>
      <c r="D36" s="528"/>
      <c r="E36" s="35"/>
      <c r="J36" s="18"/>
    </row>
    <row r="37" spans="2:10" hidden="1" x14ac:dyDescent="0.2">
      <c r="C37" s="74"/>
      <c r="D37" s="632" t="s">
        <v>2398</v>
      </c>
    </row>
    <row r="38" spans="2:10" hidden="1" x14ac:dyDescent="0.2">
      <c r="C38" s="74"/>
      <c r="D38" s="632" t="s">
        <v>2399</v>
      </c>
    </row>
    <row r="39" spans="2:10" hidden="1" x14ac:dyDescent="0.2">
      <c r="C39" s="74"/>
      <c r="D39" s="632" t="s">
        <v>811</v>
      </c>
    </row>
    <row r="40" spans="2:10" hidden="1" x14ac:dyDescent="0.2">
      <c r="C40" s="74"/>
      <c r="D40" s="632" t="s">
        <v>2400</v>
      </c>
    </row>
    <row r="41" spans="2:10" hidden="1" x14ac:dyDescent="0.2">
      <c r="D41" s="632" t="s">
        <v>2401</v>
      </c>
    </row>
    <row r="42" spans="2:10" ht="3.9" customHeight="1" x14ac:dyDescent="0.25"/>
    <row r="43" spans="2:10" x14ac:dyDescent="0.25">
      <c r="B43" s="17" t="s">
        <v>2419</v>
      </c>
      <c r="D43" s="665"/>
    </row>
    <row r="44" spans="2:10" ht="3.9" customHeight="1" x14ac:dyDescent="0.25"/>
    <row r="45" spans="2:10" x14ac:dyDescent="0.25">
      <c r="B45" s="17" t="s">
        <v>2420</v>
      </c>
      <c r="D45" s="604"/>
    </row>
    <row r="46" spans="2:10" ht="3.9" customHeight="1" x14ac:dyDescent="0.25"/>
    <row r="47" spans="2:10" x14ac:dyDescent="0.25">
      <c r="B47" s="17" t="s">
        <v>2457</v>
      </c>
      <c r="C47" s="73" t="s">
        <v>629</v>
      </c>
      <c r="D47" s="528"/>
    </row>
    <row r="48" spans="2:10" hidden="1" x14ac:dyDescent="0.2">
      <c r="D48" s="590" t="s">
        <v>2422</v>
      </c>
    </row>
    <row r="49" spans="2:5" hidden="1" x14ac:dyDescent="0.2">
      <c r="D49" s="590" t="s">
        <v>2423</v>
      </c>
    </row>
    <row r="50" spans="2:5" hidden="1" x14ac:dyDescent="0.2">
      <c r="D50" s="590" t="s">
        <v>2424</v>
      </c>
    </row>
    <row r="51" spans="2:5" hidden="1" x14ac:dyDescent="0.2">
      <c r="D51" s="590" t="s">
        <v>2425</v>
      </c>
    </row>
    <row r="52" spans="2:5" hidden="1" x14ac:dyDescent="0.2">
      <c r="D52" s="590" t="s">
        <v>811</v>
      </c>
    </row>
    <row r="53" spans="2:5" ht="3.9" customHeight="1" x14ac:dyDescent="0.25"/>
    <row r="54" spans="2:5" x14ac:dyDescent="0.25">
      <c r="B54" s="17" t="s">
        <v>2427</v>
      </c>
      <c r="D54" s="604"/>
    </row>
    <row r="55" spans="2:5" ht="3.9" customHeight="1" x14ac:dyDescent="0.25"/>
    <row r="56" spans="2:5" x14ac:dyDescent="0.25">
      <c r="B56" s="17" t="s">
        <v>2428</v>
      </c>
      <c r="D56" s="825"/>
      <c r="E56" s="514" t="s">
        <v>2429</v>
      </c>
    </row>
    <row r="57" spans="2:5" ht="3.9" customHeight="1" x14ac:dyDescent="0.25"/>
    <row r="58" spans="2:5" x14ac:dyDescent="0.25">
      <c r="B58" s="17" t="s">
        <v>2430</v>
      </c>
      <c r="C58" s="73" t="s">
        <v>629</v>
      </c>
      <c r="D58" s="528"/>
    </row>
    <row r="59" spans="2:5" hidden="1" x14ac:dyDescent="0.2">
      <c r="D59" s="715" t="s">
        <v>2431</v>
      </c>
    </row>
    <row r="60" spans="2:5" hidden="1" x14ac:dyDescent="0.2">
      <c r="D60" s="715" t="s">
        <v>2432</v>
      </c>
    </row>
    <row r="61" spans="2:5" hidden="1" x14ac:dyDescent="0.2">
      <c r="D61" s="715" t="s">
        <v>811</v>
      </c>
    </row>
    <row r="62" spans="2:5" hidden="1" x14ac:dyDescent="0.2">
      <c r="D62" s="715" t="s">
        <v>2433</v>
      </c>
    </row>
    <row r="63" spans="2:5" hidden="1" x14ac:dyDescent="0.2">
      <c r="D63" s="715" t="s">
        <v>2434</v>
      </c>
    </row>
    <row r="64" spans="2:5" hidden="1" x14ac:dyDescent="0.2">
      <c r="D64" s="715" t="s">
        <v>2435</v>
      </c>
    </row>
    <row r="65" spans="2:5" ht="3.9" customHeight="1" x14ac:dyDescent="0.25"/>
    <row r="66" spans="2:5" x14ac:dyDescent="0.25">
      <c r="B66" s="17" t="s">
        <v>2436</v>
      </c>
      <c r="C66" s="73" t="s">
        <v>629</v>
      </c>
      <c r="D66" s="528"/>
    </row>
    <row r="67" spans="2:5" hidden="1" x14ac:dyDescent="0.2">
      <c r="D67" s="715" t="s">
        <v>2437</v>
      </c>
    </row>
    <row r="68" spans="2:5" hidden="1" x14ac:dyDescent="0.2">
      <c r="D68" s="715" t="s">
        <v>2438</v>
      </c>
    </row>
    <row r="69" spans="2:5" hidden="1" x14ac:dyDescent="0.2">
      <c r="D69" s="715" t="s">
        <v>811</v>
      </c>
    </row>
    <row r="70" spans="2:5" ht="3.9" customHeight="1" x14ac:dyDescent="0.25"/>
    <row r="71" spans="2:5" x14ac:dyDescent="0.25">
      <c r="B71" s="17" t="s">
        <v>2439</v>
      </c>
      <c r="D71" s="58"/>
      <c r="E71" s="514" t="s">
        <v>2440</v>
      </c>
    </row>
    <row r="72" spans="2:5" ht="3.9" customHeight="1" x14ac:dyDescent="0.25"/>
    <row r="73" spans="2:5" x14ac:dyDescent="0.25">
      <c r="B73" s="17" t="s">
        <v>2441</v>
      </c>
      <c r="C73" s="73" t="s">
        <v>629</v>
      </c>
      <c r="D73" s="528"/>
    </row>
    <row r="74" spans="2:5" hidden="1" x14ac:dyDescent="0.25">
      <c r="D74" s="15" t="s">
        <v>12</v>
      </c>
    </row>
    <row r="75" spans="2:5" hidden="1" x14ac:dyDescent="0.25">
      <c r="D75" s="15" t="s">
        <v>750</v>
      </c>
    </row>
    <row r="76" spans="2:5" ht="3.9" customHeight="1" x14ac:dyDescent="0.25"/>
    <row r="77" spans="2:5" x14ac:dyDescent="0.25">
      <c r="B77" s="17" t="s">
        <v>2442</v>
      </c>
      <c r="C77" s="73" t="s">
        <v>629</v>
      </c>
      <c r="D77" s="528"/>
    </row>
    <row r="78" spans="2:5" hidden="1" x14ac:dyDescent="0.25">
      <c r="D78" s="15" t="s">
        <v>12</v>
      </c>
    </row>
    <row r="79" spans="2:5" hidden="1" x14ac:dyDescent="0.25">
      <c r="D79" s="15" t="s">
        <v>750</v>
      </c>
    </row>
    <row r="80" spans="2:5" ht="3.9" customHeight="1" x14ac:dyDescent="0.25"/>
    <row r="81" spans="2:4" x14ac:dyDescent="0.25">
      <c r="B81" s="17" t="s">
        <v>2443</v>
      </c>
      <c r="C81" s="73" t="s">
        <v>629</v>
      </c>
      <c r="D81" s="528"/>
    </row>
    <row r="82" spans="2:4" hidden="1" x14ac:dyDescent="0.25">
      <c r="D82" s="15" t="s">
        <v>12</v>
      </c>
    </row>
    <row r="83" spans="2:4" hidden="1" x14ac:dyDescent="0.25">
      <c r="D83" s="15" t="s">
        <v>750</v>
      </c>
    </row>
    <row r="84" spans="2:4" ht="3.9" customHeight="1" x14ac:dyDescent="0.25"/>
    <row r="85" spans="2:4" x14ac:dyDescent="0.25">
      <c r="B85" s="17" t="s">
        <v>2445</v>
      </c>
      <c r="D85" s="604"/>
    </row>
    <row r="86" spans="2:4" ht="3.9" customHeight="1" x14ac:dyDescent="0.25"/>
    <row r="87" spans="2:4" x14ac:dyDescent="0.25">
      <c r="B87" s="17" t="s">
        <v>2444</v>
      </c>
      <c r="C87" s="73" t="s">
        <v>629</v>
      </c>
      <c r="D87" s="528"/>
    </row>
    <row r="88" spans="2:4" hidden="1" x14ac:dyDescent="0.2">
      <c r="D88" s="715" t="s">
        <v>811</v>
      </c>
    </row>
    <row r="89" spans="2:4" hidden="1" x14ac:dyDescent="0.2">
      <c r="D89" s="715" t="s">
        <v>2458</v>
      </c>
    </row>
    <row r="90" spans="2:4" hidden="1" x14ac:dyDescent="0.2">
      <c r="D90" s="715" t="s">
        <v>2459</v>
      </c>
    </row>
    <row r="91" spans="2:4" ht="3.9" customHeight="1" x14ac:dyDescent="0.25"/>
    <row r="92" spans="2:4" x14ac:dyDescent="0.25">
      <c r="B92" s="17" t="s">
        <v>2446</v>
      </c>
      <c r="D92" s="604"/>
    </row>
    <row r="93" spans="2:4" ht="3.9" customHeight="1" x14ac:dyDescent="0.25"/>
    <row r="94" spans="2:4" x14ac:dyDescent="0.25">
      <c r="B94" s="17" t="s">
        <v>2447</v>
      </c>
      <c r="C94" s="73" t="s">
        <v>629</v>
      </c>
      <c r="D94" s="528"/>
    </row>
    <row r="95" spans="2:4" hidden="1" x14ac:dyDescent="0.25">
      <c r="D95" s="15" t="s">
        <v>12</v>
      </c>
    </row>
    <row r="96" spans="2:4" hidden="1" x14ac:dyDescent="0.25">
      <c r="D96" s="15" t="s">
        <v>750</v>
      </c>
    </row>
    <row r="97" spans="2:4" ht="3.9" customHeight="1" x14ac:dyDescent="0.25"/>
    <row r="98" spans="2:4" x14ac:dyDescent="0.25">
      <c r="B98" s="17" t="s">
        <v>2448</v>
      </c>
      <c r="C98" s="73" t="s">
        <v>629</v>
      </c>
      <c r="D98" s="528"/>
    </row>
    <row r="99" spans="2:4" hidden="1" x14ac:dyDescent="0.2">
      <c r="D99" s="715" t="s">
        <v>811</v>
      </c>
    </row>
    <row r="100" spans="2:4" hidden="1" x14ac:dyDescent="0.2">
      <c r="D100" s="715" t="s">
        <v>2449</v>
      </c>
    </row>
    <row r="101" spans="2:4" hidden="1" x14ac:dyDescent="0.2">
      <c r="D101" s="715" t="s">
        <v>2450</v>
      </c>
    </row>
  </sheetData>
  <sheetProtection algorithmName="SHA-512" hashValue="Bbs1RMSlTJ7CI/LfJoAkl+piElqbVaDZLH6fvE+31r8mXLYz1CJRbD+0ePRkt3o5vJj1Ns8CK8j63FAgKTxehA==" saltValue="uRskJzSJAyoqyu8tGsiJxQ==" spinCount="100000" sheet="1" objects="1" scenarios="1"/>
  <mergeCells count="2">
    <mergeCell ref="D4:E4"/>
    <mergeCell ref="D5:E5"/>
  </mergeCells>
  <phoneticPr fontId="13" type="noConversion"/>
  <dataValidations count="12">
    <dataValidation type="decimal" operator="greaterThan" allowBlank="1" showInputMessage="1" showErrorMessage="1" errorTitle="Oppervlakte" error="Alleen numerieke waarden invullen." sqref="D34" xr:uid="{00000000-0002-0000-6200-000000000000}">
      <formula1>0</formula1>
    </dataValidation>
    <dataValidation type="whole" allowBlank="1" showInputMessage="1" showErrorMessage="1" errorTitle="Bouwjaar" error="Jaartallen invullen tussen 1500 en 2050." sqref="D28 D71" xr:uid="{00000000-0002-0000-6200-000001000000}">
      <formula1>1500</formula1>
      <formula2>2050</formula2>
    </dataValidation>
    <dataValidation type="list" allowBlank="1" showInputMessage="1" showErrorMessage="1" sqref="D98" xr:uid="{00000000-0002-0000-6200-000002000000}">
      <formula1>$D$99:$D$101</formula1>
    </dataValidation>
    <dataValidation type="list" allowBlank="1" showInputMessage="1" showErrorMessage="1" sqref="D94" xr:uid="{00000000-0002-0000-6200-000003000000}">
      <formula1>$D$95:$D$96</formula1>
    </dataValidation>
    <dataValidation type="list" allowBlank="1" showInputMessage="1" showErrorMessage="1" sqref="D81" xr:uid="{00000000-0002-0000-6200-000004000000}">
      <formula1>$D$82:$D$83</formula1>
    </dataValidation>
    <dataValidation type="list" allowBlank="1" showInputMessage="1" showErrorMessage="1" sqref="D77" xr:uid="{00000000-0002-0000-6200-000005000000}">
      <formula1>$D$78:$D$79</formula1>
    </dataValidation>
    <dataValidation type="list" allowBlank="1" showInputMessage="1" showErrorMessage="1" sqref="D73" xr:uid="{00000000-0002-0000-6200-000006000000}">
      <formula1>$D$74:$D$75</formula1>
    </dataValidation>
    <dataValidation type="list" allowBlank="1" showInputMessage="1" showErrorMessage="1" sqref="D66" xr:uid="{00000000-0002-0000-6200-000007000000}">
      <formula1>$D$67:$D$69</formula1>
    </dataValidation>
    <dataValidation type="list" allowBlank="1" showInputMessage="1" showErrorMessage="1" sqref="D58" xr:uid="{00000000-0002-0000-6200-000008000000}">
      <formula1>$D$59:$D$64</formula1>
    </dataValidation>
    <dataValidation type="list" allowBlank="1" showInputMessage="1" showErrorMessage="1" sqref="D36" xr:uid="{00000000-0002-0000-6200-000009000000}">
      <formula1>$D$37:$D$41</formula1>
    </dataValidation>
    <dataValidation type="list" allowBlank="1" showInputMessage="1" showErrorMessage="1" sqref="D47" xr:uid="{00000000-0002-0000-6200-00000A000000}">
      <formula1>$D$48:$D$52</formula1>
    </dataValidation>
    <dataValidation type="list" allowBlank="1" showInputMessage="1" showErrorMessage="1" sqref="D87" xr:uid="{00000000-0002-0000-6200-00000B000000}">
      <formula1>$D$88:$D$90</formula1>
    </dataValidation>
  </dataValidations>
  <pageMargins left="0.5" right="0.12" top="0.37" bottom="0.25" header="0.2" footer="0.19"/>
  <pageSetup paperSize="9" scale="50" orientation="landscape"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112</vt:i4>
      </vt:variant>
      <vt:variant>
        <vt:lpstr>Benoemde bereiken</vt:lpstr>
      </vt:variant>
      <vt:variant>
        <vt:i4>31</vt:i4>
      </vt:variant>
    </vt:vector>
  </HeadingPairs>
  <TitlesOfParts>
    <vt:vector size="143" baseType="lpstr">
      <vt:lpstr>Voorblad</vt:lpstr>
      <vt:lpstr>Mutatie bestaande installaties</vt:lpstr>
      <vt:lpstr>Mutatie bestaande object-inst.</vt:lpstr>
      <vt:lpstr>Nieuwe installaties </vt:lpstr>
      <vt:lpstr>13.22.01.00</vt:lpstr>
      <vt:lpstr>22.10.00.00</vt:lpstr>
      <vt:lpstr>24.30.01.00</vt:lpstr>
      <vt:lpstr>31.30.01.00</vt:lpstr>
      <vt:lpstr>38.10.01.00</vt:lpstr>
      <vt:lpstr>47.21.01.00</vt:lpstr>
      <vt:lpstr>47.22.01.00</vt:lpstr>
      <vt:lpstr>51.10.01.00</vt:lpstr>
      <vt:lpstr>51.10.02.00</vt:lpstr>
      <vt:lpstr>51.20.01.00</vt:lpstr>
      <vt:lpstr>51.20.02.00</vt:lpstr>
      <vt:lpstr>51.20.03.00</vt:lpstr>
      <vt:lpstr>51.41.01.00</vt:lpstr>
      <vt:lpstr>51.51.01.01</vt:lpstr>
      <vt:lpstr>51.54.00.00</vt:lpstr>
      <vt:lpstr>52.30.01.00</vt:lpstr>
      <vt:lpstr>52.36.01.00</vt:lpstr>
      <vt:lpstr>52.51.01.00</vt:lpstr>
      <vt:lpstr>53.10.00.00</vt:lpstr>
      <vt:lpstr>53.10.01.00</vt:lpstr>
      <vt:lpstr>53.12.02.00</vt:lpstr>
      <vt:lpstr>53.13.01.00</vt:lpstr>
      <vt:lpstr>53.14.01.00</vt:lpstr>
      <vt:lpstr>53.20.01.00</vt:lpstr>
      <vt:lpstr>53.30.01.00</vt:lpstr>
      <vt:lpstr>53.31.01.00</vt:lpstr>
      <vt:lpstr>53.34.01.00</vt:lpstr>
      <vt:lpstr>53.34.02.00</vt:lpstr>
      <vt:lpstr>53.40.01.00</vt:lpstr>
      <vt:lpstr>53.40.02.00</vt:lpstr>
      <vt:lpstr>54.10.00.00</vt:lpstr>
      <vt:lpstr>61.14.01.00</vt:lpstr>
      <vt:lpstr>55.10.01.00</vt:lpstr>
      <vt:lpstr>55.20.01.00</vt:lpstr>
      <vt:lpstr>55.20.02.00</vt:lpstr>
      <vt:lpstr>56.10.00.00</vt:lpstr>
      <vt:lpstr>57.71.01.00</vt:lpstr>
      <vt:lpstr>59.10.01.00</vt:lpstr>
      <vt:lpstr>61.10.00.00</vt:lpstr>
      <vt:lpstr>61.10.01.00</vt:lpstr>
      <vt:lpstr>61.10.02.00</vt:lpstr>
      <vt:lpstr>61.20.01.00</vt:lpstr>
      <vt:lpstr>61.50.01.00</vt:lpstr>
      <vt:lpstr>61.50.02.00</vt:lpstr>
      <vt:lpstr>61.50.03.00</vt:lpstr>
      <vt:lpstr>61.70.01.00</vt:lpstr>
      <vt:lpstr>62.10.01.00</vt:lpstr>
      <vt:lpstr>62.20.01.00</vt:lpstr>
      <vt:lpstr>63.20.01.00</vt:lpstr>
      <vt:lpstr>63.30.01.00</vt:lpstr>
      <vt:lpstr>63.50.01.00</vt:lpstr>
      <vt:lpstr>65.11.01.00</vt:lpstr>
      <vt:lpstr>65.11.20.01</vt:lpstr>
      <vt:lpstr>65.13.01.00</vt:lpstr>
      <vt:lpstr>65.13.02.00</vt:lpstr>
      <vt:lpstr>65.13.03.00</vt:lpstr>
      <vt:lpstr>65.13.03.01</vt:lpstr>
      <vt:lpstr>65.13.04.00</vt:lpstr>
      <vt:lpstr>65.21.01.00</vt:lpstr>
      <vt:lpstr>65.22.01.00</vt:lpstr>
      <vt:lpstr>65.30.01.00</vt:lpstr>
      <vt:lpstr>65.35.01.00</vt:lpstr>
      <vt:lpstr>66.10.01.00</vt:lpstr>
      <vt:lpstr>66.30.01.00</vt:lpstr>
      <vt:lpstr>66.36.01.00</vt:lpstr>
      <vt:lpstr>72.22.01.00</vt:lpstr>
      <vt:lpstr>73.22.02.00</vt:lpstr>
      <vt:lpstr>75.10.01.00</vt:lpstr>
      <vt:lpstr>75.13.01.00</vt:lpstr>
      <vt:lpstr>90.38.10.01</vt:lpstr>
      <vt:lpstr>90.40.01.00</vt:lpstr>
      <vt:lpstr>90.41.01.00</vt:lpstr>
      <vt:lpstr>90.42.01.00</vt:lpstr>
      <vt:lpstr>90.43.01.00</vt:lpstr>
      <vt:lpstr>90.50.10.01</vt:lpstr>
      <vt:lpstr>90.50.10.02</vt:lpstr>
      <vt:lpstr>90.50.10.03</vt:lpstr>
      <vt:lpstr>90.52.20.01</vt:lpstr>
      <vt:lpstr>90.52.30.01</vt:lpstr>
      <vt:lpstr>90.52.30.02</vt:lpstr>
      <vt:lpstr>90.52.30.03</vt:lpstr>
      <vt:lpstr>90.52.30.04</vt:lpstr>
      <vt:lpstr>90.52.36.01</vt:lpstr>
      <vt:lpstr>58.20.01.00</vt:lpstr>
      <vt:lpstr>90.53.10.00</vt:lpstr>
      <vt:lpstr>90.53.12.00</vt:lpstr>
      <vt:lpstr>90.53.14.01</vt:lpstr>
      <vt:lpstr>90.53.30.01</vt:lpstr>
      <vt:lpstr>90.54.10.00</vt:lpstr>
      <vt:lpstr>90.56.10.00</vt:lpstr>
      <vt:lpstr>90.59.10.01</vt:lpstr>
      <vt:lpstr>90.60.01.01</vt:lpstr>
      <vt:lpstr>90.61.10.00</vt:lpstr>
      <vt:lpstr>90.61.20.01</vt:lpstr>
      <vt:lpstr>90.61.50.03</vt:lpstr>
      <vt:lpstr>90.61.70.01</vt:lpstr>
      <vt:lpstr>90.62.10.01</vt:lpstr>
      <vt:lpstr>90.63.01.00</vt:lpstr>
      <vt:lpstr>90.63.01.06</vt:lpstr>
      <vt:lpstr>90.64.30.01</vt:lpstr>
      <vt:lpstr>90.65.01.01</vt:lpstr>
      <vt:lpstr>90.65.22.01</vt:lpstr>
      <vt:lpstr>90.66.36.01</vt:lpstr>
      <vt:lpstr>90.82.01.00</vt:lpstr>
      <vt:lpstr>90.82.01.01</vt:lpstr>
      <vt:lpstr>90.82.01.03</vt:lpstr>
      <vt:lpstr>OBJGEB</vt:lpstr>
      <vt:lpstr>Mutatie</vt:lpstr>
      <vt:lpstr>_</vt:lpstr>
      <vt:lpstr>'13.22.01.00'!Afdrukbereik</vt:lpstr>
      <vt:lpstr>'22.10.00.00'!Afdrukbereik</vt:lpstr>
      <vt:lpstr>'51.20.01.00'!Afdrukbereik</vt:lpstr>
      <vt:lpstr>'90.40.01.00'!Afdrukbereik</vt:lpstr>
      <vt:lpstr>'90.41.01.00'!Afdrukbereik</vt:lpstr>
      <vt:lpstr>'Mutatie bestaande installaties'!Afdrukbereik</vt:lpstr>
      <vt:lpstr>'Mutatie bestaande object-inst.'!Afdrukbereik</vt:lpstr>
      <vt:lpstr>'Nieuwe installaties '!Afdrukbereik</vt:lpstr>
      <vt:lpstr>Voorblad!Afdrukbereik</vt:lpstr>
      <vt:lpstr>brandstof</vt:lpstr>
      <vt:lpstr>GWP</vt:lpstr>
      <vt:lpstr>GWPA</vt:lpstr>
      <vt:lpstr>GWPB</vt:lpstr>
      <vt:lpstr>LBK</vt:lpstr>
      <vt:lpstr>Mutatie</vt:lpstr>
      <vt:lpstr>Mutatie1</vt:lpstr>
      <vt:lpstr>Mutaties</vt:lpstr>
      <vt:lpstr>opmerking</vt:lpstr>
      <vt:lpstr>opmerking1</vt:lpstr>
      <vt:lpstr>opmerking2</vt:lpstr>
      <vt:lpstr>tank1</vt:lpstr>
      <vt:lpstr>tank2</vt:lpstr>
      <vt:lpstr>tank3</vt:lpstr>
      <vt:lpstr>tank4</vt:lpstr>
      <vt:lpstr>tanks</vt:lpstr>
      <vt:lpstr>Toelichting</vt:lpstr>
      <vt:lpstr>vervolg</vt:lpstr>
      <vt:lpstr>vloeistof</vt:lpstr>
      <vt:lpstr>Vulling</vt:lpstr>
      <vt:lpstr>water</vt:lpstr>
    </vt:vector>
  </TitlesOfParts>
  <Company>thuis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sander.valk@rijksoverheid.nl</dc:creator>
  <cp:lastModifiedBy>Wildenberg-van Heijningen, Judith</cp:lastModifiedBy>
  <cp:lastPrinted>2013-04-11T10:38:10Z</cp:lastPrinted>
  <dcterms:created xsi:type="dcterms:W3CDTF">2006-06-16T06:42:05Z</dcterms:created>
  <dcterms:modified xsi:type="dcterms:W3CDTF">2026-06-23T13:15:14Z</dcterms:modified>
</cp:coreProperties>
</file>