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mc:AlternateContent xmlns:mc="http://schemas.openxmlformats.org/markup-compatibility/2006">
    <mc:Choice Requires="x15">
      <x15ac:absPath xmlns:x15ac="http://schemas.microsoft.com/office/spreadsheetml/2010/11/ac" url="https://utrechtcloud.sharepoint.com/sites/AanbestedingNEN3140-Team-BOR/Gedeelde documenten/General/2. Aanbesteding/Bestek/Besteksbijlagen/"/>
    </mc:Choice>
  </mc:AlternateContent>
  <xr:revisionPtr revIDLastSave="23" documentId="13_ncr:1_{BEEE9023-0188-4BDA-A2E7-5792C757B79D}" xr6:coauthVersionLast="47" xr6:coauthVersionMax="47" xr10:uidLastSave="{BC14A950-DFF8-4ED0-AA51-42FDD8462D0B}"/>
  <bookViews>
    <workbookView xWindow="-28920" yWindow="-2565" windowWidth="29040" windowHeight="15720" tabRatio="775" firstSheet="2" activeTab="2" xr2:uid="{00000000-000D-0000-FFFF-FFFF00000000}"/>
  </bookViews>
  <sheets>
    <sheet name="Informatie bouwplaats (OG)" sheetId="37" r:id="rId1"/>
    <sheet name="Uitkomsten" sheetId="36" r:id="rId2"/>
    <sheet name="inschrijving (ON)" sheetId="24" r:id="rId3"/>
    <sheet name="Blad1" sheetId="35" state="hidden" r:id="rId4"/>
    <sheet name="materieellijst SEB" sheetId="33" r:id="rId5"/>
    <sheet name="logboek (ON)" sheetId="31" r:id="rId6"/>
    <sheet name="subsidie" sheetId="38" r:id="rId7"/>
  </sheets>
  <externalReferences>
    <externalReference r:id="rId8"/>
  </externalReferences>
  <definedNames>
    <definedName name="_xlnm._FilterDatabase" localSheetId="2" hidden="1">'inschrijving (ON)'!$C$11:$E$30</definedName>
    <definedName name="_xlnm._FilterDatabase" localSheetId="6" hidden="1">subsidie!$K$11:$K$85</definedName>
    <definedName name="_xlnm.Print_Area" localSheetId="2">'inschrijving (ON)'!$A$1:$K$64</definedName>
    <definedName name="_xlnm.Print_Area" localSheetId="5">'logboek (ON)'!$A$1:$H$56</definedName>
    <definedName name="_xlnm.Print_Area" localSheetId="6">subsidie!$A$1:$I$63</definedName>
    <definedName name="asfaltMAXkorting">#REF!</definedName>
    <definedName name="bandenCIRCdrempel" localSheetId="6">#REF!</definedName>
    <definedName name="bandenCIRCdrempel">#REF!</definedName>
    <definedName name="bandenCIRCfactor" localSheetId="6">#REF!</definedName>
    <definedName name="bandenCIRCfactor">#REF!</definedName>
    <definedName name="bandenCIRCkorting" localSheetId="6">#REF!</definedName>
    <definedName name="bandenCIRCkorting">#REF!</definedName>
    <definedName name="bandenCIRCplafond" localSheetId="6">#REF!</definedName>
    <definedName name="bandenCIRCplafond">#REF!</definedName>
    <definedName name="bandenMAXkorting" localSheetId="6">#REF!</definedName>
    <definedName name="bandenMAXkorting">#REF!</definedName>
    <definedName name="bandenMKIdrempel" localSheetId="6">#REF!</definedName>
    <definedName name="bandenMKIdrempel">#REF!</definedName>
    <definedName name="bandenMKIfactor" localSheetId="6">#REF!</definedName>
    <definedName name="bandenMKIfactor">#REF!</definedName>
    <definedName name="bandenMKIkorting" localSheetId="6">#REF!</definedName>
    <definedName name="bandenMKIkorting">#REF!</definedName>
    <definedName name="bandenMKIplafond" localSheetId="6">#REF!</definedName>
    <definedName name="bandenMKIplafond">#REF!</definedName>
    <definedName name="bandMKIdrempel" localSheetId="6">#REF!</definedName>
    <definedName name="bandMKIdrempel">#REF!</definedName>
    <definedName name="bandMKIplafond" localSheetId="6">#REF!</definedName>
    <definedName name="bandMKIplafond">#REF!</definedName>
    <definedName name="betonMAXkorting" localSheetId="6">#REF!</definedName>
    <definedName name="betonMAXkorting">#REF!</definedName>
    <definedName name="buizenCIRCdrempel" localSheetId="6">#REF!</definedName>
    <definedName name="buizenCIRCdrempel">#REF!</definedName>
    <definedName name="buizenCIRCfactor" localSheetId="6">#REF!</definedName>
    <definedName name="buizenCIRCfactor">#REF!</definedName>
    <definedName name="buizenCIRCkorting" localSheetId="6">#REF!</definedName>
    <definedName name="buizenCIRCkorting">#REF!</definedName>
    <definedName name="buizenCIRCplafond" localSheetId="6">#REF!</definedName>
    <definedName name="buizenCIRCplafond">#REF!</definedName>
    <definedName name="buizenMAXkorting" localSheetId="6">#REF!</definedName>
    <definedName name="buizenMAXkorting">#REF!</definedName>
    <definedName name="buizenMKIdrempel" localSheetId="6">#REF!</definedName>
    <definedName name="buizenMKIdrempel">#REF!</definedName>
    <definedName name="buizenMKIfactor" localSheetId="6">#REF!</definedName>
    <definedName name="buizenMKIfactor">#REF!</definedName>
    <definedName name="buizenMKIkorting" localSheetId="6">#REF!</definedName>
    <definedName name="buizenMKIkorting">#REF!</definedName>
    <definedName name="buizenMKIplafond" localSheetId="6">#REF!</definedName>
    <definedName name="buizenMKIplafond">#REF!</definedName>
    <definedName name="deklaagCIRCdrempel" localSheetId="6">#REF!</definedName>
    <definedName name="deklaagCIRCdrempel">#REF!</definedName>
    <definedName name="deklaagCIRCfactor" localSheetId="6">#REF!</definedName>
    <definedName name="deklaagCIRCfactor">#REF!</definedName>
    <definedName name="deklaagCIRCkorting" localSheetId="6">#REF!</definedName>
    <definedName name="deklaagCIRCkorting">#REF!</definedName>
    <definedName name="deklaagCIRCplafond" localSheetId="6">#REF!</definedName>
    <definedName name="deklaagCIRCplafond">#REF!</definedName>
    <definedName name="deklaagGARdrempel" localSheetId="6">#REF!</definedName>
    <definedName name="deklaagGARdrempel">#REF!</definedName>
    <definedName name="deklaagGARkorting" localSheetId="6">#REF!</definedName>
    <definedName name="deklaagGARkorting">#REF!</definedName>
    <definedName name="deklaagGARplafond" localSheetId="6">#REF!</definedName>
    <definedName name="deklaagGARplafond">#REF!</definedName>
    <definedName name="deklaagMAXkorting" localSheetId="6">#REF!</definedName>
    <definedName name="deklaagMAXkorting">#REF!</definedName>
    <definedName name="deklaagMKIdrempel" localSheetId="6">#REF!</definedName>
    <definedName name="deklaagMKIdrempel">#REF!</definedName>
    <definedName name="deklaagMKIfactor" localSheetId="6">#REF!</definedName>
    <definedName name="deklaagMKIfactor">#REF!</definedName>
    <definedName name="deklaagMKIkorting" localSheetId="6">#REF!</definedName>
    <definedName name="deklaagMKIkorting">#REF!</definedName>
    <definedName name="deklaagMKIplafond" localSheetId="6">#REF!</definedName>
    <definedName name="deklaagMKIplafond">#REF!</definedName>
    <definedName name="kortingGS" localSheetId="6">#REF!</definedName>
    <definedName name="kortingGS">#REF!</definedName>
    <definedName name="kortingTOTAAL" localSheetId="6">#REF!</definedName>
    <definedName name="kortingTOTAAL">#REF!</definedName>
    <definedName name="kortingVT" localSheetId="6">#REF!</definedName>
    <definedName name="kortingVT">#REF!</definedName>
    <definedName name="kortingWT" localSheetId="6">#REF!</definedName>
    <definedName name="kortingWT">#REF!</definedName>
    <definedName name="MaterieelLijst" localSheetId="6">'[1]materieellijst SEB'!$B$7:$B$121</definedName>
    <definedName name="MaterieelLijst">'materieellijst SEB'!$B$7:$B$122</definedName>
    <definedName name="onderCIRCdrempel" localSheetId="6">#REF!</definedName>
    <definedName name="onderCIRCdrempel">#REF!</definedName>
    <definedName name="onderCIRCfactor" localSheetId="6">#REF!</definedName>
    <definedName name="onderCIRCfactor">#REF!</definedName>
    <definedName name="onderCIRCkorting" localSheetId="6">#REF!</definedName>
    <definedName name="onderCIRCkorting">#REF!</definedName>
    <definedName name="onderCIRCplafond" localSheetId="6">#REF!</definedName>
    <definedName name="onderCIRCplafond">#REF!</definedName>
    <definedName name="onderGARdrempel" localSheetId="6">#REF!</definedName>
    <definedName name="onderGARdrempel">#REF!</definedName>
    <definedName name="onderGARkorting" localSheetId="6">#REF!</definedName>
    <definedName name="onderGARkorting">#REF!</definedName>
    <definedName name="onderGARplafond" localSheetId="6">#REF!</definedName>
    <definedName name="onderGARplafond">#REF!</definedName>
    <definedName name="onderMAXkorting" localSheetId="6">#REF!</definedName>
    <definedName name="onderMAXkorting">#REF!</definedName>
    <definedName name="onderMKIdrempel" localSheetId="6">#REF!</definedName>
    <definedName name="onderMKIdrempel">#REF!</definedName>
    <definedName name="onderMKIfactor" localSheetId="6">#REF!</definedName>
    <definedName name="onderMKIfactor">#REF!</definedName>
    <definedName name="onderMKIkorting" localSheetId="6">#REF!</definedName>
    <definedName name="onderMKIkorting">#REF!</definedName>
    <definedName name="onderMKIplafond" localSheetId="6">#REF!</definedName>
    <definedName name="onderMKIplafond">#REF!</definedName>
    <definedName name="roodCIRCdrempel" localSheetId="6">#REF!</definedName>
    <definedName name="roodCIRCdrempel">#REF!</definedName>
    <definedName name="roodCIRCkorting" localSheetId="6">#REF!</definedName>
    <definedName name="roodCIRCkorting">#REF!</definedName>
    <definedName name="roodCIRCplafond" localSheetId="6">#REF!</definedName>
    <definedName name="roodCIRCplafond">#REF!</definedName>
    <definedName name="roodGARdrempel" localSheetId="6">#REF!</definedName>
    <definedName name="roodGARdrempel">#REF!</definedName>
    <definedName name="roodGARkorting" localSheetId="6">#REF!</definedName>
    <definedName name="roodGARkorting">#REF!</definedName>
    <definedName name="roodGARplafond" localSheetId="6">#REF!</definedName>
    <definedName name="roodGARplafond">#REF!</definedName>
    <definedName name="roodMKIdrempel" localSheetId="6">#REF!</definedName>
    <definedName name="roodMKIdrempel">#REF!</definedName>
    <definedName name="roodMKIkorting" localSheetId="6">#REF!</definedName>
    <definedName name="roodMKIkorting">#REF!</definedName>
    <definedName name="roodMKIplafond" localSheetId="6">#REF!</definedName>
    <definedName name="roodMKIplafond">#REF!</definedName>
    <definedName name="stenenCIRdrempel" localSheetId="6">#REF!</definedName>
    <definedName name="stenenCIRdrempel">#REF!</definedName>
    <definedName name="stenenCIRkorting" localSheetId="6">#REF!</definedName>
    <definedName name="stenenCIRkorting">#REF!</definedName>
    <definedName name="stenenCIRplafond" localSheetId="6">#REF!</definedName>
    <definedName name="stenenCIRplafond">#REF!</definedName>
    <definedName name="stenenMAXkorting" localSheetId="6">#REF!</definedName>
    <definedName name="stenenMAXkorting">#REF!</definedName>
    <definedName name="stenenMKIdrempel" localSheetId="6">#REF!</definedName>
    <definedName name="stenenMKIdrempel">#REF!</definedName>
    <definedName name="stenenMKIkorting" localSheetId="6">#REF!</definedName>
    <definedName name="stenenMKIkorting">#REF!</definedName>
    <definedName name="stenenMKIplafond" localSheetId="6">#REF!</definedName>
    <definedName name="stenenMKIplafond">#REF!</definedName>
    <definedName name="tegelsCIRdrempel" localSheetId="6">#REF!</definedName>
    <definedName name="tegelsCIRdrempel">#REF!</definedName>
    <definedName name="tegelsCIRkorting" localSheetId="6">#REF!</definedName>
    <definedName name="tegelsCIRkorting">#REF!</definedName>
    <definedName name="tegelsCIRplafond" localSheetId="6">#REF!</definedName>
    <definedName name="tegelsCIRplafond">#REF!</definedName>
    <definedName name="tegelsMAXkorting" localSheetId="6">#REF!</definedName>
    <definedName name="tegelsMAXkorting">#REF!</definedName>
    <definedName name="tegelsMKIdrempel" localSheetId="6">#REF!</definedName>
    <definedName name="tegelsMKIdrempel">#REF!</definedName>
    <definedName name="tegelsMKIkoritng" localSheetId="6">#REF!</definedName>
    <definedName name="tegelsMKIkoritng">#REF!</definedName>
    <definedName name="tegelsMKIkorting" localSheetId="6">#REF!</definedName>
    <definedName name="tegelsMKIkorting">#REF!</definedName>
    <definedName name="tegelsMKIplafond" localSheetId="6">#REF!</definedName>
    <definedName name="tegelsMKIplafond">#REF!</definedName>
    <definedName name="tussenCIRCdrempel" localSheetId="6">#REF!</definedName>
    <definedName name="tussenCIRCdrempel">#REF!</definedName>
    <definedName name="tussenCIRCfactor" localSheetId="6">#REF!</definedName>
    <definedName name="tussenCIRCfactor">#REF!</definedName>
    <definedName name="tussenCIRCkorting" localSheetId="6">#REF!</definedName>
    <definedName name="tussenCIRCkorting">#REF!</definedName>
    <definedName name="tussenCIRCplafond" localSheetId="6">#REF!</definedName>
    <definedName name="tussenCIRCplafond">#REF!</definedName>
    <definedName name="tussenGARdrempel" localSheetId="6">#REF!</definedName>
    <definedName name="tussenGARdrempel">#REF!</definedName>
    <definedName name="tussenGARkorting" localSheetId="6">#REF!</definedName>
    <definedName name="tussenGARkorting">#REF!</definedName>
    <definedName name="tussenGARplafond" localSheetId="6">#REF!</definedName>
    <definedName name="tussenGARplafond">#REF!</definedName>
    <definedName name="tussenMAXkorting" localSheetId="6">#REF!</definedName>
    <definedName name="tussenMAXkorting">#REF!</definedName>
    <definedName name="tussenMKIdrempel" localSheetId="6">#REF!</definedName>
    <definedName name="tussenMKIdrempel">#REF!</definedName>
    <definedName name="tussenMKIkorting" localSheetId="6">#REF!</definedName>
    <definedName name="tussenMKIkorting">#REF!</definedName>
    <definedName name="tussenMKIplafond" localSheetId="6">#REF!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24" l="1"/>
  <c r="J26" i="24"/>
  <c r="J25" i="24"/>
  <c r="J24" i="24"/>
  <c r="J23" i="24"/>
  <c r="J22" i="24"/>
  <c r="J21" i="24"/>
  <c r="J20" i="24"/>
  <c r="J19" i="24"/>
  <c r="J18" i="24"/>
  <c r="J17" i="24"/>
  <c r="J16" i="24"/>
  <c r="J15" i="24"/>
  <c r="J14" i="24"/>
  <c r="J13" i="24"/>
  <c r="J12" i="24"/>
  <c r="I27" i="24"/>
  <c r="I26" i="24"/>
  <c r="I25" i="24"/>
  <c r="I24" i="24"/>
  <c r="I23" i="24"/>
  <c r="I22" i="24"/>
  <c r="I21" i="24"/>
  <c r="I20" i="24"/>
  <c r="I19" i="24"/>
  <c r="I18" i="24"/>
  <c r="I17" i="24"/>
  <c r="I16" i="24"/>
  <c r="I15" i="24"/>
  <c r="I14" i="24"/>
  <c r="I13" i="24"/>
  <c r="I12" i="24"/>
  <c r="N13" i="38"/>
  <c r="J20" i="31"/>
  <c r="G22" i="31"/>
  <c r="J21" i="31"/>
  <c r="J13" i="31" l="1"/>
  <c r="J14" i="31"/>
  <c r="J15" i="31"/>
  <c r="J16" i="31"/>
  <c r="J17" i="31"/>
  <c r="J18" i="31"/>
  <c r="J19" i="31"/>
  <c r="J24" i="31"/>
  <c r="J25" i="31"/>
  <c r="J26" i="31"/>
  <c r="J27" i="31"/>
  <c r="J12" i="31"/>
  <c r="J22" i="31"/>
  <c r="J23" i="31" l="1"/>
  <c r="F8" i="38"/>
  <c r="E8" i="38"/>
  <c r="G5" i="38"/>
  <c r="F5" i="38"/>
  <c r="E5" i="38"/>
  <c r="N14" i="38"/>
  <c r="N15" i="38"/>
  <c r="N16" i="38"/>
  <c r="N17" i="38"/>
  <c r="N18" i="38"/>
  <c r="N19" i="38"/>
  <c r="N20" i="38"/>
  <c r="M18" i="38"/>
  <c r="M19" i="38"/>
  <c r="M20" i="38"/>
  <c r="J14" i="38"/>
  <c r="J15" i="38"/>
  <c r="J16" i="38"/>
  <c r="J17" i="38"/>
  <c r="J18" i="38"/>
  <c r="J19" i="38"/>
  <c r="J20" i="38"/>
  <c r="I14" i="38"/>
  <c r="I15" i="38"/>
  <c r="I16" i="38"/>
  <c r="I17" i="38"/>
  <c r="I18" i="38"/>
  <c r="I19" i="38"/>
  <c r="I20" i="38"/>
  <c r="H14" i="38"/>
  <c r="H15" i="38"/>
  <c r="H16" i="38"/>
  <c r="H17" i="38"/>
  <c r="H18" i="38"/>
  <c r="H19" i="38"/>
  <c r="H20" i="38"/>
  <c r="F15" i="38"/>
  <c r="F16" i="38"/>
  <c r="F17" i="38"/>
  <c r="F18" i="38"/>
  <c r="F19" i="38"/>
  <c r="F20" i="38"/>
  <c r="C14" i="38"/>
  <c r="C15" i="38"/>
  <c r="K15" i="38" s="1"/>
  <c r="C16" i="38"/>
  <c r="C17" i="38"/>
  <c r="C18" i="38"/>
  <c r="C19" i="38"/>
  <c r="K19" i="38" s="1"/>
  <c r="C20" i="38"/>
  <c r="K20" i="38" s="1"/>
  <c r="E14" i="38"/>
  <c r="E15" i="38"/>
  <c r="E16" i="38"/>
  <c r="E17" i="38"/>
  <c r="E18" i="38"/>
  <c r="E19" i="38"/>
  <c r="E20" i="38"/>
  <c r="F14" i="38"/>
  <c r="D14" i="38"/>
  <c r="D15" i="38"/>
  <c r="D16" i="38"/>
  <c r="D17" i="38"/>
  <c r="D18" i="38"/>
  <c r="D19" i="38"/>
  <c r="J13" i="38"/>
  <c r="I13" i="38"/>
  <c r="H13" i="38"/>
  <c r="F13" i="38"/>
  <c r="E13" i="38"/>
  <c r="D13" i="38"/>
  <c r="C13" i="38"/>
  <c r="N85" i="38"/>
  <c r="N84" i="38"/>
  <c r="N83" i="38"/>
  <c r="N82" i="38"/>
  <c r="N81" i="38"/>
  <c r="N80" i="38"/>
  <c r="N79" i="38"/>
  <c r="N78" i="38"/>
  <c r="N77" i="38"/>
  <c r="N76" i="38"/>
  <c r="N75" i="38"/>
  <c r="N74" i="38"/>
  <c r="N73" i="38"/>
  <c r="N72" i="38"/>
  <c r="N71" i="38"/>
  <c r="N70" i="38"/>
  <c r="N69" i="38"/>
  <c r="N68" i="38"/>
  <c r="N67" i="38"/>
  <c r="N66" i="38"/>
  <c r="N61" i="38"/>
  <c r="N60" i="38"/>
  <c r="N59" i="38"/>
  <c r="N58" i="38"/>
  <c r="N57" i="38"/>
  <c r="N56" i="38"/>
  <c r="N55" i="38"/>
  <c r="N54" i="38"/>
  <c r="N53" i="38"/>
  <c r="N52" i="38"/>
  <c r="N51" i="38"/>
  <c r="N50" i="38"/>
  <c r="N49" i="38"/>
  <c r="N48" i="38"/>
  <c r="N47" i="38"/>
  <c r="N46" i="38"/>
  <c r="N45" i="38"/>
  <c r="N44" i="38"/>
  <c r="N43" i="38"/>
  <c r="N42" i="38"/>
  <c r="N37" i="38"/>
  <c r="N36" i="38"/>
  <c r="N35" i="38"/>
  <c r="N34" i="38"/>
  <c r="N33" i="38"/>
  <c r="N32" i="38"/>
  <c r="N31" i="38"/>
  <c r="N30" i="38"/>
  <c r="N29" i="38"/>
  <c r="N28" i="38"/>
  <c r="N27" i="38"/>
  <c r="N26" i="38"/>
  <c r="N25" i="38"/>
  <c r="N24" i="38"/>
  <c r="N23" i="38"/>
  <c r="N22" i="38"/>
  <c r="N21" i="38"/>
  <c r="N12" i="38"/>
  <c r="K17" i="38" l="1"/>
  <c r="L14" i="38" a="1"/>
  <c r="L14" i="38" s="1"/>
  <c r="K14" i="38"/>
  <c r="K16" i="38"/>
  <c r="K18" i="38"/>
  <c r="L15" i="38" a="1"/>
  <c r="L15" i="38" s="1"/>
  <c r="K13" i="38"/>
  <c r="O12" i="38"/>
  <c r="L12" i="38"/>
  <c r="K12" i="38"/>
  <c r="P12" i="38"/>
  <c r="O13" i="38"/>
  <c r="O20" i="38"/>
  <c r="P20" i="38"/>
  <c r="O21" i="38"/>
  <c r="L21" i="38"/>
  <c r="K21" i="38"/>
  <c r="P21" i="38"/>
  <c r="O22" i="38"/>
  <c r="L22" i="38"/>
  <c r="K22" i="38"/>
  <c r="P22" i="38"/>
  <c r="O23" i="38"/>
  <c r="L23" i="38"/>
  <c r="K23" i="38"/>
  <c r="P23" i="38"/>
  <c r="O24" i="38"/>
  <c r="L24" i="38"/>
  <c r="K24" i="38"/>
  <c r="P24" i="38"/>
  <c r="O25" i="38"/>
  <c r="L25" i="38"/>
  <c r="K25" i="38"/>
  <c r="P25" i="38"/>
  <c r="O26" i="38"/>
  <c r="L26" i="38"/>
  <c r="K26" i="38"/>
  <c r="P26" i="38"/>
  <c r="O27" i="38"/>
  <c r="L27" i="38"/>
  <c r="K27" i="38"/>
  <c r="P27" i="38"/>
  <c r="O28" i="38"/>
  <c r="L28" i="38"/>
  <c r="K28" i="38"/>
  <c r="P28" i="38"/>
  <c r="O29" i="38"/>
  <c r="L29" i="38"/>
  <c r="K29" i="38"/>
  <c r="P29" i="38"/>
  <c r="O30" i="38"/>
  <c r="L30" i="38"/>
  <c r="K30" i="38"/>
  <c r="P30" i="38"/>
  <c r="O31" i="38"/>
  <c r="L31" i="38"/>
  <c r="K31" i="38"/>
  <c r="P31" i="38"/>
  <c r="O32" i="38"/>
  <c r="L32" i="38"/>
  <c r="K32" i="38"/>
  <c r="P32" i="38"/>
  <c r="O33" i="38"/>
  <c r="L33" i="38"/>
  <c r="K33" i="38"/>
  <c r="P33" i="38"/>
  <c r="O34" i="38"/>
  <c r="L34" i="38"/>
  <c r="K34" i="38"/>
  <c r="P34" i="38"/>
  <c r="O35" i="38"/>
  <c r="L35" i="38"/>
  <c r="K35" i="38"/>
  <c r="P35" i="38"/>
  <c r="O36" i="38"/>
  <c r="L36" i="38"/>
  <c r="K36" i="38"/>
  <c r="P36" i="38"/>
  <c r="O37" i="38"/>
  <c r="L37" i="38"/>
  <c r="K37" i="38"/>
  <c r="P37" i="38"/>
  <c r="O42" i="38"/>
  <c r="L42" i="38"/>
  <c r="K42" i="38"/>
  <c r="P42" i="38"/>
  <c r="O43" i="38"/>
  <c r="L43" i="38"/>
  <c r="K43" i="38"/>
  <c r="P43" i="38"/>
  <c r="O44" i="38"/>
  <c r="L44" i="38"/>
  <c r="K44" i="38"/>
  <c r="P44" i="38"/>
  <c r="O45" i="38"/>
  <c r="L45" i="38"/>
  <c r="K45" i="38"/>
  <c r="P45" i="38"/>
  <c r="O46" i="38"/>
  <c r="L46" i="38"/>
  <c r="K46" i="38"/>
  <c r="P46" i="38"/>
  <c r="O47" i="38"/>
  <c r="L47" i="38"/>
  <c r="K47" i="38"/>
  <c r="P47" i="38"/>
  <c r="O48" i="38"/>
  <c r="L48" i="38"/>
  <c r="K48" i="38"/>
  <c r="P48" i="38"/>
  <c r="O49" i="38"/>
  <c r="L49" i="38"/>
  <c r="K49" i="38"/>
  <c r="P49" i="38"/>
  <c r="O50" i="38"/>
  <c r="L50" i="38"/>
  <c r="K50" i="38"/>
  <c r="P50" i="38"/>
  <c r="O51" i="38"/>
  <c r="L51" i="38"/>
  <c r="K51" i="38"/>
  <c r="P51" i="38"/>
  <c r="O52" i="38"/>
  <c r="L52" i="38"/>
  <c r="K52" i="38"/>
  <c r="P52" i="38"/>
  <c r="O53" i="38"/>
  <c r="L53" i="38"/>
  <c r="K53" i="38"/>
  <c r="P53" i="38"/>
  <c r="O54" i="38"/>
  <c r="L54" i="38"/>
  <c r="K54" i="38"/>
  <c r="P54" i="38"/>
  <c r="O55" i="38"/>
  <c r="L55" i="38"/>
  <c r="K55" i="38"/>
  <c r="P55" i="38"/>
  <c r="O56" i="38"/>
  <c r="L56" i="38"/>
  <c r="K56" i="38"/>
  <c r="P56" i="38"/>
  <c r="O57" i="38"/>
  <c r="L57" i="38"/>
  <c r="K57" i="38"/>
  <c r="P57" i="38"/>
  <c r="O58" i="38"/>
  <c r="L58" i="38"/>
  <c r="K58" i="38"/>
  <c r="P58" i="38"/>
  <c r="O59" i="38"/>
  <c r="L59" i="38"/>
  <c r="K59" i="38"/>
  <c r="P59" i="38"/>
  <c r="O60" i="38"/>
  <c r="L60" i="38"/>
  <c r="K60" i="38"/>
  <c r="P60" i="38"/>
  <c r="O61" i="38"/>
  <c r="L61" i="38"/>
  <c r="K61" i="38"/>
  <c r="P61" i="38"/>
  <c r="O66" i="38"/>
  <c r="K66" i="38"/>
  <c r="P66" i="38"/>
  <c r="O67" i="38"/>
  <c r="L67" i="38"/>
  <c r="K67" i="38"/>
  <c r="P67" i="38"/>
  <c r="O68" i="38"/>
  <c r="L68" i="38"/>
  <c r="K68" i="38"/>
  <c r="P68" i="38"/>
  <c r="O69" i="38"/>
  <c r="L69" i="38"/>
  <c r="K69" i="38"/>
  <c r="P69" i="38"/>
  <c r="O70" i="38"/>
  <c r="L70" i="38"/>
  <c r="K70" i="38"/>
  <c r="P70" i="38"/>
  <c r="O71" i="38"/>
  <c r="L71" i="38"/>
  <c r="K71" i="38"/>
  <c r="P71" i="38"/>
  <c r="O72" i="38"/>
  <c r="L72" i="38"/>
  <c r="K72" i="38"/>
  <c r="P72" i="38"/>
  <c r="O73" i="38"/>
  <c r="L73" i="38"/>
  <c r="K73" i="38"/>
  <c r="P73" i="38"/>
  <c r="O74" i="38"/>
  <c r="L74" i="38"/>
  <c r="K74" i="38"/>
  <c r="P74" i="38"/>
  <c r="O75" i="38"/>
  <c r="L75" i="38"/>
  <c r="K75" i="38"/>
  <c r="P75" i="38"/>
  <c r="O76" i="38"/>
  <c r="L76" i="38"/>
  <c r="K76" i="38"/>
  <c r="P76" i="38"/>
  <c r="O77" i="38"/>
  <c r="L77" i="38"/>
  <c r="K77" i="38"/>
  <c r="P77" i="38"/>
  <c r="O78" i="38"/>
  <c r="L78" i="38"/>
  <c r="K78" i="38"/>
  <c r="P78" i="38"/>
  <c r="O79" i="38"/>
  <c r="L79" i="38"/>
  <c r="K79" i="38"/>
  <c r="P79" i="38"/>
  <c r="O80" i="38"/>
  <c r="L80" i="38"/>
  <c r="K80" i="38"/>
  <c r="P80" i="38"/>
  <c r="O81" i="38"/>
  <c r="L81" i="38"/>
  <c r="K81" i="38"/>
  <c r="P81" i="38"/>
  <c r="O82" i="38"/>
  <c r="L82" i="38"/>
  <c r="K82" i="38"/>
  <c r="P82" i="38"/>
  <c r="O83" i="38"/>
  <c r="L83" i="38"/>
  <c r="K83" i="38"/>
  <c r="P83" i="38"/>
  <c r="O84" i="38"/>
  <c r="L84" i="38"/>
  <c r="K84" i="38"/>
  <c r="P84" i="38"/>
  <c r="O85" i="38"/>
  <c r="L85" i="38"/>
  <c r="K85" i="38"/>
  <c r="P85" i="38"/>
  <c r="G8" i="38" l="1"/>
  <c r="H8" i="38"/>
  <c r="J30" i="24" l="1"/>
  <c r="M15" i="38"/>
  <c r="M16" i="38"/>
  <c r="M17" i="38"/>
  <c r="J28" i="24"/>
  <c r="J29" i="24"/>
  <c r="M14" i="38"/>
  <c r="M13" i="38"/>
  <c r="P13" i="38" s="1"/>
  <c r="C13" i="31"/>
  <c r="D13" i="31"/>
  <c r="E13" i="31"/>
  <c r="F13" i="31"/>
  <c r="G13" i="31"/>
  <c r="H13" i="31"/>
  <c r="K13" i="31" s="1"/>
  <c r="C14" i="31"/>
  <c r="D14" i="31"/>
  <c r="E14" i="31"/>
  <c r="F14" i="31"/>
  <c r="G14" i="31"/>
  <c r="H14" i="31"/>
  <c r="K14" i="31" s="1"/>
  <c r="C15" i="31"/>
  <c r="D15" i="31"/>
  <c r="E15" i="31"/>
  <c r="F15" i="31"/>
  <c r="G15" i="31"/>
  <c r="H15" i="31"/>
  <c r="K15" i="31" s="1"/>
  <c r="C16" i="31"/>
  <c r="D16" i="31"/>
  <c r="E16" i="31"/>
  <c r="F16" i="31"/>
  <c r="G16" i="31"/>
  <c r="H16" i="31"/>
  <c r="K16" i="31" s="1"/>
  <c r="C17" i="31"/>
  <c r="D17" i="31"/>
  <c r="E17" i="31"/>
  <c r="F17" i="31"/>
  <c r="G17" i="31"/>
  <c r="H17" i="31"/>
  <c r="K17" i="31" s="1"/>
  <c r="C18" i="31"/>
  <c r="D18" i="31"/>
  <c r="E18" i="31"/>
  <c r="F18" i="31"/>
  <c r="G18" i="31"/>
  <c r="H18" i="31"/>
  <c r="K18" i="31" s="1"/>
  <c r="C19" i="31"/>
  <c r="D19" i="31"/>
  <c r="E19" i="31"/>
  <c r="F19" i="31"/>
  <c r="G19" i="31"/>
  <c r="H19" i="31"/>
  <c r="K19" i="31" s="1"/>
  <c r="C20" i="31"/>
  <c r="D20" i="31"/>
  <c r="E20" i="31"/>
  <c r="F20" i="31"/>
  <c r="G20" i="31"/>
  <c r="H20" i="31"/>
  <c r="K20" i="31" s="1"/>
  <c r="C21" i="31"/>
  <c r="D21" i="31"/>
  <c r="E21" i="31"/>
  <c r="F21" i="31"/>
  <c r="G21" i="31"/>
  <c r="H21" i="31"/>
  <c r="K21" i="31" s="1"/>
  <c r="C22" i="31"/>
  <c r="D22" i="31"/>
  <c r="E22" i="31"/>
  <c r="F22" i="31"/>
  <c r="H22" i="31"/>
  <c r="K22" i="31" s="1"/>
  <c r="C23" i="31"/>
  <c r="D23" i="31"/>
  <c r="E23" i="31"/>
  <c r="F23" i="31"/>
  <c r="G23" i="31"/>
  <c r="H23" i="31"/>
  <c r="K23" i="31" s="1"/>
  <c r="C24" i="31"/>
  <c r="D24" i="31"/>
  <c r="E24" i="31"/>
  <c r="F24" i="31"/>
  <c r="G24" i="31"/>
  <c r="H24" i="31"/>
  <c r="K24" i="31" s="1"/>
  <c r="C25" i="31"/>
  <c r="D25" i="31"/>
  <c r="E25" i="31"/>
  <c r="F25" i="31"/>
  <c r="G25" i="31"/>
  <c r="H25" i="31"/>
  <c r="K25" i="31" s="1"/>
  <c r="C26" i="31"/>
  <c r="D26" i="31"/>
  <c r="E26" i="31"/>
  <c r="F26" i="31"/>
  <c r="G26" i="31"/>
  <c r="H26" i="31"/>
  <c r="K26" i="31" s="1"/>
  <c r="C27" i="31"/>
  <c r="G27" i="31"/>
  <c r="H27" i="31"/>
  <c r="K27" i="31" s="1"/>
  <c r="C29" i="31"/>
  <c r="D29" i="31"/>
  <c r="E29" i="31"/>
  <c r="F29" i="31"/>
  <c r="G29" i="31"/>
  <c r="H29" i="31"/>
  <c r="C30" i="31"/>
  <c r="D30" i="31"/>
  <c r="E30" i="31"/>
  <c r="F30" i="31"/>
  <c r="G30" i="31"/>
  <c r="H30" i="31"/>
  <c r="C31" i="31"/>
  <c r="D31" i="31"/>
  <c r="E31" i="31"/>
  <c r="F31" i="31"/>
  <c r="G31" i="31"/>
  <c r="H31" i="31"/>
  <c r="D12" i="31"/>
  <c r="E12" i="31"/>
  <c r="F12" i="31"/>
  <c r="G12" i="31"/>
  <c r="H12" i="31"/>
  <c r="K12" i="31" s="1"/>
  <c r="I54" i="31"/>
  <c r="I55" i="31"/>
  <c r="D35" i="31"/>
  <c r="E35" i="31"/>
  <c r="F35" i="31"/>
  <c r="G35" i="31"/>
  <c r="I35" i="31" s="1"/>
  <c r="H35" i="31"/>
  <c r="C35" i="31"/>
  <c r="J37" i="31"/>
  <c r="J38" i="31"/>
  <c r="J39" i="31"/>
  <c r="J40" i="31"/>
  <c r="J41" i="31"/>
  <c r="J42" i="31"/>
  <c r="J43" i="31"/>
  <c r="J44" i="31"/>
  <c r="J45" i="31"/>
  <c r="J46" i="31"/>
  <c r="J47" i="31"/>
  <c r="J48" i="31"/>
  <c r="J49" i="31"/>
  <c r="J50" i="31"/>
  <c r="J51" i="31"/>
  <c r="J52" i="31"/>
  <c r="J53" i="31"/>
  <c r="J54" i="31"/>
  <c r="J55" i="31"/>
  <c r="J36" i="31"/>
  <c r="D11" i="31"/>
  <c r="E11" i="31"/>
  <c r="F11" i="31"/>
  <c r="G11" i="31"/>
  <c r="H11" i="31"/>
  <c r="I11" i="31"/>
  <c r="C11" i="31"/>
  <c r="H37" i="31"/>
  <c r="H38" i="31"/>
  <c r="H39" i="31"/>
  <c r="H40" i="31"/>
  <c r="H41" i="31"/>
  <c r="H42" i="31"/>
  <c r="H43" i="31"/>
  <c r="H44" i="31"/>
  <c r="H45" i="31"/>
  <c r="H46" i="31"/>
  <c r="H47" i="31"/>
  <c r="H48" i="31"/>
  <c r="H49" i="31"/>
  <c r="H50" i="31"/>
  <c r="H51" i="31"/>
  <c r="H52" i="31"/>
  <c r="H53" i="31"/>
  <c r="G37" i="31"/>
  <c r="I37" i="31" s="1"/>
  <c r="G38" i="31"/>
  <c r="I38" i="31" s="1"/>
  <c r="G39" i="31"/>
  <c r="I39" i="31" s="1"/>
  <c r="G40" i="31"/>
  <c r="I40" i="31" s="1"/>
  <c r="G41" i="31"/>
  <c r="I41" i="31" s="1"/>
  <c r="G42" i="31"/>
  <c r="I42" i="31" s="1"/>
  <c r="G43" i="31"/>
  <c r="I43" i="31" s="1"/>
  <c r="G44" i="31"/>
  <c r="I44" i="31" s="1"/>
  <c r="G45" i="31"/>
  <c r="I45" i="31" s="1"/>
  <c r="G46" i="31"/>
  <c r="I46" i="31" s="1"/>
  <c r="G47" i="31"/>
  <c r="I47" i="31" s="1"/>
  <c r="G48" i="31"/>
  <c r="I48" i="31" s="1"/>
  <c r="G49" i="31"/>
  <c r="I49" i="31" s="1"/>
  <c r="G50" i="31"/>
  <c r="I50" i="31" s="1"/>
  <c r="G51" i="31"/>
  <c r="I51" i="31" s="1"/>
  <c r="G52" i="31"/>
  <c r="I52" i="31" s="1"/>
  <c r="G53" i="31"/>
  <c r="I53" i="31" s="1"/>
  <c r="F37" i="31"/>
  <c r="F38" i="31"/>
  <c r="F39" i="31"/>
  <c r="F40" i="31"/>
  <c r="F41" i="31"/>
  <c r="F42" i="31"/>
  <c r="F43" i="31"/>
  <c r="F44" i="31"/>
  <c r="F45" i="31"/>
  <c r="F46" i="31"/>
  <c r="F47" i="31"/>
  <c r="F48" i="31"/>
  <c r="F49" i="31"/>
  <c r="F50" i="31"/>
  <c r="F51" i="31"/>
  <c r="F52" i="31"/>
  <c r="F53" i="31"/>
  <c r="E37" i="31"/>
  <c r="E38" i="31"/>
  <c r="E39" i="31"/>
  <c r="E40" i="31"/>
  <c r="E41" i="31"/>
  <c r="E42" i="31"/>
  <c r="E43" i="31"/>
  <c r="E44" i="31"/>
  <c r="E45" i="31"/>
  <c r="E46" i="31"/>
  <c r="E47" i="31"/>
  <c r="E48" i="31"/>
  <c r="E49" i="31"/>
  <c r="E50" i="31"/>
  <c r="E51" i="31"/>
  <c r="E52" i="31"/>
  <c r="E53" i="31"/>
  <c r="E54" i="31"/>
  <c r="D37" i="31"/>
  <c r="D38" i="31"/>
  <c r="D39" i="31"/>
  <c r="D40" i="31"/>
  <c r="D41" i="31"/>
  <c r="D42" i="31"/>
  <c r="D43" i="31"/>
  <c r="D44" i="31"/>
  <c r="D45" i="31"/>
  <c r="D46" i="31"/>
  <c r="D47" i="31"/>
  <c r="D48" i="31"/>
  <c r="D49" i="31"/>
  <c r="D50" i="31"/>
  <c r="D51" i="31"/>
  <c r="D52" i="31"/>
  <c r="D53" i="31"/>
  <c r="D54" i="31"/>
  <c r="C37" i="31"/>
  <c r="C38" i="31"/>
  <c r="C39" i="31"/>
  <c r="C40" i="31"/>
  <c r="C41" i="31"/>
  <c r="C42" i="31"/>
  <c r="C43" i="31"/>
  <c r="C44" i="31"/>
  <c r="C45" i="31"/>
  <c r="C46" i="31"/>
  <c r="C47" i="31"/>
  <c r="C48" i="31"/>
  <c r="C49" i="31"/>
  <c r="C50" i="31"/>
  <c r="C51" i="31"/>
  <c r="C52" i="31"/>
  <c r="C53" i="31"/>
  <c r="C54" i="31"/>
  <c r="D36" i="31"/>
  <c r="E36" i="31"/>
  <c r="F36" i="31"/>
  <c r="G36" i="31"/>
  <c r="I36" i="31" s="1"/>
  <c r="H36" i="31"/>
  <c r="C36" i="31"/>
  <c r="I28" i="24"/>
  <c r="I29" i="24"/>
  <c r="I30" i="24"/>
  <c r="I15" i="36"/>
  <c r="I14" i="36"/>
  <c r="I12" i="36"/>
  <c r="I11" i="36"/>
  <c r="I9" i="36"/>
  <c r="I8" i="36"/>
  <c r="I13" i="31"/>
  <c r="I14" i="31"/>
  <c r="I15" i="31"/>
  <c r="I16" i="31"/>
  <c r="I17" i="31"/>
  <c r="I18" i="31"/>
  <c r="I19" i="31"/>
  <c r="I20" i="31"/>
  <c r="I21" i="31"/>
  <c r="I22" i="31"/>
  <c r="I23" i="31"/>
  <c r="I24" i="31"/>
  <c r="I25" i="31"/>
  <c r="I26" i="31"/>
  <c r="I27" i="31"/>
  <c r="C1" i="31"/>
  <c r="D9" i="36" l="1"/>
  <c r="I12" i="31"/>
  <c r="D8" i="36"/>
  <c r="I16" i="36"/>
  <c r="J15" i="36" s="1"/>
  <c r="I13" i="36"/>
  <c r="J12" i="36" s="1"/>
  <c r="I10" i="36"/>
  <c r="J9" i="36" s="1"/>
  <c r="D10" i="36" l="1"/>
  <c r="E8" i="36" s="1"/>
  <c r="J14" i="36"/>
  <c r="J16" i="36" s="1"/>
  <c r="J11" i="36"/>
  <c r="J13" i="36" s="1"/>
  <c r="I17" i="36"/>
  <c r="J8" i="36"/>
  <c r="J10" i="36" s="1"/>
  <c r="E9" i="36" l="1"/>
  <c r="E10" i="36" s="1"/>
  <c r="C55" i="31"/>
  <c r="D55" i="31"/>
  <c r="E55" i="31"/>
  <c r="C12" i="3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<sst xmlns="http://schemas.openxmlformats.org/spreadsheetml/2006/main" count="7948" uniqueCount="345">
  <si>
    <t>Informatie bouwplaats (in te vullen door projectteam)</t>
  </si>
  <si>
    <t>Instructies:</t>
  </si>
  <si>
    <t>Laat u emissieloze bouwmachines en emissieloze vaartuigen toepassen in aanbestedingen van infrastructurele bouwwerkzaamheden? Dan kunt u de SPUK SEB aanvragen. Hiermee krijgt u (deels) de meerkosten vergoed voor de inzet van emissieloos materieel. Onderstaande informatie over het project is vereist in de omgeving van het RVO om de SPUK aanvraag te doen. Op elke vraag dient een antwoord te zijn gegeven, anders kan de SPUK aanvraag niet worden voldaan.</t>
  </si>
  <si>
    <t>https://www.rvo.nl/subsidies-financiering/spuk-seb</t>
  </si>
  <si>
    <t>Vraag RVO</t>
  </si>
  <si>
    <t>Invulling projectteam</t>
  </si>
  <si>
    <t>Aanvullende informatie</t>
  </si>
  <si>
    <t>Wat is de naam van de bouwwerkzaamheid?</t>
  </si>
  <si>
    <t>Geef een korte omschrijving van de bouwwerkzaamheid</t>
  </si>
  <si>
    <t>Beschrijf hier wat u met de bouwwerkzaamheid beoogt te realiseren</t>
  </si>
  <si>
    <t>Startdatum (VAN)</t>
  </si>
  <si>
    <t>De bouwwerkzaamheid mag al wel gestart zijn, maar het materieel waarvoor u rijksbijdrage aanvraagt mag nog niet ingezet zijn (DD-MM-YYYY)</t>
  </si>
  <si>
    <t>Einddatum (TOT)</t>
  </si>
  <si>
    <t>DD-MM-YYYY</t>
  </si>
  <si>
    <t xml:space="preserve">Welke soort bouwwerkzaamheid betreft het? </t>
  </si>
  <si>
    <t>Indien anders: hier invullen ….......</t>
  </si>
  <si>
    <t>Wat is de CPV code?</t>
  </si>
  <si>
    <t xml:space="preserve">Common Procurement Vocabulary. Zie hyperlink naar site Pianoo voor meer informatie en overzicht excel. Doorgaans zijn veel projecten rondom CPV 45233000 tot 45234000-6 
</t>
  </si>
  <si>
    <t>Link Pianoo</t>
  </si>
  <si>
    <t xml:space="preserve">Op welke locatie wordt de bouwwerkzaamheid uitgevoerd? </t>
  </si>
  <si>
    <t>Geef hier de postcode van de locatie op. Is er geen postcode, geef dan de plaatsnaam van de locatie op</t>
  </si>
  <si>
    <t xml:space="preserve">Hoeveel bedragen de totale kosten van de bouwwerkzaamheid? </t>
  </si>
  <si>
    <t xml:space="preserve">In euro's </t>
  </si>
  <si>
    <t>Is de hoofdaannemer een MKB onderneming?</t>
  </si>
  <si>
    <t>Heeft het bedrijfs minder dan 250 medewerkers in dienst? Indien onbekend: "Weet ik niet"</t>
  </si>
  <si>
    <t xml:space="preserve">Naar welk WBS nummer kan de subsidie worden overgemaakt? </t>
  </si>
  <si>
    <t xml:space="preserve">Uitkomsten </t>
  </si>
  <si>
    <t xml:space="preserve">In dit tabblad worden de uitkomsten getoond naar aanleiding van de gegevens die in het invulblad van de opdrachtnemer worden getoond. In de aanbestedingsfase kan dit onderdeel door de opdrachtnemer gebruikt worden om te toetsen hoeveel % emissieloos voor bouwtransport en materieel kan worden gerealiseerd.
Onderstaande input dient als gegevens voor het programma Schoon en Emissieloos bouwen en wordt meegenomen bij de indiening van de SPUK aanvraag. Hier hoeft u verder niets voor te doen. </t>
  </si>
  <si>
    <t>inzet per categorie</t>
  </si>
  <si>
    <t>categorie</t>
  </si>
  <si>
    <t xml:space="preserve">aandrijving </t>
  </si>
  <si>
    <t>Draaiuren * vermogen</t>
  </si>
  <si>
    <t xml:space="preserve">Totaal % </t>
  </si>
  <si>
    <t>Totaal km</t>
  </si>
  <si>
    <t>Mobiele werktuigen</t>
  </si>
  <si>
    <t>Emissieloos</t>
  </si>
  <si>
    <t>N1</t>
  </si>
  <si>
    <t>km emissieloos</t>
  </si>
  <si>
    <t>Niet-emissieloos</t>
  </si>
  <si>
    <t xml:space="preserve">km niet-emissieloos </t>
  </si>
  <si>
    <t>totaal</t>
  </si>
  <si>
    <t xml:space="preserve">N2 </t>
  </si>
  <si>
    <t>Km emissieloos</t>
  </si>
  <si>
    <t>km niet-emissieloos</t>
  </si>
  <si>
    <t>N3</t>
  </si>
  <si>
    <t>Km niet-emissieloos</t>
  </si>
  <si>
    <t>totaal km</t>
  </si>
  <si>
    <t>km</t>
  </si>
  <si>
    <t xml:space="preserve">Project </t>
  </si>
  <si>
    <t>Bewijslast</t>
  </si>
  <si>
    <t>Instructie</t>
  </si>
  <si>
    <t>In dit formulier vult u al het in te zetten materieel, voer- en vaartuigen in. U dient alleen de lichtblauwe cellen in te vullen. Dit doet u op basis van uw calculatie. In het tabblad 'overzicht' kunt u zien welk percentage emissieloos u aanbiedt.</t>
  </si>
  <si>
    <t xml:space="preserve">Dit materieelinzetplan is een voorbeeld en dient u te helpen bij het bepalen van uw percentage emissieloos voor bouwmaterieel en transport. Bij gunning is het mogelijk dat u gevraagd worden om uw materieelinzet elders vast te leggen. </t>
  </si>
  <si>
    <r>
      <t>De grijze kolommen dienen ingevuld te worden na voorlopige</t>
    </r>
    <r>
      <rPr>
        <sz val="11"/>
        <color rgb="FFFF0000"/>
        <rFont val="Calibri"/>
        <family val="2"/>
        <scheme val="minor"/>
      </rPr>
      <t xml:space="preserve"> </t>
    </r>
    <r>
      <rPr>
        <sz val="11"/>
        <rFont val="Calibri"/>
        <family val="2"/>
        <scheme val="minor"/>
      </rPr>
      <t>gunning met daarin identificerende kenmerken van het materieelstuk.</t>
    </r>
  </si>
  <si>
    <t xml:space="preserve">Inschrijver </t>
  </si>
  <si>
    <t xml:space="preserve">&lt;organisatie&gt; </t>
  </si>
  <si>
    <t>WERKTUIGEN en GEREEDSCHAP</t>
  </si>
  <si>
    <t xml:space="preserve">Te specificeren na gunning </t>
  </si>
  <si>
    <t>Omschrijving (volgens materieellijst)*</t>
  </si>
  <si>
    <t>Materieel hier invullen dat niet in de materieellijst staat</t>
  </si>
  <si>
    <t>Stageklasse
/aandrijving*</t>
  </si>
  <si>
    <t>Brandstof**</t>
  </si>
  <si>
    <t>Totaal draaiuren</t>
  </si>
  <si>
    <t>Vermogen (kW)</t>
  </si>
  <si>
    <t>SPUK inzetdagen (min 2 uur/dag)</t>
  </si>
  <si>
    <t>Merk</t>
  </si>
  <si>
    <t xml:space="preserve">Kenteken of registratienr. </t>
  </si>
  <si>
    <t>SSEB verkregen ja/nee</t>
  </si>
  <si>
    <t xml:space="preserve">Batterij of stekker-elektrisch? </t>
  </si>
  <si>
    <t>VOORBEELD: Hitachi</t>
  </si>
  <si>
    <t>XXx-xxx-xxx</t>
  </si>
  <si>
    <t>nee</t>
  </si>
  <si>
    <t>batterijelektrisch</t>
  </si>
  <si>
    <t>* keuzemenu, gelieve juiste categorie te selecteren</t>
  </si>
  <si>
    <t>** Brandstof dient overeen te komen met bijbehehorende aandrijving/stageklasse. Bijvoorbeeld emissieloos + stroom/waterstof of stage IV (met roetfilter) + diesel</t>
  </si>
  <si>
    <t>VOERTUIGEN</t>
  </si>
  <si>
    <t>Optie 1</t>
  </si>
  <si>
    <t>Optie 2</t>
  </si>
  <si>
    <t>Te specificeren na gunning</t>
  </si>
  <si>
    <t>Omschrijving voertuig</t>
  </si>
  <si>
    <t>Voertuig categorie*</t>
  </si>
  <si>
    <t>Euronorm / emissieklasse*</t>
  </si>
  <si>
    <t>Totaal aantal kilometers***</t>
  </si>
  <si>
    <t>Totaal aantal inzetdagen</t>
  </si>
  <si>
    <t>Kenteken</t>
  </si>
  <si>
    <t>n.v.t.</t>
  </si>
  <si>
    <t>** Brandstof dient overeen te komen met bijbehehorende euronorm/emissieklasse. Bijvoorbeeld emissieloos + stroom/waterstof of euro 6 met benzine/diesel</t>
  </si>
  <si>
    <t>***totaal aantal kilometers in dit project. Opsomming van enkele reis van herkomst naar bestemming</t>
  </si>
  <si>
    <t>Vaartuigen | Niet vereist voor gunningscriterium</t>
  </si>
  <si>
    <t>Omschrijving materieelstuk*</t>
  </si>
  <si>
    <t>Materieelstuk indien anders</t>
  </si>
  <si>
    <t>Aandrijving</t>
  </si>
  <si>
    <t>Gemiddeld verbruik (kW of liters diesel</t>
  </si>
  <si>
    <t>km inzet</t>
  </si>
  <si>
    <t>Totaal verbruik</t>
  </si>
  <si>
    <t>diesel</t>
  </si>
  <si>
    <t>stroom</t>
  </si>
  <si>
    <t>biodiesel</t>
  </si>
  <si>
    <t>waterstof</t>
  </si>
  <si>
    <t>brandstofcel</t>
  </si>
  <si>
    <t>Som als functie</t>
  </si>
  <si>
    <t>N2</t>
  </si>
  <si>
    <t>Euro 6</t>
  </si>
  <si>
    <t>Benzine/diesel</t>
  </si>
  <si>
    <t>Diesel</t>
  </si>
  <si>
    <t>emissieloos</t>
  </si>
  <si>
    <r>
      <rPr>
        <b/>
        <sz val="26"/>
        <color rgb="FF007AC6"/>
        <rFont val="Liberation Sans Narrow"/>
        <family val="2"/>
      </rPr>
      <t>Lijst van bouwmachines SSEB 2024</t>
    </r>
  </si>
  <si>
    <r>
      <rPr>
        <b/>
        <sz val="14"/>
        <color rgb="FF007AC6"/>
        <rFont val="Liberation Sans Narrow"/>
        <family val="2"/>
      </rPr>
      <t>A. Bouwwerktuigen</t>
    </r>
  </si>
  <si>
    <r>
      <rPr>
        <sz val="9"/>
        <rFont val="Verdana"/>
        <family val="2"/>
      </rPr>
      <t>Aanschaf en retrofit emissieloos</t>
    </r>
  </si>
  <si>
    <t>Retrofit SCR of hermotorisering</t>
  </si>
  <si>
    <r>
      <rPr>
        <b/>
        <sz val="9"/>
        <color rgb="FF007AC6"/>
        <rFont val="Verdana"/>
        <family val="2"/>
      </rPr>
      <t>Mobiele machines</t>
    </r>
  </si>
  <si>
    <t>Grondwerk</t>
  </si>
  <si>
    <t>Ja</t>
  </si>
  <si>
    <r>
      <rPr>
        <sz val="9"/>
        <rFont val="Verdana"/>
        <family val="2"/>
      </rPr>
      <t>A1.1 asfalt-/betonzagen (rijdend)</t>
    </r>
  </si>
  <si>
    <r>
      <rPr>
        <sz val="9"/>
        <rFont val="Verdana"/>
        <family val="2"/>
      </rPr>
      <t>J</t>
    </r>
  </si>
  <si>
    <t>Civiele betonbouw</t>
  </si>
  <si>
    <t>Nee</t>
  </si>
  <si>
    <r>
      <rPr>
        <sz val="9"/>
        <rFont val="Verdana"/>
        <family val="2"/>
      </rPr>
      <t>A1.2 asfaltspreidmachine / asfaltwerkmachine</t>
    </r>
  </si>
  <si>
    <t>Installatiewerk</t>
  </si>
  <si>
    <t>Weet ik niet</t>
  </si>
  <si>
    <r>
      <rPr>
        <sz val="9"/>
        <rFont val="Verdana"/>
        <family val="2"/>
      </rPr>
      <t>A1.3 asfaltvoorlader</t>
    </r>
  </si>
  <si>
    <t>Wegenbouw</t>
  </si>
  <si>
    <r>
      <rPr>
        <sz val="9"/>
        <rFont val="Verdana"/>
        <family val="2"/>
      </rPr>
      <t>A1.4 ballastafwerkmachine</t>
    </r>
  </si>
  <si>
    <t>Straatwerk</t>
  </si>
  <si>
    <r>
      <rPr>
        <sz val="9"/>
        <rFont val="Verdana"/>
        <family val="2"/>
      </rPr>
      <t>A1.5 bestratingsmachine (zelfrijdend)</t>
    </r>
  </si>
  <si>
    <t>Waterbouw</t>
  </si>
  <si>
    <r>
      <rPr>
        <sz val="9"/>
        <rFont val="Verdana"/>
        <family val="2"/>
      </rPr>
      <t>A1.6 betonmachine/paver</t>
    </r>
  </si>
  <si>
    <t>Anders</t>
  </si>
  <si>
    <r>
      <rPr>
        <sz val="9"/>
        <rFont val="Verdana"/>
        <family val="2"/>
      </rPr>
      <t>A1.7 betonpomp (stand-alone)</t>
    </r>
  </si>
  <si>
    <r>
      <rPr>
        <sz val="9"/>
        <rFont val="Verdana"/>
        <family val="2"/>
      </rPr>
      <t>A1.8 bodemstabiliseerder</t>
    </r>
  </si>
  <si>
    <r>
      <rPr>
        <sz val="9"/>
        <rFont val="Verdana"/>
        <family val="2"/>
      </rPr>
      <t>A1.9 bulldozer</t>
    </r>
  </si>
  <si>
    <r>
      <rPr>
        <sz val="9"/>
        <rFont val="Verdana"/>
        <family val="2"/>
      </rPr>
      <t>A1.10 emulsiespuitwagen</t>
    </r>
  </si>
  <si>
    <r>
      <rPr>
        <sz val="9"/>
        <rFont val="Verdana"/>
        <family val="2"/>
      </rPr>
      <t>A1.11 freesmachine voor asfalt of beton</t>
    </r>
  </si>
  <si>
    <r>
      <rPr>
        <sz val="9"/>
        <rFont val="Verdana"/>
        <family val="2"/>
      </rPr>
      <t>A1.12 sondeermachine/sondeertruck/sondeerrups</t>
    </r>
  </si>
  <si>
    <r>
      <rPr>
        <sz val="9"/>
        <rFont val="Verdana"/>
        <family val="2"/>
      </rPr>
      <t>A1.15 gietasfaltketel</t>
    </r>
  </si>
  <si>
    <r>
      <rPr>
        <sz val="9"/>
        <rFont val="Verdana"/>
        <family val="2"/>
      </rPr>
      <t>A1.16 graaflaadcombinatie</t>
    </r>
  </si>
  <si>
    <r>
      <rPr>
        <sz val="9"/>
        <rFont val="Verdana"/>
        <family val="2"/>
      </rPr>
      <t>A1.17 grader/wegschaaf</t>
    </r>
  </si>
  <si>
    <r>
      <rPr>
        <sz val="9"/>
        <rFont val="Verdana"/>
        <family val="2"/>
      </rPr>
      <t>A1.18 funderingsmachine (gemotoriseerd materieel): heimachine/(damwand) drukmachine/trilstelling/vibrostelling</t>
    </r>
  </si>
  <si>
    <r>
      <rPr>
        <sz val="9"/>
        <rFont val="Verdana"/>
        <family val="2"/>
      </rPr>
      <t>A1.19 hoogwerker (zelfrijdend of getrokken) vanaf 56 kW</t>
    </r>
  </si>
  <si>
    <r>
      <rPr>
        <sz val="9"/>
        <rFont val="Verdana"/>
        <family val="2"/>
      </rPr>
      <t>N</t>
    </r>
  </si>
  <si>
    <r>
      <rPr>
        <sz val="9"/>
        <rFont val="Verdana"/>
        <family val="2"/>
      </rPr>
      <t>A1.20 kabeltreklier</t>
    </r>
  </si>
  <si>
    <r>
      <rPr>
        <sz val="9"/>
        <rFont val="Verdana"/>
        <family val="2"/>
      </rPr>
      <t>A1.21 mobiele boorinstallatie/grondboormachine/mobiele (anker) boorinstallatie/grondboormachine/gestuurde boring machine/boorrups</t>
    </r>
  </si>
  <si>
    <r>
      <rPr>
        <sz val="9"/>
        <rFont val="Verdana"/>
        <family val="2"/>
      </rPr>
      <t>A1.22 mobiele compressor</t>
    </r>
  </si>
  <si>
    <r>
      <rPr>
        <sz val="9"/>
        <rFont val="Verdana"/>
        <family val="2"/>
      </rPr>
      <t>A1.23 mobiele graafmachine (niet zijnde 'overslagmachine')</t>
    </r>
  </si>
  <si>
    <r>
      <rPr>
        <sz val="9"/>
        <rFont val="Verdana"/>
        <family val="2"/>
      </rPr>
      <t>A1.24 mobiele kraan (telescoopkraan, torenkraan, rupshijskraan, ruwterreinkraan, draadkraan, minihijskraan, dragline-kraan)</t>
    </r>
  </si>
  <si>
    <r>
      <rPr>
        <sz val="9"/>
        <rFont val="Verdana"/>
        <family val="2"/>
      </rPr>
      <t>A1.25 mobiele lopende band (transportband)</t>
    </r>
  </si>
  <si>
    <r>
      <rPr>
        <sz val="9"/>
        <rFont val="Verdana"/>
        <family val="2"/>
      </rPr>
      <t>A1.26 mobiele puinbreekinstallatie</t>
    </r>
  </si>
  <si>
    <r>
      <rPr>
        <sz val="9"/>
        <rFont val="Verdana"/>
        <family val="2"/>
      </rPr>
      <t>A1.27 mobiele zeefinstallatie/grondzeef</t>
    </r>
  </si>
  <si>
    <r>
      <rPr>
        <sz val="9"/>
        <rFont val="Verdana"/>
        <family val="2"/>
      </rPr>
      <t>A1.28 mobiele overslagmachine, rupsoverslagmachine, overslagkraan (niet zijnde statisch en bekabeld elektrisch)</t>
    </r>
  </si>
  <si>
    <r>
      <rPr>
        <sz val="9"/>
        <rFont val="Verdana"/>
        <family val="2"/>
      </rPr>
      <t>A1.29 rupsdumper</t>
    </r>
  </si>
  <si>
    <r>
      <rPr>
        <sz val="9"/>
        <rFont val="Verdana"/>
        <family val="2"/>
      </rPr>
      <t>A1.30 rupsgraafmachine</t>
    </r>
  </si>
  <si>
    <r>
      <rPr>
        <sz val="9"/>
        <rFont val="Verdana"/>
        <family val="2"/>
      </rPr>
      <t>A1.31 ruw terrein heftruck</t>
    </r>
  </si>
  <si>
    <r>
      <rPr>
        <sz val="9"/>
        <rFont val="Verdana"/>
        <family val="2"/>
      </rPr>
      <t>A1.32 schranklader</t>
    </r>
  </si>
  <si>
    <t>A1.33 shovel, laadschop, wiellader op banden of rups</t>
  </si>
  <si>
    <r>
      <rPr>
        <sz val="9"/>
        <rFont val="Verdana"/>
        <family val="2"/>
      </rPr>
      <t>A1.34 shuttle buggy</t>
    </r>
  </si>
  <si>
    <r>
      <rPr>
        <sz val="9"/>
        <rFont val="Verdana"/>
        <family val="2"/>
      </rPr>
      <t>A1.35 sleepgraver/dragline</t>
    </r>
  </si>
  <si>
    <r>
      <rPr>
        <sz val="9"/>
        <rFont val="Verdana"/>
        <family val="2"/>
      </rPr>
      <t>A1.36 sloopkraan</t>
    </r>
  </si>
  <si>
    <r>
      <rPr>
        <sz val="9"/>
        <rFont val="Verdana"/>
        <family val="2"/>
      </rPr>
      <t>A1.37 teer-/asfaltsproeier</t>
    </r>
  </si>
  <si>
    <r>
      <rPr>
        <sz val="9"/>
        <rFont val="Verdana"/>
        <family val="2"/>
      </rPr>
      <t>A1.38 tractor met motorvermogen vanaf 19 kW</t>
    </r>
  </si>
  <si>
    <r>
      <rPr>
        <sz val="9"/>
        <rFont val="Verdana"/>
        <family val="2"/>
      </rPr>
      <t>A1.39 veegmachine met motorvermogen vanaf 56 kW</t>
    </r>
  </si>
  <si>
    <r>
      <rPr>
        <sz val="9"/>
        <rFont val="Verdana"/>
        <family val="2"/>
      </rPr>
      <t>A1.40 verreiker (star of roterend)</t>
    </r>
  </si>
  <si>
    <r>
      <rPr>
        <sz val="9"/>
        <rFont val="Verdana"/>
        <family val="2"/>
      </rPr>
      <t>A1.41 vlindermachine (uitsluitend ride-on)</t>
    </r>
  </si>
  <si>
    <r>
      <rPr>
        <sz val="9"/>
        <rFont val="Verdana"/>
        <family val="2"/>
      </rPr>
      <t>A1.42 wals (klein, knik-, rol-, banden-, grond-)</t>
    </r>
  </si>
  <si>
    <r>
      <rPr>
        <sz val="9"/>
        <rFont val="Verdana"/>
        <family val="2"/>
      </rPr>
      <t>A1.43 waterwagen bij asfalt en frees</t>
    </r>
  </si>
  <si>
    <r>
      <rPr>
        <sz val="9"/>
        <rFont val="Verdana"/>
        <family val="2"/>
      </rPr>
      <t>A1.44 (weg)markeringsmachine</t>
    </r>
  </si>
  <si>
    <r>
      <rPr>
        <sz val="9"/>
        <rFont val="Verdana"/>
        <family val="2"/>
      </rPr>
      <t>A1.45 wieldumper</t>
    </r>
  </si>
  <si>
    <r>
      <rPr>
        <sz val="9"/>
        <rFont val="Verdana"/>
        <family val="2"/>
      </rPr>
      <t>A1.46 boomverplantingsmachine</t>
    </r>
  </si>
  <si>
    <r>
      <rPr>
        <sz val="9"/>
        <rFont val="Verdana"/>
        <family val="2"/>
      </rPr>
      <t>A2.1 aggregaat met verbrandingsmotor voor off-grid stroomvoorziening vanaf 560 kW</t>
    </r>
  </si>
  <si>
    <r>
      <rPr>
        <sz val="9"/>
        <rFont val="Verdana"/>
        <family val="2"/>
      </rPr>
      <t>A2.2 aggregaat op wind- of zonne-energie voor off-grid stroomvoorziening (niet hybride met verbrandingsmotor)</t>
    </r>
  </si>
  <si>
    <r>
      <rPr>
        <sz val="9"/>
        <rFont val="Verdana"/>
        <family val="2"/>
      </rPr>
      <t>A2.3 aggregaat voor off-grid stroomvoorziening aangedreven door waterstof of waterstofdragers</t>
    </r>
  </si>
  <si>
    <r>
      <rPr>
        <sz val="9"/>
        <rFont val="Verdana"/>
        <family val="2"/>
      </rPr>
      <t>A2.4 hydraulisch aggregaat</t>
    </r>
  </si>
  <si>
    <r>
      <rPr>
        <sz val="9"/>
        <rFont val="Verdana"/>
        <family val="2"/>
      </rPr>
      <t>A2.5 lasaggregaat</t>
    </r>
  </si>
  <si>
    <r>
      <rPr>
        <sz val="9"/>
        <rFont val="Verdana"/>
        <family val="2"/>
      </rPr>
      <t>A2.6 lichtmastaggregaat/lichtmast (zelf aangedreven)</t>
    </r>
  </si>
  <si>
    <r>
      <rPr>
        <sz val="9"/>
        <rFont val="Verdana"/>
        <family val="2"/>
      </rPr>
      <t>A2.7 mobiel batterijpakket voor off-grid stroomvoorziening vanaf 50 kWh, niet zijnde een verwisselbaar batterijpakket behorend bij een bouwwerktuig</t>
    </r>
  </si>
  <si>
    <r>
      <rPr>
        <sz val="9"/>
        <rFont val="Verdana"/>
        <family val="2"/>
      </rPr>
      <t>A2.8 trilplaat/trilblok/stamper</t>
    </r>
  </si>
  <si>
    <r>
      <rPr>
        <sz val="9"/>
        <rFont val="Verdana"/>
        <family val="2"/>
      </rPr>
      <t>A2.9 mobiele (vuil)-waterpomp</t>
    </r>
  </si>
  <si>
    <r>
      <rPr>
        <sz val="9"/>
        <rFont val="Verdana"/>
        <family val="2"/>
      </rPr>
      <t>A2.10 pompen voor baggeren (DOP-pomp, jetpomp, booster- baggerstation)</t>
    </r>
  </si>
  <si>
    <r>
      <rPr>
        <sz val="9"/>
        <rFont val="Verdana"/>
        <family val="2"/>
      </rPr>
      <t>A2.11 mobiel batterijpakket vanaf 50 kWh zijnde een verwisselbaar batterijpakket behorend bij een bouwwerktuig</t>
    </r>
  </si>
  <si>
    <r>
      <rPr>
        <vertAlign val="subscript"/>
        <sz val="9"/>
        <rFont val="Verdana"/>
        <family val="2"/>
      </rPr>
      <t>J</t>
    </r>
    <r>
      <rPr>
        <sz val="6"/>
        <rFont val="Verdana"/>
        <family val="2"/>
      </rPr>
      <t>1</t>
    </r>
  </si>
  <si>
    <r>
      <rPr>
        <sz val="9"/>
        <rFont val="Verdana"/>
        <family val="2"/>
      </rPr>
      <t>A2.12 vliegwiel als vermogensvoorziening</t>
    </r>
  </si>
  <si>
    <r>
      <rPr>
        <sz val="9"/>
        <rFont val="Verdana"/>
        <family val="2"/>
      </rPr>
      <t>A3.1 afbrandstuiklasmachine (stomplasmachine)</t>
    </r>
  </si>
  <si>
    <r>
      <rPr>
        <sz val="9"/>
        <rFont val="Verdana"/>
        <family val="2"/>
      </rPr>
      <t>A3.2 ballastreinigingsmachine (hormachine / kettinghor, MFS- wagon)</t>
    </r>
  </si>
  <si>
    <r>
      <rPr>
        <sz val="9"/>
        <rFont val="Verdana"/>
        <family val="2"/>
      </rPr>
      <t>A3.3 freestrein, spoorse freesmachine</t>
    </r>
  </si>
  <si>
    <r>
      <rPr>
        <sz val="9"/>
        <rFont val="Verdana"/>
        <family val="2"/>
      </rPr>
      <t>A3.4 hefbordeswagen</t>
    </r>
  </si>
  <si>
    <r>
      <rPr>
        <sz val="9"/>
        <rFont val="Verdana"/>
        <family val="2"/>
      </rPr>
      <t>A3.5 inspectietrein</t>
    </r>
  </si>
  <si>
    <r>
      <rPr>
        <sz val="9"/>
        <rFont val="Verdana"/>
        <family val="2"/>
      </rPr>
      <t>A3.6 krol (kraan op lorries), spoorkraan</t>
    </r>
  </si>
  <si>
    <r>
      <rPr>
        <sz val="9"/>
        <rFont val="Verdana"/>
        <family val="2"/>
      </rPr>
      <t>A3.7 meettrein (meetgereedschap specifiek voor op het spoor)</t>
    </r>
  </si>
  <si>
    <r>
      <rPr>
        <sz val="9"/>
        <rFont val="Verdana"/>
        <family val="2"/>
      </rPr>
      <t>A3.8 schuifboot</t>
    </r>
  </si>
  <si>
    <r>
      <rPr>
        <sz val="9"/>
        <rFont val="Verdana"/>
        <family val="2"/>
      </rPr>
      <t>A3.9 slijptrein, spoorse slijpmachine</t>
    </r>
  </si>
  <si>
    <r>
      <rPr>
        <sz val="9"/>
        <rFont val="Verdana"/>
        <family val="2"/>
      </rPr>
      <t>A3.10 machine voor stoppen, na-verdichten en/of afwerken (stopmachine, ballastafwerkmachine, spoorstabilisator)</t>
    </r>
  </si>
  <si>
    <r>
      <rPr>
        <sz val="9"/>
        <rFont val="Verdana"/>
        <family val="2"/>
      </rPr>
      <t>A3.11 vernieuwingstrein (voor spoor of rijdraad)/ombouwtrein, ondergrond-behandeling/sanering-machines</t>
    </r>
  </si>
  <si>
    <r>
      <rPr>
        <sz val="9"/>
        <rFont val="Verdana"/>
        <family val="2"/>
      </rPr>
      <t>A3.12 locomotief met voorziening om onafhankelijk van bovenleiding te kunnen rijden, voorziening om elektrisch railvoertuig onafhankelijk van bovenleiding te kunnen rijden</t>
    </r>
  </si>
  <si>
    <r>
      <rPr>
        <sz val="9"/>
        <rFont val="Verdana"/>
        <family val="2"/>
      </rPr>
      <t>A3.13 werkvlet</t>
    </r>
  </si>
  <si>
    <r>
      <rPr>
        <sz val="9"/>
        <rFont val="Verdana"/>
        <family val="2"/>
      </rPr>
      <t>A3.14 zuigboot</t>
    </r>
  </si>
  <si>
    <r>
      <rPr>
        <sz val="9"/>
        <rFont val="Verdana"/>
        <family val="2"/>
      </rPr>
      <t>A3.15 baggervaartuig voor binnenwateren</t>
    </r>
  </si>
  <si>
    <r>
      <rPr>
        <sz val="9"/>
        <rFont val="Verdana"/>
        <family val="2"/>
      </rPr>
      <t>A3.16 crew transfer vessel</t>
    </r>
  </si>
  <si>
    <r>
      <rPr>
        <sz val="9"/>
        <rFont val="Verdana"/>
        <family val="2"/>
      </rPr>
      <t>A3.17 railwegvoertuig, tweewegvoertuig</t>
    </r>
  </si>
  <si>
    <r>
      <rPr>
        <sz val="9"/>
        <rFont val="Verdana"/>
        <family val="2"/>
      </rPr>
      <t>A3.18 gemotoriseerde lasaanhanger</t>
    </r>
  </si>
  <si>
    <r>
      <rPr>
        <sz val="9"/>
        <rFont val="Verdana"/>
        <family val="2"/>
      </rPr>
      <t>B1. elektrische aandrijfmotor met een brandstofcel of een niet loodhoudend accupakket voor aandrijving van de opbouw van een voertuig, oplegger of spoorvoertuig (inclusief vrachtauto- railvoertuig), zijnde een:</t>
    </r>
  </si>
  <si>
    <r>
      <rPr>
        <sz val="9"/>
        <rFont val="Verdana"/>
        <family val="2"/>
      </rPr>
      <t>B1.1 autolaadkraan</t>
    </r>
  </si>
  <si>
    <r>
      <rPr>
        <sz val="9"/>
        <rFont val="Verdana"/>
        <family val="2"/>
      </rPr>
      <t>B1.2 betonmixer</t>
    </r>
  </si>
  <si>
    <r>
      <rPr>
        <sz val="9"/>
        <rFont val="Verdana"/>
        <family val="2"/>
      </rPr>
      <t>B1.3 betonpomp</t>
    </r>
  </si>
  <si>
    <r>
      <rPr>
        <sz val="9"/>
        <rFont val="Verdana"/>
        <family val="2"/>
      </rPr>
      <t>B1.4 binnenlader</t>
    </r>
  </si>
  <si>
    <r>
      <rPr>
        <sz val="9"/>
        <rFont val="Verdana"/>
        <family val="2"/>
      </rPr>
      <t>B1.5 boor</t>
    </r>
  </si>
  <si>
    <r>
      <rPr>
        <sz val="9"/>
        <rFont val="Verdana"/>
        <family val="2"/>
      </rPr>
      <t>B1.6 front-end cylinder</t>
    </r>
  </si>
  <si>
    <r>
      <rPr>
        <sz val="9"/>
        <rFont val="Verdana"/>
        <family val="2"/>
      </rPr>
      <t>B1.7 haakarm</t>
    </r>
  </si>
  <si>
    <r>
      <rPr>
        <sz val="9"/>
        <rFont val="Verdana"/>
        <family val="2"/>
      </rPr>
      <t>B1.8 kabelsysteem</t>
    </r>
  </si>
  <si>
    <r>
      <rPr>
        <sz val="9"/>
        <rFont val="Verdana"/>
        <family val="2"/>
      </rPr>
      <t>B1.9 kettingsysteem</t>
    </r>
  </si>
  <si>
    <r>
      <rPr>
        <sz val="9"/>
        <rFont val="Verdana"/>
        <family val="2"/>
      </rPr>
      <t>B1.10 onderwaartse cylinder</t>
    </r>
  </si>
  <si>
    <r>
      <rPr>
        <sz val="9"/>
        <rFont val="Verdana"/>
        <family val="2"/>
      </rPr>
      <t>B1.11 portaalarmsysteem</t>
    </r>
  </si>
  <si>
    <r>
      <rPr>
        <sz val="9"/>
        <rFont val="Verdana"/>
        <family val="2"/>
      </rPr>
      <t>B2.1 vervallen</t>
    </r>
  </si>
  <si>
    <r>
      <rPr>
        <sz val="9"/>
        <rFont val="Verdana"/>
        <family val="2"/>
      </rPr>
      <t>B3. elektrische aandrijfmotor met een brandstofcel of een niet loodhoudend accupakket voor aandrijving van hulpfunctie op een vaartuig, niet de voortstuwing, zijnde een:</t>
    </r>
  </si>
  <si>
    <r>
      <rPr>
        <sz val="9"/>
        <rFont val="Verdana"/>
        <family val="2"/>
      </rPr>
      <t>B3.1 grondpers</t>
    </r>
  </si>
  <si>
    <r>
      <rPr>
        <sz val="9"/>
        <rFont val="Verdana"/>
        <family val="2"/>
      </rPr>
      <t>B3.2 hei-installatie op een heischip</t>
    </r>
  </si>
  <si>
    <r>
      <rPr>
        <sz val="9"/>
        <rFont val="Verdana"/>
        <family val="2"/>
      </rPr>
      <t>B3.3 kraan</t>
    </r>
  </si>
  <si>
    <t>Indien anders (hiernaast invullen)</t>
  </si>
  <si>
    <r>
      <rPr>
        <sz val="9"/>
        <rFont val="Verdana"/>
        <family val="2"/>
      </rPr>
      <t>C1. betonmixer (carrosseriecode 15)</t>
    </r>
  </si>
  <si>
    <r>
      <rPr>
        <sz val="9"/>
        <rFont val="Verdana"/>
        <family val="2"/>
      </rPr>
      <t>C2. betonpompvoertuig (carrosseriecode 16)</t>
    </r>
  </si>
  <si>
    <r>
      <rPr>
        <sz val="9"/>
        <rFont val="Verdana"/>
        <family val="2"/>
      </rPr>
      <t>C3. boorwagen (carrosseriecode 28)</t>
    </r>
  </si>
  <si>
    <r>
      <rPr>
        <sz val="9"/>
        <rFont val="Verdana"/>
        <family val="2"/>
      </rPr>
      <t>C4. hoogwerker (carrosseriecode 27)</t>
    </r>
  </si>
  <si>
    <r>
      <rPr>
        <sz val="9"/>
        <rFont val="Verdana"/>
        <family val="2"/>
      </rPr>
      <t>C5. kieptruck (carrosseriecode 10)</t>
    </r>
  </si>
  <si>
    <r>
      <rPr>
        <sz val="9"/>
        <rFont val="Verdana"/>
        <family val="2"/>
      </rPr>
      <t>C6. kraanwagen (carrosseriecode 26 of aanduiding SF)</t>
    </r>
  </si>
  <si>
    <t>Bestelvoertuig</t>
  </si>
  <si>
    <t>C7. voertuig met haakarm (carrosseriecode 9)</t>
  </si>
  <si>
    <r>
      <rPr>
        <sz val="9"/>
        <rFont val="Verdana"/>
        <family val="2"/>
      </rPr>
      <t>D1. ankerbehandelingssleepboten</t>
    </r>
  </si>
  <si>
    <r>
      <rPr>
        <sz val="9"/>
        <rFont val="Verdana"/>
        <family val="2"/>
      </rPr>
      <t>D2. multifunctionele sleepboot</t>
    </r>
  </si>
  <si>
    <r>
      <rPr>
        <sz val="9"/>
        <rFont val="Verdana"/>
        <family val="2"/>
      </rPr>
      <t>D3. duwboot</t>
    </r>
  </si>
  <si>
    <r>
      <rPr>
        <sz val="9"/>
        <rFont val="Verdana"/>
        <family val="2"/>
      </rPr>
      <t>D4. pushbuster</t>
    </r>
  </si>
  <si>
    <r>
      <rPr>
        <sz val="9"/>
        <rFont val="Verdana"/>
        <family val="2"/>
      </rPr>
      <t>D5. half-afzinkbare duwbakken/pontons</t>
    </r>
  </si>
  <si>
    <r>
      <rPr>
        <sz val="9"/>
        <rFont val="Verdana"/>
        <family val="2"/>
      </rPr>
      <t>D6. kabellegger / pijpbegravingschip</t>
    </r>
  </si>
  <si>
    <r>
      <rPr>
        <sz val="9"/>
        <rFont val="Verdana"/>
        <family val="2"/>
      </rPr>
      <t>D7. kraanschip</t>
    </r>
  </si>
  <si>
    <r>
      <rPr>
        <sz val="9"/>
        <rFont val="Verdana"/>
        <family val="2"/>
      </rPr>
      <t>D8. multifunctioneel werkschip/multicat</t>
    </r>
  </si>
  <si>
    <r>
      <rPr>
        <sz val="9"/>
        <rFont val="Verdana"/>
        <family val="2"/>
      </rPr>
      <t>D9. offshore/zeegaande installatieschepen</t>
    </r>
  </si>
  <si>
    <r>
      <rPr>
        <sz val="9"/>
        <rFont val="Verdana"/>
        <family val="2"/>
      </rPr>
      <t>D10. projectladingschip / zwareladingschip</t>
    </r>
  </si>
  <si>
    <r>
      <rPr>
        <sz val="9"/>
        <rFont val="Verdana"/>
        <family val="2"/>
      </rPr>
      <t>D11. schepen voor bouwondersteuning, bevoorrading, special purpose</t>
    </r>
  </si>
  <si>
    <r>
      <rPr>
        <sz val="9"/>
        <rFont val="Verdana"/>
        <family val="2"/>
      </rPr>
      <t>D12. (sleep)hopperzuiger</t>
    </r>
  </si>
  <si>
    <r>
      <rPr>
        <sz val="9"/>
        <rFont val="Verdana"/>
        <family val="2"/>
      </rPr>
      <t>D13. snijkopzuiger</t>
    </r>
  </si>
  <si>
    <r>
      <rPr>
        <sz val="9"/>
        <rFont val="Verdana"/>
        <family val="2"/>
      </rPr>
      <t>D14. waterinjectiebaggervaartuig</t>
    </r>
  </si>
  <si>
    <r>
      <rPr>
        <sz val="9"/>
        <rFont val="Verdana"/>
        <family val="2"/>
      </rPr>
      <t>D15. splijthopper</t>
    </r>
  </si>
  <si>
    <r>
      <rPr>
        <sz val="9"/>
        <rFont val="Verdana"/>
        <family val="2"/>
      </rPr>
      <t>D16. lepelkraanbaggerpontons</t>
    </r>
  </si>
  <si>
    <r>
      <rPr>
        <sz val="9"/>
        <rFont val="Verdana"/>
        <family val="2"/>
      </rPr>
      <t>D17. steenstortschip/valpijpschip</t>
    </r>
  </si>
  <si>
    <t>Logboek</t>
  </si>
  <si>
    <t xml:space="preserve">Dit onderdeel hoeft bij inschrijving niet gevuld te worden, maar is ter illustratie voor het monitoren van de daadwerkelijke inzet bij het project.  </t>
  </si>
  <si>
    <t>Inschrijver [naam]</t>
  </si>
  <si>
    <t/>
  </si>
  <si>
    <t>WERKTUIGEN</t>
  </si>
  <si>
    <t>belofte</t>
  </si>
  <si>
    <t>inzet</t>
  </si>
  <si>
    <t>Inzet</t>
  </si>
  <si>
    <t>weekinzet (draaiuren)</t>
  </si>
  <si>
    <t>weekinzet opvolgend jaar</t>
  </si>
  <si>
    <t>totale inzet (u)</t>
  </si>
  <si>
    <t>wk01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</si>
  <si>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</si>
  <si>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</si>
  <si>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</si>
  <si>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</si>
  <si>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</si>
  <si>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</si>
  <si>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</si>
  <si>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</si>
  <si>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</si>
  <si>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</si>
  <si>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</si>
  <si>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</si>
  <si>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</si>
  <si>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</si>
  <si>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</si>
  <si>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</si>
  <si>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</si>
  <si>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</si>
  <si>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</si>
  <si>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</si>
  <si>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</si>
  <si>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</si>
  <si>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</si>
  <si>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</si>
  <si>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</si>
  <si>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</si>
  <si>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</si>
  <si>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</si>
  <si>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</si>
  <si>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</si>
  <si>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</si>
  <si>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</si>
  <si>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</si>
  <si>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</si>
  <si>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</si>
  <si>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</si>
  <si>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</si>
  <si>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</si>
  <si>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</si>
  <si>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</si>
  <si>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</si>
  <si>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</si>
  <si>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</si>
  <si>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</si>
  <si>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</si>
  <si>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</si>
  <si>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</si>
  <si>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</si>
  <si>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</si>
  <si>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</si>
  <si>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</si>
  <si>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01</t>
  </si>
  <si>
    <t>wk 53</t>
  </si>
  <si>
    <t>Spuitwagen ze</t>
  </si>
  <si>
    <t>weekinzet (kilometers)</t>
  </si>
  <si>
    <t>totale inzet</t>
  </si>
  <si>
    <t>[ in te vullen - naam opdracht ]</t>
  </si>
  <si>
    <t>in te vullen door kostendeskundigen vanuit BIS (bij controle winnaar)</t>
  </si>
  <si>
    <t>materieelstuk</t>
  </si>
  <si>
    <t>minimale kW</t>
  </si>
  <si>
    <t>maximale kW</t>
  </si>
  <si>
    <t>subsidie per dag</t>
  </si>
  <si>
    <t>Mini</t>
  </si>
  <si>
    <t>CPV-code:</t>
  </si>
  <si>
    <t>startdatum project:</t>
  </si>
  <si>
    <t>einddatum project:</t>
  </si>
  <si>
    <t>Klein</t>
  </si>
  <si>
    <t>Alle blauwe velden invullen</t>
  </si>
  <si>
    <t>Middelgroot</t>
  </si>
  <si>
    <t>Groot</t>
  </si>
  <si>
    <t>Inschrijver</t>
  </si>
  <si>
    <t xml:space="preserve">totale kosten: </t>
  </si>
  <si>
    <t>MKB:</t>
  </si>
  <si>
    <t>schatting subsidie</t>
  </si>
  <si>
    <t>werkelijke subsidie</t>
  </si>
  <si>
    <t>subsidie</t>
  </si>
  <si>
    <t>weekinzet (minimaal 2 uur dag)</t>
  </si>
  <si>
    <t>omschrijving materieelstuk</t>
  </si>
  <si>
    <t>merk</t>
  </si>
  <si>
    <t xml:space="preserve">kenteken of registratienr. </t>
  </si>
  <si>
    <t>Stageklasse/aandrijving</t>
  </si>
  <si>
    <t>bouwjaar</t>
  </si>
  <si>
    <t>kW</t>
  </si>
  <si>
    <t>brandstof</t>
  </si>
  <si>
    <t>SSEB verkregen? Ja/nee</t>
  </si>
  <si>
    <t>Krijgen we subsidie?</t>
  </si>
  <si>
    <t>schatting subsidiebedrag</t>
  </si>
  <si>
    <t>totale belofte</t>
  </si>
  <si>
    <t>werkelijke subsidiebedrag</t>
  </si>
  <si>
    <t>afwijking</t>
  </si>
  <si>
    <t>kenteken</t>
  </si>
  <si>
    <t>GEREEDSCHAPPEN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</si>
</sst>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_ &quot;€&quot;\ * #,##0_ ;_ &quot;€&quot;\ * \-#,##0_ ;_ &quot;€&quot;\ * &quot;-&quot;??_ ;_ @_ "/>
    <numFmt numFmtId="166" formatCode="&quot;€&quot;#,##0_);[Red]\(&quot;€&quot;#,##0\)"/>
    <numFmt numFmtId="167" formatCode="_ [$€-413]\ * #,##0.00_ ;_ [$€-413]\ * \-#,##0.00_ ;_ [$€-413]\ * &quot;-&quot;??_ ;_ @_ "/>
  </numFmts>
  <fonts count="40">
    <font>
      <sz val="11"/>
      <color theme="1"/>
      <name val="Calibri"/>
      <family val="2"/>
      <scheme val="minor"/>
    </font>
    <font>
      <sz val="11"/>
      <color theme="1"/>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sz val="10"/>
      <color rgb="FF000000"/>
      <name val="Times New Roman"/>
      <family val="1"/>
    </font>
    <font>
      <b/>
      <sz val="26"/>
      <name val="Liberation Sans Narrow"/>
    </font>
    <font>
      <b/>
      <sz val="26"/>
      <color rgb="FF007AC6"/>
      <name val="Liberation Sans Narrow"/>
      <family val="2"/>
    </font>
    <font>
      <b/>
      <sz val="14"/>
      <name val="Liberation Sans Narrow"/>
    </font>
    <font>
      <b/>
      <sz val="14"/>
      <color rgb="FF007AC6"/>
      <name val="Liberation Sans Narrow"/>
      <family val="2"/>
    </font>
    <font>
      <sz val="9"/>
      <name val="Verdana"/>
      <family val="2"/>
    </font>
    <font>
      <b/>
      <sz val="9"/>
      <name val="Verdana"/>
      <family val="2"/>
    </font>
    <font>
      <b/>
      <sz val="9"/>
      <color rgb="FF007AC6"/>
      <name val="Verdana"/>
      <family val="2"/>
    </font>
    <font>
      <vertAlign val="subscript"/>
      <sz val="9"/>
      <name val="Verdana"/>
      <family val="2"/>
    </font>
    <font>
      <sz val="6"/>
      <name val="Verdana"/>
      <family val="2"/>
    </font>
    <font>
      <b/>
      <sz val="12"/>
      <name val="Calibri"/>
      <family val="2"/>
    </font>
    <font>
      <u/>
      <sz val="11"/>
      <color theme="10"/>
      <name val="Calibri"/>
      <family val="2"/>
      <scheme val="minor"/>
    </font>
    <font>
      <b/>
      <sz val="11"/>
      <color theme="1"/>
      <name val="Calibri"/>
      <family val="2"/>
      <scheme val="minor"/>
    </font>
    <font>
      <b/>
      <i/>
      <sz val="11"/>
      <name val="Calibri"/>
      <family val="2"/>
      <scheme val="minor"/>
    </font>
    <font>
      <b/>
      <i/>
      <sz val="12"/>
      <name val="Calibri"/>
      <family val="2"/>
      <scheme val="minor"/>
    </font>
    <font>
      <sz val="14"/>
      <color theme="1"/>
      <name val="Calibri"/>
      <family val="2"/>
      <scheme val="minor"/>
    </font>
    <font>
      <b/>
      <sz val="14"/>
      <color theme="1"/>
      <name val="Calibri"/>
      <family val="2"/>
      <scheme val="minor"/>
    </font>
    <font>
      <sz val="11"/>
      <color rgb="FFFF0000"/>
      <name val="Calibri"/>
      <family val="2"/>
      <scheme val="minor"/>
    </font>
    <font>
      <b/>
      <u/>
      <sz val="26"/>
      <name val="Calibri"/>
      <family val="2"/>
      <scheme val="minor"/>
    </font>
    <font>
      <b/>
      <u/>
      <sz val="16"/>
      <name val="Calibri"/>
      <family val="2"/>
      <scheme val="minor"/>
    </font>
    <font>
      <i/>
      <sz val="12"/>
      <color rgb="FF000000"/>
      <name val="Calibri"/>
      <family val="2"/>
      <scheme val="minor"/>
    </font>
    <font>
      <b/>
      <sz val="14"/>
      <color rgb="FF000000"/>
      <name val="Calibri"/>
      <family val="2"/>
      <scheme val="minor"/>
    </font>
    <font>
      <b/>
      <sz val="12"/>
      <color rgb="FF000000"/>
      <name val="Calibri"/>
      <family val="2"/>
      <scheme val="minor"/>
    </font>
    <font>
      <sz val="14"/>
      <color theme="0" tint="-0.499984740745262"/>
      <name val="Calibri"/>
      <family val="2"/>
      <scheme val="minor"/>
    </font>
  </fonts>
  <fills count="13">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F8F8F8"/>
      </patternFill>
    </fill>
    <fill>
      <patternFill patternType="solid">
        <fgColor theme="2" tint="-0.249977111117893"/>
        <bgColor rgb="FF000000"/>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57">
    <border>
      <left/>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rgb="FFBEBEBE"/>
      </left>
      <right/>
      <top style="thin">
        <color rgb="FFBEBEBE"/>
      </top>
      <bottom style="thin">
        <color rgb="FFBEBEBE"/>
      </bottom>
      <diagonal/>
    </border>
    <border>
      <left/>
      <right/>
      <top style="thin">
        <color rgb="FFBEBEBE"/>
      </top>
      <bottom style="thin">
        <color rgb="FFBEBEBE"/>
      </bottom>
      <diagonal/>
    </border>
    <border>
      <left/>
      <right style="thin">
        <color rgb="FFBEBEBE"/>
      </right>
      <top style="thin">
        <color rgb="FFBEBEBE"/>
      </top>
      <bottom style="thin">
        <color rgb="FFBEBEBE"/>
      </bottom>
      <diagonal/>
    </border>
    <border>
      <left style="thin">
        <color rgb="FFBEBEBE"/>
      </left>
      <right style="thin">
        <color rgb="FFBEBEBE"/>
      </right>
      <top style="thin">
        <color rgb="FFBEBEBE"/>
      </top>
      <bottom style="thin">
        <color rgb="FFBEBEBE"/>
      </bottom>
      <diagonal/>
    </border>
    <border>
      <left style="thin">
        <color rgb="FFBEBEBE"/>
      </left>
      <right style="thin">
        <color rgb="FFBEBEBE"/>
      </right>
      <top style="thin">
        <color rgb="FFBEBEBE"/>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s>
  <cellStyleXfs count="8">
    <xf numFmtId="0" fontId="0" fillId="0" borderId="0"/>
    <xf numFmtId="164" fontId="1" fillId="0" borderId="0" applyFont="0" applyFill="0" applyBorder="0" applyAlignment="0" applyProtection="0"/>
    <xf numFmtId="164" fontId="1" fillId="0" borderId="0" applyFont="0" applyFill="0" applyBorder="0" applyAlignment="0" applyProtection="0"/>
    <xf numFmtId="0" fontId="16" fillId="0" borderId="0"/>
    <xf numFmtId="9" fontId="1" fillId="0" borderId="0" applyFont="0" applyFill="0" applyBorder="0" applyAlignment="0" applyProtection="0"/>
    <xf numFmtId="0" fontId="27"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76">
    <xf numFmtId="0" fontId="0" fillId="0" borderId="0" xfId="0"/>
    <xf numFmtId="0" fontId="6" fillId="0" borderId="0" xfId="0" applyFont="1"/>
    <xf numFmtId="0" fontId="7" fillId="0" borderId="0" xfId="0" applyFont="1"/>
    <xf numFmtId="0" fontId="2" fillId="0" borderId="0" xfId="0" applyFont="1"/>
    <xf numFmtId="0" fontId="2" fillId="0" borderId="0" xfId="0" applyFont="1" applyAlignment="1">
      <alignment horizontal="center"/>
    </xf>
    <xf numFmtId="0" fontId="2" fillId="0" borderId="0" xfId="0" applyFont="1" applyAlignment="1">
      <alignment vertical="top" wrapText="1"/>
    </xf>
    <xf numFmtId="0" fontId="2" fillId="0" borderId="0" xfId="0" applyFont="1" applyAlignment="1">
      <alignment horizontal="left"/>
    </xf>
    <xf numFmtId="0" fontId="8" fillId="0" borderId="0" xfId="0" applyFont="1"/>
    <xf numFmtId="0" fontId="3" fillId="0" borderId="0" xfId="0" applyFont="1" applyAlignment="1">
      <alignment horizontal="center"/>
    </xf>
    <xf numFmtId="0" fontId="4" fillId="0" borderId="0" xfId="0" applyFont="1"/>
    <xf numFmtId="165" fontId="9" fillId="0" borderId="0" xfId="1" applyNumberFormat="1" applyFont="1" applyBorder="1" applyAlignment="1" applyProtection="1">
      <alignment horizontal="center" vertical="center"/>
    </xf>
    <xf numFmtId="164" fontId="2" fillId="0" borderId="0" xfId="1" applyFont="1" applyProtection="1"/>
    <xf numFmtId="165" fontId="2" fillId="0" borderId="0" xfId="0" applyNumberFormat="1" applyFont="1"/>
    <xf numFmtId="0" fontId="10" fillId="0" borderId="0" xfId="0" applyFont="1"/>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11" fillId="0" borderId="0" xfId="0" applyFont="1"/>
    <xf numFmtId="0" fontId="5" fillId="2" borderId="1" xfId="0" applyFont="1" applyFill="1" applyBorder="1" applyAlignment="1">
      <alignment vertical="center" wrapText="1"/>
    </xf>
    <xf numFmtId="0" fontId="12" fillId="5" borderId="3" xfId="0" applyFont="1" applyFill="1" applyBorder="1" applyAlignment="1">
      <alignment horizontal="left" vertical="top" wrapText="1"/>
    </xf>
    <xf numFmtId="0" fontId="5" fillId="2" borderId="1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 fontId="12" fillId="4" borderId="10" xfId="0" applyNumberFormat="1" applyFont="1" applyFill="1" applyBorder="1" applyAlignment="1" applyProtection="1">
      <alignment horizontal="center" vertical="top"/>
      <protection locked="0"/>
    </xf>
    <xf numFmtId="1" fontId="12" fillId="4" borderId="11" xfId="0" applyNumberFormat="1" applyFont="1" applyFill="1" applyBorder="1" applyAlignment="1" applyProtection="1">
      <alignment horizontal="center" vertical="top"/>
      <protection locked="0"/>
    </xf>
    <xf numFmtId="1" fontId="12" fillId="4" borderId="2" xfId="0" applyNumberFormat="1" applyFont="1" applyFill="1" applyBorder="1" applyAlignment="1" applyProtection="1">
      <alignment horizontal="center" vertical="top"/>
      <protection locked="0"/>
    </xf>
    <xf numFmtId="1" fontId="12" fillId="4" borderId="3" xfId="0" applyNumberFormat="1" applyFont="1" applyFill="1" applyBorder="1" applyAlignment="1" applyProtection="1">
      <alignment horizontal="center" vertical="top"/>
      <protection locked="0"/>
    </xf>
    <xf numFmtId="0" fontId="12" fillId="4" borderId="2" xfId="0" applyFont="1" applyFill="1" applyBorder="1" applyAlignment="1" applyProtection="1">
      <alignment horizontal="center" vertical="top"/>
      <protection locked="0"/>
    </xf>
    <xf numFmtId="0" fontId="12" fillId="4" borderId="3" xfId="0" applyFont="1" applyFill="1" applyBorder="1" applyAlignment="1" applyProtection="1">
      <alignment horizontal="center" vertical="top"/>
      <protection locked="0"/>
    </xf>
    <xf numFmtId="0" fontId="12" fillId="4" borderId="9" xfId="0" applyFont="1" applyFill="1" applyBorder="1" applyAlignment="1" applyProtection="1">
      <alignment horizontal="center" vertical="top"/>
      <protection locked="0"/>
    </xf>
    <xf numFmtId="0" fontId="12" fillId="4" borderId="16" xfId="0" applyFont="1" applyFill="1" applyBorder="1" applyAlignment="1" applyProtection="1">
      <alignment horizontal="center" vertical="top"/>
      <protection locked="0"/>
    </xf>
    <xf numFmtId="0" fontId="12" fillId="4" borderId="17" xfId="0" applyFont="1" applyFill="1" applyBorder="1" applyAlignment="1" applyProtection="1">
      <alignment horizontal="center" vertical="top"/>
      <protection locked="0"/>
    </xf>
    <xf numFmtId="0" fontId="12" fillId="4" borderId="19" xfId="0" applyFont="1" applyFill="1" applyBorder="1" applyAlignment="1" applyProtection="1">
      <alignment horizontal="center" vertical="top"/>
      <protection locked="0"/>
    </xf>
    <xf numFmtId="0" fontId="12" fillId="4" borderId="12" xfId="0" applyFont="1" applyFill="1" applyBorder="1" applyAlignment="1" applyProtection="1">
      <alignment horizontal="center" vertical="top"/>
      <protection locked="0"/>
    </xf>
    <xf numFmtId="0" fontId="12" fillId="4" borderId="13" xfId="0" applyFont="1" applyFill="1" applyBorder="1" applyAlignment="1" applyProtection="1">
      <alignment horizontal="center" vertical="top"/>
      <protection locked="0"/>
    </xf>
    <xf numFmtId="0" fontId="12" fillId="4" borderId="20" xfId="0" applyFont="1" applyFill="1" applyBorder="1" applyAlignment="1" applyProtection="1">
      <alignment horizontal="center" vertical="top"/>
      <protection locked="0"/>
    </xf>
    <xf numFmtId="0" fontId="5" fillId="3" borderId="6" xfId="0" applyFont="1" applyFill="1" applyBorder="1" applyAlignment="1">
      <alignment vertical="center"/>
    </xf>
    <xf numFmtId="1" fontId="12" fillId="4" borderId="18" xfId="0" applyNumberFormat="1" applyFont="1" applyFill="1" applyBorder="1" applyAlignment="1" applyProtection="1">
      <alignment horizontal="center" vertical="top"/>
      <protection locked="0"/>
    </xf>
    <xf numFmtId="1" fontId="12" fillId="4" borderId="9" xfId="0" applyNumberFormat="1" applyFont="1" applyFill="1" applyBorder="1" applyAlignment="1" applyProtection="1">
      <alignment horizontal="center" vertical="top"/>
      <protection locked="0"/>
    </xf>
    <xf numFmtId="0" fontId="13" fillId="0" borderId="0" xfId="0" applyFont="1" applyAlignment="1">
      <alignment horizontal="center"/>
    </xf>
    <xf numFmtId="0" fontId="13" fillId="0" borderId="0" xfId="0" applyFont="1" applyAlignment="1">
      <alignment horizontal="right"/>
    </xf>
    <xf numFmtId="1" fontId="12" fillId="5" borderId="18" xfId="0" applyNumberFormat="1" applyFont="1" applyFill="1" applyBorder="1" applyAlignment="1">
      <alignment horizontal="center" vertical="top" wrapText="1"/>
    </xf>
    <xf numFmtId="0" fontId="12" fillId="0" borderId="0" xfId="0" applyFont="1"/>
    <xf numFmtId="0" fontId="5" fillId="3" borderId="5" xfId="0" applyFont="1" applyFill="1" applyBorder="1" applyAlignment="1">
      <alignment horizontal="center" vertical="center"/>
    </xf>
    <xf numFmtId="0" fontId="12" fillId="5" borderId="3" xfId="0" applyFont="1" applyFill="1" applyBorder="1" applyAlignment="1">
      <alignment horizontal="center" vertical="top" wrapText="1"/>
    </xf>
    <xf numFmtId="0" fontId="16" fillId="0" borderId="0" xfId="3" applyAlignment="1">
      <alignment horizontal="left" vertical="top"/>
    </xf>
    <xf numFmtId="0" fontId="16" fillId="0" borderId="24" xfId="3" applyBorder="1" applyAlignment="1">
      <alignment horizontal="left" vertical="top" wrapText="1"/>
    </xf>
    <xf numFmtId="0" fontId="21" fillId="0" borderId="24" xfId="3" applyFont="1" applyBorder="1" applyAlignment="1">
      <alignment horizontal="left" vertical="top" wrapText="1"/>
    </xf>
    <xf numFmtId="0" fontId="21" fillId="0" borderId="24" xfId="3" applyFont="1" applyBorder="1" applyAlignment="1">
      <alignment horizontal="center" vertical="top" wrapText="1"/>
    </xf>
    <xf numFmtId="0" fontId="21" fillId="0" borderId="21" xfId="3" applyFont="1" applyBorder="1" applyAlignment="1">
      <alignment vertical="top" wrapText="1"/>
    </xf>
    <xf numFmtId="0" fontId="21" fillId="0" borderId="22" xfId="3" applyFont="1" applyBorder="1" applyAlignment="1">
      <alignment vertical="top" wrapText="1"/>
    </xf>
    <xf numFmtId="0" fontId="21" fillId="0" borderId="23" xfId="3" applyFont="1" applyBorder="1" applyAlignment="1">
      <alignment vertical="top" wrapText="1"/>
    </xf>
    <xf numFmtId="0" fontId="19" fillId="7" borderId="21" xfId="3" applyFont="1" applyFill="1" applyBorder="1" applyAlignment="1">
      <alignment vertical="top" wrapText="1"/>
    </xf>
    <xf numFmtId="0" fontId="19" fillId="7" borderId="22" xfId="3" applyFont="1" applyFill="1" applyBorder="1" applyAlignment="1">
      <alignment vertical="top" wrapText="1"/>
    </xf>
    <xf numFmtId="0" fontId="22" fillId="7" borderId="22" xfId="3" applyFont="1" applyFill="1" applyBorder="1" applyAlignment="1">
      <alignment vertical="top" wrapText="1"/>
    </xf>
    <xf numFmtId="0" fontId="16" fillId="0" borderId="21" xfId="3" applyBorder="1" applyAlignment="1">
      <alignment vertical="top" wrapText="1"/>
    </xf>
    <xf numFmtId="0" fontId="16" fillId="0" borderId="23" xfId="3" applyBorder="1" applyAlignment="1">
      <alignment vertical="top" wrapText="1"/>
    </xf>
    <xf numFmtId="0" fontId="17" fillId="0" borderId="0" xfId="3" applyFont="1" applyAlignment="1">
      <alignment vertical="top" wrapText="1"/>
    </xf>
    <xf numFmtId="0" fontId="22" fillId="7" borderId="21" xfId="3" applyFont="1" applyFill="1" applyBorder="1" applyAlignment="1">
      <alignment vertical="top"/>
    </xf>
    <xf numFmtId="0" fontId="21" fillId="0" borderId="25" xfId="3" applyFont="1" applyBorder="1" applyAlignment="1">
      <alignment horizontal="left" vertical="top" wrapText="1"/>
    </xf>
    <xf numFmtId="0" fontId="28" fillId="0" borderId="0" xfId="0" applyFont="1"/>
    <xf numFmtId="0" fontId="7" fillId="0" borderId="3" xfId="0" applyFont="1" applyBorder="1"/>
    <xf numFmtId="0" fontId="11" fillId="0" borderId="3" xfId="0" applyFont="1" applyBorder="1"/>
    <xf numFmtId="0" fontId="5" fillId="3" borderId="3" xfId="0" applyFont="1" applyFill="1" applyBorder="1" applyAlignment="1">
      <alignment horizontal="left" vertical="center" wrapText="1"/>
    </xf>
    <xf numFmtId="0" fontId="5" fillId="2" borderId="3" xfId="0" applyFont="1" applyFill="1" applyBorder="1" applyAlignment="1">
      <alignment vertical="top" wrapText="1"/>
    </xf>
    <xf numFmtId="0" fontId="2" fillId="0" borderId="3" xfId="0" applyFont="1" applyBorder="1"/>
    <xf numFmtId="0" fontId="12" fillId="5" borderId="3" xfId="0" applyFont="1" applyFill="1" applyBorder="1" applyAlignment="1">
      <alignment horizontal="center" vertical="center" wrapText="1"/>
    </xf>
    <xf numFmtId="0" fontId="29" fillId="0" borderId="3" xfId="0" applyFont="1" applyBorder="1"/>
    <xf numFmtId="0" fontId="30" fillId="5" borderId="3" xfId="0" applyFont="1" applyFill="1" applyBorder="1" applyAlignment="1">
      <alignment horizontal="center" vertical="top" wrapText="1"/>
    </xf>
    <xf numFmtId="9" fontId="12" fillId="5" borderId="3" xfId="4" applyFont="1" applyFill="1" applyBorder="1" applyAlignment="1">
      <alignment horizontal="center" vertical="center" wrapText="1"/>
    </xf>
    <xf numFmtId="9" fontId="30" fillId="5" borderId="3" xfId="4" applyFont="1" applyFill="1" applyBorder="1" applyAlignment="1">
      <alignment horizontal="center" vertical="top" wrapText="1"/>
    </xf>
    <xf numFmtId="0" fontId="5" fillId="3" borderId="3" xfId="0" applyFont="1" applyFill="1" applyBorder="1" applyAlignment="1">
      <alignment vertical="center"/>
    </xf>
    <xf numFmtId="0" fontId="5" fillId="2" borderId="3" xfId="0" applyFont="1" applyFill="1" applyBorder="1" applyAlignment="1">
      <alignment vertical="center" wrapText="1"/>
    </xf>
    <xf numFmtId="0" fontId="0" fillId="0" borderId="3" xfId="0" applyBorder="1"/>
    <xf numFmtId="0" fontId="12" fillId="0" borderId="3" xfId="0" applyFont="1" applyBorder="1"/>
    <xf numFmtId="0" fontId="13" fillId="0" borderId="3" xfId="0" applyFont="1" applyBorder="1" applyAlignment="1">
      <alignment horizontal="right"/>
    </xf>
    <xf numFmtId="0" fontId="13" fillId="0" borderId="3" xfId="0" applyFont="1" applyBorder="1" applyAlignment="1">
      <alignment horizontal="center"/>
    </xf>
    <xf numFmtId="0" fontId="30" fillId="5" borderId="3" xfId="0" applyFont="1" applyFill="1" applyBorder="1" applyAlignment="1">
      <alignment horizontal="center" vertical="center" wrapText="1"/>
    </xf>
    <xf numFmtId="9" fontId="30" fillId="5" borderId="3" xfId="4" applyFont="1" applyFill="1" applyBorder="1" applyAlignment="1">
      <alignment horizontal="center" vertical="center" wrapText="1"/>
    </xf>
    <xf numFmtId="0" fontId="13" fillId="0" borderId="3" xfId="0" applyFont="1" applyBorder="1" applyAlignment="1">
      <alignment horizontal="left"/>
    </xf>
    <xf numFmtId="0" fontId="31" fillId="0" borderId="0" xfId="0" applyFont="1" applyAlignment="1">
      <alignment vertical="center"/>
    </xf>
    <xf numFmtId="0" fontId="14" fillId="6" borderId="3" xfId="0" applyFont="1" applyFill="1" applyBorder="1" applyAlignment="1" applyProtection="1">
      <alignment horizontal="center"/>
      <protection locked="0"/>
    </xf>
    <xf numFmtId="0" fontId="5" fillId="3" borderId="3" xfId="0" applyFont="1" applyFill="1" applyBorder="1" applyAlignment="1">
      <alignment horizontal="left" vertical="center"/>
    </xf>
    <xf numFmtId="0" fontId="5" fillId="3" borderId="3" xfId="0" applyFont="1" applyFill="1" applyBorder="1" applyAlignment="1">
      <alignment horizontal="center" vertical="center"/>
    </xf>
    <xf numFmtId="0" fontId="32" fillId="0" borderId="0" xfId="0" applyFont="1"/>
    <xf numFmtId="0" fontId="13" fillId="9" borderId="3" xfId="0" applyFont="1" applyFill="1" applyBorder="1" applyAlignment="1" applyProtection="1">
      <alignment horizontal="center" vertical="top"/>
      <protection locked="0"/>
    </xf>
    <xf numFmtId="0" fontId="12" fillId="9" borderId="3" xfId="0" applyFont="1" applyFill="1" applyBorder="1" applyAlignment="1" applyProtection="1">
      <alignment horizontal="center" vertical="top"/>
      <protection locked="0"/>
    </xf>
    <xf numFmtId="0" fontId="12" fillId="9" borderId="3" xfId="0" applyFont="1" applyFill="1" applyBorder="1" applyAlignment="1" applyProtection="1">
      <alignment horizontal="center" vertical="top" wrapText="1"/>
      <protection locked="0"/>
    </xf>
    <xf numFmtId="0" fontId="14" fillId="6" borderId="3" xfId="0" applyFon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protection locked="0"/>
    </xf>
    <xf numFmtId="0" fontId="14" fillId="8" borderId="3"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left" vertical="center"/>
      <protection locked="0"/>
    </xf>
    <xf numFmtId="0" fontId="14" fillId="8" borderId="3" xfId="0" applyFont="1" applyFill="1" applyBorder="1" applyAlignment="1" applyProtection="1">
      <alignment vertical="center"/>
      <protection locked="0"/>
    </xf>
    <xf numFmtId="0" fontId="14" fillId="6" borderId="3" xfId="0" applyFont="1" applyFill="1" applyBorder="1" applyAlignment="1" applyProtection="1">
      <alignment vertical="center"/>
      <protection locked="0"/>
    </xf>
    <xf numFmtId="0" fontId="14" fillId="8" borderId="3" xfId="0" applyFont="1" applyFill="1" applyBorder="1" applyAlignment="1" applyProtection="1">
      <alignment vertical="center" wrapText="1"/>
      <protection locked="0"/>
    </xf>
    <xf numFmtId="0" fontId="26" fillId="8" borderId="3" xfId="0" applyFont="1" applyFill="1" applyBorder="1" applyAlignment="1" applyProtection="1">
      <alignment vertical="center" wrapText="1"/>
      <protection locked="0"/>
    </xf>
    <xf numFmtId="0" fontId="26" fillId="8" borderId="3" xfId="0" applyFont="1" applyFill="1" applyBorder="1" applyAlignment="1" applyProtection="1">
      <alignment vertical="center"/>
      <protection locked="0"/>
    </xf>
    <xf numFmtId="0" fontId="12" fillId="9" borderId="3" xfId="0" applyFont="1" applyFill="1" applyBorder="1" applyAlignment="1" applyProtection="1">
      <alignment horizontal="left" vertical="center"/>
      <protection locked="0"/>
    </xf>
    <xf numFmtId="0" fontId="12" fillId="9" borderId="3" xfId="0" applyFont="1" applyFill="1" applyBorder="1" applyAlignment="1" applyProtection="1">
      <alignment horizontal="left" vertical="center" wrapText="1"/>
      <protection locked="0"/>
    </xf>
    <xf numFmtId="0" fontId="14" fillId="6" borderId="3" xfId="0" applyFont="1" applyFill="1" applyBorder="1" applyAlignment="1" applyProtection="1">
      <alignment vertical="center" wrapText="1"/>
      <protection locked="0"/>
    </xf>
    <xf numFmtId="0" fontId="26" fillId="6" borderId="3" xfId="0" applyFont="1" applyFill="1" applyBorder="1" applyAlignment="1" applyProtection="1">
      <alignment vertical="center" wrapText="1"/>
      <protection locked="0"/>
    </xf>
    <xf numFmtId="0" fontId="12" fillId="4" borderId="3" xfId="0" applyFont="1" applyFill="1" applyBorder="1" applyAlignment="1" applyProtection="1">
      <alignment horizontal="left" vertical="center"/>
      <protection locked="0"/>
    </xf>
    <xf numFmtId="0" fontId="14" fillId="6" borderId="3" xfId="0" applyFont="1" applyFill="1" applyBorder="1" applyAlignment="1" applyProtection="1">
      <alignment horizontal="left" vertical="center" wrapText="1"/>
      <protection locked="0"/>
    </xf>
    <xf numFmtId="0" fontId="26" fillId="6" borderId="3" xfId="0" applyFont="1" applyFill="1" applyBorder="1" applyAlignment="1" applyProtection="1">
      <alignment horizontal="left" wrapText="1"/>
      <protection locked="0"/>
    </xf>
    <xf numFmtId="0" fontId="14" fillId="6" borderId="3" xfId="0" applyFont="1" applyFill="1" applyBorder="1" applyAlignment="1" applyProtection="1">
      <alignment horizontal="left" wrapText="1"/>
      <protection locked="0"/>
    </xf>
    <xf numFmtId="0" fontId="14" fillId="8" borderId="3" xfId="0" applyFont="1" applyFill="1" applyBorder="1" applyAlignment="1" applyProtection="1">
      <alignment horizontal="center" wrapText="1"/>
      <protection locked="0"/>
    </xf>
    <xf numFmtId="0" fontId="13" fillId="4" borderId="3" xfId="0" applyFont="1" applyFill="1" applyBorder="1" applyAlignment="1" applyProtection="1">
      <alignment horizontal="center" vertical="top" wrapText="1"/>
      <protection locked="0"/>
    </xf>
    <xf numFmtId="0" fontId="14" fillId="6" borderId="3" xfId="0" applyFont="1" applyFill="1" applyBorder="1" applyAlignment="1" applyProtection="1">
      <alignment horizontal="center" wrapText="1"/>
      <protection locked="0"/>
    </xf>
    <xf numFmtId="0" fontId="13" fillId="9" borderId="3" xfId="0" applyFont="1" applyFill="1" applyBorder="1" applyAlignment="1" applyProtection="1">
      <alignment horizontal="left" vertical="center"/>
      <protection locked="0"/>
    </xf>
    <xf numFmtId="1" fontId="12" fillId="4" borderId="30" xfId="0" applyNumberFormat="1" applyFont="1" applyFill="1" applyBorder="1" applyAlignment="1" applyProtection="1">
      <alignment horizontal="center" vertical="top"/>
      <protection locked="0"/>
    </xf>
    <xf numFmtId="1" fontId="12" fillId="4" borderId="29" xfId="0" applyNumberFormat="1" applyFont="1" applyFill="1" applyBorder="1" applyAlignment="1" applyProtection="1">
      <alignment horizontal="center" vertical="top"/>
      <protection locked="0"/>
    </xf>
    <xf numFmtId="0" fontId="12" fillId="4" borderId="29" xfId="0" applyFont="1" applyFill="1" applyBorder="1" applyAlignment="1" applyProtection="1">
      <alignment horizontal="center" vertical="top"/>
      <protection locked="0"/>
    </xf>
    <xf numFmtId="0" fontId="12" fillId="4" borderId="31" xfId="0" applyFont="1" applyFill="1" applyBorder="1" applyAlignment="1" applyProtection="1">
      <alignment horizontal="center" vertical="top"/>
      <protection locked="0"/>
    </xf>
    <xf numFmtId="0" fontId="12" fillId="4" borderId="32" xfId="0" applyFont="1" applyFill="1" applyBorder="1" applyAlignment="1" applyProtection="1">
      <alignment horizontal="center" vertical="top"/>
      <protection locked="0"/>
    </xf>
    <xf numFmtId="0" fontId="5" fillId="2" borderId="33" xfId="0" applyFont="1" applyFill="1" applyBorder="1" applyAlignment="1">
      <alignment vertical="center" wrapText="1"/>
    </xf>
    <xf numFmtId="1" fontId="12" fillId="5" borderId="3" xfId="0" applyNumberFormat="1" applyFont="1" applyFill="1" applyBorder="1" applyAlignment="1">
      <alignment horizontal="center" vertical="top" wrapText="1"/>
    </xf>
    <xf numFmtId="0" fontId="0" fillId="0" borderId="0" xfId="0" applyAlignment="1">
      <alignment horizontal="left" vertical="center"/>
    </xf>
    <xf numFmtId="0" fontId="27" fillId="0" borderId="0" xfId="5" applyAlignment="1" applyProtection="1">
      <alignment horizontal="left" vertical="center"/>
    </xf>
    <xf numFmtId="0" fontId="2" fillId="0" borderId="0" xfId="0" applyFont="1" applyAlignment="1">
      <alignment horizontal="left" vertical="center"/>
    </xf>
    <xf numFmtId="0" fontId="38" fillId="0" borderId="0" xfId="0" applyFont="1"/>
    <xf numFmtId="0" fontId="27" fillId="0" borderId="0" xfId="5"/>
    <xf numFmtId="0" fontId="5" fillId="3" borderId="3" xfId="0" applyFont="1" applyFill="1" applyBorder="1" applyAlignment="1">
      <alignment vertical="center" wrapText="1"/>
    </xf>
    <xf numFmtId="0" fontId="35" fillId="0" borderId="0" xfId="0" applyFont="1"/>
    <xf numFmtId="0" fontId="12" fillId="9" borderId="3" xfId="0" applyFont="1" applyFill="1" applyBorder="1" applyAlignment="1" applyProtection="1">
      <alignment horizontal="right" vertical="center"/>
      <protection locked="0"/>
    </xf>
    <xf numFmtId="0" fontId="10" fillId="0" borderId="41" xfId="0" applyFont="1" applyBorder="1"/>
    <xf numFmtId="0" fontId="10" fillId="0" borderId="42" xfId="0" applyFont="1" applyBorder="1"/>
    <xf numFmtId="0" fontId="10" fillId="0" borderId="43" xfId="0" applyFont="1" applyBorder="1"/>
    <xf numFmtId="0" fontId="10" fillId="0" borderId="33" xfId="0" applyFont="1" applyBorder="1"/>
    <xf numFmtId="0" fontId="0" fillId="0" borderId="44" xfId="0" applyBorder="1" applyAlignment="1">
      <alignment vertical="center"/>
    </xf>
    <xf numFmtId="0" fontId="2" fillId="0" borderId="10" xfId="0" applyFont="1" applyBorder="1"/>
    <xf numFmtId="0" fontId="2" fillId="0" borderId="11" xfId="0" applyFont="1" applyBorder="1"/>
    <xf numFmtId="166" fontId="2" fillId="0" borderId="18" xfId="0" applyNumberFormat="1" applyFont="1" applyBorder="1"/>
    <xf numFmtId="0" fontId="0" fillId="0" borderId="45" xfId="0" applyBorder="1" applyAlignment="1">
      <alignment vertical="center"/>
    </xf>
    <xf numFmtId="0" fontId="2" fillId="0" borderId="2" xfId="0" applyFont="1" applyBorder="1"/>
    <xf numFmtId="166" fontId="2" fillId="0" borderId="9" xfId="0" applyNumberFormat="1" applyFont="1" applyBorder="1"/>
    <xf numFmtId="0" fontId="0" fillId="4" borderId="0" xfId="0" applyFill="1" applyAlignment="1">
      <alignment vertical="top" wrapText="1"/>
    </xf>
    <xf numFmtId="0" fontId="0" fillId="4" borderId="3" xfId="0" applyFill="1" applyBorder="1" applyAlignment="1" applyProtection="1">
      <alignment vertical="top"/>
      <protection locked="0"/>
    </xf>
    <xf numFmtId="14" fontId="0" fillId="4" borderId="3" xfId="0" applyNumberFormat="1" applyFill="1" applyBorder="1" applyAlignment="1" applyProtection="1">
      <alignment vertical="top"/>
      <protection locked="0"/>
    </xf>
    <xf numFmtId="0" fontId="0" fillId="0" borderId="46" xfId="0" applyBorder="1" applyAlignment="1">
      <alignment vertical="center"/>
    </xf>
    <xf numFmtId="0" fontId="2" fillId="0" borderId="12" xfId="0" applyFont="1" applyBorder="1"/>
    <xf numFmtId="3" fontId="2" fillId="0" borderId="13" xfId="0" applyNumberFormat="1" applyFont="1" applyBorder="1"/>
    <xf numFmtId="166" fontId="2" fillId="0" borderId="20" xfId="0" applyNumberFormat="1" applyFont="1" applyBorder="1"/>
    <xf numFmtId="164" fontId="2" fillId="5" borderId="3" xfId="1" applyFont="1" applyFill="1" applyBorder="1"/>
    <xf numFmtId="0" fontId="12" fillId="0" borderId="0" xfId="0" applyFont="1" applyAlignment="1">
      <alignment horizontal="right"/>
    </xf>
    <xf numFmtId="0" fontId="12" fillId="0" borderId="0" xfId="0" applyFont="1" applyAlignment="1">
      <alignment horizontal="left" vertical="top"/>
    </xf>
    <xf numFmtId="165" fontId="39" fillId="0" borderId="0" xfId="1" applyNumberFormat="1" applyFont="1" applyBorder="1" applyAlignment="1" applyProtection="1">
      <alignment horizontal="center" vertical="center"/>
    </xf>
    <xf numFmtId="0" fontId="5" fillId="3" borderId="6" xfId="0" applyFont="1" applyFill="1" applyBorder="1" applyAlignment="1">
      <alignment horizontal="center" vertical="center"/>
    </xf>
    <xf numFmtId="0" fontId="5" fillId="2" borderId="43" xfId="0" applyFont="1" applyFill="1" applyBorder="1" applyAlignment="1">
      <alignment vertical="center" wrapText="1"/>
    </xf>
    <xf numFmtId="0" fontId="5" fillId="2" borderId="47" xfId="0" applyFont="1" applyFill="1" applyBorder="1" applyAlignment="1">
      <alignment vertical="center" wrapText="1"/>
    </xf>
    <xf numFmtId="0" fontId="5" fillId="2" borderId="14" xfId="0" applyFont="1" applyFill="1" applyBorder="1" applyAlignment="1">
      <alignment vertical="center" wrapText="1"/>
    </xf>
    <xf numFmtId="0" fontId="5" fillId="2" borderId="8" xfId="0" applyFont="1" applyFill="1" applyBorder="1" applyAlignment="1">
      <alignment vertical="center" wrapText="1"/>
    </xf>
    <xf numFmtId="0" fontId="5" fillId="2" borderId="5" xfId="0" applyFont="1" applyFill="1" applyBorder="1" applyAlignment="1">
      <alignment vertical="center"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1" xfId="0" applyFont="1" applyBorder="1" applyAlignment="1">
      <alignment horizontal="center" vertical="top" wrapText="1"/>
    </xf>
    <xf numFmtId="0" fontId="12" fillId="5" borderId="48" xfId="0" applyFont="1" applyFill="1" applyBorder="1" applyAlignment="1">
      <alignment horizontal="left" vertical="top" wrapText="1"/>
    </xf>
    <xf numFmtId="0" fontId="12" fillId="5" borderId="11" xfId="0" applyFont="1" applyFill="1" applyBorder="1" applyAlignment="1">
      <alignment horizontal="left" vertical="top" wrapText="1"/>
    </xf>
    <xf numFmtId="165" fontId="12" fillId="0" borderId="2" xfId="1" applyNumberFormat="1" applyFont="1" applyFill="1" applyBorder="1" applyAlignment="1">
      <alignment horizontal="left" vertical="top" wrapText="1"/>
    </xf>
    <xf numFmtId="0" fontId="12" fillId="5" borderId="11" xfId="0" applyFont="1" applyFill="1" applyBorder="1" applyAlignment="1">
      <alignment horizontal="center" vertical="top" wrapText="1"/>
    </xf>
    <xf numFmtId="167" fontId="12" fillId="0" borderId="49" xfId="0" applyNumberFormat="1" applyFont="1" applyBorder="1" applyAlignment="1">
      <alignment horizontal="left" vertical="top" wrapText="1"/>
    </xf>
    <xf numFmtId="9" fontId="12" fillId="5" borderId="50" xfId="4" applyFont="1" applyFill="1" applyBorder="1" applyAlignment="1">
      <alignment horizontal="center" vertical="top" wrapText="1"/>
    </xf>
    <xf numFmtId="1" fontId="12" fillId="5" borderId="10" xfId="0" applyNumberFormat="1" applyFont="1" applyFill="1" applyBorder="1" applyAlignment="1">
      <alignment horizontal="center" vertical="top"/>
    </xf>
    <xf numFmtId="1" fontId="12" fillId="5" borderId="11" xfId="0" applyNumberFormat="1" applyFont="1" applyFill="1" applyBorder="1" applyAlignment="1">
      <alignment horizontal="center" vertical="top"/>
    </xf>
    <xf numFmtId="1" fontId="12" fillId="5" borderId="48" xfId="0" applyNumberFormat="1" applyFont="1" applyFill="1" applyBorder="1" applyAlignment="1">
      <alignment horizontal="center" vertical="top"/>
    </xf>
    <xf numFmtId="1" fontId="12" fillId="5" borderId="18" xfId="0" applyNumberFormat="1" applyFont="1" applyFill="1" applyBorder="1" applyAlignment="1">
      <alignment horizontal="center" vertical="top"/>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horizontal="center" vertical="top" wrapText="1"/>
    </xf>
    <xf numFmtId="0" fontId="12" fillId="5" borderId="15" xfId="0" applyFont="1" applyFill="1" applyBorder="1" applyAlignment="1">
      <alignment horizontal="left" vertical="top" wrapText="1"/>
    </xf>
    <xf numFmtId="1" fontId="12" fillId="5" borderId="9" xfId="0" applyNumberFormat="1" applyFont="1" applyFill="1" applyBorder="1" applyAlignment="1">
      <alignment horizontal="center" vertical="top" wrapText="1"/>
    </xf>
    <xf numFmtId="9" fontId="12" fillId="5" borderId="51" xfId="4" applyFont="1" applyFill="1" applyBorder="1" applyAlignment="1">
      <alignment horizontal="center" vertical="top" wrapText="1"/>
    </xf>
    <xf numFmtId="1" fontId="12" fillId="5" borderId="3" xfId="0" applyNumberFormat="1" applyFont="1" applyFill="1" applyBorder="1" applyAlignment="1">
      <alignment horizontal="center" vertical="top"/>
    </xf>
    <xf numFmtId="1" fontId="12" fillId="5" borderId="15" xfId="0" applyNumberFormat="1" applyFont="1" applyFill="1" applyBorder="1" applyAlignment="1">
      <alignment horizontal="center" vertical="top"/>
    </xf>
    <xf numFmtId="1" fontId="12" fillId="5" borderId="2" xfId="0" applyNumberFormat="1" applyFont="1" applyFill="1" applyBorder="1" applyAlignment="1">
      <alignment horizontal="center" vertical="top"/>
    </xf>
    <xf numFmtId="1" fontId="12" fillId="5" borderId="9" xfId="0" applyNumberFormat="1" applyFont="1" applyFill="1" applyBorder="1" applyAlignment="1">
      <alignment horizontal="center" vertical="top"/>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3" xfId="0" applyFont="1" applyBorder="1" applyAlignment="1">
      <alignment horizontal="center" vertical="top" wrapText="1"/>
    </xf>
    <xf numFmtId="0" fontId="12" fillId="5" borderId="52" xfId="0" applyFont="1" applyFill="1" applyBorder="1" applyAlignment="1">
      <alignment horizontal="left" vertical="top" wrapText="1"/>
    </xf>
    <xf numFmtId="0" fontId="12" fillId="5" borderId="13" xfId="0" applyFont="1" applyFill="1" applyBorder="1" applyAlignment="1">
      <alignment horizontal="left" vertical="top" wrapText="1"/>
    </xf>
    <xf numFmtId="0" fontId="12" fillId="5" borderId="13" xfId="0" applyFont="1" applyFill="1" applyBorder="1" applyAlignment="1">
      <alignment horizontal="center" vertical="top" wrapText="1"/>
    </xf>
    <xf numFmtId="1" fontId="12" fillId="5" borderId="20" xfId="0" applyNumberFormat="1" applyFont="1" applyFill="1" applyBorder="1" applyAlignment="1">
      <alignment horizontal="center" vertical="top" wrapText="1"/>
    </xf>
    <xf numFmtId="9" fontId="12" fillId="5" borderId="53" xfId="4" applyFont="1" applyFill="1" applyBorder="1" applyAlignment="1">
      <alignment horizontal="center" vertical="top" wrapText="1"/>
    </xf>
    <xf numFmtId="1" fontId="12" fillId="5" borderId="12" xfId="0" applyNumberFormat="1" applyFont="1" applyFill="1" applyBorder="1" applyAlignment="1">
      <alignment horizontal="center" vertical="top"/>
    </xf>
    <xf numFmtId="1" fontId="12" fillId="5" borderId="13" xfId="0" applyNumberFormat="1" applyFont="1" applyFill="1" applyBorder="1" applyAlignment="1">
      <alignment horizontal="center" vertical="top"/>
    </xf>
    <xf numFmtId="1" fontId="12" fillId="5" borderId="52" xfId="0" applyNumberFormat="1" applyFont="1" applyFill="1" applyBorder="1" applyAlignment="1">
      <alignment horizontal="center" vertical="top"/>
    </xf>
    <xf numFmtId="1" fontId="12" fillId="5" borderId="20" xfId="0" applyNumberFormat="1" applyFont="1" applyFill="1" applyBorder="1" applyAlignment="1">
      <alignment horizontal="center" vertical="top"/>
    </xf>
    <xf numFmtId="0" fontId="5" fillId="2" borderId="7" xfId="0" applyFont="1" applyFill="1" applyBorder="1" applyAlignment="1">
      <alignment vertical="center" wrapText="1"/>
    </xf>
    <xf numFmtId="0" fontId="5" fillId="2" borderId="54" xfId="0" applyFont="1" applyFill="1" applyBorder="1" applyAlignment="1">
      <alignment vertical="center" wrapText="1"/>
    </xf>
    <xf numFmtId="0" fontId="12" fillId="5" borderId="10" xfId="0" applyFont="1" applyFill="1" applyBorder="1" applyAlignment="1">
      <alignment horizontal="left" vertical="top" wrapText="1"/>
    </xf>
    <xf numFmtId="0" fontId="12" fillId="0" borderId="48" xfId="0" applyFont="1" applyBorder="1" applyAlignment="1">
      <alignment horizontal="left" vertical="top" wrapText="1"/>
    </xf>
    <xf numFmtId="1" fontId="12" fillId="0" borderId="10" xfId="0" applyNumberFormat="1" applyFont="1" applyBorder="1" applyAlignment="1">
      <alignment horizontal="center" vertical="top" wrapText="1"/>
    </xf>
    <xf numFmtId="0" fontId="12" fillId="5" borderId="2" xfId="0" applyFont="1" applyFill="1" applyBorder="1" applyAlignment="1">
      <alignment horizontal="left" vertical="top" wrapText="1"/>
    </xf>
    <xf numFmtId="0" fontId="12" fillId="5" borderId="12" xfId="0" applyFont="1" applyFill="1" applyBorder="1" applyAlignment="1">
      <alignment horizontal="left" vertical="top" wrapText="1"/>
    </xf>
    <xf numFmtId="0" fontId="9" fillId="12" borderId="5" xfId="1" applyNumberFormat="1" applyFont="1" applyFill="1" applyBorder="1" applyAlignment="1" applyProtection="1">
      <alignment vertical="center"/>
    </xf>
    <xf numFmtId="0" fontId="5" fillId="3" borderId="5" xfId="0" applyFont="1" applyFill="1" applyBorder="1" applyAlignment="1">
      <alignment vertical="center"/>
    </xf>
    <xf numFmtId="1" fontId="12" fillId="0" borderId="3" xfId="0" applyNumberFormat="1" applyFont="1" applyBorder="1" applyAlignment="1">
      <alignment horizontal="center" vertical="top" wrapText="1"/>
    </xf>
    <xf numFmtId="0" fontId="5" fillId="2" borderId="55" xfId="0" applyFont="1" applyFill="1" applyBorder="1" applyAlignment="1">
      <alignment vertical="center" wrapText="1"/>
    </xf>
    <xf numFmtId="1" fontId="12" fillId="5" borderId="40" xfId="0" applyNumberFormat="1" applyFont="1" applyFill="1" applyBorder="1" applyAlignment="1">
      <alignment horizontal="center" vertical="top" wrapText="1"/>
    </xf>
    <xf numFmtId="1" fontId="12" fillId="5" borderId="29" xfId="0" applyNumberFormat="1" applyFont="1" applyFill="1" applyBorder="1" applyAlignment="1">
      <alignment horizontal="center" vertical="top" wrapText="1"/>
    </xf>
    <xf numFmtId="1" fontId="12" fillId="5" borderId="31" xfId="0" applyNumberFormat="1" applyFont="1" applyFill="1" applyBorder="1" applyAlignment="1">
      <alignment horizontal="center" vertical="top" wrapText="1"/>
    </xf>
    <xf numFmtId="1" fontId="12" fillId="5" borderId="56" xfId="0" applyNumberFormat="1" applyFont="1" applyFill="1" applyBorder="1" applyAlignment="1">
      <alignment horizontal="center" vertical="top" wrapText="1"/>
    </xf>
    <xf numFmtId="1" fontId="12" fillId="5" borderId="38" xfId="0" applyNumberFormat="1" applyFont="1" applyFill="1" applyBorder="1" applyAlignment="1">
      <alignment horizontal="center" vertical="top" wrapText="1"/>
    </xf>
    <xf numFmtId="1" fontId="12" fillId="5" borderId="0" xfId="0" applyNumberFormat="1" applyFont="1" applyFill="1" applyAlignment="1">
      <alignment horizontal="center" vertical="top" wrapText="1"/>
    </xf>
    <xf numFmtId="0" fontId="12" fillId="4" borderId="17" xfId="0" applyFont="1" applyFill="1" applyBorder="1" applyAlignment="1" applyProtection="1">
      <alignment horizontal="center" vertical="center" wrapText="1"/>
      <protection locked="0"/>
    </xf>
    <xf numFmtId="0" fontId="12" fillId="4" borderId="26" xfId="0" applyFont="1" applyFill="1" applyBorder="1" applyAlignment="1" applyProtection="1">
      <alignment horizontal="center" vertical="center" wrapText="1"/>
      <protection locked="0"/>
    </xf>
    <xf numFmtId="0" fontId="12" fillId="4" borderId="27" xfId="0" applyFont="1" applyFill="1" applyBorder="1" applyAlignment="1" applyProtection="1">
      <alignment horizontal="center" vertical="center" wrapText="1"/>
      <protection locked="0"/>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14" fillId="6" borderId="15" xfId="0" applyFont="1" applyFill="1" applyBorder="1" applyAlignment="1" applyProtection="1">
      <alignment horizontal="center" vertical="center" wrapText="1"/>
      <protection locked="0"/>
    </xf>
    <xf numFmtId="0" fontId="14" fillId="6" borderId="28" xfId="0" applyFont="1" applyFill="1" applyBorder="1" applyAlignment="1" applyProtection="1">
      <alignment horizontal="center" vertical="center" wrapText="1"/>
      <protection locked="0"/>
    </xf>
    <xf numFmtId="0" fontId="14" fillId="6" borderId="29" xfId="0" applyFont="1" applyFill="1" applyBorder="1" applyAlignment="1" applyProtection="1">
      <alignment horizontal="center" vertical="center" wrapText="1"/>
      <protection locked="0"/>
    </xf>
    <xf numFmtId="0" fontId="6" fillId="0" borderId="0" xfId="0" applyFont="1" applyAlignment="1">
      <alignment horizontal="center"/>
    </xf>
    <xf numFmtId="0" fontId="5" fillId="3" borderId="3" xfId="0" applyFont="1" applyFill="1" applyBorder="1" applyAlignment="1">
      <alignment horizontal="left" vertical="center"/>
    </xf>
    <xf numFmtId="0" fontId="14" fillId="8" borderId="15" xfId="0" applyFont="1" applyFill="1" applyBorder="1" applyAlignment="1" applyProtection="1">
      <alignment horizontal="center" vertical="center" wrapText="1"/>
      <protection locked="0"/>
    </xf>
    <xf numFmtId="0" fontId="14" fillId="8" borderId="28" xfId="0" applyFont="1" applyFill="1" applyBorder="1" applyAlignment="1" applyProtection="1">
      <alignment horizontal="center" vertical="center" wrapText="1"/>
      <protection locked="0"/>
    </xf>
    <xf numFmtId="0" fontId="14" fillId="8" borderId="29" xfId="0" applyFont="1" applyFill="1" applyBorder="1" applyAlignment="1" applyProtection="1">
      <alignment horizontal="center" vertical="center" wrapText="1"/>
      <protection locked="0"/>
    </xf>
    <xf numFmtId="0" fontId="5" fillId="3" borderId="15"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0" fillId="0" borderId="34"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7" xfId="0" applyBorder="1" applyAlignment="1">
      <alignment horizontal="center" wrapText="1"/>
    </xf>
    <xf numFmtId="0" fontId="0" fillId="0" borderId="38" xfId="0" applyBorder="1" applyAlignment="1">
      <alignment horizontal="center" wrapText="1"/>
    </xf>
    <xf numFmtId="0" fontId="0" fillId="0" borderId="40" xfId="0" applyBorder="1" applyAlignment="1">
      <alignment horizontal="center" wrapText="1"/>
    </xf>
    <xf numFmtId="0" fontId="0" fillId="0" borderId="34" xfId="0" applyBorder="1" applyAlignment="1">
      <alignment horizontal="center"/>
    </xf>
    <xf numFmtId="0" fontId="0" fillId="0" borderId="39" xfId="0" applyBorder="1" applyAlignment="1">
      <alignment horizontal="center"/>
    </xf>
    <xf numFmtId="0" fontId="0" fillId="0" borderId="31"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40" xfId="0" applyBorder="1" applyAlignment="1">
      <alignment horizontal="center"/>
    </xf>
    <xf numFmtId="0" fontId="0" fillId="11" borderId="3" xfId="0" applyFill="1" applyBorder="1" applyAlignment="1">
      <alignment horizontal="center"/>
    </xf>
    <xf numFmtId="0" fontId="0" fillId="0" borderId="3" xfId="0" applyBorder="1" applyAlignment="1">
      <alignment horizontal="center" vertical="center" wrapText="1"/>
    </xf>
    <xf numFmtId="0" fontId="0" fillId="0" borderId="3" xfId="0" applyBorder="1" applyAlignment="1">
      <alignment horizontal="center"/>
    </xf>
    <xf numFmtId="14" fontId="0" fillId="11" borderId="3" xfId="0" applyNumberFormat="1" applyFill="1" applyBorder="1" applyAlignment="1">
      <alignment horizontal="center"/>
    </xf>
    <xf numFmtId="0" fontId="0" fillId="0" borderId="3" xfId="0" applyBorder="1" applyAlignment="1">
      <alignment horizontal="center" vertical="center"/>
    </xf>
    <xf numFmtId="0" fontId="34" fillId="0" borderId="0" xfId="0" applyFont="1"/>
    <xf numFmtId="0" fontId="35" fillId="0" borderId="0" xfId="0" applyFont="1"/>
    <xf numFmtId="0" fontId="0" fillId="10" borderId="3" xfId="0" applyFill="1" applyBorder="1" applyAlignment="1">
      <alignment horizontal="center"/>
    </xf>
    <xf numFmtId="0" fontId="0" fillId="0" borderId="3" xfId="0" applyBorder="1" applyAlignment="1">
      <alignment horizontal="center" wrapText="1"/>
    </xf>
    <xf numFmtId="0" fontId="38" fillId="0" borderId="0" xfId="0" applyFont="1" applyAlignment="1">
      <alignment horizontal="center"/>
    </xf>
    <xf numFmtId="0" fontId="38" fillId="0" borderId="38" xfId="0" applyFont="1" applyBorder="1" applyAlignment="1">
      <alignment horizontal="center"/>
    </xf>
    <xf numFmtId="0" fontId="36" fillId="0" borderId="0" xfId="0" applyFont="1" applyAlignment="1">
      <alignment horizontal="center" vertical="center" wrapText="1"/>
    </xf>
    <xf numFmtId="0" fontId="37" fillId="0" borderId="0" xfId="0" applyFont="1" applyAlignment="1">
      <alignment horizontal="center"/>
    </xf>
    <xf numFmtId="0" fontId="0" fillId="0" borderId="35" xfId="0" applyBorder="1" applyAlignment="1">
      <alignment horizontal="center" wrapText="1"/>
    </xf>
    <xf numFmtId="0" fontId="0" fillId="0" borderId="0" xfId="0" applyAlignment="1">
      <alignment horizontal="center" wrapText="1"/>
    </xf>
    <xf numFmtId="0" fontId="0" fillId="0" borderId="36" xfId="0" applyBorder="1" applyAlignment="1">
      <alignment horizontal="center" wrapText="1"/>
    </xf>
    <xf numFmtId="0" fontId="0" fillId="11" borderId="34" xfId="0" applyFill="1" applyBorder="1" applyAlignment="1">
      <alignment horizontal="center"/>
    </xf>
    <xf numFmtId="0" fontId="0" fillId="11" borderId="31" xfId="0" applyFill="1" applyBorder="1" applyAlignment="1">
      <alignment horizontal="center"/>
    </xf>
    <xf numFmtId="0" fontId="0" fillId="11" borderId="35" xfId="0" applyFill="1" applyBorder="1" applyAlignment="1">
      <alignment horizontal="center"/>
    </xf>
    <xf numFmtId="0" fontId="0" fillId="11" borderId="36" xfId="0" applyFill="1" applyBorder="1" applyAlignment="1">
      <alignment horizontal="center"/>
    </xf>
    <xf numFmtId="0" fontId="0" fillId="0" borderId="0" xfId="0" applyAlignment="1">
      <alignment horizontal="center" vertical="center"/>
    </xf>
    <xf numFmtId="0" fontId="0" fillId="0" borderId="35" xfId="0" applyBorder="1" applyAlignment="1">
      <alignment horizontal="center"/>
    </xf>
    <xf numFmtId="0" fontId="0" fillId="0" borderId="0" xfId="0" applyAlignment="1">
      <alignment horizontal="center"/>
    </xf>
    <xf numFmtId="0" fontId="0" fillId="0" borderId="36" xfId="0" applyBorder="1" applyAlignment="1">
      <alignment horizontal="center"/>
    </xf>
    <xf numFmtId="0" fontId="0" fillId="11" borderId="17" xfId="0" applyFill="1" applyBorder="1" applyAlignment="1">
      <alignment horizontal="center"/>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 xfId="0" applyFont="1" applyBorder="1" applyAlignment="1">
      <alignment horizontal="center" vertical="center"/>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0" fillId="4" borderId="0" xfId="0" applyFill="1" applyAlignment="1">
      <alignment horizontal="center" vertical="top" wrapText="1"/>
    </xf>
    <xf numFmtId="0" fontId="5" fillId="3" borderId="4"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2" fillId="0" borderId="0" xfId="0" applyFont="1" applyAlignment="1">
      <alignment horizontal="left"/>
    </xf>
    <xf numFmtId="0" fontId="9" fillId="12" borderId="4" xfId="1" applyNumberFormat="1" applyFont="1" applyFill="1" applyBorder="1" applyAlignment="1" applyProtection="1">
      <alignment horizontal="center" vertical="center"/>
    </xf>
    <xf numFmtId="0" fontId="9" fillId="12" borderId="5" xfId="1" applyNumberFormat="1" applyFont="1" applyFill="1" applyBorder="1" applyAlignment="1" applyProtection="1">
      <alignment horizontal="center" vertical="center"/>
    </xf>
    <xf numFmtId="0" fontId="9" fillId="12" borderId="6" xfId="1" applyNumberFormat="1" applyFont="1" applyFill="1" applyBorder="1" applyAlignment="1" applyProtection="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cellXfs>
  <cellStyles count="8">
    <cellStyle name="Hyperlink 2" xfId="5" xr:uid="{7806139F-028F-41BB-B912-177E1033267B}"/>
    <cellStyle name="Procent" xfId="4" builtinId="5"/>
    <cellStyle name="Standaard" xfId="0" builtinId="0"/>
    <cellStyle name="Standaard 2" xfId="3" xr:uid="{9B334315-BF15-4A1A-837B-D8B3BDB41EDF}"/>
    <cellStyle name="Valuta" xfId="1" builtinId="4"/>
    <cellStyle name="Valuta 2" xfId="2" xr:uid="{18CA0A06-0E54-415F-9E1D-DE2C5F4CDE12}"/>
    <cellStyle name="Valuta 2 2" xfId="7" xr:uid="{92686AD7-920B-465A-9FDA-043F3B4AD965}"/>
    <cellStyle name="Valuta 3" xfId="6" xr:uid="{C0AFC620-523F-4762-BA75-5D1408BA8ACF}"/>
  </cellStyles>
  <dxfs count="10">
    <dxf>
      <font>
        <b/>
        <i val="0"/>
      </font>
    </dxf>
    <dxf>
      <font>
        <b/>
        <i val="0"/>
        <color rgb="FFFF0000"/>
      </font>
    </dxf>
    <dxf>
      <font>
        <b/>
        <i val="0"/>
      </font>
    </dxf>
    <dxf>
      <font>
        <b/>
        <i val="0"/>
        <color rgb="FFFF0000"/>
      </font>
    </dxf>
    <dxf>
      <font>
        <b/>
        <i val="0"/>
        <color rgb="FFFF0000"/>
      </font>
    </dxf>
    <dxf>
      <font>
        <b/>
        <i val="0"/>
      </font>
    </dxf>
    <dxf>
      <font>
        <b/>
        <i val="0"/>
      </font>
    </dxf>
    <dxf>
      <font>
        <b/>
        <i val="0"/>
      </font>
    </dxf>
    <dxf>
      <font>
        <b/>
        <i val="0"/>
      </font>
    </dxf>
    <dxf>
      <font>
        <b/>
        <i val="0"/>
      </font>
    </dxf>
  </dxfs>
  <tableStyles count="0" defaultTableStyle="TableStyleMedium2" defaultPivotStyle="PivotStyleLight16"/>
  <colors>
    <mruColors>
      <color rgb="FF324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254000</xdr:colOff>
      <xdr:row>3</xdr:row>
      <xdr:rowOff>46182</xdr:rowOff>
    </xdr:from>
    <xdr:to>
      <xdr:col>15</xdr:col>
      <xdr:colOff>364837</xdr:colOff>
      <xdr:row>10</xdr:row>
      <xdr:rowOff>94489</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3182" y="46182"/>
          <a:ext cx="3170382" cy="1748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1081393</xdr:colOff>
      <xdr:row>0</xdr:row>
      <xdr:rowOff>0</xdr:rowOff>
    </xdr:from>
    <xdr:to>
      <xdr:col>13</xdr:col>
      <xdr:colOff>591524</xdr:colOff>
      <xdr:row>5</xdr:row>
      <xdr:rowOff>209894</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7246" y="0"/>
          <a:ext cx="3194102" cy="1731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1083235</xdr:colOff>
      <xdr:row>5</xdr:row>
      <xdr:rowOff>186763</xdr:rowOff>
    </xdr:from>
    <xdr:to>
      <xdr:col>11</xdr:col>
      <xdr:colOff>616857</xdr:colOff>
      <xdr:row>7</xdr:row>
      <xdr:rowOff>444499</xdr:rowOff>
    </xdr:to>
    <xdr:sp macro="" textlink="">
      <xdr:nvSpPr>
        <xdr:cNvPr id="2" name="Rechthoek 1">
          <a:extLst>
            <a:ext uri="{FF2B5EF4-FFF2-40B4-BE49-F238E27FC236}">
              <a16:creationId xmlns:a16="http://schemas.microsoft.com/office/drawing/2014/main" id="{ED2FD70F-4E25-7FE0-F43E-324BB1CF0FF2}"/>
            </a:ext>
          </a:extLst>
        </xdr:cNvPr>
        <xdr:cNvSpPr/>
      </xdr:nvSpPr>
      <xdr:spPr>
        <a:xfrm>
          <a:off x="14490806" y="1737977"/>
          <a:ext cx="1982908" cy="129187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Voor</a:t>
          </a:r>
          <a:r>
            <a:rPr lang="nl-NL" sz="1100" baseline="0"/>
            <a:t> SPUK wordt subsidie ontvangen o.b.v. inzetdagen waarbij een dag inzet geldt als minimaal 2 uur. Mocht draaiuren niet overenkomen met inzetdagen dan kan dit hier handmatig aangepast worden. </a:t>
          </a:r>
          <a:endParaRPr lang="nl-NL" sz="1100"/>
        </a:p>
      </xdr:txBody>
    </xdr:sp>
    <xdr:clientData/>
  </xdr:twoCellAnchor>
  <xdr:twoCellAnchor>
    <xdr:from>
      <xdr:col>9</xdr:col>
      <xdr:colOff>747297</xdr:colOff>
      <xdr:row>7</xdr:row>
      <xdr:rowOff>280803</xdr:rowOff>
    </xdr:from>
    <xdr:to>
      <xdr:col>9</xdr:col>
      <xdr:colOff>923358</xdr:colOff>
      <xdr:row>10</xdr:row>
      <xdr:rowOff>87517</xdr:rowOff>
    </xdr:to>
    <xdr:sp macro="" textlink="">
      <xdr:nvSpPr>
        <xdr:cNvPr id="6" name="Pijl: rechts 5">
          <a:extLst>
            <a:ext uri="{FF2B5EF4-FFF2-40B4-BE49-F238E27FC236}">
              <a16:creationId xmlns:a16="http://schemas.microsoft.com/office/drawing/2014/main" id="{3898E71E-FDEF-FE47-576D-368C77378ED2}"/>
            </a:ext>
          </a:extLst>
        </xdr:cNvPr>
        <xdr:cNvSpPr/>
      </xdr:nvSpPr>
      <xdr:spPr>
        <a:xfrm rot="18273311">
          <a:off x="13732824" y="3274864"/>
          <a:ext cx="1024420" cy="1760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11</xdr:col>
      <xdr:colOff>695620</xdr:colOff>
      <xdr:row>31</xdr:row>
      <xdr:rowOff>48532</xdr:rowOff>
    </xdr:from>
    <xdr:to>
      <xdr:col>13</xdr:col>
      <xdr:colOff>693964</xdr:colOff>
      <xdr:row>35</xdr:row>
      <xdr:rowOff>299357</xdr:rowOff>
    </xdr:to>
    <xdr:sp macro="" textlink="">
      <xdr:nvSpPr>
        <xdr:cNvPr id="4" name="Rechthoek 3">
          <a:extLst>
            <a:ext uri="{FF2B5EF4-FFF2-40B4-BE49-F238E27FC236}">
              <a16:creationId xmlns:a16="http://schemas.microsoft.com/office/drawing/2014/main" id="{5455C65F-C6F2-4B6A-B549-68BACB025FD4}"/>
            </a:ext>
          </a:extLst>
        </xdr:cNvPr>
        <xdr:cNvSpPr/>
      </xdr:nvSpPr>
      <xdr:spPr>
        <a:xfrm>
          <a:off x="16724834" y="9029246"/>
          <a:ext cx="2447630" cy="18020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Vanaf</a:t>
          </a:r>
          <a:r>
            <a:rPr lang="nl-NL" sz="1100" baseline="0"/>
            <a:t> regel 45 is er een drop-down menu met daarin enkele voertuigen en vaartuigen waar SPUK subsidie op aangevraagd kan worden. Enkel als er sprake is van emissieloze voertuigen dient het aantal inzetdagen ingevoerd te worden. Anders is het aantal kilometers voldoende</a:t>
          </a:r>
          <a:endParaRPr lang="nl-NL" sz="1100"/>
        </a:p>
      </xdr:txBody>
    </xdr:sp>
    <xdr:clientData/>
  </xdr:twoCellAnchor>
  <xdr:twoCellAnchor>
    <xdr:from>
      <xdr:col>7</xdr:col>
      <xdr:colOff>912829</xdr:colOff>
      <xdr:row>31</xdr:row>
      <xdr:rowOff>90296</xdr:rowOff>
    </xdr:from>
    <xdr:to>
      <xdr:col>9</xdr:col>
      <xdr:colOff>374442</xdr:colOff>
      <xdr:row>32</xdr:row>
      <xdr:rowOff>101990</xdr:rowOff>
    </xdr:to>
    <xdr:sp macro="" textlink="">
      <xdr:nvSpPr>
        <xdr:cNvPr id="5" name="Pijl: rechts 4">
          <a:extLst>
            <a:ext uri="{FF2B5EF4-FFF2-40B4-BE49-F238E27FC236}">
              <a16:creationId xmlns:a16="http://schemas.microsoft.com/office/drawing/2014/main" id="{CF732EA0-72F9-4D9F-AA53-40734042B2C2}"/>
            </a:ext>
          </a:extLst>
        </xdr:cNvPr>
        <xdr:cNvSpPr/>
      </xdr:nvSpPr>
      <xdr:spPr>
        <a:xfrm rot="20530899" flipV="1">
          <a:off x="11852972" y="9071010"/>
          <a:ext cx="1910899" cy="21580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9</xdr:col>
      <xdr:colOff>325039</xdr:colOff>
      <xdr:row>31</xdr:row>
      <xdr:rowOff>141568</xdr:rowOff>
    </xdr:from>
    <xdr:to>
      <xdr:col>11</xdr:col>
      <xdr:colOff>618387</xdr:colOff>
      <xdr:row>32</xdr:row>
      <xdr:rowOff>166859</xdr:rowOff>
    </xdr:to>
    <xdr:sp macro="" textlink="">
      <xdr:nvSpPr>
        <xdr:cNvPr id="7" name="Pijl: rechts 6">
          <a:extLst>
            <a:ext uri="{FF2B5EF4-FFF2-40B4-BE49-F238E27FC236}">
              <a16:creationId xmlns:a16="http://schemas.microsoft.com/office/drawing/2014/main" id="{A2EF08E4-DBD5-4193-9D49-B0D604D74832}"/>
            </a:ext>
          </a:extLst>
        </xdr:cNvPr>
        <xdr:cNvSpPr/>
      </xdr:nvSpPr>
      <xdr:spPr>
        <a:xfrm rot="754661" flipV="1">
          <a:off x="13732610" y="9031568"/>
          <a:ext cx="2924063" cy="224862"/>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4</xdr:col>
      <xdr:colOff>1305181</xdr:colOff>
      <xdr:row>7</xdr:row>
      <xdr:rowOff>534442</xdr:rowOff>
    </xdr:from>
    <xdr:to>
      <xdr:col>5</xdr:col>
      <xdr:colOff>6246</xdr:colOff>
      <xdr:row>10</xdr:row>
      <xdr:rowOff>285649</xdr:rowOff>
    </xdr:to>
    <xdr:sp macro="" textlink="">
      <xdr:nvSpPr>
        <xdr:cNvPr id="8" name="Pijl: rechts 7">
          <a:extLst>
            <a:ext uri="{FF2B5EF4-FFF2-40B4-BE49-F238E27FC236}">
              <a16:creationId xmlns:a16="http://schemas.microsoft.com/office/drawing/2014/main" id="{DEE0B89F-3F8B-41B2-9082-1FE695496D0E}"/>
            </a:ext>
          </a:extLst>
        </xdr:cNvPr>
        <xdr:cNvSpPr/>
      </xdr:nvSpPr>
      <xdr:spPr>
        <a:xfrm rot="18506922">
          <a:off x="7631306" y="3529209"/>
          <a:ext cx="989457" cy="22506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5</xdr:col>
      <xdr:colOff>247303</xdr:colOff>
      <xdr:row>4</xdr:row>
      <xdr:rowOff>635799</xdr:rowOff>
    </xdr:from>
    <xdr:to>
      <xdr:col>6</xdr:col>
      <xdr:colOff>1265465</xdr:colOff>
      <xdr:row>8</xdr:row>
      <xdr:rowOff>47172</xdr:rowOff>
    </xdr:to>
    <xdr:sp macro="" textlink="">
      <xdr:nvSpPr>
        <xdr:cNvPr id="9" name="Rechthoek 8">
          <a:extLst>
            <a:ext uri="{FF2B5EF4-FFF2-40B4-BE49-F238E27FC236}">
              <a16:creationId xmlns:a16="http://schemas.microsoft.com/office/drawing/2014/main" id="{D61D94DE-02D1-4EB0-B0AD-BB4BE26F2A36}"/>
            </a:ext>
          </a:extLst>
        </xdr:cNvPr>
        <xdr:cNvSpPr/>
      </xdr:nvSpPr>
      <xdr:spPr>
        <a:xfrm>
          <a:off x="8479624" y="1479442"/>
          <a:ext cx="2242805" cy="172458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b="1"/>
            <a:t>Stageklassen</a:t>
          </a:r>
          <a:r>
            <a:rPr lang="nl-NL" b="1" baseline="0"/>
            <a:t> </a:t>
          </a:r>
          <a:r>
            <a:rPr lang="nl-NL" b="0" baseline="0"/>
            <a:t>zijn europese normen die aangeven</a:t>
          </a:r>
          <a:r>
            <a:rPr lang="nl-NL" b="0"/>
            <a:t> </a:t>
          </a:r>
          <a:r>
            <a:rPr lang="nl-NL"/>
            <a:t>hoeveel vervuilende stoffen een machine mag uitstoten om te voldoen aan de regelgeving. Zie deel 3</a:t>
          </a:r>
          <a:r>
            <a:rPr lang="nl-NL" baseline="0"/>
            <a:t> van het RAW bestek voor de minimum eisen waar bouwmaterieel aan dient te voldoen. Voor voertuigen heet dit doorgaans euronorm.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2578100</xdr:colOff>
      <xdr:row>2</xdr:row>
      <xdr:rowOff>0</xdr:rowOff>
    </xdr:from>
    <xdr:ext cx="1820737" cy="273850"/>
    <xdr:pic>
      <xdr:nvPicPr>
        <xdr:cNvPr id="2" name="image1.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87700" y="1765300"/>
          <a:ext cx="1820737" cy="273850"/>
        </a:xfrm>
        <a:prstGeom prst="rect">
          <a:avLst/>
        </a:prstGeom>
      </xdr:spPr>
    </xdr:pic>
    <xdr:clientData/>
  </xdr:oneCellAnchor>
  <xdr:oneCellAnchor>
    <xdr:from>
      <xdr:col>1</xdr:col>
      <xdr:colOff>4014470</xdr:colOff>
      <xdr:row>0</xdr:row>
      <xdr:rowOff>0</xdr:rowOff>
    </xdr:from>
    <xdr:ext cx="466725" cy="1298574"/>
    <xdr:pic>
      <xdr:nvPicPr>
        <xdr:cNvPr id="3" name="image2.jpe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24070" y="0"/>
          <a:ext cx="466725" cy="129857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prins016/AppData/Local/Microsoft/Windows/INetCache/Content.Outlook/K8RLPPOJ/Invulformulier%20Schoon-%20en%20Emissieloos%20Materieel%20(project)%201.1.xlsx" TargetMode="External"/><Relationship Id="rId2" Type="http://schemas.openxmlformats.org/officeDocument/2006/relationships/externalLinkPath" Target="file:///C:\Users\prins016\AppData\Local\Microsoft\Windows\INetCache\Content.Outlook\K8RLPPOJ\Invulformulier%20Schoon-%20en%20Emissieloos%20Materieel%20(project)%201.1.xlsx" TargetMode="External"/><Relationship Id="rId1" Type="http://schemas.openxmlformats.org/officeDocument/2006/relationships/externalLinkPath" Target="/Users/prins016/AppData/Local/Microsoft/Windows/INetCache/Content.Outlook/K8RLPPOJ/Invulformulier%20Schoon-%20en%20Emissieloos%20Materieel%20(project)%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vulformulier"/>
      <sheetName val="inschrijving"/>
      <sheetName val="materieellijst SEB"/>
      <sheetName val="logboek"/>
      <sheetName val="logboek overzicht"/>
      <sheetName val="subsidie"/>
    </sheetNames>
    <sheetDataSet>
      <sheetData sheetId="0" refreshError="1"/>
      <sheetData sheetId="1" refreshError="1"/>
      <sheetData sheetId="2" refreshError="1">
        <row r="7">
          <cell r="B7" t="str">
            <v>A1.1 asfalt-/betonzagen (rijdend)</v>
          </cell>
        </row>
        <row r="8">
          <cell r="B8" t="str">
            <v>A1.2 asfaltspreidmachine / asfaltwerkmachine</v>
          </cell>
        </row>
        <row r="9">
          <cell r="B9" t="str">
            <v>A1.3 asfaltvoorlader</v>
          </cell>
        </row>
        <row r="10">
          <cell r="B10" t="str">
            <v>A1.4 ballastafwerkmachine</v>
          </cell>
        </row>
        <row r="11">
          <cell r="B11" t="str">
            <v>A1.5 bestratingsmachine (zelfrijdend)</v>
          </cell>
        </row>
        <row r="12">
          <cell r="B12" t="str">
            <v>A1.6 betonmachine/paver</v>
          </cell>
        </row>
        <row r="13">
          <cell r="B13" t="str">
            <v>A1.7 betonpomp (stand-alone)</v>
          </cell>
        </row>
        <row r="14">
          <cell r="B14" t="str">
            <v>A1.8 bodemstabiliseerder</v>
          </cell>
        </row>
        <row r="15">
          <cell r="B15" t="str">
            <v>A1.9 bulldozer</v>
          </cell>
        </row>
        <row r="16">
          <cell r="B16" t="str">
            <v>A1.10 emulsiespuitwagen</v>
          </cell>
        </row>
        <row r="17">
          <cell r="B17" t="str">
            <v>A1.11 freesmachine voor asfalt of beton</v>
          </cell>
        </row>
        <row r="18">
          <cell r="B18" t="str">
            <v>A1.12 sondeermachine/sondeertruck/sondeerrups</v>
          </cell>
        </row>
        <row r="19">
          <cell r="B19" t="str">
            <v>A1.15 gietasfaltketel</v>
          </cell>
        </row>
        <row r="20">
          <cell r="B20" t="str">
            <v>A1.16 graaflaadcombinatie</v>
          </cell>
        </row>
        <row r="21">
          <cell r="B21" t="str">
            <v>A1.17 grader/wegschaaf</v>
          </cell>
        </row>
        <row r="22">
          <cell r="B22" t="str">
            <v>A1.18 funderingsmachine (gemotoriseerd materieel): heimachine/(damwand) drukmachine/trilstelling/vibrostelling</v>
          </cell>
        </row>
        <row r="23">
          <cell r="B23" t="str">
            <v>A1.19 hoogwerker (zelfrijdend of getrokken) vanaf 56 kW</v>
          </cell>
        </row>
        <row r="24">
          <cell r="B24" t="str">
            <v>A1.20 kabeltreklier</v>
          </cell>
        </row>
        <row r="25">
          <cell r="B25" t="str">
            <v>A1.21 mobiele boorinstallatie/grondboormachine/mobiele (anker) boorinstallatie/grondboormachine/gestuurde boring machine/boorrups</v>
          </cell>
        </row>
        <row r="26">
          <cell r="B26" t="str">
            <v>A1.22 mobiele compressor</v>
          </cell>
        </row>
        <row r="27">
          <cell r="B27" t="str">
            <v>A1.23 mobiele graafmachine (niet zijnde 'overslagmachine')</v>
          </cell>
        </row>
        <row r="28">
          <cell r="B28" t="str">
            <v>A1.24 mobiele kraan (telescoopkraan, torenkraan, rupshijskraan, ruwterreinkraan, draadkraan, minihijskraan, dragline-kraan)</v>
          </cell>
        </row>
        <row r="29">
          <cell r="B29" t="str">
            <v>A1.25 mobiele lopende band (transportband)</v>
          </cell>
        </row>
        <row r="30">
          <cell r="B30" t="str">
            <v>A1.26 mobiele puinbreekinstallatie</v>
          </cell>
        </row>
        <row r="31">
          <cell r="B31" t="str">
            <v>A1.27 mobiele zeefinstallatie/grondzeef</v>
          </cell>
        </row>
        <row r="32">
          <cell r="B32" t="str">
            <v>A1.28 mobiele overslagmachine, rupsoverslagmachine, overslagkraan (niet zijnde statisch en bekabeld elektrisch)</v>
          </cell>
        </row>
        <row r="33">
          <cell r="B33" t="str">
            <v>A1.29 rupsdumper</v>
          </cell>
        </row>
        <row r="34">
          <cell r="B34" t="str">
            <v>A1.30 rupsgraafmachine</v>
          </cell>
        </row>
        <row r="35">
          <cell r="B35" t="str">
            <v>A1.31 ruw terrein heftruck</v>
          </cell>
        </row>
        <row r="36">
          <cell r="B36" t="str">
            <v>A1.32 schranklader</v>
          </cell>
        </row>
        <row r="37">
          <cell r="B37" t="str">
            <v>A1.33 shovel, laadschop, wiellader op banden of rups</v>
          </cell>
        </row>
        <row r="38">
          <cell r="B38" t="str">
            <v>A1.34 shuttle buggy</v>
          </cell>
        </row>
        <row r="39">
          <cell r="B39" t="str">
            <v>A1.35 sleepgraver/dragline</v>
          </cell>
        </row>
        <row r="40">
          <cell r="B40" t="str">
            <v>A1.36 sloopkraan</v>
          </cell>
        </row>
        <row r="41">
          <cell r="B41" t="str">
            <v>A1.37 teer-/asfaltsproeier</v>
          </cell>
        </row>
        <row r="42">
          <cell r="B42" t="str">
            <v>A1.38 tractor met motorvermogen vanaf 19 kW</v>
          </cell>
        </row>
        <row r="43">
          <cell r="B43" t="str">
            <v>A1.39 veegmachine met motorvermogen vanaf 56 kW</v>
          </cell>
        </row>
        <row r="44">
          <cell r="B44" t="str">
            <v>A1.40 verreiker (star of roterend)</v>
          </cell>
        </row>
        <row r="45">
          <cell r="B45" t="str">
            <v>A1.41 vlindermachine (uitsluitend ride-on)</v>
          </cell>
        </row>
        <row r="46">
          <cell r="B46" t="str">
            <v>A1.42 wals (klein, knik-, rol-, banden-, grond-)</v>
          </cell>
        </row>
        <row r="47">
          <cell r="B47" t="str">
            <v>A1.43 waterwagen bij asfalt en frees</v>
          </cell>
        </row>
        <row r="48">
          <cell r="B48" t="str">
            <v>A1.44 (weg)markeringsmachine</v>
          </cell>
        </row>
        <row r="49">
          <cell r="B49" t="str">
            <v>A1.45 wieldumper</v>
          </cell>
        </row>
        <row r="50">
          <cell r="B50" t="str">
            <v>A1.46 boomverplantingsmachine</v>
          </cell>
        </row>
        <row r="51">
          <cell r="B51" t="str">
            <v>A2.1 aggregaat met verbrandingsmotor voor off-grid stroomvoorziening vanaf 560 kW</v>
          </cell>
        </row>
        <row r="52">
          <cell r="B52" t="str">
            <v>A2.2 aggregaat op wind- of zonne-energie voor off-grid stroomvoorziening (niet hybride met verbrandingsmotor)</v>
          </cell>
        </row>
        <row r="53">
          <cell r="B53" t="str">
            <v>A2.3 aggregaat voor off-grid stroomvoorziening aangedreven door waterstof of waterstofdragers</v>
          </cell>
        </row>
        <row r="54">
          <cell r="B54" t="str">
            <v>A2.4 hydraulisch aggregaat</v>
          </cell>
        </row>
        <row r="55">
          <cell r="B55" t="str">
            <v>A2.5 lasaggregaat</v>
          </cell>
        </row>
        <row r="56">
          <cell r="B56" t="str">
            <v>A2.6 lichtmastaggregaat/lichtmast (zelf aangedreven)</v>
          </cell>
        </row>
        <row r="57">
          <cell r="B57" t="str">
            <v>A2.7 mobiel batterijpakket voor off-grid stroomvoorziening vanaf 50 kWh, niet zijnde een verwisselbaar batterijpakket behorend bij een bouwwerktuig</v>
          </cell>
        </row>
        <row r="58">
          <cell r="B58" t="str">
            <v>A2.8 trilplaat/trilblok/stamper</v>
          </cell>
        </row>
        <row r="59">
          <cell r="B59" t="str">
            <v>A2.9 mobiele (vuil)-waterpomp</v>
          </cell>
        </row>
        <row r="60">
          <cell r="B60" t="str">
            <v>A2.10 pompen voor baggeren (DOP-pomp, jetpomp, booster- baggerstation)</v>
          </cell>
        </row>
        <row r="61">
          <cell r="B61" t="str">
            <v>A2.11 mobiel batterijpakket vanaf 50 kWh zijnde een verwisselbaar batterijpakket behorend bij een bouwwerktuig</v>
          </cell>
        </row>
        <row r="62">
          <cell r="B62" t="str">
            <v>A2.12 vliegwiel als vermogensvoorziening</v>
          </cell>
        </row>
        <row r="63">
          <cell r="B63" t="str">
            <v>A3.1 afbrandstuiklasmachine (stomplasmachine)</v>
          </cell>
        </row>
        <row r="64">
          <cell r="B64" t="str">
            <v>A3.2 ballastreinigingsmachine (hormachine / kettinghor, MFS- wagon)</v>
          </cell>
        </row>
        <row r="65">
          <cell r="B65" t="str">
            <v>A3.3 freestrein, spoorse freesmachine</v>
          </cell>
        </row>
        <row r="66">
          <cell r="B66" t="str">
            <v>A3.4 hefbordeswagen</v>
          </cell>
        </row>
        <row r="67">
          <cell r="B67" t="str">
            <v>A3.5 inspectietrein</v>
          </cell>
        </row>
        <row r="68">
          <cell r="B68" t="str">
            <v>A3.6 krol (kraan op lorries), spoorkraan</v>
          </cell>
        </row>
        <row r="69">
          <cell r="B69" t="str">
            <v>A3.7 meettrein (meetgereedschap specifiek voor op het spoor)</v>
          </cell>
        </row>
        <row r="70">
          <cell r="B70" t="str">
            <v>A3.8 schuifboot</v>
          </cell>
        </row>
        <row r="71">
          <cell r="B71" t="str">
            <v>A3.9 slijptrein, spoorse slijpmachine</v>
          </cell>
        </row>
        <row r="72">
          <cell r="B72" t="str">
            <v>A3.10 machine voor stoppen, na-verdichten en/of afwerken (stopmachine, ballastafwerkmachine, spoorstabilisator)</v>
          </cell>
        </row>
        <row r="73">
          <cell r="B73" t="str">
            <v>A3.11 vernieuwingstrein (voor spoor of rijdraad)/ombouwtrein, ondergrond-behandeling/sanering-machines</v>
          </cell>
        </row>
        <row r="74">
          <cell r="B74" t="str">
            <v>A3.12 locomotief met voorziening om onafhankelijk van bovenleiding te kunnen rijden, voorziening om elektrisch railvoertuig onafhankelijk van bovenleiding te kunnen rijden</v>
          </cell>
        </row>
        <row r="75">
          <cell r="B75" t="str">
            <v>A3.13 werkvlet</v>
          </cell>
        </row>
        <row r="76">
          <cell r="B76" t="str">
            <v>A3.14 zuigboot</v>
          </cell>
        </row>
        <row r="77">
          <cell r="B77" t="str">
            <v>A3.15 baggervaartuig voor binnenwateren</v>
          </cell>
        </row>
        <row r="78">
          <cell r="B78" t="str">
            <v>A3.16 crew transfer vessel</v>
          </cell>
        </row>
        <row r="79">
          <cell r="B79" t="str">
            <v>A3.17 railwegvoertuig, tweewegvoertuig</v>
          </cell>
        </row>
        <row r="80">
          <cell r="B80" t="str">
            <v>A3.18 gemotoriseerde lasaanhanger</v>
          </cell>
        </row>
        <row r="81">
          <cell r="B81" t="str">
            <v>B1. elektrische aandrijfmotor met een brandstofcel of een niet loodhoudend accupakket voor aandrijving van de opbouw van een voertuig, oplegger of spoorvoertuig (inclusief vrachtauto- railvoertuig), zijnde een:</v>
          </cell>
        </row>
        <row r="82">
          <cell r="B82" t="str">
            <v>B1.1 autolaadkraan</v>
          </cell>
        </row>
        <row r="83">
          <cell r="B83" t="str">
            <v>B1.2 betonmixer</v>
          </cell>
        </row>
        <row r="84">
          <cell r="B84" t="str">
            <v>B1.3 betonpomp</v>
          </cell>
        </row>
        <row r="85">
          <cell r="B85" t="str">
            <v>B1.4 binnenlader</v>
          </cell>
        </row>
        <row r="86">
          <cell r="B86" t="str">
            <v>B1.5 boor</v>
          </cell>
        </row>
        <row r="87">
          <cell r="B87" t="str">
            <v>B1.6 front-end cylinder</v>
          </cell>
        </row>
        <row r="88">
          <cell r="B88" t="str">
            <v>B1.7 haakarm</v>
          </cell>
        </row>
        <row r="89">
          <cell r="B89" t="str">
            <v>B1.8 kabelsysteem</v>
          </cell>
        </row>
        <row r="90">
          <cell r="B90" t="str">
            <v>B1.9 kettingsysteem</v>
          </cell>
        </row>
        <row r="91">
          <cell r="B91" t="str">
            <v>B1.10 onderwaartse cylinder</v>
          </cell>
        </row>
        <row r="92">
          <cell r="B92" t="str">
            <v>B1.11 portaalarmsysteem</v>
          </cell>
        </row>
        <row r="93">
          <cell r="B93" t="str">
            <v>B2.1 vervallen</v>
          </cell>
        </row>
        <row r="94">
          <cell r="B94" t="str">
            <v>B3. elektrische aandrijfmotor met een brandstofcel of een niet loodhoudend accupakket voor aandrijving van hulpfunctie op een vaartuig, niet de voortstuwing, zijnde een:</v>
          </cell>
        </row>
        <row r="95">
          <cell r="B95" t="str">
            <v>B3.1 grondpers</v>
          </cell>
        </row>
        <row r="96">
          <cell r="B96" t="str">
            <v>B3.2 hei-installatie op een heischip</v>
          </cell>
        </row>
        <row r="97">
          <cell r="B97" t="str">
            <v>B3.3 kraan</v>
          </cell>
        </row>
        <row r="98">
          <cell r="B98" t="str">
            <v>C1. betonmixer (carrosseriecode 15)</v>
          </cell>
        </row>
        <row r="99">
          <cell r="B99" t="str">
            <v>C2. betonpompvoertuig (carrosseriecode 16)</v>
          </cell>
        </row>
        <row r="100">
          <cell r="B100" t="str">
            <v>C3. boorwagen (carrosseriecode 28)</v>
          </cell>
        </row>
        <row r="101">
          <cell r="B101" t="str">
            <v>C4. hoogwerker (carrosseriecode 27)</v>
          </cell>
        </row>
        <row r="102">
          <cell r="B102" t="str">
            <v>C5. kieptruck (carrosseriecode 10)</v>
          </cell>
        </row>
        <row r="103">
          <cell r="B103" t="str">
            <v>C6. kraanwagen (carrosseriecode 26 of aanduiding SF)</v>
          </cell>
        </row>
        <row r="104">
          <cell r="B104" t="str">
            <v>C7. voertuig met haakarm (carrosseriecode 9)</v>
          </cell>
        </row>
        <row r="105">
          <cell r="B105" t="str">
            <v>D1. ankerbehandelingssleepboten</v>
          </cell>
        </row>
        <row r="106">
          <cell r="B106" t="str">
            <v>D2. multifunctionele sleepboot</v>
          </cell>
        </row>
        <row r="107">
          <cell r="B107" t="str">
            <v>D3. duwboot</v>
          </cell>
        </row>
        <row r="108">
          <cell r="B108" t="str">
            <v>D4. pushbuster</v>
          </cell>
        </row>
        <row r="109">
          <cell r="B109" t="str">
            <v>D5. half-afzinkbare duwbakken/pontons</v>
          </cell>
        </row>
        <row r="110">
          <cell r="B110" t="str">
            <v>D6. kabellegger / pijpbegravingschip</v>
          </cell>
        </row>
        <row r="111">
          <cell r="B111" t="str">
            <v>D7. kraanschip</v>
          </cell>
        </row>
        <row r="112">
          <cell r="B112" t="str">
            <v>D8. multifunctioneel werkschip/multicat</v>
          </cell>
        </row>
        <row r="113">
          <cell r="B113" t="str">
            <v>D9. offshore/zeegaande installatieschepen</v>
          </cell>
        </row>
        <row r="114">
          <cell r="B114" t="str">
            <v>D10. projectladingschip / zwareladingschip</v>
          </cell>
        </row>
        <row r="115">
          <cell r="B115" t="str">
            <v>D11. schepen voor bouwondersteuning, bevoorrading, special purpose</v>
          </cell>
        </row>
        <row r="116">
          <cell r="B116" t="str">
            <v>D12. (sleep)hopperzuiger</v>
          </cell>
        </row>
        <row r="117">
          <cell r="B117" t="str">
            <v>D13. snijkopzuiger</v>
          </cell>
        </row>
        <row r="118">
          <cell r="B118" t="str">
            <v>D14. waterinjectiebaggervaartuig</v>
          </cell>
        </row>
        <row r="119">
          <cell r="B119" t="str">
            <v>D15. splijthopper</v>
          </cell>
        </row>
        <row r="120">
          <cell r="B120" t="str">
            <v>D16. lepelkraanbaggerpontons</v>
          </cell>
        </row>
        <row r="121">
          <cell r="B121" t="str">
            <v>D17. steenstortschip/valpijpschip</v>
          </cell>
        </row>
      </sheetData>
      <sheetData sheetId="3" refreshError="1"/>
      <sheetData sheetId="4" refreshError="1"/>
      <sheetData sheetId="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vo.nl/subsidies-financiering/spuk-seb" TargetMode="External"/><Relationship Id="rId1" Type="http://schemas.openxmlformats.org/officeDocument/2006/relationships/hyperlink" Target="https://www.pianoo.nl/nl/regelgeving/cpv-cod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1F33-FE87-4B83-9CAD-8B49B5C9A671}">
  <sheetPr codeName="Sheet1">
    <tabColor theme="4"/>
  </sheetPr>
  <dimension ref="A1:O33"/>
  <sheetViews>
    <sheetView zoomScale="85" zoomScaleNormal="85" workbookViewId="0">
      <selection activeCell="D5" sqref="D5:E7"/>
    </sheetView>
  </sheetViews>
  <sheetFormatPr defaultColWidth="8.81640625" defaultRowHeight="14.5"/>
  <cols>
    <col min="5" max="5" width="37.453125" customWidth="1"/>
    <col min="8" max="8" width="30" customWidth="1"/>
  </cols>
  <sheetData>
    <row r="1" spans="1:15" s="240" customFormat="1" ht="33.5">
      <c r="A1" s="239" t="s">
        <v>0</v>
      </c>
    </row>
    <row r="2" spans="1:15" s="124" customFormat="1" ht="21">
      <c r="A2" s="246" t="s">
        <v>1</v>
      </c>
      <c r="B2" s="246"/>
      <c r="C2" s="246"/>
      <c r="D2" s="246"/>
      <c r="E2" s="246"/>
      <c r="F2" s="246"/>
      <c r="G2" s="246"/>
    </row>
    <row r="3" spans="1:15" s="118" customFormat="1" ht="133" customHeight="1">
      <c r="A3" s="245" t="s">
        <v>2</v>
      </c>
      <c r="B3" s="245"/>
      <c r="C3" s="245"/>
      <c r="D3" s="245"/>
      <c r="E3" s="245"/>
      <c r="F3" s="245"/>
      <c r="G3" s="245"/>
      <c r="H3" s="119" t="s">
        <v>3</v>
      </c>
      <c r="I3" s="120"/>
      <c r="J3" s="120"/>
      <c r="K3" s="120"/>
      <c r="L3" s="120"/>
      <c r="M3" s="120"/>
      <c r="N3" s="120"/>
      <c r="O3" s="120"/>
    </row>
    <row r="4" spans="1:15" s="121" customFormat="1" ht="15.5">
      <c r="A4" s="243" t="s">
        <v>4</v>
      </c>
      <c r="B4" s="243"/>
      <c r="C4" s="243"/>
      <c r="D4" s="244" t="s">
        <v>5</v>
      </c>
      <c r="E4" s="244"/>
      <c r="F4" s="121" t="s">
        <v>6</v>
      </c>
    </row>
    <row r="5" spans="1:15">
      <c r="A5" s="242" t="s">
        <v>7</v>
      </c>
      <c r="B5" s="242"/>
      <c r="C5" s="242"/>
      <c r="D5" s="241"/>
      <c r="E5" s="241"/>
      <c r="F5" s="236"/>
      <c r="G5" s="236"/>
      <c r="H5" s="236"/>
    </row>
    <row r="6" spans="1:15">
      <c r="A6" s="242"/>
      <c r="B6" s="242"/>
      <c r="C6" s="242"/>
      <c r="D6" s="241"/>
      <c r="E6" s="241"/>
      <c r="F6" s="236"/>
      <c r="G6" s="236"/>
      <c r="H6" s="236"/>
    </row>
    <row r="7" spans="1:15">
      <c r="A7" s="242"/>
      <c r="B7" s="242"/>
      <c r="C7" s="242"/>
      <c r="D7" s="241"/>
      <c r="E7" s="241"/>
      <c r="F7" s="236"/>
      <c r="G7" s="236"/>
      <c r="H7" s="236"/>
    </row>
    <row r="8" spans="1:15" ht="14.5" customHeight="1">
      <c r="A8" s="235" t="s">
        <v>8</v>
      </c>
      <c r="B8" s="235"/>
      <c r="C8" s="235"/>
      <c r="D8" s="234"/>
      <c r="E8" s="234"/>
      <c r="F8" s="235" t="s">
        <v>9</v>
      </c>
      <c r="G8" s="235"/>
      <c r="H8" s="235"/>
    </row>
    <row r="9" spans="1:15">
      <c r="A9" s="235"/>
      <c r="B9" s="235"/>
      <c r="C9" s="235"/>
      <c r="D9" s="234"/>
      <c r="E9" s="234"/>
      <c r="F9" s="235"/>
      <c r="G9" s="235"/>
      <c r="H9" s="235"/>
    </row>
    <row r="10" spans="1:15">
      <c r="A10" s="235"/>
      <c r="B10" s="235"/>
      <c r="C10" s="235"/>
      <c r="D10" s="234"/>
      <c r="E10" s="234"/>
      <c r="F10" s="235"/>
      <c r="G10" s="235"/>
      <c r="H10" s="235"/>
    </row>
    <row r="11" spans="1:15">
      <c r="A11" s="235"/>
      <c r="B11" s="235"/>
      <c r="C11" s="235"/>
      <c r="D11" s="234"/>
      <c r="E11" s="234"/>
      <c r="F11" s="235"/>
      <c r="G11" s="235"/>
      <c r="H11" s="235"/>
    </row>
    <row r="12" spans="1:15">
      <c r="A12" s="235"/>
      <c r="B12" s="235"/>
      <c r="C12" s="235"/>
      <c r="D12" s="234"/>
      <c r="E12" s="234"/>
      <c r="F12" s="235"/>
      <c r="G12" s="235"/>
      <c r="H12" s="235"/>
    </row>
    <row r="13" spans="1:15">
      <c r="A13" s="235"/>
      <c r="B13" s="235"/>
      <c r="C13" s="235"/>
      <c r="D13" s="234"/>
      <c r="E13" s="234"/>
      <c r="F13" s="235"/>
      <c r="G13" s="235"/>
      <c r="H13" s="235"/>
    </row>
    <row r="14" spans="1:15" ht="14.5" customHeight="1">
      <c r="A14" s="238" t="s">
        <v>10</v>
      </c>
      <c r="B14" s="238"/>
      <c r="C14" s="238"/>
      <c r="D14" s="237"/>
      <c r="E14" s="234"/>
      <c r="F14" s="222" t="s">
        <v>11</v>
      </c>
      <c r="G14" s="223"/>
      <c r="H14" s="224"/>
    </row>
    <row r="15" spans="1:15" ht="31" customHeight="1">
      <c r="A15" s="238"/>
      <c r="B15" s="238"/>
      <c r="C15" s="238"/>
      <c r="D15" s="234"/>
      <c r="E15" s="234"/>
      <c r="F15" s="225"/>
      <c r="G15" s="226"/>
      <c r="H15" s="227"/>
    </row>
    <row r="16" spans="1:15">
      <c r="A16" s="236" t="s">
        <v>12</v>
      </c>
      <c r="B16" s="236"/>
      <c r="C16" s="236"/>
      <c r="D16" s="237"/>
      <c r="E16" s="234"/>
      <c r="F16" s="228" t="s">
        <v>13</v>
      </c>
      <c r="G16" s="229"/>
      <c r="H16" s="230"/>
    </row>
    <row r="17" spans="1:9">
      <c r="A17" s="236"/>
      <c r="B17" s="236"/>
      <c r="C17" s="236"/>
      <c r="D17" s="234"/>
      <c r="E17" s="234"/>
      <c r="F17" s="231"/>
      <c r="G17" s="232"/>
      <c r="H17" s="233"/>
    </row>
    <row r="18" spans="1:9">
      <c r="A18" s="248" t="s">
        <v>14</v>
      </c>
      <c r="B18" s="248"/>
      <c r="C18" s="249"/>
      <c r="D18" s="250"/>
      <c r="E18" s="251"/>
      <c r="F18" s="228" t="s">
        <v>15</v>
      </c>
      <c r="G18" s="229"/>
      <c r="H18" s="230"/>
    </row>
    <row r="19" spans="1:9">
      <c r="A19" s="248"/>
      <c r="B19" s="248"/>
      <c r="C19" s="249"/>
      <c r="D19" s="252"/>
      <c r="E19" s="253"/>
      <c r="F19" s="255"/>
      <c r="G19" s="256"/>
      <c r="H19" s="257"/>
    </row>
    <row r="20" spans="1:9">
      <c r="A20" s="248"/>
      <c r="B20" s="248"/>
      <c r="C20" s="249"/>
      <c r="D20" s="252"/>
      <c r="E20" s="253"/>
      <c r="F20" s="231"/>
      <c r="G20" s="232"/>
      <c r="H20" s="233"/>
    </row>
    <row r="21" spans="1:9" ht="31" customHeight="1">
      <c r="A21" s="254" t="s">
        <v>16</v>
      </c>
      <c r="B21" s="254"/>
      <c r="C21" s="254"/>
      <c r="D21" s="234"/>
      <c r="E21" s="234"/>
      <c r="F21" s="222" t="s">
        <v>17</v>
      </c>
      <c r="G21" s="223"/>
      <c r="H21" s="223"/>
      <c r="I21" s="122" t="s">
        <v>18</v>
      </c>
    </row>
    <row r="22" spans="1:9" ht="44.15" customHeight="1">
      <c r="A22" s="254"/>
      <c r="B22" s="254"/>
      <c r="C22" s="254"/>
      <c r="D22" s="258"/>
      <c r="E22" s="258"/>
      <c r="F22" s="247"/>
      <c r="G22" s="248"/>
      <c r="H22" s="248"/>
    </row>
    <row r="23" spans="1:9">
      <c r="A23" s="242" t="s">
        <v>19</v>
      </c>
      <c r="B23" s="242"/>
      <c r="C23" s="242"/>
      <c r="D23" s="234"/>
      <c r="E23" s="234"/>
      <c r="F23" s="248" t="s">
        <v>20</v>
      </c>
      <c r="G23" s="248"/>
      <c r="H23" s="248"/>
    </row>
    <row r="24" spans="1:9">
      <c r="A24" s="242"/>
      <c r="B24" s="242"/>
      <c r="C24" s="242"/>
      <c r="D24" s="234"/>
      <c r="E24" s="234"/>
      <c r="F24" s="248"/>
      <c r="G24" s="248"/>
      <c r="H24" s="248"/>
    </row>
    <row r="25" spans="1:9" ht="14.5" customHeight="1">
      <c r="A25" s="242"/>
      <c r="B25" s="242"/>
      <c r="C25" s="242"/>
      <c r="D25" s="234"/>
      <c r="E25" s="234"/>
      <c r="F25" s="248"/>
      <c r="G25" s="248"/>
      <c r="H25" s="248"/>
    </row>
    <row r="26" spans="1:9">
      <c r="A26" s="242" t="s">
        <v>21</v>
      </c>
      <c r="B26" s="242"/>
      <c r="C26" s="242"/>
      <c r="D26" s="234"/>
      <c r="E26" s="234"/>
      <c r="F26" s="247" t="s">
        <v>22</v>
      </c>
      <c r="G26" s="248"/>
      <c r="H26" s="248"/>
    </row>
    <row r="27" spans="1:9">
      <c r="A27" s="242"/>
      <c r="B27" s="242"/>
      <c r="C27" s="242"/>
      <c r="D27" s="234"/>
      <c r="E27" s="234"/>
      <c r="F27" s="247"/>
      <c r="G27" s="248"/>
      <c r="H27" s="248"/>
    </row>
    <row r="28" spans="1:9">
      <c r="A28" s="242"/>
      <c r="B28" s="242"/>
      <c r="C28" s="242"/>
      <c r="D28" s="234"/>
      <c r="E28" s="234"/>
      <c r="F28" s="247"/>
      <c r="G28" s="248"/>
      <c r="H28" s="248"/>
    </row>
    <row r="29" spans="1:9">
      <c r="A29" s="223" t="s">
        <v>23</v>
      </c>
      <c r="B29" s="223"/>
      <c r="C29" s="224"/>
      <c r="D29" s="234"/>
      <c r="E29" s="234"/>
      <c r="F29" s="247" t="s">
        <v>24</v>
      </c>
      <c r="G29" s="248"/>
      <c r="H29" s="248"/>
    </row>
    <row r="30" spans="1:9">
      <c r="A30" s="248"/>
      <c r="B30" s="248"/>
      <c r="C30" s="249"/>
      <c r="D30" s="234"/>
      <c r="E30" s="234"/>
      <c r="F30" s="247"/>
      <c r="G30" s="248"/>
      <c r="H30" s="248"/>
    </row>
    <row r="31" spans="1:9" ht="14.5" customHeight="1">
      <c r="A31" s="248" t="s">
        <v>25</v>
      </c>
      <c r="B31" s="248"/>
      <c r="C31" s="249"/>
      <c r="D31" s="234"/>
      <c r="E31" s="234"/>
      <c r="F31" s="247"/>
      <c r="G31" s="248"/>
      <c r="H31" s="248"/>
    </row>
    <row r="32" spans="1:9" ht="29.15" customHeight="1">
      <c r="A32" s="248"/>
      <c r="B32" s="248"/>
      <c r="C32" s="249"/>
      <c r="D32" s="234"/>
      <c r="E32" s="234"/>
      <c r="F32" s="247"/>
      <c r="G32" s="248"/>
      <c r="H32" s="248"/>
    </row>
    <row r="33" spans="1:8">
      <c r="A33" s="248"/>
      <c r="B33" s="248"/>
      <c r="C33" s="249"/>
      <c r="D33" s="234"/>
      <c r="E33" s="234"/>
      <c r="F33" s="247"/>
      <c r="G33" s="248"/>
      <c r="H33" s="248"/>
    </row>
  </sheetData>
  <mergeCells count="35">
    <mergeCell ref="D31:E33"/>
    <mergeCell ref="F31:H33"/>
    <mergeCell ref="A31:C33"/>
    <mergeCell ref="A23:C25"/>
    <mergeCell ref="D23:E25"/>
    <mergeCell ref="F23:H25"/>
    <mergeCell ref="A26:C28"/>
    <mergeCell ref="D26:E28"/>
    <mergeCell ref="F26:H28"/>
    <mergeCell ref="F21:H22"/>
    <mergeCell ref="A29:C30"/>
    <mergeCell ref="F29:H30"/>
    <mergeCell ref="D29:E30"/>
    <mergeCell ref="D18:E20"/>
    <mergeCell ref="A18:C20"/>
    <mergeCell ref="A21:C22"/>
    <mergeCell ref="F18:H20"/>
    <mergeCell ref="D21:E22"/>
    <mergeCell ref="A1:XFD1"/>
    <mergeCell ref="D5:E7"/>
    <mergeCell ref="A5:C7"/>
    <mergeCell ref="A4:C4"/>
    <mergeCell ref="D4:E4"/>
    <mergeCell ref="F5:H7"/>
    <mergeCell ref="A3:G3"/>
    <mergeCell ref="A2:G2"/>
    <mergeCell ref="F14:H15"/>
    <mergeCell ref="F16:H17"/>
    <mergeCell ref="D8:E13"/>
    <mergeCell ref="A8:C13"/>
    <mergeCell ref="A16:C17"/>
    <mergeCell ref="D16:E17"/>
    <mergeCell ref="D14:E15"/>
    <mergeCell ref="A14:C15"/>
    <mergeCell ref="F8:H13"/>
  </mergeCells>
  <hyperlinks>
    <hyperlink ref="I21" r:id="rId1" display="Zie Pianooo" xr:uid="{81BD43F0-ECF2-4A66-816D-9CAF4119CEFB}"/>
    <hyperlink ref="H3" r:id="rId2" xr:uid="{630FD363-6B5C-4161-A8A4-E431664F2C0E}"/>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3B522A5D-15E0-4A92-A531-CB037368E88C}">
          <x14:formula1>
            <xm:f>'materieellijst SEB'!$G$6:$G$12</xm:f>
          </x14:formula1>
          <xm:sqref>D18:E20</xm:sqref>
        </x14:dataValidation>
        <x14:dataValidation type="list" allowBlank="1" showInputMessage="1" showErrorMessage="1" xr:uid="{C312027B-B174-4398-B68C-A6D0C6544A03}">
          <x14:formula1>
            <xm:f>'materieellijst SEB'!$I$6:$I$8</xm:f>
          </x14:formula1>
          <xm:sqref>D29:E30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293E-D2D7-450F-8F57-0833D88EEC5B}">
  <sheetPr codeName="Blad1">
    <tabColor theme="4"/>
  </sheetPr>
  <dimension ref="A1:O17"/>
  <sheetViews>
    <sheetView zoomScale="115" zoomScaleNormal="115" workbookViewId="0">
      <selection sqref="A1:XFD1"/>
    </sheetView>
  </sheetViews>
  <sheetFormatPr defaultRowHeight="14.5"/>
  <cols>
    <col min="2" max="2" width="14.81640625" customWidth="1"/>
    <col min="3" max="3" width="18.453125" customWidth="1"/>
    <col min="4" max="4" width="19.1796875" customWidth="1"/>
    <col min="5" max="5" width="15.54296875" customWidth="1"/>
    <col min="7" max="7" width="14" customWidth="1"/>
    <col min="8" max="8" width="17.1796875" customWidth="1"/>
    <col min="9" max="9" width="15.54296875" customWidth="1"/>
    <col min="10" max="10" width="18.453125" bestFit="1" customWidth="1"/>
  </cols>
  <sheetData>
    <row r="1" spans="1:15" s="240" customFormat="1" ht="33.5">
      <c r="A1" s="239" t="s">
        <v>26</v>
      </c>
    </row>
    <row r="2" spans="1:15" s="124" customFormat="1" ht="21">
      <c r="A2" s="246" t="s">
        <v>1</v>
      </c>
      <c r="B2" s="246"/>
      <c r="C2" s="246"/>
      <c r="D2" s="246"/>
      <c r="E2" s="246"/>
      <c r="F2" s="246"/>
      <c r="G2" s="246"/>
    </row>
    <row r="3" spans="1:15" s="118" customFormat="1" ht="133" customHeight="1">
      <c r="A3" s="245" t="s">
        <v>27</v>
      </c>
      <c r="B3" s="245"/>
      <c r="C3" s="245"/>
      <c r="D3" s="245"/>
      <c r="E3" s="245"/>
      <c r="F3" s="245"/>
      <c r="G3" s="245"/>
      <c r="H3" s="119"/>
      <c r="I3" s="120"/>
      <c r="J3" s="120"/>
      <c r="K3" s="120"/>
      <c r="L3" s="120"/>
      <c r="M3" s="120"/>
      <c r="N3" s="120"/>
      <c r="O3" s="120"/>
    </row>
    <row r="4" spans="1:15" ht="14.5" customHeight="1">
      <c r="A4" s="79"/>
      <c r="B4" s="79"/>
      <c r="C4" s="79"/>
      <c r="D4" s="79"/>
      <c r="E4" s="79"/>
      <c r="F4" s="79"/>
      <c r="G4" s="79"/>
      <c r="H4" s="79"/>
      <c r="I4" s="79"/>
      <c r="J4" s="79"/>
    </row>
    <row r="5" spans="1:15" ht="14.5" customHeight="1">
      <c r="A5" s="79"/>
      <c r="B5" s="79"/>
      <c r="C5" s="79"/>
      <c r="D5" s="79"/>
      <c r="E5" s="79"/>
      <c r="F5" s="79"/>
      <c r="G5" s="79"/>
      <c r="H5" s="79"/>
      <c r="I5" s="79"/>
      <c r="J5" s="79"/>
    </row>
    <row r="6" spans="1:15" ht="18.5">
      <c r="B6" s="70" t="s">
        <v>28</v>
      </c>
      <c r="C6" s="70"/>
      <c r="D6" s="62"/>
      <c r="E6" s="62"/>
      <c r="G6" s="70" t="s">
        <v>28</v>
      </c>
      <c r="H6" s="70"/>
      <c r="I6" s="62"/>
      <c r="J6" s="62"/>
    </row>
    <row r="7" spans="1:15" ht="37.5" customHeight="1">
      <c r="B7" s="71" t="s">
        <v>29</v>
      </c>
      <c r="C7" s="71" t="s">
        <v>30</v>
      </c>
      <c r="D7" s="71" t="s">
        <v>31</v>
      </c>
      <c r="E7" s="71" t="s">
        <v>32</v>
      </c>
      <c r="G7" s="71" t="s">
        <v>29</v>
      </c>
      <c r="H7" s="71" t="s">
        <v>30</v>
      </c>
      <c r="I7" s="71" t="s">
        <v>33</v>
      </c>
      <c r="J7" s="71" t="s">
        <v>32</v>
      </c>
    </row>
    <row r="8" spans="1:15" ht="15.65" customHeight="1">
      <c r="B8" s="259" t="s">
        <v>34</v>
      </c>
      <c r="C8" s="72" t="s">
        <v>35</v>
      </c>
      <c r="D8" s="65">
        <f>SUMIF('inschrijving (ON)'!F12:F30,Blad1!B2,'inschrijving (ON)'!I12:I30)+SUMIF('inschrijving (ON)'!F12:F30,Blad1!B3,'inschrijving (ON)'!I12:I30)+SUMIF('inschrijving (ON)'!F12:F30,Blad1!B4,'inschrijving (ON)'!I12:I30)</f>
        <v>0</v>
      </c>
      <c r="E8" s="68" t="e">
        <f>D9/D10</f>
        <v>#DIV/0!</v>
      </c>
      <c r="G8" s="262" t="s">
        <v>36</v>
      </c>
      <c r="H8" s="64" t="s">
        <v>37</v>
      </c>
      <c r="I8" s="65">
        <f>SUMIFS('inschrijving (ON)'!G35:G56,'inschrijving (ON)'!E35:E56,Blad1!A11,'inschrijving (ON)'!D35:D56,Blad1!A6)</f>
        <v>0</v>
      </c>
      <c r="J8" s="68" t="e">
        <f>I8/I$10</f>
        <v>#DIV/0!</v>
      </c>
    </row>
    <row r="9" spans="1:15" ht="15.5">
      <c r="B9" s="260"/>
      <c r="C9" s="64" t="s">
        <v>38</v>
      </c>
      <c r="D9" s="65">
        <f>SUMIF('inschrijving (ON)'!F12:F30,Blad1!A2,'inschrijving (ON)'!I12:I30)+SUMIF('inschrijving (ON)'!F12:F30,Blad1!A3,'inschrijving (ON)'!I12:I30)</f>
        <v>0</v>
      </c>
      <c r="E9" s="68" t="e">
        <f>D8/D10</f>
        <v>#DIV/0!</v>
      </c>
      <c r="G9" s="262"/>
      <c r="H9" s="64" t="s">
        <v>39</v>
      </c>
      <c r="I9" s="65">
        <f>SUMIFS('inschrijving (ON)'!G35:G56,'inschrijving (ON)'!E35:E56,Blad1!A10,'inschrijving (ON)'!D35:D56,Blad1!A6)</f>
        <v>0</v>
      </c>
      <c r="J9" s="68" t="e">
        <f>I9/I$10</f>
        <v>#DIV/0!</v>
      </c>
    </row>
    <row r="10" spans="1:15" ht="15.5">
      <c r="B10" s="261"/>
      <c r="C10" s="74" t="s">
        <v>40</v>
      </c>
      <c r="D10" s="75">
        <f>SUM(D8:D9)</f>
        <v>0</v>
      </c>
      <c r="E10" s="75" t="e">
        <f>SUM(E8:E9)</f>
        <v>#DIV/0!</v>
      </c>
      <c r="G10" s="262"/>
      <c r="H10" s="66" t="s">
        <v>33</v>
      </c>
      <c r="I10" s="76">
        <f>SUM(I8:I9)</f>
        <v>0</v>
      </c>
      <c r="J10" s="77" t="e">
        <f>SUM(J8:J9)</f>
        <v>#DIV/0!</v>
      </c>
    </row>
    <row r="11" spans="1:15" ht="15.5">
      <c r="G11" s="263" t="s">
        <v>41</v>
      </c>
      <c r="H11" s="64" t="s">
        <v>42</v>
      </c>
      <c r="I11" s="65">
        <f>SUMIFS('inschrijving (ON)'!G35:G56,'inschrijving (ON)'!E35:E56,Blad1!A11,'inschrijving (ON)'!D35:D56,Blad1!A7)</f>
        <v>0</v>
      </c>
      <c r="J11" s="68" t="e">
        <f>I11/I$13</f>
        <v>#DIV/0!</v>
      </c>
    </row>
    <row r="12" spans="1:15" ht="15.5">
      <c r="G12" s="264"/>
      <c r="H12" s="64" t="s">
        <v>43</v>
      </c>
      <c r="I12" s="65">
        <f>SUMIFS('inschrijving (ON)'!G35:G56,'inschrijving (ON)'!E35:E56,Blad1!A10,'inschrijving (ON)'!D35:D56,Blad1!A7)</f>
        <v>0</v>
      </c>
      <c r="J12" s="68" t="e">
        <f>I12/I$13</f>
        <v>#DIV/0!</v>
      </c>
    </row>
    <row r="13" spans="1:15" ht="15.5">
      <c r="G13" s="265"/>
      <c r="H13" s="66" t="s">
        <v>33</v>
      </c>
      <c r="I13" s="76">
        <f>SUM(I11:I12)</f>
        <v>0</v>
      </c>
      <c r="J13" s="77" t="e">
        <f>SUM(J11:J12)</f>
        <v>#DIV/0!</v>
      </c>
    </row>
    <row r="14" spans="1:15" ht="15.5">
      <c r="G14" s="263" t="s">
        <v>44</v>
      </c>
      <c r="H14" s="64" t="s">
        <v>42</v>
      </c>
      <c r="I14" s="43">
        <f>SUMIFS('inschrijving (ON)'!G35:G56,'inschrijving (ON)'!E35:E56,Blad1!A11,'inschrijving (ON)'!D35:D56,Blad1!A8)</f>
        <v>0</v>
      </c>
      <c r="J14" s="68" t="e">
        <f>I14/I$16</f>
        <v>#DIV/0!</v>
      </c>
    </row>
    <row r="15" spans="1:15" ht="15.5">
      <c r="G15" s="264"/>
      <c r="H15" s="64" t="s">
        <v>45</v>
      </c>
      <c r="I15" s="43">
        <f>SUMIFS('inschrijving (ON)'!G35:G56,'inschrijving (ON)'!E35:E56,Blad1!A10,'inschrijving (ON)'!D35:D56,Blad1!A8)</f>
        <v>0</v>
      </c>
      <c r="J15" s="68" t="e">
        <f>I15/I$16</f>
        <v>#DIV/0!</v>
      </c>
    </row>
    <row r="16" spans="1:15" ht="15.5">
      <c r="G16" s="265"/>
      <c r="H16" s="66" t="s">
        <v>46</v>
      </c>
      <c r="I16" s="67">
        <f>SUM(I14:I15)</f>
        <v>0</v>
      </c>
      <c r="J16" s="69" t="e">
        <f>SUM(J14:J15)</f>
        <v>#DIV/0!</v>
      </c>
    </row>
    <row r="17" spans="7:10" ht="15.5">
      <c r="G17" s="73"/>
      <c r="H17" s="74" t="s">
        <v>40</v>
      </c>
      <c r="I17" s="75">
        <f>SUM(I8:I15)</f>
        <v>0</v>
      </c>
      <c r="J17" s="78" t="s">
        <v>47</v>
      </c>
    </row>
  </sheetData>
  <mergeCells count="7">
    <mergeCell ref="B8:B10"/>
    <mergeCell ref="G8:G10"/>
    <mergeCell ref="G11:G13"/>
    <mergeCell ref="G14:G16"/>
    <mergeCell ref="A1:XFD1"/>
    <mergeCell ref="A2:G2"/>
    <mergeCell ref="A3:G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A1:Q83"/>
  <sheetViews>
    <sheetView showGridLines="0" tabSelected="1" topLeftCell="A3" zoomScale="62" zoomScaleNormal="70" workbookViewId="0">
      <selection activeCell="C17" sqref="C17"/>
    </sheetView>
  </sheetViews>
  <sheetFormatPr defaultColWidth="9.1796875" defaultRowHeight="14.5"/>
  <cols>
    <col min="1" max="1" width="1.1796875" customWidth="1"/>
    <col min="2" max="2" width="3.1796875" bestFit="1" customWidth="1"/>
    <col min="3" max="3" width="61.1796875" customWidth="1"/>
    <col min="4" max="4" width="30.54296875" customWidth="1"/>
    <col min="5" max="5" width="21.81640625" customWidth="1"/>
    <col min="6" max="6" width="17.54296875" style="8" customWidth="1"/>
    <col min="7" max="7" width="21.1796875" style="8" customWidth="1"/>
    <col min="8" max="9" width="17.54296875" customWidth="1"/>
    <col min="10" max="10" width="20.1796875" customWidth="1"/>
    <col min="11" max="13" width="17.54296875" customWidth="1"/>
    <col min="14" max="14" width="19.453125" customWidth="1"/>
    <col min="15" max="15" width="16.453125" customWidth="1"/>
    <col min="16" max="17" width="19.453125" customWidth="1"/>
  </cols>
  <sheetData>
    <row r="1" spans="2:14" s="1" customFormat="1" ht="18.5">
      <c r="C1" s="60" t="s">
        <v>48</v>
      </c>
      <c r="D1" s="2"/>
      <c r="E1" s="214"/>
    </row>
    <row r="2" spans="2:14" s="3" customFormat="1" ht="18.5">
      <c r="C2" s="60" t="s">
        <v>49</v>
      </c>
      <c r="D2" s="2"/>
      <c r="E2" s="214"/>
    </row>
    <row r="3" spans="2:14" s="3" customFormat="1" ht="8.5" customHeight="1">
      <c r="C3" s="2"/>
      <c r="D3" s="2"/>
    </row>
    <row r="4" spans="2:14" s="3" customFormat="1" ht="18.5">
      <c r="C4" s="83" t="s">
        <v>50</v>
      </c>
      <c r="D4" s="83"/>
      <c r="E4" s="16"/>
      <c r="F4"/>
      <c r="G4"/>
    </row>
    <row r="5" spans="2:14" s="3" customFormat="1" ht="58" customHeight="1">
      <c r="C5" s="211" t="s">
        <v>51</v>
      </c>
      <c r="D5" s="212"/>
      <c r="E5" s="213"/>
      <c r="F5"/>
      <c r="G5"/>
    </row>
    <row r="6" spans="2:14" s="3" customFormat="1" ht="40.5" customHeight="1">
      <c r="C6" s="211" t="s">
        <v>52</v>
      </c>
      <c r="D6" s="212"/>
      <c r="E6" s="213"/>
      <c r="F6"/>
      <c r="G6"/>
    </row>
    <row r="7" spans="2:14" s="3" customFormat="1" ht="40.5" customHeight="1">
      <c r="C7" s="216" t="s">
        <v>53</v>
      </c>
      <c r="D7" s="217"/>
      <c r="E7" s="218"/>
      <c r="F7"/>
      <c r="G7"/>
    </row>
    <row r="8" spans="2:14" s="3" customFormat="1" ht="42.65" customHeight="1">
      <c r="C8" s="61" t="s">
        <v>54</v>
      </c>
      <c r="D8" s="61"/>
      <c r="E8" s="61" t="s">
        <v>55</v>
      </c>
      <c r="F8"/>
      <c r="G8"/>
    </row>
    <row r="9" spans="2:14" s="3" customFormat="1" ht="11.15" customHeight="1">
      <c r="C9" s="6"/>
      <c r="D9" s="6"/>
      <c r="E9" s="6"/>
      <c r="F9"/>
      <c r="G9"/>
    </row>
    <row r="10" spans="2:14" s="3" customFormat="1" ht="42.75" customHeight="1">
      <c r="C10" s="215" t="s">
        <v>56</v>
      </c>
      <c r="D10" s="215"/>
      <c r="E10" s="215"/>
      <c r="F10" s="215"/>
      <c r="G10" s="215"/>
      <c r="H10" s="215"/>
      <c r="I10" s="215"/>
      <c r="J10" s="219" t="s">
        <v>57</v>
      </c>
      <c r="K10" s="220"/>
      <c r="L10" s="220"/>
      <c r="M10" s="220"/>
      <c r="N10" s="221"/>
    </row>
    <row r="11" spans="2:14" s="6" customFormat="1" ht="60" customHeight="1">
      <c r="C11" s="63" t="s">
        <v>58</v>
      </c>
      <c r="D11" s="63" t="s">
        <v>59</v>
      </c>
      <c r="E11" s="63" t="s">
        <v>60</v>
      </c>
      <c r="F11" s="63" t="s">
        <v>61</v>
      </c>
      <c r="G11" s="63" t="s">
        <v>62</v>
      </c>
      <c r="H11" s="63" t="s">
        <v>63</v>
      </c>
      <c r="I11" s="63" t="s">
        <v>31</v>
      </c>
      <c r="J11" s="63" t="s">
        <v>64</v>
      </c>
      <c r="K11" s="63" t="s">
        <v>65</v>
      </c>
      <c r="L11" s="63" t="s">
        <v>66</v>
      </c>
      <c r="M11" s="63" t="s">
        <v>67</v>
      </c>
      <c r="N11" s="63" t="s">
        <v>68</v>
      </c>
    </row>
    <row r="12" spans="2:14" s="3" customFormat="1" ht="25" customHeight="1">
      <c r="B12" s="3">
        <v>1</v>
      </c>
      <c r="C12" s="93"/>
      <c r="D12" s="93"/>
      <c r="E12" s="93"/>
      <c r="F12" s="91"/>
      <c r="G12" s="89"/>
      <c r="H12" s="88"/>
      <c r="I12" s="88">
        <f t="shared" ref="I12:I30" si="0">G12*H12</f>
        <v>0</v>
      </c>
      <c r="J12" s="125">
        <f t="shared" ref="J12:J29" si="1">G12/8</f>
        <v>0</v>
      </c>
      <c r="K12" s="94" t="s">
        <v>69</v>
      </c>
      <c r="L12" s="94" t="s">
        <v>70</v>
      </c>
      <c r="M12" s="94" t="s">
        <v>71</v>
      </c>
      <c r="N12" s="94" t="s">
        <v>72</v>
      </c>
    </row>
    <row r="13" spans="2:14" s="3" customFormat="1" ht="38.15" customHeight="1">
      <c r="B13" s="3">
        <v>2</v>
      </c>
      <c r="C13" s="101"/>
      <c r="D13" s="93"/>
      <c r="E13" s="95"/>
      <c r="F13" s="91"/>
      <c r="G13" s="89"/>
      <c r="H13" s="88"/>
      <c r="I13" s="88">
        <f t="shared" si="0"/>
        <v>0</v>
      </c>
      <c r="J13" s="125">
        <f t="shared" si="1"/>
        <v>0</v>
      </c>
      <c r="K13" s="99"/>
      <c r="L13" s="96"/>
      <c r="M13" s="94"/>
      <c r="N13" s="94"/>
    </row>
    <row r="14" spans="2:14" s="3" customFormat="1" ht="14.25" customHeight="1">
      <c r="B14" s="3">
        <v>3</v>
      </c>
      <c r="C14" s="101"/>
      <c r="D14" s="93"/>
      <c r="E14" s="95"/>
      <c r="F14" s="91"/>
      <c r="G14" s="89"/>
      <c r="H14" s="88"/>
      <c r="I14" s="88">
        <f t="shared" si="0"/>
        <v>0</v>
      </c>
      <c r="J14" s="125">
        <f t="shared" si="1"/>
        <v>0</v>
      </c>
      <c r="K14" s="99"/>
      <c r="L14" s="96"/>
      <c r="M14" s="94"/>
      <c r="N14" s="94"/>
    </row>
    <row r="15" spans="2:14" s="3" customFormat="1" ht="14.25" customHeight="1">
      <c r="B15" s="3">
        <v>4</v>
      </c>
      <c r="C15" s="101"/>
      <c r="D15" s="93"/>
      <c r="E15" s="95"/>
      <c r="F15" s="91"/>
      <c r="G15" s="89"/>
      <c r="H15" s="88"/>
      <c r="I15" s="88">
        <f t="shared" si="0"/>
        <v>0</v>
      </c>
      <c r="J15" s="125">
        <f t="shared" si="1"/>
        <v>0</v>
      </c>
      <c r="K15" s="96"/>
      <c r="L15" s="96"/>
      <c r="M15" s="94"/>
      <c r="N15" s="94"/>
    </row>
    <row r="16" spans="2:14" s="3" customFormat="1" ht="15" customHeight="1">
      <c r="B16" s="3">
        <v>5</v>
      </c>
      <c r="C16" s="101"/>
      <c r="D16" s="93"/>
      <c r="E16" s="95"/>
      <c r="F16" s="91"/>
      <c r="G16" s="89"/>
      <c r="H16" s="88"/>
      <c r="I16" s="88">
        <f t="shared" si="0"/>
        <v>0</v>
      </c>
      <c r="J16" s="125">
        <f t="shared" si="1"/>
        <v>0</v>
      </c>
      <c r="K16" s="99"/>
      <c r="L16" s="96"/>
      <c r="M16" s="94"/>
      <c r="N16" s="94"/>
    </row>
    <row r="17" spans="2:14" s="3" customFormat="1" ht="15" customHeight="1">
      <c r="B17" s="3">
        <v>6</v>
      </c>
      <c r="C17" s="101"/>
      <c r="D17" s="93"/>
      <c r="E17" s="95"/>
      <c r="F17" s="91"/>
      <c r="G17" s="89"/>
      <c r="H17" s="88"/>
      <c r="I17" s="88">
        <f t="shared" si="0"/>
        <v>0</v>
      </c>
      <c r="J17" s="125">
        <f t="shared" si="1"/>
        <v>0</v>
      </c>
      <c r="K17" s="110"/>
      <c r="L17" s="97"/>
      <c r="M17" s="94"/>
      <c r="N17" s="98"/>
    </row>
    <row r="18" spans="2:14" s="3" customFormat="1" ht="15" customHeight="1">
      <c r="B18" s="3">
        <v>7</v>
      </c>
      <c r="C18" s="101"/>
      <c r="D18" s="93"/>
      <c r="E18" s="95"/>
      <c r="F18" s="91"/>
      <c r="G18" s="89"/>
      <c r="H18" s="88"/>
      <c r="I18" s="88">
        <f t="shared" si="0"/>
        <v>0</v>
      </c>
      <c r="J18" s="125">
        <f t="shared" si="1"/>
        <v>0</v>
      </c>
      <c r="K18" s="97"/>
      <c r="L18" s="97"/>
      <c r="M18" s="94"/>
      <c r="N18" s="98"/>
    </row>
    <row r="19" spans="2:14" s="3" customFormat="1" ht="15" customHeight="1">
      <c r="B19" s="3">
        <v>8</v>
      </c>
      <c r="C19" s="101"/>
      <c r="D19" s="93"/>
      <c r="E19" s="95"/>
      <c r="F19" s="91"/>
      <c r="G19" s="89"/>
      <c r="H19" s="88"/>
      <c r="I19" s="88">
        <f t="shared" si="0"/>
        <v>0</v>
      </c>
      <c r="J19" s="125">
        <f t="shared" si="1"/>
        <v>0</v>
      </c>
      <c r="K19" s="99"/>
      <c r="L19" s="99"/>
      <c r="M19" s="94"/>
      <c r="N19" s="94"/>
    </row>
    <row r="20" spans="2:14" s="13" customFormat="1" ht="15.5">
      <c r="B20" s="3">
        <v>9</v>
      </c>
      <c r="C20" s="101"/>
      <c r="D20" s="93"/>
      <c r="E20" s="95"/>
      <c r="F20" s="91"/>
      <c r="G20" s="89"/>
      <c r="H20" s="88"/>
      <c r="I20" s="88">
        <f t="shared" si="0"/>
        <v>0</v>
      </c>
      <c r="J20" s="125">
        <f t="shared" si="1"/>
        <v>0</v>
      </c>
      <c r="K20" s="99"/>
      <c r="L20" s="99"/>
      <c r="M20" s="94"/>
      <c r="N20" s="94"/>
    </row>
    <row r="21" spans="2:14" s="13" customFormat="1" ht="15.5">
      <c r="B21" s="3">
        <v>10</v>
      </c>
      <c r="C21" s="101"/>
      <c r="D21" s="93"/>
      <c r="E21" s="95"/>
      <c r="F21" s="91"/>
      <c r="G21" s="89"/>
      <c r="H21" s="88"/>
      <c r="I21" s="88">
        <f t="shared" si="0"/>
        <v>0</v>
      </c>
      <c r="J21" s="125">
        <f t="shared" si="1"/>
        <v>0</v>
      </c>
      <c r="K21" s="96"/>
      <c r="L21" s="99"/>
      <c r="M21" s="94"/>
      <c r="N21" s="94"/>
    </row>
    <row r="22" spans="2:14" s="13" customFormat="1" ht="15.5">
      <c r="B22" s="3">
        <v>11</v>
      </c>
      <c r="C22" s="101"/>
      <c r="D22" s="93"/>
      <c r="E22" s="95"/>
      <c r="F22" s="91"/>
      <c r="G22" s="89"/>
      <c r="H22" s="88"/>
      <c r="I22" s="88">
        <f t="shared" si="0"/>
        <v>0</v>
      </c>
      <c r="J22" s="125">
        <f t="shared" si="1"/>
        <v>0</v>
      </c>
      <c r="K22" s="99"/>
      <c r="L22" s="99"/>
      <c r="M22" s="94"/>
      <c r="N22" s="94"/>
    </row>
    <row r="23" spans="2:14" s="13" customFormat="1" ht="15.5">
      <c r="B23" s="3">
        <v>12</v>
      </c>
      <c r="C23" s="101"/>
      <c r="D23" s="93"/>
      <c r="E23" s="95"/>
      <c r="F23" s="91"/>
      <c r="G23" s="89"/>
      <c r="H23" s="88"/>
      <c r="I23" s="88">
        <f t="shared" si="0"/>
        <v>0</v>
      </c>
      <c r="J23" s="125">
        <f t="shared" si="1"/>
        <v>0</v>
      </c>
      <c r="K23" s="99"/>
      <c r="L23" s="99"/>
      <c r="M23" s="94"/>
      <c r="N23" s="94"/>
    </row>
    <row r="24" spans="2:14" s="13" customFormat="1" ht="15.5">
      <c r="B24" s="3">
        <v>13</v>
      </c>
      <c r="C24" s="101"/>
      <c r="D24" s="93"/>
      <c r="E24" s="95"/>
      <c r="F24" s="91"/>
      <c r="G24" s="89"/>
      <c r="H24" s="88"/>
      <c r="I24" s="88">
        <f t="shared" si="0"/>
        <v>0</v>
      </c>
      <c r="J24" s="125">
        <f t="shared" si="1"/>
        <v>0</v>
      </c>
      <c r="K24" s="96"/>
      <c r="L24" s="99"/>
      <c r="M24" s="94"/>
      <c r="N24" s="94"/>
    </row>
    <row r="25" spans="2:14" s="13" customFormat="1" ht="15.5">
      <c r="B25" s="3">
        <v>14</v>
      </c>
      <c r="C25" s="101"/>
      <c r="D25" s="93"/>
      <c r="E25" s="95"/>
      <c r="F25" s="91"/>
      <c r="G25" s="89"/>
      <c r="H25" s="88"/>
      <c r="I25" s="88">
        <f t="shared" si="0"/>
        <v>0</v>
      </c>
      <c r="J25" s="125">
        <f t="shared" si="1"/>
        <v>0</v>
      </c>
      <c r="K25" s="99"/>
      <c r="L25" s="100"/>
      <c r="M25" s="94"/>
      <c r="N25" s="94"/>
    </row>
    <row r="26" spans="2:14" s="13" customFormat="1" ht="15.5">
      <c r="B26" s="3">
        <v>15</v>
      </c>
      <c r="C26" s="101"/>
      <c r="D26" s="93"/>
      <c r="E26" s="95"/>
      <c r="F26" s="91"/>
      <c r="G26" s="89"/>
      <c r="H26" s="88"/>
      <c r="I26" s="88">
        <f t="shared" si="0"/>
        <v>0</v>
      </c>
      <c r="J26" s="125">
        <f t="shared" si="1"/>
        <v>0</v>
      </c>
      <c r="K26" s="99"/>
      <c r="L26" s="99"/>
      <c r="M26" s="94"/>
      <c r="N26" s="94"/>
    </row>
    <row r="27" spans="2:14" s="13" customFormat="1" ht="15.5">
      <c r="B27" s="3">
        <v>16</v>
      </c>
      <c r="C27" s="101"/>
      <c r="D27" s="93"/>
      <c r="E27" s="95"/>
      <c r="F27" s="91"/>
      <c r="G27" s="89"/>
      <c r="H27" s="88"/>
      <c r="I27" s="88">
        <f t="shared" si="0"/>
        <v>0</v>
      </c>
      <c r="J27" s="125">
        <f t="shared" si="1"/>
        <v>0</v>
      </c>
      <c r="K27" s="96"/>
      <c r="L27" s="99"/>
      <c r="M27" s="94"/>
      <c r="N27" s="94"/>
    </row>
    <row r="28" spans="2:14" s="13" customFormat="1" ht="15.5">
      <c r="B28" s="3">
        <v>18</v>
      </c>
      <c r="C28" s="101"/>
      <c r="D28" s="93"/>
      <c r="E28" s="95"/>
      <c r="F28" s="91"/>
      <c r="G28" s="89"/>
      <c r="H28" s="88"/>
      <c r="I28" s="88">
        <f t="shared" si="0"/>
        <v>0</v>
      </c>
      <c r="J28" s="125">
        <f t="shared" si="1"/>
        <v>0</v>
      </c>
      <c r="K28" s="99"/>
      <c r="L28" s="99"/>
      <c r="M28" s="94"/>
      <c r="N28" s="94"/>
    </row>
    <row r="29" spans="2:14" s="13" customFormat="1" ht="15.5">
      <c r="B29" s="3">
        <v>19</v>
      </c>
      <c r="C29" s="101"/>
      <c r="D29" s="93"/>
      <c r="E29" s="95"/>
      <c r="F29" s="91"/>
      <c r="G29" s="89"/>
      <c r="H29" s="88"/>
      <c r="I29" s="88">
        <f t="shared" si="0"/>
        <v>0</v>
      </c>
      <c r="J29" s="125">
        <f t="shared" si="1"/>
        <v>0</v>
      </c>
      <c r="K29" s="96"/>
      <c r="L29" s="99"/>
      <c r="M29" s="94"/>
      <c r="N29" s="94"/>
    </row>
    <row r="30" spans="2:14" s="3" customFormat="1" ht="15.5">
      <c r="B30" s="3">
        <v>20</v>
      </c>
      <c r="C30" s="101"/>
      <c r="D30" s="93"/>
      <c r="E30" s="95"/>
      <c r="F30" s="91"/>
      <c r="G30" s="89"/>
      <c r="H30" s="88"/>
      <c r="I30" s="88">
        <f t="shared" si="0"/>
        <v>0</v>
      </c>
      <c r="J30" s="125">
        <f>G30/8</f>
        <v>0</v>
      </c>
      <c r="K30" s="99"/>
      <c r="L30" s="99"/>
      <c r="M30" s="94"/>
      <c r="N30" s="94"/>
    </row>
    <row r="31" spans="2:14" s="3" customFormat="1" ht="15.5">
      <c r="C31" s="41" t="s">
        <v>73</v>
      </c>
      <c r="K31" s="39"/>
    </row>
    <row r="32" spans="2:14" s="3" customFormat="1" ht="15.5">
      <c r="C32" s="3" t="s">
        <v>74</v>
      </c>
      <c r="D32" s="41"/>
      <c r="H32" s="11"/>
      <c r="I32" s="11"/>
      <c r="J32" s="11"/>
      <c r="K32" s="11"/>
    </row>
    <row r="33" spans="2:17" s="6" customFormat="1" ht="42.75" customHeight="1">
      <c r="C33" s="81" t="s">
        <v>75</v>
      </c>
      <c r="D33" s="81"/>
      <c r="E33" s="81"/>
      <c r="F33" s="81"/>
      <c r="G33" s="82" t="s">
        <v>76</v>
      </c>
      <c r="H33" s="123" t="s">
        <v>77</v>
      </c>
      <c r="I33" s="209" t="s">
        <v>78</v>
      </c>
      <c r="J33" s="210"/>
    </row>
    <row r="34" spans="2:17" s="3" customFormat="1" ht="37">
      <c r="C34" s="63" t="s">
        <v>79</v>
      </c>
      <c r="D34" s="63" t="s">
        <v>80</v>
      </c>
      <c r="E34" s="63" t="s">
        <v>81</v>
      </c>
      <c r="F34" s="63" t="s">
        <v>61</v>
      </c>
      <c r="G34" s="63" t="s">
        <v>82</v>
      </c>
      <c r="H34" s="63" t="s">
        <v>83</v>
      </c>
      <c r="I34" s="63" t="s">
        <v>65</v>
      </c>
      <c r="J34" s="63" t="s">
        <v>84</v>
      </c>
      <c r="L34" s="6"/>
      <c r="M34" s="6"/>
      <c r="O34" s="6"/>
      <c r="P34" s="6"/>
      <c r="Q34" s="6"/>
    </row>
    <row r="35" spans="2:17" s="3" customFormat="1" ht="26.15" customHeight="1">
      <c r="B35" s="3">
        <v>1</v>
      </c>
      <c r="C35" s="104"/>
      <c r="D35" s="88"/>
      <c r="E35" s="88"/>
      <c r="F35" s="91"/>
      <c r="G35" s="89"/>
      <c r="H35" s="206" t="s">
        <v>85</v>
      </c>
      <c r="I35" s="92"/>
      <c r="J35" s="92"/>
      <c r="L35" s="6"/>
      <c r="O35" s="6"/>
      <c r="P35" s="6"/>
      <c r="Q35" s="6"/>
    </row>
    <row r="36" spans="2:17" s="3" customFormat="1" ht="26.15" customHeight="1">
      <c r="B36" s="3">
        <v>2</v>
      </c>
      <c r="C36" s="104"/>
      <c r="D36" s="87"/>
      <c r="E36" s="87"/>
      <c r="F36" s="91"/>
      <c r="G36" s="89"/>
      <c r="H36" s="207"/>
      <c r="I36" s="92"/>
      <c r="J36" s="92"/>
      <c r="L36" s="6"/>
      <c r="O36" s="6"/>
      <c r="P36" s="6"/>
      <c r="Q36" s="6"/>
    </row>
    <row r="37" spans="2:17" s="3" customFormat="1" ht="26.15" customHeight="1">
      <c r="B37" s="3">
        <v>3</v>
      </c>
      <c r="C37" s="104"/>
      <c r="D37" s="87"/>
      <c r="E37" s="87"/>
      <c r="F37" s="91"/>
      <c r="G37" s="89"/>
      <c r="H37" s="207"/>
      <c r="I37" s="92"/>
      <c r="J37" s="84"/>
      <c r="L37" s="6"/>
      <c r="O37" s="6"/>
      <c r="P37" s="6"/>
      <c r="Q37" s="6"/>
    </row>
    <row r="38" spans="2:17" s="3" customFormat="1" ht="26.15" customHeight="1">
      <c r="B38" s="3">
        <v>4</v>
      </c>
      <c r="C38" s="104"/>
      <c r="D38" s="87"/>
      <c r="E38" s="87"/>
      <c r="F38" s="91"/>
      <c r="G38" s="89"/>
      <c r="H38" s="207"/>
      <c r="I38" s="92"/>
      <c r="J38" s="84"/>
      <c r="L38" s="6"/>
      <c r="O38" s="6"/>
      <c r="P38" s="6"/>
      <c r="Q38" s="6"/>
    </row>
    <row r="39" spans="2:17" s="3" customFormat="1" ht="28.5" customHeight="1">
      <c r="B39" s="3">
        <v>5</v>
      </c>
      <c r="C39" s="104"/>
      <c r="D39" s="87"/>
      <c r="E39" s="87"/>
      <c r="F39" s="91"/>
      <c r="G39" s="89"/>
      <c r="H39" s="207"/>
      <c r="I39" s="92"/>
      <c r="J39" s="84"/>
      <c r="L39" s="6"/>
      <c r="O39" s="6"/>
      <c r="P39" s="6"/>
      <c r="Q39" s="6"/>
    </row>
    <row r="40" spans="2:17" s="3" customFormat="1" ht="28.5" customHeight="1">
      <c r="B40" s="3">
        <v>6</v>
      </c>
      <c r="C40" s="104"/>
      <c r="D40" s="87"/>
      <c r="E40" s="87"/>
      <c r="F40" s="91"/>
      <c r="G40" s="89"/>
      <c r="H40" s="207"/>
      <c r="I40" s="92"/>
      <c r="J40" s="84"/>
      <c r="L40" s="6"/>
      <c r="O40" s="6"/>
      <c r="P40" s="6"/>
      <c r="Q40" s="6"/>
    </row>
    <row r="41" spans="2:17" s="3" customFormat="1" ht="30.65" customHeight="1">
      <c r="B41" s="3">
        <v>7</v>
      </c>
      <c r="C41" s="105"/>
      <c r="D41" s="88"/>
      <c r="E41" s="88"/>
      <c r="F41" s="80"/>
      <c r="G41" s="90"/>
      <c r="H41" s="207"/>
      <c r="I41" s="85"/>
      <c r="J41" s="85"/>
      <c r="L41" s="6"/>
      <c r="O41" s="6"/>
      <c r="P41" s="6"/>
      <c r="Q41" s="6"/>
    </row>
    <row r="42" spans="2:17" s="3" customFormat="1" ht="27" customHeight="1">
      <c r="B42" s="3">
        <v>8</v>
      </c>
      <c r="C42" s="106"/>
      <c r="D42" s="88"/>
      <c r="E42" s="88"/>
      <c r="F42" s="80"/>
      <c r="G42" s="90"/>
      <c r="H42" s="207"/>
      <c r="I42" s="107"/>
      <c r="J42" s="85"/>
      <c r="L42" s="6"/>
    </row>
    <row r="43" spans="2:17" s="3" customFormat="1" ht="30.65" customHeight="1">
      <c r="B43" s="3">
        <v>9</v>
      </c>
      <c r="C43" s="106"/>
      <c r="D43" s="88"/>
      <c r="E43" s="88"/>
      <c r="F43" s="80"/>
      <c r="G43" s="90"/>
      <c r="H43" s="207"/>
      <c r="I43" s="85"/>
      <c r="J43" s="85"/>
      <c r="L43" s="6"/>
    </row>
    <row r="44" spans="2:17" s="3" customFormat="1" ht="37" customHeight="1">
      <c r="B44" s="3">
        <v>10</v>
      </c>
      <c r="C44" s="106"/>
      <c r="D44" s="88"/>
      <c r="E44" s="88"/>
      <c r="F44" s="80"/>
      <c r="G44" s="90"/>
      <c r="H44" s="208"/>
      <c r="I44" s="107"/>
      <c r="J44" s="85"/>
      <c r="L44" s="6"/>
    </row>
    <row r="45" spans="2:17" s="3" customFormat="1" ht="45" customHeight="1">
      <c r="B45" s="3">
        <v>11</v>
      </c>
      <c r="C45" s="106"/>
      <c r="D45" s="88"/>
      <c r="E45" s="88"/>
      <c r="F45" s="80"/>
      <c r="G45" s="90"/>
      <c r="H45" s="90"/>
      <c r="I45" s="85"/>
      <c r="J45" s="85"/>
      <c r="L45" s="6"/>
    </row>
    <row r="46" spans="2:17" s="3" customFormat="1" ht="15" customHeight="1">
      <c r="B46" s="3">
        <v>12</v>
      </c>
      <c r="C46" s="106"/>
      <c r="D46" s="88"/>
      <c r="E46" s="88"/>
      <c r="F46" s="80"/>
      <c r="G46" s="90"/>
      <c r="H46" s="90"/>
      <c r="I46" s="85"/>
      <c r="J46" s="85"/>
      <c r="L46" s="6"/>
    </row>
    <row r="47" spans="2:17" s="3" customFormat="1" ht="15" customHeight="1">
      <c r="B47" s="3">
        <v>13</v>
      </c>
      <c r="C47" s="106"/>
      <c r="D47" s="88"/>
      <c r="E47" s="88"/>
      <c r="F47" s="80"/>
      <c r="G47" s="90"/>
      <c r="H47" s="90"/>
      <c r="I47" s="107"/>
      <c r="J47" s="85"/>
      <c r="L47" s="6"/>
    </row>
    <row r="48" spans="2:17" s="3" customFormat="1" ht="15" customHeight="1">
      <c r="B48" s="3">
        <v>14</v>
      </c>
      <c r="C48" s="106"/>
      <c r="D48" s="88"/>
      <c r="E48" s="88"/>
      <c r="F48" s="80"/>
      <c r="G48" s="90"/>
      <c r="H48" s="90"/>
      <c r="I48" s="85"/>
      <c r="J48" s="85"/>
      <c r="L48" s="6"/>
    </row>
    <row r="49" spans="1:14" s="3" customFormat="1" ht="15" customHeight="1">
      <c r="B49" s="3">
        <v>15</v>
      </c>
      <c r="C49" s="106"/>
      <c r="D49" s="88"/>
      <c r="E49" s="88"/>
      <c r="F49" s="80"/>
      <c r="G49" s="90"/>
      <c r="H49" s="90"/>
      <c r="I49" s="107"/>
      <c r="J49" s="85"/>
      <c r="L49" s="6"/>
    </row>
    <row r="50" spans="1:14" s="3" customFormat="1" ht="15" customHeight="1">
      <c r="B50" s="3">
        <v>16</v>
      </c>
      <c r="C50" s="106"/>
      <c r="D50" s="89"/>
      <c r="E50" s="88"/>
      <c r="F50" s="80"/>
      <c r="G50" s="90"/>
      <c r="H50" s="90"/>
      <c r="I50" s="85"/>
      <c r="J50" s="86"/>
      <c r="L50" s="6"/>
      <c r="M50" s="6"/>
      <c r="N50" s="6"/>
    </row>
    <row r="51" spans="1:14" s="3" customFormat="1" ht="15" customHeight="1">
      <c r="B51" s="3">
        <v>17</v>
      </c>
      <c r="C51" s="106"/>
      <c r="D51" s="88"/>
      <c r="E51" s="88"/>
      <c r="F51" s="80"/>
      <c r="G51" s="90"/>
      <c r="H51" s="90"/>
      <c r="I51" s="85"/>
      <c r="J51" s="85"/>
      <c r="L51" s="6"/>
      <c r="M51" s="6"/>
      <c r="N51" s="6"/>
    </row>
    <row r="52" spans="1:14" s="3" customFormat="1" ht="15" customHeight="1">
      <c r="B52" s="3">
        <v>18</v>
      </c>
      <c r="C52" s="106"/>
      <c r="D52" s="88"/>
      <c r="E52" s="88"/>
      <c r="F52" s="80"/>
      <c r="G52" s="90"/>
      <c r="H52" s="90"/>
      <c r="I52" s="107"/>
      <c r="J52" s="85"/>
      <c r="L52" s="6"/>
      <c r="M52" s="6"/>
      <c r="N52" s="6"/>
    </row>
    <row r="53" spans="1:14" s="3" customFormat="1" ht="15" customHeight="1">
      <c r="B53" s="3">
        <v>19</v>
      </c>
      <c r="C53" s="106"/>
      <c r="D53" s="88"/>
      <c r="E53" s="88"/>
      <c r="F53" s="80"/>
      <c r="G53" s="90"/>
      <c r="H53" s="90"/>
      <c r="I53" s="85"/>
      <c r="J53" s="85"/>
      <c r="L53" s="6"/>
      <c r="M53" s="6"/>
      <c r="N53" s="6"/>
    </row>
    <row r="54" spans="1:14" s="3" customFormat="1" ht="15" customHeight="1">
      <c r="B54" s="3">
        <v>20</v>
      </c>
      <c r="C54" s="106"/>
      <c r="D54" s="88"/>
      <c r="E54" s="88"/>
      <c r="F54" s="80"/>
      <c r="G54" s="90"/>
      <c r="H54" s="90"/>
      <c r="I54" s="85"/>
      <c r="J54" s="85"/>
      <c r="L54" s="6"/>
      <c r="M54" s="6"/>
      <c r="N54" s="6"/>
    </row>
    <row r="55" spans="1:14" s="3" customFormat="1" ht="15" customHeight="1">
      <c r="B55" s="3">
        <v>21</v>
      </c>
      <c r="C55" s="106"/>
      <c r="D55" s="88"/>
      <c r="E55" s="88"/>
      <c r="F55" s="80"/>
      <c r="G55" s="108"/>
      <c r="H55" s="108"/>
      <c r="I55" s="107"/>
      <c r="J55" s="85"/>
      <c r="L55" s="6"/>
      <c r="M55" s="6"/>
      <c r="N55" s="6"/>
    </row>
    <row r="56" spans="1:14" s="3" customFormat="1" ht="15" customHeight="1">
      <c r="B56" s="3">
        <v>22</v>
      </c>
      <c r="C56" s="109"/>
      <c r="D56" s="27"/>
      <c r="E56" s="88"/>
      <c r="F56" s="80"/>
      <c r="G56" s="108"/>
      <c r="H56" s="108"/>
      <c r="I56" s="85"/>
      <c r="J56" s="85"/>
      <c r="L56" s="6"/>
      <c r="M56" s="6"/>
      <c r="N56" s="6"/>
    </row>
    <row r="57" spans="1:14" s="3" customFormat="1" ht="15" customHeight="1">
      <c r="C57" s="41" t="s">
        <v>73</v>
      </c>
      <c r="D57" s="41"/>
      <c r="E57" s="6"/>
      <c r="F57" s="6"/>
      <c r="G57" s="6"/>
      <c r="H57" s="6"/>
      <c r="I57" s="6"/>
      <c r="J57" s="6"/>
      <c r="K57" s="6"/>
      <c r="L57" s="6"/>
      <c r="M57" s="6"/>
      <c r="N57" s="6"/>
    </row>
    <row r="58" spans="1:14" s="3" customFormat="1" ht="15" customHeight="1">
      <c r="C58" s="41" t="s">
        <v>86</v>
      </c>
      <c r="D58" s="41"/>
      <c r="E58" s="6"/>
      <c r="F58" s="6"/>
      <c r="G58" s="6"/>
      <c r="H58" s="6"/>
      <c r="I58" s="6"/>
      <c r="J58" s="6"/>
      <c r="K58" s="6"/>
      <c r="L58" s="6"/>
      <c r="M58" s="6"/>
      <c r="N58" s="6"/>
    </row>
    <row r="59" spans="1:14" s="3" customFormat="1" ht="15" customHeight="1">
      <c r="C59" s="41" t="s">
        <v>87</v>
      </c>
      <c r="D59" s="6"/>
      <c r="E59" s="6"/>
      <c r="F59" s="6"/>
      <c r="G59" s="6"/>
      <c r="H59" s="6"/>
      <c r="I59" s="6"/>
      <c r="J59" s="6"/>
      <c r="K59" s="6"/>
      <c r="L59" s="6"/>
      <c r="M59" s="6"/>
      <c r="N59" s="6"/>
    </row>
    <row r="60" spans="1:14" s="3" customFormat="1" ht="15" customHeight="1">
      <c r="C60" s="41"/>
      <c r="D60" s="6"/>
      <c r="E60" s="6"/>
      <c r="F60" s="6"/>
      <c r="G60" s="6"/>
      <c r="H60" s="6"/>
      <c r="I60" s="6"/>
      <c r="J60" s="6"/>
      <c r="K60" s="6"/>
      <c r="L60" s="6"/>
      <c r="M60" s="6"/>
      <c r="N60" s="6"/>
    </row>
    <row r="61" spans="1:14" s="3" customFormat="1" ht="25.5" customHeight="1">
      <c r="C61" s="81" t="s">
        <v>88</v>
      </c>
      <c r="D61" s="81"/>
      <c r="E61" s="81"/>
      <c r="F61" s="81"/>
      <c r="G61" s="81"/>
      <c r="H61" s="81"/>
      <c r="I61" s="6"/>
      <c r="J61" s="6"/>
      <c r="K61" s="6"/>
      <c r="L61" s="6"/>
      <c r="M61" s="6"/>
    </row>
    <row r="62" spans="1:14" s="3" customFormat="1" ht="74.150000000000006" customHeight="1">
      <c r="C62" s="63" t="s">
        <v>89</v>
      </c>
      <c r="D62" s="63" t="s">
        <v>90</v>
      </c>
      <c r="E62" s="63" t="s">
        <v>91</v>
      </c>
      <c r="F62" s="63" t="s">
        <v>92</v>
      </c>
      <c r="G62" s="63" t="s">
        <v>93</v>
      </c>
      <c r="H62" s="63" t="s">
        <v>94</v>
      </c>
      <c r="I62" s="6"/>
      <c r="J62" s="6"/>
      <c r="K62" s="6"/>
      <c r="L62" s="6"/>
      <c r="M62" s="6"/>
    </row>
    <row r="63" spans="1:14" s="13" customFormat="1" ht="15.5">
      <c r="B63" s="3">
        <v>1</v>
      </c>
      <c r="C63" s="101"/>
      <c r="D63" s="101"/>
      <c r="E63" s="101"/>
      <c r="F63" s="101"/>
      <c r="G63" s="101"/>
      <c r="H63" s="101"/>
      <c r="I63" s="6"/>
      <c r="J63" s="6"/>
      <c r="K63" s="6"/>
      <c r="L63" s="6"/>
      <c r="M63" s="38"/>
    </row>
    <row r="64" spans="1:14" s="3" customFormat="1" ht="15.5">
      <c r="A64"/>
      <c r="B64" s="3">
        <v>2</v>
      </c>
      <c r="C64" s="101"/>
      <c r="D64" s="101"/>
      <c r="E64" s="101"/>
      <c r="F64" s="103"/>
      <c r="G64" s="103"/>
      <c r="H64" s="103"/>
      <c r="I64" s="6"/>
      <c r="J64" s="6"/>
      <c r="K64" s="6"/>
      <c r="L64" s="6"/>
    </row>
    <row r="65" spans="2:12" ht="33.65" customHeight="1">
      <c r="B65" s="3">
        <v>3</v>
      </c>
      <c r="C65" s="101"/>
      <c r="D65" s="102"/>
      <c r="E65" s="101"/>
      <c r="F65" s="103"/>
      <c r="G65" s="103"/>
      <c r="H65" s="103"/>
      <c r="I65" s="6"/>
      <c r="J65" s="6"/>
      <c r="K65" s="6"/>
      <c r="L65" s="6"/>
    </row>
    <row r="66" spans="2:12" ht="32.5" customHeight="1">
      <c r="B66" s="3">
        <v>4</v>
      </c>
      <c r="C66" s="101"/>
      <c r="D66" s="101"/>
      <c r="E66" s="101"/>
      <c r="F66" s="101"/>
      <c r="G66" s="101"/>
      <c r="H66" s="101"/>
      <c r="I66" s="6"/>
      <c r="J66" s="6"/>
      <c r="K66" s="6"/>
      <c r="L66" s="6"/>
    </row>
    <row r="67" spans="2:12" ht="15.5">
      <c r="B67" s="3">
        <v>5</v>
      </c>
      <c r="C67" s="101"/>
      <c r="D67" s="101"/>
      <c r="E67" s="101"/>
      <c r="F67" s="103"/>
      <c r="G67" s="103"/>
      <c r="H67" s="103"/>
      <c r="I67" s="6"/>
      <c r="J67" s="6"/>
      <c r="K67" s="6"/>
      <c r="L67" s="6"/>
    </row>
    <row r="68" spans="2:12" ht="15.5">
      <c r="B68" s="3">
        <v>6</v>
      </c>
      <c r="C68" s="101"/>
      <c r="D68" s="101"/>
      <c r="E68" s="101"/>
      <c r="F68" s="101"/>
      <c r="G68" s="101"/>
      <c r="H68" s="101"/>
      <c r="I68" s="6"/>
      <c r="J68" s="6"/>
      <c r="K68" s="6"/>
      <c r="L68" s="6"/>
    </row>
    <row r="69" spans="2:12" ht="15.5">
      <c r="B69" s="3">
        <v>7</v>
      </c>
      <c r="C69" s="101"/>
      <c r="D69" s="101"/>
      <c r="E69" s="101"/>
      <c r="F69" s="103"/>
      <c r="G69" s="103"/>
      <c r="H69" s="103"/>
      <c r="I69" s="6"/>
      <c r="J69" s="6"/>
      <c r="K69" s="6"/>
      <c r="L69" s="6"/>
    </row>
    <row r="70" spans="2:12" ht="15.5">
      <c r="B70" s="3">
        <v>8</v>
      </c>
      <c r="C70" s="101"/>
      <c r="D70" s="101"/>
      <c r="E70" s="101"/>
      <c r="F70" s="103"/>
      <c r="G70" s="103"/>
      <c r="H70" s="103"/>
      <c r="I70" s="6"/>
      <c r="J70" s="6"/>
      <c r="K70" s="6"/>
      <c r="L70" s="6"/>
    </row>
    <row r="71" spans="2:12" ht="15.5">
      <c r="B71" s="3">
        <v>9</v>
      </c>
      <c r="C71" s="101"/>
      <c r="D71" s="101"/>
      <c r="E71" s="101"/>
      <c r="F71" s="101"/>
      <c r="G71" s="101"/>
      <c r="H71" s="101"/>
      <c r="I71" s="6"/>
      <c r="J71" s="6"/>
      <c r="K71" s="6"/>
      <c r="L71" s="6"/>
    </row>
    <row r="72" spans="2:12" ht="15.5">
      <c r="B72" s="3">
        <v>10</v>
      </c>
      <c r="C72" s="101"/>
      <c r="D72" s="101"/>
      <c r="E72" s="101"/>
      <c r="F72" s="103"/>
      <c r="G72" s="103"/>
      <c r="H72" s="103"/>
      <c r="I72" s="6"/>
      <c r="J72" s="6"/>
      <c r="K72" s="6"/>
      <c r="L72" s="6"/>
    </row>
    <row r="73" spans="2:12" ht="15.5">
      <c r="B73" s="3">
        <v>11</v>
      </c>
      <c r="C73" s="101"/>
      <c r="D73" s="101"/>
      <c r="E73" s="101"/>
      <c r="F73" s="101"/>
      <c r="G73" s="101"/>
      <c r="H73" s="101"/>
      <c r="I73" s="6"/>
      <c r="J73" s="6"/>
      <c r="K73" s="6"/>
      <c r="L73" s="6"/>
    </row>
    <row r="74" spans="2:12" ht="15.5">
      <c r="B74" s="3">
        <v>12</v>
      </c>
      <c r="C74" s="101"/>
      <c r="D74" s="101"/>
      <c r="E74" s="101"/>
      <c r="F74" s="103"/>
      <c r="G74" s="103"/>
      <c r="H74" s="103"/>
      <c r="I74" s="6"/>
      <c r="J74" s="6"/>
      <c r="K74" s="6"/>
      <c r="L74" s="6"/>
    </row>
    <row r="75" spans="2:12" ht="15.5">
      <c r="B75" s="3">
        <v>13</v>
      </c>
      <c r="C75" s="101"/>
      <c r="D75" s="101"/>
      <c r="E75" s="101"/>
      <c r="F75" s="103"/>
      <c r="G75" s="103"/>
      <c r="H75" s="103"/>
      <c r="I75" s="6"/>
      <c r="J75" s="6"/>
      <c r="K75" s="6"/>
      <c r="L75" s="6"/>
    </row>
    <row r="76" spans="2:12" ht="15.5">
      <c r="B76" s="3">
        <v>14</v>
      </c>
      <c r="C76" s="101"/>
      <c r="D76" s="101"/>
      <c r="E76" s="101"/>
      <c r="F76" s="101"/>
      <c r="G76" s="101"/>
      <c r="H76" s="101"/>
      <c r="I76" s="6"/>
      <c r="J76" s="6"/>
      <c r="K76" s="6"/>
      <c r="L76" s="6"/>
    </row>
    <row r="77" spans="2:12" ht="15.5">
      <c r="B77" s="3">
        <v>15</v>
      </c>
      <c r="C77" s="101"/>
      <c r="D77" s="101"/>
      <c r="E77" s="101"/>
      <c r="F77" s="103"/>
      <c r="G77" s="103"/>
      <c r="H77" s="103"/>
      <c r="I77" s="6"/>
      <c r="J77" s="6"/>
      <c r="K77" s="6"/>
      <c r="L77" s="6"/>
    </row>
    <row r="78" spans="2:12" ht="15.5">
      <c r="B78" s="3">
        <v>16</v>
      </c>
      <c r="C78" s="101"/>
      <c r="D78" s="101"/>
      <c r="E78" s="101"/>
      <c r="F78" s="103"/>
      <c r="G78" s="103"/>
      <c r="H78" s="103"/>
      <c r="I78" s="6"/>
      <c r="J78" s="6"/>
      <c r="K78" s="6"/>
      <c r="L78" s="6"/>
    </row>
    <row r="79" spans="2:12" ht="15.5">
      <c r="B79" s="3">
        <v>17</v>
      </c>
      <c r="C79" s="101"/>
      <c r="D79" s="101"/>
      <c r="E79" s="101"/>
      <c r="F79" s="101"/>
      <c r="G79" s="101"/>
      <c r="H79" s="101"/>
      <c r="I79" s="6"/>
      <c r="J79" s="6"/>
      <c r="K79" s="6"/>
      <c r="L79" s="6"/>
    </row>
    <row r="80" spans="2:12" ht="15.5">
      <c r="B80" s="3">
        <v>18</v>
      </c>
      <c r="C80" s="101"/>
      <c r="D80" s="101"/>
      <c r="E80" s="101"/>
      <c r="F80" s="103"/>
      <c r="G80" s="103"/>
      <c r="H80" s="103"/>
      <c r="I80" s="6"/>
      <c r="J80" s="6"/>
      <c r="K80" s="6"/>
      <c r="L80" s="6"/>
    </row>
    <row r="81" spans="2:12" ht="15.5">
      <c r="B81" s="3">
        <v>19</v>
      </c>
      <c r="C81" s="101"/>
      <c r="D81" s="101"/>
      <c r="E81" s="101"/>
      <c r="F81" s="101"/>
      <c r="G81" s="101"/>
      <c r="H81" s="101"/>
      <c r="I81" s="6"/>
      <c r="J81" s="6"/>
      <c r="K81" s="6"/>
      <c r="L81" s="6"/>
    </row>
    <row r="82" spans="2:12" ht="15.5">
      <c r="B82" s="3">
        <v>20</v>
      </c>
      <c r="C82" s="101"/>
      <c r="D82" s="101"/>
      <c r="E82" s="101"/>
      <c r="F82" s="103"/>
      <c r="G82" s="103"/>
      <c r="H82" s="103"/>
      <c r="I82" s="6"/>
      <c r="J82" s="6"/>
      <c r="K82" s="6"/>
      <c r="L82" s="6"/>
    </row>
    <row r="83" spans="2:12" ht="15.5">
      <c r="C83" s="41" t="s">
        <v>73</v>
      </c>
      <c r="D83" s="41"/>
    </row>
  </sheetData>
  <sheetProtection selectLockedCells="1"/>
  <mergeCells count="8">
    <mergeCell ref="H35:H44"/>
    <mergeCell ref="I33:J33"/>
    <mergeCell ref="C5:E5"/>
    <mergeCell ref="C6:E6"/>
    <mergeCell ref="E1:E2"/>
    <mergeCell ref="C10:I10"/>
    <mergeCell ref="C7:E7"/>
    <mergeCell ref="J10:N10"/>
  </mergeCells>
  <phoneticPr fontId="15" type="noConversion"/>
  <conditionalFormatting sqref="G35:G56">
    <cfRule type="cellIs" dxfId="9" priority="2" operator="greaterThan">
      <formula>0</formula>
    </cfRule>
  </conditionalFormatting>
  <conditionalFormatting sqref="G12:I30">
    <cfRule type="cellIs" dxfId="8" priority="3" operator="greaterThan">
      <formula>0</formula>
    </cfRule>
  </conditionalFormatting>
  <conditionalFormatting sqref="H35 H45:H56">
    <cfRule type="cellIs" dxfId="7" priority="1" operator="greaterThan">
      <formula>0</formula>
    </cfRule>
  </conditionalFormatting>
  <dataValidations count="7">
    <dataValidation type="list" allowBlank="1" showInputMessage="1" showErrorMessage="1" sqref="N12:N30" xr:uid="{9AC26BC4-368E-40C6-8C11-578D43C2E9BB}">
      <formula1>"batterijelektrisch, stekkerelektrisch"</formula1>
    </dataValidation>
    <dataValidation type="list" allowBlank="1" showInputMessage="1" showErrorMessage="1" sqref="E13:E30" xr:uid="{35BBA2FB-48CA-4A35-82CA-57D2CB57D43A}">
      <formula1>"stage IV, stage V, emissieloos"</formula1>
    </dataValidation>
    <dataValidation type="list" allowBlank="1" showInputMessage="1" showErrorMessage="1" sqref="F35:F56" xr:uid="{D9910F66-9AFA-4CE7-B845-9704BD56A3A3}">
      <formula1>"benzine/diesel,waterstof, stroom"</formula1>
    </dataValidation>
    <dataValidation type="list" allowBlank="1" showInputMessage="1" showErrorMessage="1" sqref="E12" xr:uid="{161F670A-D628-40E8-B2B3-C510C95CFDB4}">
      <formula1>"stage IV (met roetfilter), stage V, emissieloos"</formula1>
    </dataValidation>
    <dataValidation type="list" allowBlank="1" showInputMessage="1" showErrorMessage="1" sqref="F12:F30" xr:uid="{25753829-3F0C-45C8-B652-705E78E26B9F}">
      <formula1>" ,diesel, biodiesel, stroom, waterstof, brandstofcel"</formula1>
    </dataValidation>
    <dataValidation type="list" allowBlank="1" showInputMessage="1" showErrorMessage="1" sqref="M12:M30" xr:uid="{2F1F9083-85FF-4ACF-AE62-697420DB53CA}">
      <formula1>"nee,ja"</formula1>
    </dataValidation>
    <dataValidation errorStyle="warning" allowBlank="1" showInputMessage="1" showErrorMessage="1" errorTitle="let op" error="U voert een materieelstuk in wat niet voorkomt op de materieellijst SEB. " sqref="D12:D30" xr:uid="{32B74CDA-573E-49B3-A8ED-965D5215593E}"/>
  </dataValidations>
  <pageMargins left="0.7" right="0.7" top="0.75" bottom="0.75" header="0.3" footer="0.3"/>
  <pageSetup paperSize="8" scale="84" fitToHeight="0" orientation="landscape" r:id="rId1"/>
  <drawing r:id="rId2"/>
  <extLst>
    <ext xmlns:x14="http://schemas.microsoft.com/office/spreadsheetml/2009/9/main" uri="{CCE6A557-97BC-4b89-ADB6-D9C93CAAB3DF}">
      <x14:dataValidations xmlns:xm="http://schemas.microsoft.com/office/excel/2006/main" count="6">
        <x14:dataValidation type="list" errorStyle="warning" allowBlank="1" showInputMessage="1" showErrorMessage="1" errorTitle="let op" error="U voert een materieelstuk in wat niet voorkomt op de materieellijst SEB. " xr:uid="{96CC3861-0490-4ADC-AD56-9FE4BD597EFE}">
          <x14:formula1>
            <xm:f>'materieellijst SEB'!$B$7:$B$98</xm:f>
          </x14:formula1>
          <xm:sqref>C12:C30</xm:sqref>
        </x14:dataValidation>
        <x14:dataValidation type="list" allowBlank="1" showInputMessage="1" showErrorMessage="1" xr:uid="{E26A676A-B291-47DB-8C8C-E86BA1B29FDE}">
          <x14:formula1>
            <xm:f>Blad1!$A$6:$A$8</xm:f>
          </x14:formula1>
          <xm:sqref>D36:D40</xm:sqref>
        </x14:dataValidation>
        <x14:dataValidation type="list" allowBlank="1" showInputMessage="1" showErrorMessage="1" xr:uid="{1B1941A7-A9EB-4448-8FDE-60F8C89F01FF}">
          <x14:formula1>
            <xm:f>Blad1!$A$10:$A$11</xm:f>
          </x14:formula1>
          <xm:sqref>E35:E56</xm:sqref>
        </x14:dataValidation>
        <x14:dataValidation type="list" allowBlank="1" showInputMessage="1" showErrorMessage="1" xr:uid="{2C2AC7C1-0B79-4090-8CBE-0BC9496D67F5}">
          <x14:formula1>
            <xm:f>Blad1!$A$17:$A$18</xm:f>
          </x14:formula1>
          <xm:sqref>E63:E82</xm:sqref>
        </x14:dataValidation>
        <x14:dataValidation type="list" allowBlank="1" showInputMessage="1" showErrorMessage="1" xr:uid="{0ED338FA-BC01-4A3C-A5DE-6798FBD79793}">
          <x14:formula1>
            <xm:f>'materieellijst SEB'!$B$106:$B$124</xm:f>
          </x14:formula1>
          <xm:sqref>C63:C82</xm:sqref>
        </x14:dataValidation>
        <x14:dataValidation type="list" allowBlank="1" showInputMessage="1" showErrorMessage="1" xr:uid="{9F9992CB-468D-43FA-B734-3C71060503BE}">
          <x14:formula1>
            <xm:f>'materieellijst SEB'!$B$99:$B$122</xm:f>
          </x14:formula1>
          <xm:sqref>C45:C56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EB974-519E-4AF6-91B8-787EFFA929A2}">
  <sheetPr codeName="Blad3"/>
  <dimension ref="A1:B18"/>
  <sheetViews>
    <sheetView workbookViewId="0">
      <selection activeCell="A19" sqref="A19"/>
    </sheetView>
  </sheetViews>
  <sheetFormatPr defaultRowHeight="14.5"/>
  <sheetData>
    <row r="1" spans="1:2">
      <c r="A1" s="59" t="s">
        <v>34</v>
      </c>
    </row>
    <row r="2" spans="1:2">
      <c r="A2" t="s">
        <v>95</v>
      </c>
      <c r="B2" t="s">
        <v>96</v>
      </c>
    </row>
    <row r="3" spans="1:2">
      <c r="A3" t="s">
        <v>97</v>
      </c>
      <c r="B3" t="s">
        <v>98</v>
      </c>
    </row>
    <row r="4" spans="1:2">
      <c r="B4" t="s">
        <v>99</v>
      </c>
    </row>
    <row r="5" spans="1:2">
      <c r="A5" t="s">
        <v>100</v>
      </c>
    </row>
    <row r="6" spans="1:2">
      <c r="A6" t="s">
        <v>36</v>
      </c>
    </row>
    <row r="7" spans="1:2">
      <c r="A7" t="s">
        <v>101</v>
      </c>
    </row>
    <row r="8" spans="1:2">
      <c r="A8" t="s">
        <v>44</v>
      </c>
    </row>
    <row r="10" spans="1:2">
      <c r="A10" t="s">
        <v>102</v>
      </c>
    </row>
    <row r="11" spans="1:2">
      <c r="A11" t="s">
        <v>35</v>
      </c>
    </row>
    <row r="13" spans="1:2">
      <c r="A13" t="s">
        <v>96</v>
      </c>
    </row>
    <row r="14" spans="1:2">
      <c r="A14" t="s">
        <v>98</v>
      </c>
    </row>
    <row r="15" spans="1:2">
      <c r="A15" t="s">
        <v>103</v>
      </c>
    </row>
    <row r="17" spans="1:1">
      <c r="A17" t="s">
        <v>104</v>
      </c>
    </row>
    <row r="18" spans="1:1">
      <c r="A18" t="s">
        <v>105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6E05-3C6A-4AC6-9CAB-ACC59BB75EE5}">
  <sheetPr codeName="Blad31">
    <tabColor rgb="FFFF0000"/>
  </sheetPr>
  <dimension ref="A1:I124"/>
  <sheetViews>
    <sheetView workbookViewId="0"/>
  </sheetViews>
  <sheetFormatPr defaultColWidth="8.81640625" defaultRowHeight="13"/>
  <cols>
    <col min="1" max="1" width="8.81640625" style="44"/>
    <col min="2" max="2" width="64.453125" style="44" customWidth="1"/>
    <col min="3" max="3" width="18" style="44" hidden="1" customWidth="1"/>
    <col min="4" max="4" width="16.1796875" style="44" hidden="1" customWidth="1"/>
    <col min="5" max="5" width="64" style="44" bestFit="1" customWidth="1"/>
    <col min="6" max="6" width="2.453125" style="44" customWidth="1"/>
    <col min="7" max="16384" width="8.81640625" style="44"/>
  </cols>
  <sheetData>
    <row r="1" spans="1:9" ht="36" customHeight="1">
      <c r="B1" s="56" t="s">
        <v>106</v>
      </c>
      <c r="C1" s="56"/>
      <c r="D1" s="56"/>
      <c r="E1" s="56"/>
      <c r="F1" s="56"/>
    </row>
    <row r="2" spans="1:9" ht="103" customHeight="1"/>
    <row r="3" spans="1:9" ht="22" customHeight="1"/>
    <row r="4" spans="1:9" ht="19.75" customHeight="1">
      <c r="B4" s="51" t="s">
        <v>107</v>
      </c>
      <c r="C4" s="52"/>
      <c r="D4" s="52"/>
    </row>
    <row r="5" spans="1:9" ht="42.25" customHeight="1">
      <c r="B5" s="45"/>
      <c r="C5" s="46" t="s">
        <v>108</v>
      </c>
      <c r="D5" s="48" t="s">
        <v>109</v>
      </c>
    </row>
    <row r="6" spans="1:9" ht="19.75" customHeight="1">
      <c r="A6" s="57" t="s">
        <v>110</v>
      </c>
      <c r="C6" s="53"/>
      <c r="D6" s="53"/>
      <c r="G6" s="44" t="s">
        <v>111</v>
      </c>
      <c r="I6" s="44" t="s">
        <v>112</v>
      </c>
    </row>
    <row r="7" spans="1:9" ht="19.75" customHeight="1">
      <c r="B7" s="46" t="s">
        <v>113</v>
      </c>
      <c r="C7" s="47" t="s">
        <v>114</v>
      </c>
      <c r="D7" s="48" t="s">
        <v>114</v>
      </c>
      <c r="G7" s="44" t="s">
        <v>115</v>
      </c>
      <c r="I7" s="44" t="s">
        <v>116</v>
      </c>
    </row>
    <row r="8" spans="1:9" ht="19.75" customHeight="1">
      <c r="B8" s="46" t="s">
        <v>117</v>
      </c>
      <c r="C8" s="47" t="s">
        <v>114</v>
      </c>
      <c r="D8" s="48" t="s">
        <v>114</v>
      </c>
      <c r="G8" s="44" t="s">
        <v>118</v>
      </c>
      <c r="I8" s="44" t="s">
        <v>119</v>
      </c>
    </row>
    <row r="9" spans="1:9" ht="19.75" customHeight="1">
      <c r="B9" s="46" t="s">
        <v>120</v>
      </c>
      <c r="C9" s="47" t="s">
        <v>114</v>
      </c>
      <c r="D9" s="48" t="s">
        <v>114</v>
      </c>
      <c r="G9" s="44" t="s">
        <v>121</v>
      </c>
    </row>
    <row r="10" spans="1:9" ht="19.75" customHeight="1">
      <c r="B10" s="46" t="s">
        <v>122</v>
      </c>
      <c r="C10" s="47" t="s">
        <v>114</v>
      </c>
      <c r="D10" s="48" t="s">
        <v>114</v>
      </c>
      <c r="E10" s="50"/>
      <c r="G10" s="44" t="s">
        <v>123</v>
      </c>
    </row>
    <row r="11" spans="1:9" ht="19.75" customHeight="1">
      <c r="B11" s="46" t="s">
        <v>124</v>
      </c>
      <c r="C11" s="47" t="s">
        <v>114</v>
      </c>
      <c r="D11" s="48" t="s">
        <v>114</v>
      </c>
      <c r="E11" s="50"/>
      <c r="G11" s="44" t="s">
        <v>125</v>
      </c>
    </row>
    <row r="12" spans="1:9" ht="19.75" customHeight="1">
      <c r="B12" s="46" t="s">
        <v>126</v>
      </c>
      <c r="C12" s="47" t="s">
        <v>114</v>
      </c>
      <c r="D12" s="48" t="s">
        <v>114</v>
      </c>
      <c r="E12" s="50"/>
      <c r="G12" s="44" t="s">
        <v>127</v>
      </c>
    </row>
    <row r="13" spans="1:9" ht="19.75" customHeight="1">
      <c r="B13" s="46" t="s">
        <v>128</v>
      </c>
      <c r="C13" s="47" t="s">
        <v>114</v>
      </c>
      <c r="D13" s="48" t="s">
        <v>114</v>
      </c>
      <c r="E13" s="50"/>
    </row>
    <row r="14" spans="1:9" ht="19.75" customHeight="1">
      <c r="B14" s="46" t="s">
        <v>129</v>
      </c>
      <c r="C14" s="47" t="s">
        <v>114</v>
      </c>
      <c r="D14" s="48" t="s">
        <v>114</v>
      </c>
      <c r="E14" s="50"/>
    </row>
    <row r="15" spans="1:9" ht="19.75" customHeight="1">
      <c r="B15" s="46" t="s">
        <v>130</v>
      </c>
      <c r="C15" s="47" t="s">
        <v>114</v>
      </c>
      <c r="D15" s="48" t="s">
        <v>114</v>
      </c>
      <c r="E15" s="50"/>
    </row>
    <row r="16" spans="1:9" ht="19.75" customHeight="1">
      <c r="B16" s="46" t="s">
        <v>131</v>
      </c>
      <c r="C16" s="47" t="s">
        <v>114</v>
      </c>
      <c r="D16" s="48" t="s">
        <v>114</v>
      </c>
      <c r="E16" s="50"/>
    </row>
    <row r="17" spans="2:5" ht="19.75" customHeight="1">
      <c r="B17" s="46" t="s">
        <v>132</v>
      </c>
      <c r="C17" s="47" t="s">
        <v>114</v>
      </c>
      <c r="D17" s="48" t="s">
        <v>114</v>
      </c>
      <c r="E17" s="50"/>
    </row>
    <row r="18" spans="2:5" ht="19.75" customHeight="1">
      <c r="B18" s="46" t="s">
        <v>133</v>
      </c>
      <c r="C18" s="47" t="s">
        <v>114</v>
      </c>
      <c r="D18" s="48" t="s">
        <v>114</v>
      </c>
      <c r="E18" s="50"/>
    </row>
    <row r="19" spans="2:5" ht="19.75" customHeight="1">
      <c r="B19" s="46" t="s">
        <v>134</v>
      </c>
      <c r="C19" s="47" t="s">
        <v>114</v>
      </c>
      <c r="D19" s="48" t="s">
        <v>114</v>
      </c>
      <c r="E19" s="50"/>
    </row>
    <row r="20" spans="2:5" ht="19.75" customHeight="1">
      <c r="B20" s="46" t="s">
        <v>135</v>
      </c>
      <c r="C20" s="47" t="s">
        <v>114</v>
      </c>
      <c r="D20" s="48" t="s">
        <v>114</v>
      </c>
      <c r="E20" s="50"/>
    </row>
    <row r="21" spans="2:5" ht="19.75" customHeight="1">
      <c r="B21" s="46" t="s">
        <v>136</v>
      </c>
      <c r="C21" s="47" t="s">
        <v>114</v>
      </c>
      <c r="D21" s="48" t="s">
        <v>114</v>
      </c>
      <c r="E21" s="50"/>
    </row>
    <row r="22" spans="2:5" ht="31.4" customHeight="1">
      <c r="B22" s="46" t="s">
        <v>137</v>
      </c>
      <c r="C22" s="47" t="s">
        <v>114</v>
      </c>
      <c r="D22" s="48" t="s">
        <v>114</v>
      </c>
      <c r="E22" s="50"/>
    </row>
    <row r="23" spans="2:5" ht="19.75" customHeight="1">
      <c r="B23" s="46" t="s">
        <v>138</v>
      </c>
      <c r="C23" s="47" t="s">
        <v>114</v>
      </c>
      <c r="D23" s="48" t="s">
        <v>139</v>
      </c>
      <c r="E23" s="50"/>
    </row>
    <row r="24" spans="2:5" ht="19.75" customHeight="1">
      <c r="B24" s="46" t="s">
        <v>140</v>
      </c>
      <c r="C24" s="47" t="s">
        <v>114</v>
      </c>
      <c r="D24" s="48" t="s">
        <v>114</v>
      </c>
      <c r="E24" s="50"/>
    </row>
    <row r="25" spans="2:5" ht="39" customHeight="1">
      <c r="B25" s="46" t="s">
        <v>141</v>
      </c>
      <c r="C25" s="47" t="s">
        <v>114</v>
      </c>
      <c r="D25" s="48" t="s">
        <v>114</v>
      </c>
      <c r="E25" s="50"/>
    </row>
    <row r="26" spans="2:5" ht="19.75" customHeight="1">
      <c r="B26" s="46" t="s">
        <v>142</v>
      </c>
      <c r="C26" s="47" t="s">
        <v>114</v>
      </c>
      <c r="D26" s="48" t="s">
        <v>114</v>
      </c>
      <c r="E26" s="50"/>
    </row>
    <row r="27" spans="2:5" ht="19.75" customHeight="1">
      <c r="B27" s="46" t="s">
        <v>143</v>
      </c>
      <c r="C27" s="47" t="s">
        <v>114</v>
      </c>
      <c r="D27" s="48" t="s">
        <v>114</v>
      </c>
      <c r="E27" s="50"/>
    </row>
    <row r="28" spans="2:5" ht="39.75" customHeight="1">
      <c r="B28" s="46" t="s">
        <v>144</v>
      </c>
      <c r="C28" s="47" t="s">
        <v>114</v>
      </c>
      <c r="D28" s="48" t="s">
        <v>114</v>
      </c>
      <c r="E28" s="50"/>
    </row>
    <row r="29" spans="2:5" ht="19.75" customHeight="1">
      <c r="B29" s="46" t="s">
        <v>145</v>
      </c>
      <c r="C29" s="47" t="s">
        <v>114</v>
      </c>
      <c r="D29" s="48" t="s">
        <v>114</v>
      </c>
      <c r="E29" s="50"/>
    </row>
    <row r="30" spans="2:5" ht="19.75" customHeight="1">
      <c r="B30" s="46" t="s">
        <v>146</v>
      </c>
      <c r="C30" s="47" t="s">
        <v>114</v>
      </c>
      <c r="D30" s="48" t="s">
        <v>114</v>
      </c>
      <c r="E30" s="50"/>
    </row>
    <row r="31" spans="2:5" ht="19.75" customHeight="1">
      <c r="B31" s="46" t="s">
        <v>147</v>
      </c>
      <c r="C31" s="47" t="s">
        <v>114</v>
      </c>
      <c r="D31" s="48" t="s">
        <v>114</v>
      </c>
      <c r="E31" s="50"/>
    </row>
    <row r="32" spans="2:5" ht="31.4" customHeight="1">
      <c r="B32" s="46" t="s">
        <v>148</v>
      </c>
      <c r="C32" s="47" t="s">
        <v>114</v>
      </c>
      <c r="D32" s="48" t="s">
        <v>139</v>
      </c>
      <c r="E32" s="50"/>
    </row>
    <row r="33" spans="2:5" ht="19.75" customHeight="1">
      <c r="B33" s="46" t="s">
        <v>149</v>
      </c>
      <c r="C33" s="47" t="s">
        <v>114</v>
      </c>
      <c r="D33" s="48" t="s">
        <v>114</v>
      </c>
      <c r="E33" s="50"/>
    </row>
    <row r="34" spans="2:5" ht="19.75" customHeight="1">
      <c r="B34" s="46" t="s">
        <v>150</v>
      </c>
      <c r="C34" s="47" t="s">
        <v>114</v>
      </c>
      <c r="D34" s="48" t="s">
        <v>114</v>
      </c>
      <c r="E34" s="50"/>
    </row>
    <row r="35" spans="2:5" ht="19.75" customHeight="1">
      <c r="B35" s="46" t="s">
        <v>151</v>
      </c>
      <c r="C35" s="47" t="s">
        <v>114</v>
      </c>
      <c r="D35" s="48" t="s">
        <v>114</v>
      </c>
      <c r="E35" s="50"/>
    </row>
    <row r="36" spans="2:5" ht="19.75" customHeight="1">
      <c r="B36" s="46" t="s">
        <v>152</v>
      </c>
      <c r="C36" s="47" t="s">
        <v>114</v>
      </c>
      <c r="D36" s="48" t="s">
        <v>114</v>
      </c>
      <c r="E36" s="50"/>
    </row>
    <row r="37" spans="2:5" ht="19.75" customHeight="1">
      <c r="B37" s="46" t="s">
        <v>153</v>
      </c>
      <c r="C37" s="47" t="s">
        <v>114</v>
      </c>
      <c r="D37" s="48" t="s">
        <v>114</v>
      </c>
      <c r="E37" s="50"/>
    </row>
    <row r="38" spans="2:5" ht="19.75" customHeight="1">
      <c r="B38" s="46" t="s">
        <v>154</v>
      </c>
      <c r="C38" s="47" t="s">
        <v>114</v>
      </c>
      <c r="D38" s="48" t="s">
        <v>114</v>
      </c>
      <c r="E38" s="50"/>
    </row>
    <row r="39" spans="2:5" ht="19.75" customHeight="1">
      <c r="B39" s="46" t="s">
        <v>155</v>
      </c>
      <c r="C39" s="47" t="s">
        <v>114</v>
      </c>
      <c r="D39" s="48" t="s">
        <v>114</v>
      </c>
      <c r="E39" s="50"/>
    </row>
    <row r="40" spans="2:5" ht="19.75" customHeight="1">
      <c r="B40" s="46" t="s">
        <v>156</v>
      </c>
      <c r="C40" s="47" t="s">
        <v>114</v>
      </c>
      <c r="D40" s="48" t="s">
        <v>114</v>
      </c>
      <c r="E40" s="50"/>
    </row>
    <row r="41" spans="2:5" ht="19.75" customHeight="1">
      <c r="B41" s="46" t="s">
        <v>157</v>
      </c>
      <c r="C41" s="47" t="s">
        <v>114</v>
      </c>
      <c r="D41" s="48" t="s">
        <v>114</v>
      </c>
      <c r="E41" s="50"/>
    </row>
    <row r="42" spans="2:5" ht="19.75" customHeight="1">
      <c r="B42" s="46" t="s">
        <v>158</v>
      </c>
      <c r="C42" s="47" t="s">
        <v>114</v>
      </c>
      <c r="D42" s="48" t="s">
        <v>114</v>
      </c>
      <c r="E42" s="50"/>
    </row>
    <row r="43" spans="2:5" ht="19.75" customHeight="1">
      <c r="B43" s="46" t="s">
        <v>159</v>
      </c>
      <c r="C43" s="47" t="s">
        <v>114</v>
      </c>
      <c r="D43" s="48" t="s">
        <v>114</v>
      </c>
      <c r="E43" s="50"/>
    </row>
    <row r="44" spans="2:5" ht="19.75" customHeight="1">
      <c r="B44" s="46" t="s">
        <v>160</v>
      </c>
      <c r="C44" s="47" t="s">
        <v>114</v>
      </c>
      <c r="D44" s="48" t="s">
        <v>114</v>
      </c>
      <c r="E44" s="50"/>
    </row>
    <row r="45" spans="2:5" ht="19.75" customHeight="1">
      <c r="B45" s="46" t="s">
        <v>161</v>
      </c>
      <c r="C45" s="47" t="s">
        <v>114</v>
      </c>
      <c r="D45" s="48" t="s">
        <v>114</v>
      </c>
      <c r="E45" s="50"/>
    </row>
    <row r="46" spans="2:5" ht="19.75" customHeight="1">
      <c r="B46" s="46" t="s">
        <v>162</v>
      </c>
      <c r="C46" s="47" t="s">
        <v>114</v>
      </c>
      <c r="D46" s="48" t="s">
        <v>114</v>
      </c>
      <c r="E46" s="50"/>
    </row>
    <row r="47" spans="2:5" ht="19.75" customHeight="1">
      <c r="B47" s="46" t="s">
        <v>163</v>
      </c>
      <c r="C47" s="47" t="s">
        <v>114</v>
      </c>
      <c r="D47" s="48" t="s">
        <v>114</v>
      </c>
      <c r="E47" s="50"/>
    </row>
    <row r="48" spans="2:5" ht="19.75" customHeight="1">
      <c r="B48" s="46" t="s">
        <v>164</v>
      </c>
      <c r="C48" s="47" t="s">
        <v>114</v>
      </c>
      <c r="D48" s="48" t="s">
        <v>114</v>
      </c>
      <c r="E48" s="50"/>
    </row>
    <row r="49" spans="2:5" ht="19.75" customHeight="1">
      <c r="B49" s="46" t="s">
        <v>165</v>
      </c>
      <c r="C49" s="47" t="s">
        <v>114</v>
      </c>
      <c r="D49" s="48" t="s">
        <v>114</v>
      </c>
      <c r="E49" s="50"/>
    </row>
    <row r="50" spans="2:5" ht="19.75" customHeight="1">
      <c r="B50" s="46" t="s">
        <v>166</v>
      </c>
      <c r="C50" s="47" t="s">
        <v>114</v>
      </c>
      <c r="D50" s="48" t="s">
        <v>114</v>
      </c>
    </row>
    <row r="51" spans="2:5" ht="31.4" customHeight="1">
      <c r="B51" s="46" t="s">
        <v>167</v>
      </c>
      <c r="C51" s="47" t="s">
        <v>139</v>
      </c>
      <c r="D51" s="48" t="s">
        <v>114</v>
      </c>
      <c r="E51" s="50"/>
    </row>
    <row r="52" spans="2:5" ht="31.4" customHeight="1">
      <c r="B52" s="46" t="s">
        <v>168</v>
      </c>
      <c r="C52" s="47" t="s">
        <v>114</v>
      </c>
      <c r="D52" s="48" t="s">
        <v>139</v>
      </c>
      <c r="E52" s="50"/>
    </row>
    <row r="53" spans="2:5" ht="31.4" customHeight="1">
      <c r="B53" s="46" t="s">
        <v>169</v>
      </c>
      <c r="C53" s="47" t="s">
        <v>114</v>
      </c>
      <c r="D53" s="48" t="s">
        <v>139</v>
      </c>
      <c r="E53" s="50"/>
    </row>
    <row r="54" spans="2:5" ht="19.75" customHeight="1">
      <c r="B54" s="46" t="s">
        <v>170</v>
      </c>
      <c r="C54" s="47" t="s">
        <v>114</v>
      </c>
      <c r="D54" s="48" t="s">
        <v>114</v>
      </c>
      <c r="E54" s="50"/>
    </row>
    <row r="55" spans="2:5" ht="19.75" customHeight="1">
      <c r="B55" s="46" t="s">
        <v>171</v>
      </c>
      <c r="C55" s="47" t="s">
        <v>114</v>
      </c>
      <c r="D55" s="48" t="s">
        <v>139</v>
      </c>
      <c r="E55" s="50"/>
    </row>
    <row r="56" spans="2:5" ht="19.75" customHeight="1">
      <c r="B56" s="46" t="s">
        <v>172</v>
      </c>
      <c r="C56" s="47" t="s">
        <v>114</v>
      </c>
      <c r="D56" s="48" t="s">
        <v>139</v>
      </c>
      <c r="E56" s="50"/>
    </row>
    <row r="57" spans="2:5" ht="39.75" customHeight="1">
      <c r="B57" s="46" t="s">
        <v>173</v>
      </c>
      <c r="C57" s="47" t="s">
        <v>114</v>
      </c>
      <c r="D57" s="48" t="s">
        <v>139</v>
      </c>
      <c r="E57" s="50"/>
    </row>
    <row r="58" spans="2:5" ht="19.75" customHeight="1">
      <c r="B58" s="46" t="s">
        <v>174</v>
      </c>
      <c r="C58" s="47" t="s">
        <v>114</v>
      </c>
      <c r="D58" s="48" t="s">
        <v>139</v>
      </c>
      <c r="E58" s="50"/>
    </row>
    <row r="59" spans="2:5" ht="19.75" customHeight="1">
      <c r="B59" s="46" t="s">
        <v>175</v>
      </c>
      <c r="C59" s="47" t="s">
        <v>114</v>
      </c>
      <c r="D59" s="48" t="s">
        <v>139</v>
      </c>
      <c r="E59" s="50"/>
    </row>
    <row r="60" spans="2:5" ht="31.4" customHeight="1">
      <c r="B60" s="46" t="s">
        <v>176</v>
      </c>
      <c r="C60" s="47" t="s">
        <v>114</v>
      </c>
      <c r="D60" s="48" t="s">
        <v>139</v>
      </c>
      <c r="E60" s="50"/>
    </row>
    <row r="61" spans="2:5" ht="31.4" customHeight="1">
      <c r="B61" s="46" t="s">
        <v>177</v>
      </c>
      <c r="C61" s="47" t="s">
        <v>114</v>
      </c>
      <c r="D61" s="54" t="s">
        <v>178</v>
      </c>
      <c r="E61" s="55"/>
    </row>
    <row r="62" spans="2:5" ht="19.75" customHeight="1">
      <c r="B62" s="46" t="s">
        <v>179</v>
      </c>
      <c r="C62" s="47" t="s">
        <v>114</v>
      </c>
      <c r="D62" s="48" t="s">
        <v>139</v>
      </c>
      <c r="E62" s="50"/>
    </row>
    <row r="63" spans="2:5" ht="19.75" customHeight="1">
      <c r="B63" s="46" t="s">
        <v>180</v>
      </c>
      <c r="C63" s="47" t="s">
        <v>114</v>
      </c>
      <c r="D63" s="48" t="s">
        <v>114</v>
      </c>
      <c r="E63" s="50"/>
    </row>
    <row r="64" spans="2:5" ht="31.4" customHeight="1">
      <c r="B64" s="46" t="s">
        <v>181</v>
      </c>
      <c r="C64" s="47" t="s">
        <v>114</v>
      </c>
      <c r="D64" s="48" t="s">
        <v>114</v>
      </c>
      <c r="E64" s="50"/>
    </row>
    <row r="65" spans="2:5" ht="19.75" customHeight="1">
      <c r="B65" s="46" t="s">
        <v>182</v>
      </c>
      <c r="C65" s="47" t="s">
        <v>114</v>
      </c>
      <c r="D65" s="48" t="s">
        <v>114</v>
      </c>
      <c r="E65" s="50"/>
    </row>
    <row r="66" spans="2:5" ht="19.75" customHeight="1">
      <c r="B66" s="46" t="s">
        <v>183</v>
      </c>
      <c r="C66" s="47" t="s">
        <v>114</v>
      </c>
      <c r="D66" s="48" t="s">
        <v>114</v>
      </c>
      <c r="E66" s="50"/>
    </row>
    <row r="67" spans="2:5" ht="19.75" customHeight="1">
      <c r="B67" s="46" t="s">
        <v>184</v>
      </c>
      <c r="C67" s="47" t="s">
        <v>114</v>
      </c>
      <c r="D67" s="48" t="s">
        <v>114</v>
      </c>
      <c r="E67" s="50"/>
    </row>
    <row r="68" spans="2:5" ht="19.75" customHeight="1">
      <c r="B68" s="46" t="s">
        <v>185</v>
      </c>
      <c r="C68" s="47" t="s">
        <v>114</v>
      </c>
      <c r="D68" s="48" t="s">
        <v>114</v>
      </c>
      <c r="E68" s="50"/>
    </row>
    <row r="69" spans="2:5" ht="19.75" customHeight="1">
      <c r="B69" s="46" t="s">
        <v>186</v>
      </c>
      <c r="C69" s="47" t="s">
        <v>114</v>
      </c>
      <c r="D69" s="48" t="s">
        <v>114</v>
      </c>
      <c r="E69" s="50"/>
    </row>
    <row r="70" spans="2:5" ht="19.75" customHeight="1">
      <c r="B70" s="46" t="s">
        <v>187</v>
      </c>
      <c r="C70" s="47" t="s">
        <v>114</v>
      </c>
      <c r="D70" s="48" t="s">
        <v>114</v>
      </c>
      <c r="E70" s="50"/>
    </row>
    <row r="71" spans="2:5" ht="19.75" customHeight="1">
      <c r="B71" s="46" t="s">
        <v>188</v>
      </c>
      <c r="C71" s="47" t="s">
        <v>114</v>
      </c>
      <c r="D71" s="48" t="s">
        <v>114</v>
      </c>
      <c r="E71" s="50"/>
    </row>
    <row r="72" spans="2:5" ht="31.4" customHeight="1">
      <c r="B72" s="46" t="s">
        <v>189</v>
      </c>
      <c r="C72" s="47" t="s">
        <v>114</v>
      </c>
      <c r="D72" s="48" t="s">
        <v>114</v>
      </c>
      <c r="E72" s="50"/>
    </row>
    <row r="73" spans="2:5" ht="31.4" customHeight="1">
      <c r="B73" s="46" t="s">
        <v>190</v>
      </c>
      <c r="C73" s="47" t="s">
        <v>114</v>
      </c>
      <c r="D73" s="48" t="s">
        <v>114</v>
      </c>
      <c r="E73" s="50"/>
    </row>
    <row r="74" spans="2:5" ht="39.75" customHeight="1">
      <c r="B74" s="46" t="s">
        <v>191</v>
      </c>
      <c r="C74" s="47" t="s">
        <v>114</v>
      </c>
      <c r="D74" s="48" t="s">
        <v>139</v>
      </c>
      <c r="E74" s="50"/>
    </row>
    <row r="75" spans="2:5" ht="19.75" customHeight="1">
      <c r="B75" s="46" t="s">
        <v>192</v>
      </c>
      <c r="C75" s="47" t="s">
        <v>114</v>
      </c>
      <c r="D75" s="48" t="s">
        <v>114</v>
      </c>
      <c r="E75" s="50"/>
    </row>
    <row r="76" spans="2:5" ht="19.75" customHeight="1">
      <c r="B76" s="46" t="s">
        <v>193</v>
      </c>
      <c r="C76" s="47" t="s">
        <v>114</v>
      </c>
      <c r="D76" s="48" t="s">
        <v>114</v>
      </c>
      <c r="E76" s="50"/>
    </row>
    <row r="77" spans="2:5" ht="19.75" customHeight="1">
      <c r="B77" s="46" t="s">
        <v>194</v>
      </c>
      <c r="C77" s="47" t="s">
        <v>114</v>
      </c>
      <c r="D77" s="48" t="s">
        <v>139</v>
      </c>
      <c r="E77" s="50"/>
    </row>
    <row r="78" spans="2:5" ht="19.75" customHeight="1">
      <c r="B78" s="46" t="s">
        <v>195</v>
      </c>
      <c r="C78" s="47" t="s">
        <v>114</v>
      </c>
      <c r="D78" s="48" t="s">
        <v>114</v>
      </c>
      <c r="E78" s="50"/>
    </row>
    <row r="79" spans="2:5" ht="19.75" customHeight="1">
      <c r="B79" s="46" t="s">
        <v>196</v>
      </c>
      <c r="C79" s="47" t="s">
        <v>114</v>
      </c>
      <c r="D79" s="48" t="s">
        <v>114</v>
      </c>
      <c r="E79" s="50"/>
    </row>
    <row r="80" spans="2:5" ht="20.149999999999999" customHeight="1">
      <c r="B80" s="58" t="s">
        <v>197</v>
      </c>
      <c r="C80" s="47" t="s">
        <v>114</v>
      </c>
      <c r="D80" s="48" t="s">
        <v>114</v>
      </c>
      <c r="E80" s="50"/>
    </row>
    <row r="81" spans="2:4" ht="39.75" customHeight="1">
      <c r="B81" s="48" t="s">
        <v>198</v>
      </c>
      <c r="C81" s="49"/>
      <c r="D81" s="50"/>
    </row>
    <row r="82" spans="2:4" ht="19.75" customHeight="1">
      <c r="B82" s="48" t="s">
        <v>199</v>
      </c>
      <c r="C82" s="49"/>
      <c r="D82" s="50"/>
    </row>
    <row r="83" spans="2:4" ht="19.75" customHeight="1">
      <c r="B83" s="48" t="s">
        <v>200</v>
      </c>
      <c r="C83" s="49"/>
      <c r="D83" s="50"/>
    </row>
    <row r="84" spans="2:4" ht="19.75" customHeight="1">
      <c r="B84" s="48" t="s">
        <v>201</v>
      </c>
      <c r="C84" s="49"/>
      <c r="D84" s="50"/>
    </row>
    <row r="85" spans="2:4" ht="19.75" customHeight="1">
      <c r="B85" s="48" t="s">
        <v>202</v>
      </c>
      <c r="C85" s="49"/>
      <c r="D85" s="50"/>
    </row>
    <row r="86" spans="2:4" ht="19.75" customHeight="1">
      <c r="B86" s="48" t="s">
        <v>203</v>
      </c>
      <c r="C86" s="49"/>
      <c r="D86" s="50"/>
    </row>
    <row r="87" spans="2:4" ht="19.75" customHeight="1">
      <c r="B87" s="48" t="s">
        <v>204</v>
      </c>
      <c r="C87" s="49"/>
      <c r="D87" s="50"/>
    </row>
    <row r="88" spans="2:4" ht="19.75" customHeight="1">
      <c r="B88" s="48" t="s">
        <v>205</v>
      </c>
      <c r="C88" s="49"/>
      <c r="D88" s="50"/>
    </row>
    <row r="89" spans="2:4" ht="19.75" customHeight="1">
      <c r="B89" s="48" t="s">
        <v>206</v>
      </c>
      <c r="C89" s="49"/>
      <c r="D89" s="50"/>
    </row>
    <row r="90" spans="2:4" ht="19.75" customHeight="1">
      <c r="B90" s="48" t="s">
        <v>207</v>
      </c>
      <c r="C90" s="49"/>
      <c r="D90" s="50"/>
    </row>
    <row r="91" spans="2:4" ht="19.75" customHeight="1">
      <c r="B91" s="48" t="s">
        <v>208</v>
      </c>
      <c r="C91" s="49"/>
      <c r="D91" s="50"/>
    </row>
    <row r="92" spans="2:4" ht="19.75" customHeight="1">
      <c r="B92" s="48" t="s">
        <v>209</v>
      </c>
      <c r="C92" s="49"/>
      <c r="D92" s="50"/>
    </row>
    <row r="93" spans="2:4" ht="19.75" customHeight="1">
      <c r="B93" s="48" t="s">
        <v>210</v>
      </c>
      <c r="C93" s="49"/>
      <c r="D93" s="50"/>
    </row>
    <row r="94" spans="2:4" ht="31.4" customHeight="1">
      <c r="B94" s="48" t="s">
        <v>211</v>
      </c>
      <c r="C94" s="49"/>
      <c r="D94" s="50"/>
    </row>
    <row r="95" spans="2:4" ht="19.75" customHeight="1">
      <c r="B95" s="48" t="s">
        <v>212</v>
      </c>
      <c r="C95" s="49"/>
      <c r="D95" s="50"/>
    </row>
    <row r="96" spans="2:4" ht="19.75" customHeight="1">
      <c r="B96" s="48" t="s">
        <v>213</v>
      </c>
      <c r="C96" s="49"/>
      <c r="D96" s="50"/>
    </row>
    <row r="97" spans="1:4" ht="19.75" customHeight="1">
      <c r="B97" s="48" t="s">
        <v>214</v>
      </c>
      <c r="C97" s="49"/>
      <c r="D97" s="50"/>
    </row>
    <row r="98" spans="1:4" ht="19.75" customHeight="1">
      <c r="B98" s="48" t="s">
        <v>215</v>
      </c>
      <c r="C98" s="49"/>
      <c r="D98" s="50"/>
    </row>
    <row r="99" spans="1:4" ht="19.75" customHeight="1">
      <c r="B99" s="48" t="s">
        <v>216</v>
      </c>
      <c r="C99" s="49"/>
      <c r="D99" s="50"/>
    </row>
    <row r="100" spans="1:4" ht="19.75" customHeight="1">
      <c r="B100" s="48" t="s">
        <v>217</v>
      </c>
      <c r="C100" s="49"/>
      <c r="D100" s="50"/>
    </row>
    <row r="101" spans="1:4" ht="19.75" customHeight="1">
      <c r="B101" s="48" t="s">
        <v>218</v>
      </c>
      <c r="C101" s="49"/>
      <c r="D101" s="50"/>
    </row>
    <row r="102" spans="1:4" ht="19.75" customHeight="1">
      <c r="B102" s="48" t="s">
        <v>219</v>
      </c>
      <c r="C102" s="49"/>
      <c r="D102" s="50"/>
    </row>
    <row r="103" spans="1:4" ht="19.75" customHeight="1">
      <c r="B103" s="48" t="s">
        <v>220</v>
      </c>
      <c r="C103" s="49"/>
      <c r="D103" s="50"/>
    </row>
    <row r="104" spans="1:4" ht="19.75" customHeight="1">
      <c r="B104" s="48" t="s">
        <v>221</v>
      </c>
      <c r="C104" s="49"/>
      <c r="D104" s="50"/>
    </row>
    <row r="105" spans="1:4" ht="19.75" customHeight="1">
      <c r="A105" s="48" t="s">
        <v>222</v>
      </c>
      <c r="B105" s="48" t="s">
        <v>223</v>
      </c>
      <c r="C105" s="49"/>
      <c r="D105" s="50"/>
    </row>
    <row r="106" spans="1:4" ht="19.75" customHeight="1">
      <c r="B106" s="48" t="s">
        <v>224</v>
      </c>
      <c r="C106" s="49"/>
      <c r="D106" s="50"/>
    </row>
    <row r="107" spans="1:4" ht="19.75" customHeight="1">
      <c r="B107" s="48" t="s">
        <v>225</v>
      </c>
      <c r="C107" s="49"/>
      <c r="D107" s="50"/>
    </row>
    <row r="108" spans="1:4" ht="19.75" customHeight="1">
      <c r="B108" s="48" t="s">
        <v>226</v>
      </c>
      <c r="C108" s="49"/>
      <c r="D108" s="50"/>
    </row>
    <row r="109" spans="1:4" ht="19.75" customHeight="1">
      <c r="B109" s="48" t="s">
        <v>227</v>
      </c>
      <c r="C109" s="49"/>
      <c r="D109" s="50"/>
    </row>
    <row r="110" spans="1:4" ht="19.75" customHeight="1">
      <c r="B110" s="48" t="s">
        <v>228</v>
      </c>
      <c r="C110" s="49"/>
      <c r="D110" s="50"/>
    </row>
    <row r="111" spans="1:4" ht="19.75" customHeight="1">
      <c r="B111" s="48" t="s">
        <v>229</v>
      </c>
      <c r="C111" s="49"/>
      <c r="D111" s="50"/>
    </row>
    <row r="112" spans="1:4" ht="19.75" customHeight="1">
      <c r="B112" s="48" t="s">
        <v>230</v>
      </c>
      <c r="C112" s="49"/>
      <c r="D112" s="50"/>
    </row>
    <row r="113" spans="2:4" ht="19.75" customHeight="1">
      <c r="B113" s="48" t="s">
        <v>231</v>
      </c>
      <c r="C113" s="49"/>
      <c r="D113" s="50"/>
    </row>
    <row r="114" spans="2:4" ht="19.75" customHeight="1">
      <c r="B114" s="48" t="s">
        <v>232</v>
      </c>
      <c r="C114" s="49"/>
      <c r="D114" s="50"/>
    </row>
    <row r="115" spans="2:4" ht="19.75" customHeight="1">
      <c r="B115" s="48" t="s">
        <v>233</v>
      </c>
      <c r="C115" s="49"/>
      <c r="D115" s="50"/>
    </row>
    <row r="116" spans="2:4" ht="19.75" customHeight="1">
      <c r="B116" s="48" t="s">
        <v>234</v>
      </c>
      <c r="C116" s="49"/>
      <c r="D116" s="50"/>
    </row>
    <row r="117" spans="2:4" ht="19.75" customHeight="1">
      <c r="B117" s="48" t="s">
        <v>235</v>
      </c>
      <c r="C117" s="49"/>
      <c r="D117" s="50"/>
    </row>
    <row r="118" spans="2:4" ht="19.75" customHeight="1">
      <c r="B118" s="48" t="s">
        <v>236</v>
      </c>
      <c r="C118" s="49"/>
      <c r="D118" s="50"/>
    </row>
    <row r="119" spans="2:4" ht="19.75" customHeight="1">
      <c r="B119" s="48" t="s">
        <v>237</v>
      </c>
      <c r="C119" s="49"/>
      <c r="D119" s="50"/>
    </row>
    <row r="120" spans="2:4" ht="19.75" customHeight="1">
      <c r="B120" s="48" t="s">
        <v>238</v>
      </c>
      <c r="C120" s="49"/>
      <c r="D120" s="50"/>
    </row>
    <row r="121" spans="2:4" ht="19.75" customHeight="1">
      <c r="B121" s="48" t="s">
        <v>239</v>
      </c>
      <c r="C121" s="49"/>
      <c r="D121" s="50"/>
    </row>
    <row r="122" spans="2:4" ht="19.75" customHeight="1">
      <c r="B122" s="48" t="s">
        <v>240</v>
      </c>
      <c r="C122" s="49"/>
      <c r="D122" s="50"/>
    </row>
    <row r="123" spans="2:4" ht="19.75" customHeight="1">
      <c r="C123" s="49"/>
      <c r="D123" s="50"/>
    </row>
    <row r="124" spans="2:4">
      <c r="B124" s="44" t="s">
        <v>215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FN56"/>
  <sheetViews>
    <sheetView showGridLines="0" zoomScale="85" zoomScaleNormal="85" workbookViewId="0">
      <selection activeCell="C1" sqref="C1"/>
    </sheetView>
  </sheetViews>
  <sheetFormatPr defaultColWidth="9.1796875" defaultRowHeight="14.5"/>
  <cols>
    <col min="1" max="1" width="1.1796875" customWidth="1"/>
    <col min="2" max="2" width="3.1796875" bestFit="1" customWidth="1"/>
    <col min="3" max="3" width="30.54296875" customWidth="1"/>
    <col min="4" max="4" width="34.1796875" style="8" bestFit="1" customWidth="1"/>
    <col min="5" max="5" width="17.54296875" style="8" customWidth="1"/>
    <col min="6" max="6" width="18.453125" style="8" customWidth="1"/>
    <col min="7" max="9" width="17.54296875" customWidth="1"/>
    <col min="10" max="11" width="17.54296875" style="9" customWidth="1"/>
    <col min="12" max="66" width="4.1796875" style="9" customWidth="1"/>
    <col min="67" max="85" width="4.1796875" customWidth="1"/>
    <col min="86" max="117" width="4.1796875" bestFit="1" customWidth="1"/>
    <col min="118" max="170" width="4.1796875" customWidth="1"/>
  </cols>
  <sheetData>
    <row r="1" spans="2:170" s="1" customFormat="1" ht="18.5">
      <c r="C1" s="2" t="str">
        <f>'inschrijving (ON)'!C1</f>
        <v xml:space="preserve">Project </v>
      </c>
    </row>
    <row r="2" spans="2:170" s="3" customFormat="1" ht="18.5">
      <c r="C2" s="2" t="s">
        <v>241</v>
      </c>
      <c r="J2" s="4"/>
      <c r="K2" s="4"/>
      <c r="BN2" s="4"/>
      <c r="BO2" s="4"/>
      <c r="BS2" s="4"/>
      <c r="BT2" s="4"/>
    </row>
    <row r="3" spans="2:170" s="3" customFormat="1" ht="8.5" customHeight="1">
      <c r="C3" s="2"/>
      <c r="J3" s="4"/>
      <c r="K3" s="4"/>
      <c r="BN3" s="4"/>
      <c r="BO3" s="4"/>
      <c r="BS3" s="4"/>
      <c r="BT3" s="4"/>
    </row>
    <row r="4" spans="2:170" s="3" customFormat="1" ht="15.5">
      <c r="C4" s="16" t="s">
        <v>50</v>
      </c>
      <c r="D4"/>
      <c r="E4"/>
      <c r="J4" s="4"/>
      <c r="K4" s="4"/>
      <c r="BN4" s="4"/>
      <c r="BO4" s="4"/>
      <c r="BS4" s="4"/>
      <c r="BT4" s="4"/>
    </row>
    <row r="5" spans="2:170" s="3" customFormat="1" ht="50.15" customHeight="1">
      <c r="C5" s="266" t="s">
        <v>242</v>
      </c>
      <c r="D5" s="266"/>
      <c r="J5" s="4"/>
      <c r="K5" s="4"/>
      <c r="BN5" s="4"/>
      <c r="BO5" s="4"/>
      <c r="BS5" s="4"/>
      <c r="BT5" s="4"/>
    </row>
    <row r="6" spans="2:170" s="3" customFormat="1" ht="6" customHeight="1">
      <c r="D6" s="7"/>
      <c r="E6"/>
      <c r="F6"/>
      <c r="BO6" s="5"/>
      <c r="BS6" s="4"/>
      <c r="BT6" s="4"/>
    </row>
    <row r="7" spans="2:170" s="3" customFormat="1" ht="15.5">
      <c r="C7" s="16" t="s">
        <v>243</v>
      </c>
      <c r="E7"/>
      <c r="F7"/>
      <c r="BO7" s="5"/>
      <c r="BS7" s="4"/>
      <c r="BT7" s="4"/>
    </row>
    <row r="8" spans="2:170" s="3" customFormat="1" ht="15" thickBot="1">
      <c r="C8" s="270" t="s">
        <v>244</v>
      </c>
      <c r="D8" s="270"/>
      <c r="E8"/>
      <c r="F8"/>
      <c r="BO8" s="5"/>
      <c r="BS8" s="4"/>
      <c r="BT8" s="4"/>
    </row>
    <row r="9" spans="2:170" s="3" customFormat="1" ht="15" customHeight="1" thickBot="1">
      <c r="C9"/>
      <c r="D9" s="10"/>
      <c r="E9" s="10"/>
      <c r="F9" s="10"/>
      <c r="G9" s="10"/>
      <c r="H9" s="10"/>
      <c r="I9" s="10"/>
      <c r="J9" s="10"/>
      <c r="K9" s="10"/>
      <c r="L9" s="271">
        <v>2024</v>
      </c>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196"/>
      <c r="BM9" s="271">
        <v>2025</v>
      </c>
      <c r="BN9" s="272"/>
      <c r="BO9" s="272"/>
      <c r="BP9" s="272"/>
      <c r="BQ9" s="272"/>
      <c r="BR9" s="272"/>
      <c r="BS9" s="272"/>
      <c r="BT9" s="272"/>
      <c r="BU9" s="272"/>
      <c r="BV9" s="272"/>
      <c r="BW9" s="272"/>
      <c r="BX9" s="272"/>
      <c r="BY9" s="272"/>
      <c r="BZ9" s="272"/>
      <c r="CA9" s="272"/>
      <c r="CB9" s="272"/>
      <c r="CC9" s="272"/>
      <c r="CD9" s="272"/>
      <c r="CE9" s="272"/>
      <c r="CF9" s="272"/>
      <c r="CG9" s="272"/>
      <c r="CH9" s="272"/>
      <c r="CI9" s="272"/>
      <c r="CJ9" s="272"/>
      <c r="CK9" s="272"/>
      <c r="CL9" s="272"/>
      <c r="CM9" s="272"/>
      <c r="CN9" s="272"/>
      <c r="CO9" s="272"/>
      <c r="CP9" s="272"/>
      <c r="CQ9" s="272"/>
      <c r="CR9" s="272"/>
      <c r="CS9" s="272"/>
      <c r="CT9" s="272"/>
      <c r="CU9" s="272"/>
      <c r="CV9" s="272"/>
      <c r="CW9" s="272"/>
      <c r="CX9" s="272"/>
      <c r="CY9" s="272"/>
      <c r="CZ9" s="272"/>
      <c r="DA9" s="272"/>
      <c r="DB9" s="272"/>
      <c r="DC9" s="272"/>
      <c r="DD9" s="272"/>
      <c r="DE9" s="272"/>
      <c r="DF9" s="272"/>
      <c r="DG9" s="272"/>
      <c r="DH9" s="272"/>
      <c r="DI9" s="272"/>
      <c r="DJ9" s="272"/>
      <c r="DK9" s="272"/>
      <c r="DL9" s="272"/>
      <c r="DM9" s="273"/>
    </row>
    <row r="10" spans="2:170" s="3" customFormat="1" ht="42.75" customHeight="1" thickBot="1">
      <c r="C10" s="14" t="s">
        <v>245</v>
      </c>
      <c r="D10" s="15"/>
      <c r="E10" s="15"/>
      <c r="F10" s="15"/>
      <c r="G10" s="15"/>
      <c r="H10" s="42"/>
      <c r="I10" s="42" t="s">
        <v>246</v>
      </c>
      <c r="J10" s="35" t="s">
        <v>247</v>
      </c>
      <c r="K10" s="197" t="s">
        <v>248</v>
      </c>
      <c r="L10" s="267" t="s">
        <v>249</v>
      </c>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68"/>
      <c r="BS10" s="268"/>
      <c r="BT10" s="268"/>
      <c r="BU10" s="268"/>
      <c r="BV10" s="268"/>
      <c r="BW10" s="268"/>
      <c r="BX10" s="268"/>
      <c r="BY10" s="268"/>
      <c r="BZ10" s="268"/>
      <c r="CA10" s="268"/>
      <c r="CB10" s="268"/>
      <c r="CC10" s="268"/>
      <c r="CD10" s="268"/>
      <c r="CE10" s="268"/>
      <c r="CF10" s="268"/>
      <c r="CG10" s="268"/>
      <c r="CH10" s="268"/>
      <c r="CI10" s="268"/>
      <c r="CJ10" s="268"/>
      <c r="CK10" s="268"/>
      <c r="CL10" s="268"/>
      <c r="CM10" s="268"/>
      <c r="CN10" s="268"/>
      <c r="CO10" s="268"/>
      <c r="CP10" s="268"/>
      <c r="CQ10" s="268"/>
      <c r="CR10" s="268"/>
      <c r="CS10" s="268"/>
      <c r="CT10" s="268"/>
      <c r="CU10" s="268"/>
      <c r="CV10" s="268"/>
      <c r="CW10" s="268"/>
      <c r="CX10" s="268"/>
      <c r="CY10" s="268"/>
      <c r="CZ10" s="268"/>
      <c r="DA10" s="268"/>
      <c r="DB10" s="268"/>
      <c r="DC10" s="268"/>
      <c r="DD10" s="268"/>
      <c r="DE10" s="268"/>
      <c r="DF10" s="268"/>
      <c r="DG10" s="268"/>
      <c r="DH10" s="268"/>
      <c r="DI10" s="268"/>
      <c r="DJ10" s="268"/>
      <c r="DK10" s="268"/>
      <c r="DL10" s="268"/>
      <c r="DM10" s="269"/>
      <c r="DN10" s="267" t="s">
        <v>250</v>
      </c>
      <c r="DO10" s="268"/>
      <c r="DP10" s="268"/>
      <c r="DQ10" s="268"/>
      <c r="DR10" s="268"/>
      <c r="DS10" s="268"/>
      <c r="DT10" s="268"/>
      <c r="DU10" s="268"/>
      <c r="DV10" s="268"/>
      <c r="DW10" s="268"/>
      <c r="DX10" s="268"/>
      <c r="DY10" s="268"/>
      <c r="DZ10" s="268"/>
      <c r="EA10" s="268"/>
      <c r="EB10" s="268"/>
      <c r="EC10" s="268"/>
      <c r="ED10" s="268"/>
      <c r="EE10" s="268"/>
      <c r="EF10" s="268"/>
      <c r="EG10" s="268"/>
      <c r="EH10" s="268"/>
      <c r="EI10" s="268"/>
      <c r="EJ10" s="268"/>
      <c r="EK10" s="268"/>
      <c r="EL10" s="268"/>
      <c r="EM10" s="268"/>
      <c r="EN10" s="268"/>
      <c r="EO10" s="268"/>
      <c r="EP10" s="268"/>
      <c r="EQ10" s="268"/>
      <c r="ER10" s="268"/>
      <c r="ES10" s="268"/>
      <c r="ET10" s="268"/>
      <c r="EU10" s="268"/>
      <c r="EV10" s="268"/>
      <c r="EW10" s="268"/>
      <c r="EX10" s="268"/>
      <c r="EY10" s="268"/>
      <c r="EZ10" s="268"/>
      <c r="FA10" s="268"/>
      <c r="FB10" s="268"/>
      <c r="FC10" s="268"/>
      <c r="FD10" s="268"/>
      <c r="FE10" s="268"/>
      <c r="FF10" s="268"/>
      <c r="FG10" s="268"/>
      <c r="FH10" s="268"/>
      <c r="FI10" s="268"/>
      <c r="FJ10" s="268"/>
      <c r="FK10" s="268"/>
      <c r="FL10" s="268"/>
      <c r="FM10" s="268"/>
      <c r="FN10" s="269"/>
    </row>
    <row r="11" spans="2:170" s="6" customFormat="1" ht="38.5" customHeight="1" thickBot="1">
      <c r="C11" s="17" t="str">
        <f>'inschrijving (ON)'!C11</f>
        <v>Omschrijving (volgens materieellijst)*</v>
      </c>
      <c r="D11" s="17" t="str">
        <f>'inschrijving (ON)'!D11</f>
        <v>Materieel hier invullen dat niet in de materieellijst staat</v>
      </c>
      <c r="E11" s="17" t="str">
        <f>'inschrijving (ON)'!E11</f>
        <v>Stageklasse
/aandrijving*</v>
      </c>
      <c r="F11" s="17" t="str">
        <f>'inschrijving (ON)'!F11</f>
        <v>Brandstof**</v>
      </c>
      <c r="G11" s="17" t="str">
        <f>'inschrijving (ON)'!G11</f>
        <v>Totaal draaiuren</v>
      </c>
      <c r="H11" s="17" t="str">
        <f>'inschrijving (ON)'!H11</f>
        <v>Vermogen (kW)</v>
      </c>
      <c r="I11" s="17" t="str">
        <f>'inschrijving (ON)'!I11</f>
        <v>Draaiuren * vermogen</v>
      </c>
      <c r="J11" s="116" t="s">
        <v>251</v>
      </c>
      <c r="K11" s="199" t="s">
        <v>31</v>
      </c>
      <c r="L11" s="19" t="s">
        <v>252</v>
      </c>
      <c r="M11" s="20" t="s">
        <v>253</v>
      </c>
      <c r="N11" s="20" t="s">
        <v>254</v>
      </c>
      <c r="O11" s="20" t="s">
        <v>255</v>
      </c>
      <c r="P11" s="20" t="s">
        <v>256</v>
      </c>
      <c r="Q11" s="20" t="s">
        <v>257</v>
      </c>
      <c r="R11" s="20" t="s">
        <v>258</v>
      </c>
      <c r="S11" s="20" t="s">
        <v>259</v>
      </c>
      <c r="T11" s="20" t="s">
        <v>260</v>
      </c>
      <c r="U11" s="20" t="s">
        <v>261</v>
      </c>
      <c r="V11" s="20" t="s">
        <v>262</v>
      </c>
      <c r="W11" s="20" t="s">
        <v>263</v>
      </c>
      <c r="X11" s="20" t="s">
        <v>264</v>
      </c>
      <c r="Y11" s="20" t="s">
        <v>265</v>
      </c>
      <c r="Z11" s="20" t="s">
        <v>266</v>
      </c>
      <c r="AA11" s="20" t="s">
        <v>267</v>
      </c>
      <c r="AB11" s="20" t="s">
        <v>268</v>
      </c>
      <c r="AC11" s="20" t="s">
        <v>269</v>
      </c>
      <c r="AD11" s="20" t="s">
        <v>270</v>
      </c>
      <c r="AE11" s="20" t="s">
        <v>271</v>
      </c>
      <c r="AF11" s="20" t="s">
        <v>272</v>
      </c>
      <c r="AG11" s="20" t="s">
        <v>273</v>
      </c>
      <c r="AH11" s="20" t="s">
        <v>274</v>
      </c>
      <c r="AI11" s="20" t="s">
        <v>275</v>
      </c>
      <c r="AJ11" s="20" t="s">
        <v>276</v>
      </c>
      <c r="AK11" s="20" t="s">
        <v>277</v>
      </c>
      <c r="AL11" s="20" t="s">
        <v>278</v>
      </c>
      <c r="AM11" s="20" t="s">
        <v>279</v>
      </c>
      <c r="AN11" s="20" t="s">
        <v>280</v>
      </c>
      <c r="AO11" s="20" t="s">
        <v>281</v>
      </c>
      <c r="AP11" s="20" t="s">
        <v>282</v>
      </c>
      <c r="AQ11" s="20" t="s">
        <v>283</v>
      </c>
      <c r="AR11" s="20" t="s">
        <v>284</v>
      </c>
      <c r="AS11" s="20" t="s">
        <v>285</v>
      </c>
      <c r="AT11" s="20" t="s">
        <v>286</v>
      </c>
      <c r="AU11" s="20" t="s">
        <v>287</v>
      </c>
      <c r="AV11" s="20" t="s">
        <v>288</v>
      </c>
      <c r="AW11" s="20" t="s">
        <v>289</v>
      </c>
      <c r="AX11" s="20" t="s">
        <v>290</v>
      </c>
      <c r="AY11" s="20" t="s">
        <v>291</v>
      </c>
      <c r="AZ11" s="20" t="s">
        <v>292</v>
      </c>
      <c r="BA11" s="20" t="s">
        <v>293</v>
      </c>
      <c r="BB11" s="20" t="s">
        <v>294</v>
      </c>
      <c r="BC11" s="20" t="s">
        <v>295</v>
      </c>
      <c r="BD11" s="20" t="s">
        <v>296</v>
      </c>
      <c r="BE11" s="20" t="s">
        <v>297</v>
      </c>
      <c r="BF11" s="20" t="s">
        <v>298</v>
      </c>
      <c r="BG11" s="20" t="s">
        <v>299</v>
      </c>
      <c r="BH11" s="20" t="s">
        <v>300</v>
      </c>
      <c r="BI11" s="20" t="s">
        <v>301</v>
      </c>
      <c r="BJ11" s="20" t="s">
        <v>302</v>
      </c>
      <c r="BK11" s="20" t="s">
        <v>303</v>
      </c>
      <c r="BL11" s="19"/>
      <c r="BM11" s="19" t="s">
        <v>304</v>
      </c>
      <c r="BN11" s="20" t="s">
        <v>253</v>
      </c>
      <c r="BO11" s="20" t="s">
        <v>254</v>
      </c>
      <c r="BP11" s="20" t="s">
        <v>255</v>
      </c>
      <c r="BQ11" s="20" t="s">
        <v>256</v>
      </c>
      <c r="BR11" s="20" t="s">
        <v>257</v>
      </c>
      <c r="BS11" s="20" t="s">
        <v>258</v>
      </c>
      <c r="BT11" s="20" t="s">
        <v>259</v>
      </c>
      <c r="BU11" s="20" t="s">
        <v>260</v>
      </c>
      <c r="BV11" s="20" t="s">
        <v>261</v>
      </c>
      <c r="BW11" s="20" t="s">
        <v>262</v>
      </c>
      <c r="BX11" s="20" t="s">
        <v>263</v>
      </c>
      <c r="BY11" s="20" t="s">
        <v>264</v>
      </c>
      <c r="BZ11" s="20" t="s">
        <v>265</v>
      </c>
      <c r="CA11" s="20" t="s">
        <v>266</v>
      </c>
      <c r="CB11" s="20" t="s">
        <v>267</v>
      </c>
      <c r="CC11" s="20" t="s">
        <v>268</v>
      </c>
      <c r="CD11" s="20" t="s">
        <v>269</v>
      </c>
      <c r="CE11" s="20" t="s">
        <v>270</v>
      </c>
      <c r="CF11" s="20" t="s">
        <v>271</v>
      </c>
      <c r="CG11" s="20" t="s">
        <v>272</v>
      </c>
      <c r="CH11" s="20" t="s">
        <v>273</v>
      </c>
      <c r="CI11" s="20" t="s">
        <v>274</v>
      </c>
      <c r="CJ11" s="20" t="s">
        <v>275</v>
      </c>
      <c r="CK11" s="20" t="s">
        <v>276</v>
      </c>
      <c r="CL11" s="20" t="s">
        <v>277</v>
      </c>
      <c r="CM11" s="20" t="s">
        <v>278</v>
      </c>
      <c r="CN11" s="20" t="s">
        <v>279</v>
      </c>
      <c r="CO11" s="20" t="s">
        <v>280</v>
      </c>
      <c r="CP11" s="20" t="s">
        <v>281</v>
      </c>
      <c r="CQ11" s="20" t="s">
        <v>282</v>
      </c>
      <c r="CR11" s="20" t="s">
        <v>283</v>
      </c>
      <c r="CS11" s="20" t="s">
        <v>284</v>
      </c>
      <c r="CT11" s="20" t="s">
        <v>285</v>
      </c>
      <c r="CU11" s="20" t="s">
        <v>286</v>
      </c>
      <c r="CV11" s="20" t="s">
        <v>287</v>
      </c>
      <c r="CW11" s="20" t="s">
        <v>288</v>
      </c>
      <c r="CX11" s="20" t="s">
        <v>289</v>
      </c>
      <c r="CY11" s="20" t="s">
        <v>290</v>
      </c>
      <c r="CZ11" s="20" t="s">
        <v>291</v>
      </c>
      <c r="DA11" s="20" t="s">
        <v>292</v>
      </c>
      <c r="DB11" s="20" t="s">
        <v>293</v>
      </c>
      <c r="DC11" s="20" t="s">
        <v>294</v>
      </c>
      <c r="DD11" s="20" t="s">
        <v>295</v>
      </c>
      <c r="DE11" s="20" t="s">
        <v>296</v>
      </c>
      <c r="DF11" s="20" t="s">
        <v>297</v>
      </c>
      <c r="DG11" s="20" t="s">
        <v>298</v>
      </c>
      <c r="DH11" s="20" t="s">
        <v>299</v>
      </c>
      <c r="DI11" s="20" t="s">
        <v>300</v>
      </c>
      <c r="DJ11" s="20" t="s">
        <v>301</v>
      </c>
      <c r="DK11" s="20" t="s">
        <v>302</v>
      </c>
      <c r="DL11" s="20" t="s">
        <v>303</v>
      </c>
      <c r="DM11" s="21" t="s">
        <v>305</v>
      </c>
      <c r="DN11" s="19" t="s">
        <v>304</v>
      </c>
      <c r="DO11" s="20" t="s">
        <v>253</v>
      </c>
      <c r="DP11" s="20" t="s">
        <v>254</v>
      </c>
      <c r="DQ11" s="20" t="s">
        <v>255</v>
      </c>
      <c r="DR11" s="20" t="s">
        <v>256</v>
      </c>
      <c r="DS11" s="20" t="s">
        <v>257</v>
      </c>
      <c r="DT11" s="20" t="s">
        <v>258</v>
      </c>
      <c r="DU11" s="20" t="s">
        <v>259</v>
      </c>
      <c r="DV11" s="20" t="s">
        <v>260</v>
      </c>
      <c r="DW11" s="20" t="s">
        <v>261</v>
      </c>
      <c r="DX11" s="20" t="s">
        <v>262</v>
      </c>
      <c r="DY11" s="20" t="s">
        <v>263</v>
      </c>
      <c r="DZ11" s="20" t="s">
        <v>264</v>
      </c>
      <c r="EA11" s="20" t="s">
        <v>265</v>
      </c>
      <c r="EB11" s="20" t="s">
        <v>266</v>
      </c>
      <c r="EC11" s="20" t="s">
        <v>267</v>
      </c>
      <c r="ED11" s="20" t="s">
        <v>268</v>
      </c>
      <c r="EE11" s="20" t="s">
        <v>269</v>
      </c>
      <c r="EF11" s="20" t="s">
        <v>270</v>
      </c>
      <c r="EG11" s="20" t="s">
        <v>271</v>
      </c>
      <c r="EH11" s="20" t="s">
        <v>272</v>
      </c>
      <c r="EI11" s="20" t="s">
        <v>273</v>
      </c>
      <c r="EJ11" s="20" t="s">
        <v>274</v>
      </c>
      <c r="EK11" s="20" t="s">
        <v>275</v>
      </c>
      <c r="EL11" s="20" t="s">
        <v>276</v>
      </c>
      <c r="EM11" s="20" t="s">
        <v>277</v>
      </c>
      <c r="EN11" s="20" t="s">
        <v>278</v>
      </c>
      <c r="EO11" s="20" t="s">
        <v>279</v>
      </c>
      <c r="EP11" s="20" t="s">
        <v>280</v>
      </c>
      <c r="EQ11" s="20" t="s">
        <v>281</v>
      </c>
      <c r="ER11" s="20" t="s">
        <v>282</v>
      </c>
      <c r="ES11" s="20" t="s">
        <v>283</v>
      </c>
      <c r="ET11" s="20" t="s">
        <v>284</v>
      </c>
      <c r="EU11" s="20" t="s">
        <v>285</v>
      </c>
      <c r="EV11" s="20" t="s">
        <v>286</v>
      </c>
      <c r="EW11" s="20" t="s">
        <v>287</v>
      </c>
      <c r="EX11" s="20" t="s">
        <v>288</v>
      </c>
      <c r="EY11" s="20" t="s">
        <v>289</v>
      </c>
      <c r="EZ11" s="20" t="s">
        <v>290</v>
      </c>
      <c r="FA11" s="20" t="s">
        <v>291</v>
      </c>
      <c r="FB11" s="20" t="s">
        <v>292</v>
      </c>
      <c r="FC11" s="20" t="s">
        <v>293</v>
      </c>
      <c r="FD11" s="20" t="s">
        <v>294</v>
      </c>
      <c r="FE11" s="20" t="s">
        <v>295</v>
      </c>
      <c r="FF11" s="20" t="s">
        <v>296</v>
      </c>
      <c r="FG11" s="20" t="s">
        <v>297</v>
      </c>
      <c r="FH11" s="20" t="s">
        <v>298</v>
      </c>
      <c r="FI11" s="20" t="s">
        <v>299</v>
      </c>
      <c r="FJ11" s="20" t="s">
        <v>300</v>
      </c>
      <c r="FK11" s="20" t="s">
        <v>301</v>
      </c>
      <c r="FL11" s="20" t="s">
        <v>302</v>
      </c>
      <c r="FM11" s="20" t="s">
        <v>303</v>
      </c>
      <c r="FN11" s="21" t="s">
        <v>305</v>
      </c>
    </row>
    <row r="12" spans="2:170" s="3" customFormat="1" ht="15" customHeight="1">
      <c r="B12" s="3">
        <v>1</v>
      </c>
      <c r="C12" s="18" t="str">
        <f>IF('inschrijving (ON)'!C12="","",'inschrijving (ON)'!C12)</f>
        <v/>
      </c>
      <c r="D12" s="18" t="str">
        <f>IF('inschrijving (ON)'!D12="","",'inschrijving (ON)'!D12)</f>
        <v/>
      </c>
      <c r="E12" s="18" t="str">
        <f>IF('inschrijving (ON)'!E12="","",'inschrijving (ON)'!E12)</f>
        <v/>
      </c>
      <c r="F12" s="18" t="str">
        <f>IF('inschrijving (ON)'!F12="","",'inschrijving (ON)'!F12)</f>
        <v/>
      </c>
      <c r="G12" s="18" t="str">
        <f>IF('inschrijving (ON)'!G12="","",'inschrijving (ON)'!G12)</f>
        <v/>
      </c>
      <c r="H12" s="18" t="str">
        <f>IF('inschrijving (ON)'!H12="","",'inschrijving (ON)'!H12)</f>
        <v/>
      </c>
      <c r="I12" s="18">
        <f>IF('inschrijving (ON)'!I12="","",'inschrijving (ON)'!I12)</f>
        <v>0</v>
      </c>
      <c r="J12" s="117">
        <f>SUM(AE12:FN12)</f>
        <v>1280</v>
      </c>
      <c r="K12" s="200" t="e">
        <f>J12*H12</f>
        <v>#VALUE!</v>
      </c>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v>40</v>
      </c>
      <c r="BN12" s="23">
        <v>40</v>
      </c>
      <c r="BO12" s="23">
        <v>40</v>
      </c>
      <c r="BP12" s="23">
        <v>40</v>
      </c>
      <c r="BQ12" s="23">
        <v>40</v>
      </c>
      <c r="BR12" s="23">
        <v>40</v>
      </c>
      <c r="BS12" s="23">
        <v>40</v>
      </c>
      <c r="BT12" s="23">
        <v>40</v>
      </c>
      <c r="BU12" s="23">
        <v>40</v>
      </c>
      <c r="BV12" s="23">
        <v>40</v>
      </c>
      <c r="BW12" s="23">
        <v>40</v>
      </c>
      <c r="BX12" s="23">
        <v>40</v>
      </c>
      <c r="BY12" s="23">
        <v>40</v>
      </c>
      <c r="BZ12" s="23">
        <v>40</v>
      </c>
      <c r="CA12" s="23">
        <v>40</v>
      </c>
      <c r="CB12" s="23">
        <v>40</v>
      </c>
      <c r="CC12" s="23">
        <v>40</v>
      </c>
      <c r="CD12" s="23">
        <v>40</v>
      </c>
      <c r="CE12" s="23">
        <v>40</v>
      </c>
      <c r="CF12" s="23">
        <v>40</v>
      </c>
      <c r="CG12" s="23">
        <v>40</v>
      </c>
      <c r="CH12" s="23">
        <v>40</v>
      </c>
      <c r="CI12" s="23">
        <v>40</v>
      </c>
      <c r="CJ12" s="23">
        <v>40</v>
      </c>
      <c r="CK12" s="23">
        <v>40</v>
      </c>
      <c r="CL12" s="23">
        <v>40</v>
      </c>
      <c r="CM12" s="23">
        <v>40</v>
      </c>
      <c r="CN12" s="23">
        <v>40</v>
      </c>
      <c r="CO12" s="23">
        <v>40</v>
      </c>
      <c r="CP12" s="23">
        <v>40</v>
      </c>
      <c r="CQ12" s="23">
        <v>40</v>
      </c>
      <c r="CR12" s="23">
        <v>40</v>
      </c>
      <c r="CS12" s="23"/>
      <c r="CT12" s="23"/>
      <c r="CU12" s="23"/>
      <c r="CV12" s="23"/>
      <c r="CW12" s="23"/>
      <c r="CX12" s="23"/>
      <c r="CY12" s="23"/>
      <c r="CZ12" s="23"/>
      <c r="DA12" s="23"/>
      <c r="DB12" s="23"/>
      <c r="DC12" s="23"/>
      <c r="DD12" s="23"/>
      <c r="DE12" s="23"/>
      <c r="DF12" s="23"/>
      <c r="DG12" s="23"/>
      <c r="DH12" s="23"/>
      <c r="DI12" s="23"/>
      <c r="DJ12" s="23"/>
      <c r="DK12" s="23"/>
      <c r="DL12" s="23"/>
      <c r="DM12" s="36"/>
      <c r="DN12" s="22"/>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36"/>
    </row>
    <row r="13" spans="2:170" s="3" customFormat="1" ht="15" customHeight="1">
      <c r="B13" s="3">
        <v>2</v>
      </c>
      <c r="C13" s="18" t="str">
        <f>IF('inschrijving (ON)'!C13="","",'inschrijving (ON)'!C13)</f>
        <v/>
      </c>
      <c r="D13" s="18" t="str">
        <f>IF('inschrijving (ON)'!D13="","",'inschrijving (ON)'!D13)</f>
        <v/>
      </c>
      <c r="E13" s="18" t="str">
        <f>IF('inschrijving (ON)'!E13="","",'inschrijving (ON)'!E13)</f>
        <v/>
      </c>
      <c r="F13" s="18" t="str">
        <f>IF('inschrijving (ON)'!F13="","",'inschrijving (ON)'!F13)</f>
        <v/>
      </c>
      <c r="G13" s="43" t="str">
        <f>IF('inschrijving (ON)'!G13="","",'inschrijving (ON)'!G13)</f>
        <v/>
      </c>
      <c r="H13" s="18" t="str">
        <f>IF('inschrijving (ON)'!H13="","",'inschrijving (ON)'!H13)</f>
        <v/>
      </c>
      <c r="I13" s="18">
        <f>'inschrijving (ON)'!G13</f>
        <v>0</v>
      </c>
      <c r="J13" s="117">
        <f t="shared" ref="J13:J27" si="0">SUM(AE13:FN13)</f>
        <v>906</v>
      </c>
      <c r="K13" s="200" t="e">
        <f t="shared" ref="K13:K27" si="1">J13*H13</f>
        <v>#VALUE!</v>
      </c>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25"/>
      <c r="BO13" s="25"/>
      <c r="BP13" s="25"/>
      <c r="BQ13" s="25"/>
      <c r="BR13" s="25"/>
      <c r="BS13" s="25"/>
      <c r="BT13" s="25"/>
      <c r="BU13" s="25"/>
      <c r="BV13" s="25"/>
      <c r="BW13" s="25">
        <v>40</v>
      </c>
      <c r="BX13" s="25">
        <v>40</v>
      </c>
      <c r="BY13" s="25">
        <v>50</v>
      </c>
      <c r="BZ13" s="25">
        <v>40</v>
      </c>
      <c r="CA13" s="25">
        <v>40</v>
      </c>
      <c r="CB13" s="25">
        <v>40</v>
      </c>
      <c r="CC13" s="25">
        <v>40</v>
      </c>
      <c r="CD13" s="25">
        <v>40</v>
      </c>
      <c r="CE13" s="25">
        <v>40</v>
      </c>
      <c r="CF13" s="25">
        <v>40</v>
      </c>
      <c r="CG13" s="25">
        <v>40</v>
      </c>
      <c r="CH13" s="25">
        <v>40</v>
      </c>
      <c r="CI13" s="25">
        <v>40</v>
      </c>
      <c r="CJ13" s="25">
        <v>40</v>
      </c>
      <c r="CK13" s="25">
        <v>40</v>
      </c>
      <c r="CL13" s="25">
        <v>40</v>
      </c>
      <c r="CM13" s="25">
        <v>40</v>
      </c>
      <c r="CN13" s="25">
        <v>56</v>
      </c>
      <c r="CO13" s="25">
        <v>40</v>
      </c>
      <c r="CP13" s="25">
        <v>40</v>
      </c>
      <c r="CQ13" s="25">
        <v>40</v>
      </c>
      <c r="CR13" s="25">
        <v>40</v>
      </c>
      <c r="CS13" s="25"/>
      <c r="CT13" s="25"/>
      <c r="CU13" s="25"/>
      <c r="CV13" s="25"/>
      <c r="CW13" s="25"/>
      <c r="CX13" s="25"/>
      <c r="CY13" s="25"/>
      <c r="CZ13" s="25"/>
      <c r="DA13" s="25"/>
      <c r="DB13" s="25"/>
      <c r="DC13" s="25"/>
      <c r="DD13" s="25"/>
      <c r="DE13" s="25"/>
      <c r="DF13" s="25"/>
      <c r="DG13" s="25"/>
      <c r="DH13" s="25"/>
      <c r="DI13" s="25"/>
      <c r="DJ13" s="25"/>
      <c r="DK13" s="25"/>
      <c r="DL13" s="25"/>
      <c r="DM13" s="37"/>
      <c r="DN13" s="24"/>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37"/>
    </row>
    <row r="14" spans="2:170" s="3" customFormat="1" ht="15" customHeight="1">
      <c r="B14" s="3">
        <v>3</v>
      </c>
      <c r="C14" s="18" t="str">
        <f>IF('inschrijving (ON)'!C14="","",'inschrijving (ON)'!C14)</f>
        <v/>
      </c>
      <c r="D14" s="18" t="str">
        <f>IF('inschrijving (ON)'!D14="","",'inschrijving (ON)'!D14)</f>
        <v/>
      </c>
      <c r="E14" s="18" t="str">
        <f>IF('inschrijving (ON)'!E14="","",'inschrijving (ON)'!E14)</f>
        <v/>
      </c>
      <c r="F14" s="18" t="str">
        <f>IF('inschrijving (ON)'!F14="","",'inschrijving (ON)'!F14)</f>
        <v/>
      </c>
      <c r="G14" s="43" t="str">
        <f>IF('inschrijving (ON)'!G14="","",'inschrijving (ON)'!G14)</f>
        <v/>
      </c>
      <c r="H14" s="18" t="str">
        <f>IF('inschrijving (ON)'!H14="","",'inschrijving (ON)'!H14)</f>
        <v/>
      </c>
      <c r="I14" s="18">
        <f>'inschrijving (ON)'!G14</f>
        <v>0</v>
      </c>
      <c r="J14" s="117">
        <f t="shared" si="0"/>
        <v>880</v>
      </c>
      <c r="K14" s="200" t="e">
        <f t="shared" si="1"/>
        <v>#VALUE!</v>
      </c>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25"/>
      <c r="BO14" s="25"/>
      <c r="BP14" s="25"/>
      <c r="BQ14" s="25"/>
      <c r="BR14" s="25"/>
      <c r="BS14" s="25"/>
      <c r="BT14" s="25"/>
      <c r="BU14" s="25"/>
      <c r="BV14" s="25"/>
      <c r="BW14" s="25">
        <v>40</v>
      </c>
      <c r="BX14" s="25">
        <v>40</v>
      </c>
      <c r="BY14" s="25">
        <v>40</v>
      </c>
      <c r="BZ14" s="25">
        <v>40</v>
      </c>
      <c r="CA14" s="25">
        <v>40</v>
      </c>
      <c r="CB14" s="25">
        <v>40</v>
      </c>
      <c r="CC14" s="25">
        <v>40</v>
      </c>
      <c r="CD14" s="25">
        <v>40</v>
      </c>
      <c r="CE14" s="25">
        <v>40</v>
      </c>
      <c r="CF14" s="25">
        <v>40</v>
      </c>
      <c r="CG14" s="25">
        <v>40</v>
      </c>
      <c r="CH14" s="25">
        <v>40</v>
      </c>
      <c r="CI14" s="25">
        <v>40</v>
      </c>
      <c r="CJ14" s="25">
        <v>40</v>
      </c>
      <c r="CK14" s="25">
        <v>40</v>
      </c>
      <c r="CL14" s="25">
        <v>40</v>
      </c>
      <c r="CM14" s="25">
        <v>40</v>
      </c>
      <c r="CN14" s="25">
        <v>40</v>
      </c>
      <c r="CO14" s="25">
        <v>40</v>
      </c>
      <c r="CP14" s="25">
        <v>40</v>
      </c>
      <c r="CQ14" s="25">
        <v>40</v>
      </c>
      <c r="CR14" s="25">
        <v>40</v>
      </c>
      <c r="CS14" s="25"/>
      <c r="CT14" s="25"/>
      <c r="CU14" s="25"/>
      <c r="CV14" s="25"/>
      <c r="CW14" s="25"/>
      <c r="CX14" s="25"/>
      <c r="CY14" s="25"/>
      <c r="CZ14" s="25"/>
      <c r="DA14" s="25"/>
      <c r="DB14" s="25"/>
      <c r="DC14" s="25"/>
      <c r="DD14" s="25"/>
      <c r="DE14" s="25"/>
      <c r="DF14" s="25"/>
      <c r="DG14" s="25"/>
      <c r="DH14" s="25"/>
      <c r="DI14" s="25"/>
      <c r="DJ14" s="25"/>
      <c r="DK14" s="25"/>
      <c r="DL14" s="25"/>
      <c r="DM14" s="37"/>
      <c r="DN14" s="24"/>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37"/>
    </row>
    <row r="15" spans="2:170" s="3" customFormat="1" ht="15" customHeight="1">
      <c r="B15" s="3">
        <v>4</v>
      </c>
      <c r="C15" s="18" t="str">
        <f>IF('inschrijving (ON)'!C15="","",'inschrijving (ON)'!C15)</f>
        <v/>
      </c>
      <c r="D15" s="18" t="str">
        <f>IF('inschrijving (ON)'!D15="","",'inschrijving (ON)'!D15)</f>
        <v/>
      </c>
      <c r="E15" s="18" t="str">
        <f>IF('inschrijving (ON)'!E15="","",'inschrijving (ON)'!E15)</f>
        <v/>
      </c>
      <c r="F15" s="18" t="str">
        <f>IF('inschrijving (ON)'!F15="","",'inschrijving (ON)'!F15)</f>
        <v/>
      </c>
      <c r="G15" s="43" t="str">
        <f>IF('inschrijving (ON)'!G15="","",'inschrijving (ON)'!G15)</f>
        <v/>
      </c>
      <c r="H15" s="18" t="str">
        <f>IF('inschrijving (ON)'!H15="","",'inschrijving (ON)'!H15)</f>
        <v/>
      </c>
      <c r="I15" s="18">
        <f>'inschrijving (ON)'!G15</f>
        <v>0</v>
      </c>
      <c r="J15" s="117">
        <f t="shared" si="0"/>
        <v>880</v>
      </c>
      <c r="K15" s="200" t="e">
        <f t="shared" si="1"/>
        <v>#VALUE!</v>
      </c>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25"/>
      <c r="BO15" s="25"/>
      <c r="BP15" s="25"/>
      <c r="BQ15" s="25"/>
      <c r="BR15" s="25"/>
      <c r="BS15" s="25"/>
      <c r="BT15" s="25"/>
      <c r="BU15" s="25"/>
      <c r="BV15" s="25"/>
      <c r="BW15" s="25">
        <v>40</v>
      </c>
      <c r="BX15" s="25">
        <v>40</v>
      </c>
      <c r="BY15" s="25">
        <v>40</v>
      </c>
      <c r="BZ15" s="25">
        <v>40</v>
      </c>
      <c r="CA15" s="25">
        <v>40</v>
      </c>
      <c r="CB15" s="25">
        <v>40</v>
      </c>
      <c r="CC15" s="25">
        <v>40</v>
      </c>
      <c r="CD15" s="25">
        <v>40</v>
      </c>
      <c r="CE15" s="25">
        <v>40</v>
      </c>
      <c r="CF15" s="25">
        <v>40</v>
      </c>
      <c r="CG15" s="25">
        <v>40</v>
      </c>
      <c r="CH15" s="25">
        <v>40</v>
      </c>
      <c r="CI15" s="25">
        <v>40</v>
      </c>
      <c r="CJ15" s="25">
        <v>40</v>
      </c>
      <c r="CK15" s="25">
        <v>40</v>
      </c>
      <c r="CL15" s="25">
        <v>40</v>
      </c>
      <c r="CM15" s="25">
        <v>40</v>
      </c>
      <c r="CN15" s="25">
        <v>40</v>
      </c>
      <c r="CO15" s="25">
        <v>40</v>
      </c>
      <c r="CP15" s="25">
        <v>40</v>
      </c>
      <c r="CQ15" s="25">
        <v>40</v>
      </c>
      <c r="CR15" s="25">
        <v>40</v>
      </c>
      <c r="CS15" s="25"/>
      <c r="CT15" s="25"/>
      <c r="CU15" s="25"/>
      <c r="CV15" s="25"/>
      <c r="CW15" s="25"/>
      <c r="CX15" s="25"/>
      <c r="CY15" s="25"/>
      <c r="CZ15" s="25"/>
      <c r="DA15" s="25"/>
      <c r="DB15" s="25"/>
      <c r="DC15" s="25"/>
      <c r="DD15" s="25"/>
      <c r="DE15" s="25"/>
      <c r="DF15" s="25"/>
      <c r="DG15" s="25"/>
      <c r="DH15" s="25"/>
      <c r="DI15" s="25"/>
      <c r="DJ15" s="25"/>
      <c r="DK15" s="25"/>
      <c r="DL15" s="25"/>
      <c r="DM15" s="37"/>
      <c r="DN15" s="24"/>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37"/>
    </row>
    <row r="16" spans="2:170" s="3" customFormat="1" ht="15" customHeight="1">
      <c r="B16" s="3">
        <v>5</v>
      </c>
      <c r="C16" s="18" t="str">
        <f>IF('inschrijving (ON)'!C16="","",'inschrijving (ON)'!C16)</f>
        <v/>
      </c>
      <c r="D16" s="18" t="str">
        <f>IF('inschrijving (ON)'!D16="","",'inschrijving (ON)'!D16)</f>
        <v/>
      </c>
      <c r="E16" s="18" t="str">
        <f>IF('inschrijving (ON)'!E16="","",'inschrijving (ON)'!E16)</f>
        <v/>
      </c>
      <c r="F16" s="18" t="str">
        <f>IF('inschrijving (ON)'!F16="","",'inschrijving (ON)'!F16)</f>
        <v/>
      </c>
      <c r="G16" s="43" t="str">
        <f>IF('inschrijving (ON)'!G16="","",'inschrijving (ON)'!G16)</f>
        <v/>
      </c>
      <c r="H16" s="18" t="str">
        <f>IF('inschrijving (ON)'!H16="","",'inschrijving (ON)'!H16)</f>
        <v/>
      </c>
      <c r="I16" s="18">
        <f>'inschrijving (ON)'!G16</f>
        <v>0</v>
      </c>
      <c r="J16" s="117">
        <f t="shared" si="0"/>
        <v>880</v>
      </c>
      <c r="K16" s="200" t="e">
        <f t="shared" si="1"/>
        <v>#VALUE!</v>
      </c>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25"/>
      <c r="BO16" s="25"/>
      <c r="BP16" s="25"/>
      <c r="BQ16" s="25"/>
      <c r="BR16" s="25"/>
      <c r="BS16" s="25"/>
      <c r="BT16" s="25"/>
      <c r="BU16" s="25"/>
      <c r="BV16" s="25"/>
      <c r="BW16" s="25">
        <v>40</v>
      </c>
      <c r="BX16" s="25">
        <v>40</v>
      </c>
      <c r="BY16" s="25">
        <v>40</v>
      </c>
      <c r="BZ16" s="25">
        <v>40</v>
      </c>
      <c r="CA16" s="25">
        <v>40</v>
      </c>
      <c r="CB16" s="25">
        <v>40</v>
      </c>
      <c r="CC16" s="25">
        <v>40</v>
      </c>
      <c r="CD16" s="25">
        <v>40</v>
      </c>
      <c r="CE16" s="25">
        <v>40</v>
      </c>
      <c r="CF16" s="25">
        <v>40</v>
      </c>
      <c r="CG16" s="25">
        <v>40</v>
      </c>
      <c r="CH16" s="25">
        <v>40</v>
      </c>
      <c r="CI16" s="25">
        <v>40</v>
      </c>
      <c r="CJ16" s="25">
        <v>40</v>
      </c>
      <c r="CK16" s="25">
        <v>40</v>
      </c>
      <c r="CL16" s="25">
        <v>40</v>
      </c>
      <c r="CM16" s="25">
        <v>40</v>
      </c>
      <c r="CN16" s="25">
        <v>40</v>
      </c>
      <c r="CO16" s="25">
        <v>40</v>
      </c>
      <c r="CP16" s="25">
        <v>40</v>
      </c>
      <c r="CQ16" s="25">
        <v>40</v>
      </c>
      <c r="CR16" s="25">
        <v>40</v>
      </c>
      <c r="CS16" s="25"/>
      <c r="CT16" s="25"/>
      <c r="CU16" s="25"/>
      <c r="CV16" s="25"/>
      <c r="CW16" s="25"/>
      <c r="CX16" s="25"/>
      <c r="CY16" s="25"/>
      <c r="CZ16" s="25"/>
      <c r="DA16" s="25"/>
      <c r="DB16" s="25"/>
      <c r="DC16" s="25"/>
      <c r="DD16" s="25"/>
      <c r="DE16" s="25"/>
      <c r="DF16" s="25"/>
      <c r="DG16" s="25"/>
      <c r="DH16" s="25"/>
      <c r="DI16" s="25"/>
      <c r="DJ16" s="25"/>
      <c r="DK16" s="25"/>
      <c r="DL16" s="25"/>
      <c r="DM16" s="37"/>
      <c r="DN16" s="24"/>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37"/>
    </row>
    <row r="17" spans="2:170" s="3" customFormat="1" ht="15" customHeight="1">
      <c r="B17" s="3">
        <v>6</v>
      </c>
      <c r="C17" s="18" t="str">
        <f>IF('inschrijving (ON)'!C17="","",'inschrijving (ON)'!C17)</f>
        <v/>
      </c>
      <c r="D17" s="18" t="str">
        <f>IF('inschrijving (ON)'!D17="","",'inschrijving (ON)'!D17)</f>
        <v/>
      </c>
      <c r="E17" s="18" t="str">
        <f>IF('inschrijving (ON)'!E17="","",'inschrijving (ON)'!E17)</f>
        <v/>
      </c>
      <c r="F17" s="18" t="str">
        <f>IF('inschrijving (ON)'!F17="","",'inschrijving (ON)'!F17)</f>
        <v/>
      </c>
      <c r="G17" s="43" t="str">
        <f>IF('inschrijving (ON)'!G17="","",'inschrijving (ON)'!G17)</f>
        <v/>
      </c>
      <c r="H17" s="18" t="str">
        <f>IF('inschrijving (ON)'!H17="","",'inschrijving (ON)'!H17)</f>
        <v/>
      </c>
      <c r="I17" s="18">
        <f>'inschrijving (ON)'!G17</f>
        <v>0</v>
      </c>
      <c r="J17" s="117">
        <f t="shared" si="0"/>
        <v>1329</v>
      </c>
      <c r="K17" s="200" t="e">
        <f t="shared" si="1"/>
        <v>#VALUE!</v>
      </c>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v>200</v>
      </c>
      <c r="BC17" s="112"/>
      <c r="BD17" s="112"/>
      <c r="BE17" s="112">
        <v>200</v>
      </c>
      <c r="BF17" s="112">
        <v>200</v>
      </c>
      <c r="BG17" s="112">
        <v>200</v>
      </c>
      <c r="BH17" s="112">
        <v>40</v>
      </c>
      <c r="BI17" s="112">
        <v>40</v>
      </c>
      <c r="BJ17" s="112">
        <v>40</v>
      </c>
      <c r="BK17" s="112"/>
      <c r="BL17" s="112"/>
      <c r="BM17" s="112">
        <v>40</v>
      </c>
      <c r="BN17" s="25">
        <v>40</v>
      </c>
      <c r="BO17" s="25">
        <v>40</v>
      </c>
      <c r="BP17" s="25">
        <v>40</v>
      </c>
      <c r="BQ17" s="25">
        <v>30</v>
      </c>
      <c r="BR17" s="25">
        <v>30</v>
      </c>
      <c r="BS17" s="25">
        <v>30</v>
      </c>
      <c r="BT17" s="25">
        <v>30</v>
      </c>
      <c r="BU17" s="25">
        <v>10</v>
      </c>
      <c r="BV17" s="25">
        <v>10</v>
      </c>
      <c r="BW17" s="25">
        <v>10</v>
      </c>
      <c r="BX17" s="25">
        <v>10</v>
      </c>
      <c r="BY17" s="25">
        <v>10</v>
      </c>
      <c r="BZ17" s="25">
        <v>10</v>
      </c>
      <c r="CA17" s="25">
        <v>10</v>
      </c>
      <c r="CB17" s="25">
        <v>10</v>
      </c>
      <c r="CC17" s="25">
        <v>10</v>
      </c>
      <c r="CD17" s="25">
        <v>10</v>
      </c>
      <c r="CE17" s="25">
        <v>10</v>
      </c>
      <c r="CF17" s="25">
        <v>10</v>
      </c>
      <c r="CG17" s="25"/>
      <c r="CH17" s="25"/>
      <c r="CI17" s="25"/>
      <c r="CJ17" s="25"/>
      <c r="CK17" s="25"/>
      <c r="CL17" s="25"/>
      <c r="CM17" s="25"/>
      <c r="CN17" s="25"/>
      <c r="CO17" s="25"/>
      <c r="CP17" s="25">
        <v>9</v>
      </c>
      <c r="CQ17" s="25"/>
      <c r="CR17" s="25"/>
      <c r="CS17" s="25"/>
      <c r="CT17" s="25"/>
      <c r="CU17" s="25"/>
      <c r="CV17" s="25"/>
      <c r="CW17" s="25"/>
      <c r="CX17" s="25"/>
      <c r="CY17" s="25"/>
      <c r="CZ17" s="25"/>
      <c r="DA17" s="25"/>
      <c r="DB17" s="25"/>
      <c r="DC17" s="25"/>
      <c r="DD17" s="25"/>
      <c r="DE17" s="25"/>
      <c r="DF17" s="25"/>
      <c r="DG17" s="25"/>
      <c r="DH17" s="25"/>
      <c r="DI17" s="25"/>
      <c r="DJ17" s="25"/>
      <c r="DK17" s="25"/>
      <c r="DL17" s="25"/>
      <c r="DM17" s="37"/>
      <c r="DN17" s="24"/>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37"/>
    </row>
    <row r="18" spans="2:170" s="3" customFormat="1" ht="15" customHeight="1">
      <c r="B18" s="3">
        <v>7</v>
      </c>
      <c r="C18" s="18" t="str">
        <f>IF('inschrijving (ON)'!C18="","",'inschrijving (ON)'!C18)</f>
        <v/>
      </c>
      <c r="D18" s="18" t="str">
        <f>IF('inschrijving (ON)'!D18="","",'inschrijving (ON)'!D18)</f>
        <v/>
      </c>
      <c r="E18" s="18" t="str">
        <f>IF('inschrijving (ON)'!E18="","",'inschrijving (ON)'!E18)</f>
        <v/>
      </c>
      <c r="F18" s="18" t="str">
        <f>IF('inschrijving (ON)'!F18="","",'inschrijving (ON)'!F18)</f>
        <v/>
      </c>
      <c r="G18" s="43" t="str">
        <f>IF('inschrijving (ON)'!G18="","",'inschrijving (ON)'!G18)</f>
        <v/>
      </c>
      <c r="H18" s="18" t="str">
        <f>IF('inschrijving (ON)'!H18="","",'inschrijving (ON)'!H18)</f>
        <v/>
      </c>
      <c r="I18" s="18">
        <f>'inschrijving (ON)'!G18</f>
        <v>0</v>
      </c>
      <c r="J18" s="117">
        <f t="shared" si="0"/>
        <v>915</v>
      </c>
      <c r="K18" s="200" t="e">
        <f t="shared" si="1"/>
        <v>#VALUE!</v>
      </c>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25"/>
      <c r="BO18" s="25"/>
      <c r="BP18" s="25"/>
      <c r="BQ18" s="25"/>
      <c r="BR18" s="25"/>
      <c r="BS18" s="25"/>
      <c r="BT18" s="25"/>
      <c r="BU18" s="25"/>
      <c r="BV18" s="27">
        <v>40</v>
      </c>
      <c r="BW18" s="27">
        <v>42</v>
      </c>
      <c r="BX18" s="27">
        <v>45</v>
      </c>
      <c r="BY18" s="27">
        <v>45</v>
      </c>
      <c r="BZ18" s="27">
        <v>45</v>
      </c>
      <c r="CA18" s="27">
        <v>45</v>
      </c>
      <c r="CB18" s="27">
        <v>44</v>
      </c>
      <c r="CC18" s="27">
        <v>44</v>
      </c>
      <c r="CD18" s="27">
        <v>45</v>
      </c>
      <c r="CE18" s="27">
        <v>40</v>
      </c>
      <c r="CF18" s="27">
        <v>40</v>
      </c>
      <c r="CG18" s="27">
        <v>40</v>
      </c>
      <c r="CH18" s="27">
        <v>40</v>
      </c>
      <c r="CI18" s="27">
        <v>40</v>
      </c>
      <c r="CJ18" s="27">
        <v>40</v>
      </c>
      <c r="CK18" s="27">
        <v>40</v>
      </c>
      <c r="CL18" s="27">
        <v>40</v>
      </c>
      <c r="CM18" s="27">
        <v>40</v>
      </c>
      <c r="CN18" s="27">
        <v>40</v>
      </c>
      <c r="CO18" s="27">
        <v>40</v>
      </c>
      <c r="CP18" s="27">
        <v>40</v>
      </c>
      <c r="CQ18" s="27">
        <v>40</v>
      </c>
      <c r="CR18" s="25"/>
      <c r="CS18" s="25"/>
      <c r="CT18" s="25"/>
      <c r="CU18" s="25"/>
      <c r="CV18" s="25"/>
      <c r="CW18" s="25"/>
      <c r="CX18" s="25"/>
      <c r="CY18" s="25"/>
      <c r="CZ18" s="25"/>
      <c r="DA18" s="25"/>
      <c r="DB18" s="25"/>
      <c r="DC18" s="25"/>
      <c r="DD18" s="25"/>
      <c r="DE18" s="25"/>
      <c r="DF18" s="25"/>
      <c r="DG18" s="25"/>
      <c r="DH18" s="25"/>
      <c r="DI18" s="25"/>
      <c r="DJ18" s="25"/>
      <c r="DK18" s="25"/>
      <c r="DL18" s="25"/>
      <c r="DM18" s="37"/>
      <c r="DN18" s="24"/>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37"/>
    </row>
    <row r="19" spans="2:170" s="3" customFormat="1" ht="15" customHeight="1">
      <c r="B19" s="3">
        <v>8</v>
      </c>
      <c r="C19" s="18" t="str">
        <f>IF('inschrijving (ON)'!C19="","",'inschrijving (ON)'!C19)</f>
        <v/>
      </c>
      <c r="D19" s="18" t="str">
        <f>IF('inschrijving (ON)'!D19="","",'inschrijving (ON)'!D19)</f>
        <v/>
      </c>
      <c r="E19" s="18" t="str">
        <f>IF('inschrijving (ON)'!E19="","",'inschrijving (ON)'!E19)</f>
        <v/>
      </c>
      <c r="F19" s="18" t="str">
        <f>IF('inschrijving (ON)'!F19="","",'inschrijving (ON)'!F19)</f>
        <v/>
      </c>
      <c r="G19" s="43" t="str">
        <f>IF('inschrijving (ON)'!G19="","",'inschrijving (ON)'!G19)</f>
        <v/>
      </c>
      <c r="H19" s="18" t="str">
        <f>IF('inschrijving (ON)'!H19="","",'inschrijving (ON)'!H19)</f>
        <v/>
      </c>
      <c r="I19" s="18">
        <f>'inschrijving (ON)'!G19</f>
        <v>0</v>
      </c>
      <c r="J19" s="117">
        <f t="shared" si="0"/>
        <v>2080</v>
      </c>
      <c r="K19" s="200" t="e">
        <f t="shared" si="1"/>
        <v>#VALUE!</v>
      </c>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25"/>
      <c r="BO19" s="25"/>
      <c r="BP19" s="25">
        <v>40</v>
      </c>
      <c r="BQ19" s="25">
        <v>40</v>
      </c>
      <c r="BR19" s="25">
        <v>40</v>
      </c>
      <c r="BS19" s="25">
        <v>40</v>
      </c>
      <c r="BT19" s="25">
        <v>40</v>
      </c>
      <c r="BU19" s="25">
        <v>40</v>
      </c>
      <c r="BV19" s="25">
        <v>40</v>
      </c>
      <c r="BW19" s="25">
        <v>40</v>
      </c>
      <c r="BX19" s="25">
        <v>40</v>
      </c>
      <c r="BY19" s="25">
        <v>40</v>
      </c>
      <c r="BZ19" s="25">
        <v>40</v>
      </c>
      <c r="CA19" s="25">
        <v>40</v>
      </c>
      <c r="CB19" s="25">
        <v>40</v>
      </c>
      <c r="CC19" s="25">
        <v>40</v>
      </c>
      <c r="CD19" s="25">
        <v>40</v>
      </c>
      <c r="CE19" s="25">
        <v>40</v>
      </c>
      <c r="CF19" s="25">
        <v>40</v>
      </c>
      <c r="CG19" s="25">
        <v>40</v>
      </c>
      <c r="CH19" s="25">
        <v>40</v>
      </c>
      <c r="CI19" s="25">
        <v>40</v>
      </c>
      <c r="CJ19" s="25">
        <v>40</v>
      </c>
      <c r="CK19" s="25">
        <v>40</v>
      </c>
      <c r="CL19" s="25">
        <v>40</v>
      </c>
      <c r="CM19" s="25">
        <v>40</v>
      </c>
      <c r="CN19" s="25">
        <v>40</v>
      </c>
      <c r="CO19" s="25">
        <v>40</v>
      </c>
      <c r="CP19" s="25">
        <v>40</v>
      </c>
      <c r="CQ19" s="25">
        <v>40</v>
      </c>
      <c r="CR19" s="25">
        <v>40</v>
      </c>
      <c r="CS19" s="25">
        <v>40</v>
      </c>
      <c r="CT19" s="25">
        <v>40</v>
      </c>
      <c r="CU19" s="25">
        <v>40</v>
      </c>
      <c r="CV19" s="25">
        <v>40</v>
      </c>
      <c r="CW19" s="25">
        <v>40</v>
      </c>
      <c r="CX19" s="25">
        <v>40</v>
      </c>
      <c r="CY19" s="25">
        <v>40</v>
      </c>
      <c r="CZ19" s="25">
        <v>40</v>
      </c>
      <c r="DA19" s="25">
        <v>40</v>
      </c>
      <c r="DB19" s="25">
        <v>40</v>
      </c>
      <c r="DC19" s="25">
        <v>40</v>
      </c>
      <c r="DD19" s="25">
        <v>40</v>
      </c>
      <c r="DE19" s="25">
        <v>40</v>
      </c>
      <c r="DF19" s="25">
        <v>40</v>
      </c>
      <c r="DG19" s="25">
        <v>40</v>
      </c>
      <c r="DH19" s="25">
        <v>40</v>
      </c>
      <c r="DI19" s="25">
        <v>40</v>
      </c>
      <c r="DJ19" s="25">
        <v>40</v>
      </c>
      <c r="DK19" s="25">
        <v>40</v>
      </c>
      <c r="DL19" s="25">
        <v>40</v>
      </c>
      <c r="DM19" s="37"/>
      <c r="DN19" s="24"/>
      <c r="DO19" s="25">
        <v>40</v>
      </c>
      <c r="DP19" s="25">
        <v>40</v>
      </c>
      <c r="DQ19" s="25">
        <v>40</v>
      </c>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37"/>
    </row>
    <row r="20" spans="2:170" s="13" customFormat="1" ht="15" customHeight="1">
      <c r="B20" s="3">
        <v>10</v>
      </c>
      <c r="C20" s="18" t="str">
        <f>IF('inschrijving (ON)'!C21="","",'inschrijving (ON)'!C21)</f>
        <v/>
      </c>
      <c r="D20" s="18" t="str">
        <f>IF('inschrijving (ON)'!D21="","",'inschrijving (ON)'!D21)</f>
        <v/>
      </c>
      <c r="E20" s="18" t="str">
        <f>IF('inschrijving (ON)'!E21="","",'inschrijving (ON)'!E21)</f>
        <v/>
      </c>
      <c r="F20" s="18" t="str">
        <f>IF('inschrijving (ON)'!F21="","",'inschrijving (ON)'!F21)</f>
        <v/>
      </c>
      <c r="G20" s="43" t="str">
        <f>IF('inschrijving (ON)'!G21="","",'inschrijving (ON)'!G21)</f>
        <v/>
      </c>
      <c r="H20" s="18" t="str">
        <f>IF('inschrijving (ON)'!H21="","",'inschrijving (ON)'!H21)</f>
        <v/>
      </c>
      <c r="I20" s="18">
        <f>'inschrijving (ON)'!G21</f>
        <v>0</v>
      </c>
      <c r="J20" s="117">
        <f t="shared" si="0"/>
        <v>24</v>
      </c>
      <c r="K20" s="200" t="e">
        <f t="shared" si="1"/>
        <v>#VALUE!</v>
      </c>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27"/>
      <c r="BO20" s="27"/>
      <c r="BP20" s="27"/>
      <c r="BQ20" s="27"/>
      <c r="BR20" s="27"/>
      <c r="BS20" s="27"/>
      <c r="BT20" s="27"/>
      <c r="BU20" s="27"/>
      <c r="BV20" s="27"/>
      <c r="BW20" s="27"/>
      <c r="BX20" s="27"/>
      <c r="BY20" s="27"/>
      <c r="BZ20" s="27"/>
      <c r="CA20" s="27"/>
      <c r="CB20" s="27"/>
      <c r="CC20" s="27"/>
      <c r="CD20" s="27"/>
      <c r="CE20" s="27"/>
      <c r="CF20" s="27"/>
      <c r="CG20" s="27"/>
      <c r="CH20" s="27">
        <v>24</v>
      </c>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8"/>
      <c r="DN20" s="26"/>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8"/>
    </row>
    <row r="21" spans="2:170" s="13" customFormat="1" ht="15" customHeight="1">
      <c r="B21" s="3">
        <v>11</v>
      </c>
      <c r="C21" s="18" t="str">
        <f>IF('inschrijving (ON)'!C22="","",'inschrijving (ON)'!C22)</f>
        <v/>
      </c>
      <c r="D21" s="18" t="str">
        <f>IF('inschrijving (ON)'!D22="","",'inschrijving (ON)'!D22)</f>
        <v/>
      </c>
      <c r="E21" s="18" t="str">
        <f>IF('inschrijving (ON)'!E22="","",'inschrijving (ON)'!E22)</f>
        <v/>
      </c>
      <c r="F21" s="18" t="str">
        <f>IF('inschrijving (ON)'!F22="","",'inschrijving (ON)'!F22)</f>
        <v/>
      </c>
      <c r="G21" s="43" t="str">
        <f>IF('inschrijving (ON)'!G22="","",'inschrijving (ON)'!G22)</f>
        <v/>
      </c>
      <c r="H21" s="18" t="str">
        <f>IF('inschrijving (ON)'!H22="","",'inschrijving (ON)'!H22)</f>
        <v/>
      </c>
      <c r="I21" s="18">
        <f>'inschrijving (ON)'!G22</f>
        <v>0</v>
      </c>
      <c r="J21" s="117">
        <f>SUM(AE21:FN21)</f>
        <v>40</v>
      </c>
      <c r="K21" s="200" t="e">
        <f t="shared" si="1"/>
        <v>#VALUE!</v>
      </c>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27"/>
      <c r="BO21" s="27"/>
      <c r="BP21" s="27"/>
      <c r="BQ21" s="27"/>
      <c r="BR21" s="27"/>
      <c r="BS21" s="27"/>
      <c r="BT21" s="27"/>
      <c r="BU21" s="27"/>
      <c r="BV21" s="27"/>
      <c r="BW21" s="27"/>
      <c r="BX21" s="27"/>
      <c r="BY21" s="27">
        <v>20</v>
      </c>
      <c r="BZ21" s="27"/>
      <c r="CA21" s="27"/>
      <c r="CB21" s="27"/>
      <c r="CC21" s="27"/>
      <c r="CD21" s="27"/>
      <c r="CE21" s="27"/>
      <c r="CF21" s="27"/>
      <c r="CG21" s="27"/>
      <c r="CH21" s="27">
        <v>20</v>
      </c>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8"/>
      <c r="DN21" s="26"/>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8"/>
    </row>
    <row r="22" spans="2:170" s="13" customFormat="1" ht="15" customHeight="1">
      <c r="B22" s="3">
        <v>12</v>
      </c>
      <c r="C22" s="18" t="str">
        <f>IF('inschrijving (ON)'!C23="","",'inschrijving (ON)'!C23)</f>
        <v/>
      </c>
      <c r="D22" s="18" t="str">
        <f>IF('inschrijving (ON)'!D23="","",'inschrijving (ON)'!D23)</f>
        <v/>
      </c>
      <c r="E22" s="18" t="str">
        <f>IF('inschrijving (ON)'!E23="","",'inschrijving (ON)'!E23)</f>
        <v/>
      </c>
      <c r="F22" s="18" t="str">
        <f>IF('inschrijving (ON)'!F23="","",'inschrijving (ON)'!F23)</f>
        <v/>
      </c>
      <c r="G22" s="43" t="str">
        <f>IF('inschrijving (ON)'!G23="","",'inschrijving (ON)'!G23)</f>
        <v/>
      </c>
      <c r="H22" s="18" t="str">
        <f>IF('inschrijving (ON)'!H23="","",'inschrijving (ON)'!H23)</f>
        <v/>
      </c>
      <c r="I22" s="18">
        <f>'inschrijving (ON)'!G23</f>
        <v>0</v>
      </c>
      <c r="J22" s="117">
        <f t="shared" si="0"/>
        <v>225</v>
      </c>
      <c r="K22" s="200" t="e">
        <f t="shared" si="1"/>
        <v>#VALUE!</v>
      </c>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v>10</v>
      </c>
      <c r="BA22" s="113">
        <v>5</v>
      </c>
      <c r="BB22" s="113"/>
      <c r="BC22" s="113"/>
      <c r="BD22" s="113"/>
      <c r="BE22" s="113">
        <v>20</v>
      </c>
      <c r="BF22" s="113"/>
      <c r="BG22" s="113"/>
      <c r="BH22" s="113"/>
      <c r="BI22" s="113"/>
      <c r="BJ22" s="113">
        <v>20</v>
      </c>
      <c r="BK22" s="113"/>
      <c r="BL22" s="113"/>
      <c r="BM22" s="113"/>
      <c r="BN22" s="27"/>
      <c r="BO22" s="27"/>
      <c r="BP22" s="27"/>
      <c r="BQ22" s="27"/>
      <c r="BR22" s="27"/>
      <c r="BS22" s="27">
        <v>20</v>
      </c>
      <c r="BT22" s="27"/>
      <c r="BU22" s="27">
        <v>20</v>
      </c>
      <c r="BV22" s="27"/>
      <c r="BW22" s="27"/>
      <c r="BX22" s="27"/>
      <c r="BY22" s="27"/>
      <c r="BZ22" s="27"/>
      <c r="CA22" s="27">
        <v>20</v>
      </c>
      <c r="CB22" s="27"/>
      <c r="CC22" s="27"/>
      <c r="CD22" s="27">
        <v>20</v>
      </c>
      <c r="CE22" s="27"/>
      <c r="CF22" s="27"/>
      <c r="CG22" s="27">
        <v>20</v>
      </c>
      <c r="CH22" s="27">
        <v>20</v>
      </c>
      <c r="CI22" s="27"/>
      <c r="CJ22" s="27"/>
      <c r="CK22" s="27">
        <v>10</v>
      </c>
      <c r="CL22" s="27"/>
      <c r="CM22" s="27">
        <v>20</v>
      </c>
      <c r="CN22" s="27"/>
      <c r="CO22" s="27"/>
      <c r="CP22" s="27">
        <v>10</v>
      </c>
      <c r="CQ22" s="27"/>
      <c r="CR22" s="27"/>
      <c r="CS22" s="27"/>
      <c r="CT22" s="27"/>
      <c r="CU22" s="27"/>
      <c r="CV22" s="27"/>
      <c r="CW22" s="27"/>
      <c r="CX22" s="27"/>
      <c r="CY22" s="27"/>
      <c r="CZ22" s="27"/>
      <c r="DA22" s="27">
        <v>10</v>
      </c>
      <c r="DB22" s="27"/>
      <c r="DC22" s="27"/>
      <c r="DD22" s="27"/>
      <c r="DE22" s="27"/>
      <c r="DF22" s="27"/>
      <c r="DG22" s="27"/>
      <c r="DH22" s="27"/>
      <c r="DI22" s="27"/>
      <c r="DJ22" s="27"/>
      <c r="DK22" s="27"/>
      <c r="DL22" s="27"/>
      <c r="DM22" s="28"/>
      <c r="DN22" s="26"/>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8"/>
    </row>
    <row r="23" spans="2:170" s="13" customFormat="1" ht="15" customHeight="1">
      <c r="B23" s="3">
        <v>13</v>
      </c>
      <c r="C23" s="18" t="str">
        <f>IF('inschrijving (ON)'!C24="","",'inschrijving (ON)'!C24)</f>
        <v/>
      </c>
      <c r="D23" s="18" t="str">
        <f>IF('inschrijving (ON)'!D24="","",'inschrijving (ON)'!D24)</f>
        <v/>
      </c>
      <c r="E23" s="18" t="str">
        <f>IF('inschrijving (ON)'!E24="","",'inschrijving (ON)'!E24)</f>
        <v/>
      </c>
      <c r="F23" s="18" t="str">
        <f>IF('inschrijving (ON)'!F24="","",'inschrijving (ON)'!F24)</f>
        <v/>
      </c>
      <c r="G23" s="43" t="str">
        <f>IF('inschrijving (ON)'!G24="","",'inschrijving (ON)'!G24)</f>
        <v/>
      </c>
      <c r="H23" s="18" t="str">
        <f>IF('inschrijving (ON)'!H24="","",'inschrijving (ON)'!H24)</f>
        <v/>
      </c>
      <c r="I23" s="18">
        <f>'inschrijving (ON)'!G24</f>
        <v>0</v>
      </c>
      <c r="J23" s="117">
        <f t="shared" si="0"/>
        <v>250</v>
      </c>
      <c r="K23" s="200" t="e">
        <f t="shared" si="1"/>
        <v>#VALUE!</v>
      </c>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v>30</v>
      </c>
      <c r="BA23" s="113"/>
      <c r="BB23" s="113"/>
      <c r="BC23" s="113"/>
      <c r="BD23" s="113"/>
      <c r="BE23" s="113">
        <v>20</v>
      </c>
      <c r="BF23" s="113"/>
      <c r="BG23" s="113"/>
      <c r="BH23" s="113"/>
      <c r="BI23" s="113"/>
      <c r="BJ23" s="113">
        <v>20</v>
      </c>
      <c r="BK23" s="113"/>
      <c r="BL23" s="113"/>
      <c r="BM23" s="113"/>
      <c r="BN23" s="27"/>
      <c r="BO23" s="27"/>
      <c r="BP23" s="27"/>
      <c r="BQ23" s="27"/>
      <c r="BR23" s="27"/>
      <c r="BS23" s="27">
        <v>40</v>
      </c>
      <c r="BT23" s="27"/>
      <c r="BU23" s="27">
        <v>10</v>
      </c>
      <c r="BV23" s="27"/>
      <c r="BW23" s="27"/>
      <c r="BX23" s="27"/>
      <c r="BY23" s="27">
        <v>10</v>
      </c>
      <c r="BZ23" s="27"/>
      <c r="CA23" s="27">
        <v>10</v>
      </c>
      <c r="CB23" s="27"/>
      <c r="CC23" s="27"/>
      <c r="CD23" s="27">
        <v>20</v>
      </c>
      <c r="CE23" s="27"/>
      <c r="CF23" s="27"/>
      <c r="CG23" s="27"/>
      <c r="CH23" s="27">
        <v>30</v>
      </c>
      <c r="CI23" s="27"/>
      <c r="CJ23" s="27"/>
      <c r="CK23" s="27">
        <v>10</v>
      </c>
      <c r="CL23" s="27"/>
      <c r="CM23" s="27">
        <v>20</v>
      </c>
      <c r="CN23" s="27"/>
      <c r="CO23" s="27"/>
      <c r="CP23" s="27">
        <v>10</v>
      </c>
      <c r="CQ23" s="27">
        <v>10</v>
      </c>
      <c r="CR23" s="27"/>
      <c r="CS23" s="27"/>
      <c r="CT23" s="27"/>
      <c r="CU23" s="27"/>
      <c r="CV23" s="27"/>
      <c r="CW23" s="27"/>
      <c r="CX23" s="27"/>
      <c r="CY23" s="27"/>
      <c r="CZ23" s="27"/>
      <c r="DA23" s="27">
        <v>10</v>
      </c>
      <c r="DB23" s="27"/>
      <c r="DC23" s="27"/>
      <c r="DD23" s="27"/>
      <c r="DE23" s="27"/>
      <c r="DF23" s="27"/>
      <c r="DG23" s="27"/>
      <c r="DH23" s="27"/>
      <c r="DI23" s="27"/>
      <c r="DJ23" s="27"/>
      <c r="DK23" s="27"/>
      <c r="DL23" s="27"/>
      <c r="DM23" s="28"/>
      <c r="DN23" s="26"/>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8"/>
    </row>
    <row r="24" spans="2:170" s="13" customFormat="1" ht="15" customHeight="1">
      <c r="B24" s="3">
        <v>14</v>
      </c>
      <c r="C24" s="18" t="str">
        <f>IF('inschrijving (ON)'!C25="","",'inschrijving (ON)'!C25)</f>
        <v/>
      </c>
      <c r="D24" s="18" t="str">
        <f>IF('inschrijving (ON)'!D25="","",'inschrijving (ON)'!D25)</f>
        <v/>
      </c>
      <c r="E24" s="18" t="str">
        <f>IF('inschrijving (ON)'!E25="","",'inschrijving (ON)'!E25)</f>
        <v/>
      </c>
      <c r="F24" s="18" t="str">
        <f>IF('inschrijving (ON)'!F25="","",'inschrijving (ON)'!F25)</f>
        <v/>
      </c>
      <c r="G24" s="43" t="str">
        <f>IF('inschrijving (ON)'!G25="","",'inschrijving (ON)'!G25)</f>
        <v/>
      </c>
      <c r="H24" s="18" t="str">
        <f>IF('inschrijving (ON)'!H25="","",'inschrijving (ON)'!H25)</f>
        <v/>
      </c>
      <c r="I24" s="18">
        <f>'inschrijving (ON)'!G25</f>
        <v>0</v>
      </c>
      <c r="J24" s="117">
        <f t="shared" si="0"/>
        <v>50</v>
      </c>
      <c r="K24" s="200" t="e">
        <f t="shared" si="1"/>
        <v>#VALUE!</v>
      </c>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v>10</v>
      </c>
      <c r="BF24" s="113"/>
      <c r="BG24" s="113"/>
      <c r="BH24" s="113"/>
      <c r="BI24" s="113"/>
      <c r="BJ24" s="113"/>
      <c r="BK24" s="113"/>
      <c r="BL24" s="113"/>
      <c r="BM24" s="113"/>
      <c r="BN24" s="27"/>
      <c r="BO24" s="27"/>
      <c r="BP24" s="27"/>
      <c r="BQ24" s="27"/>
      <c r="BR24" s="27"/>
      <c r="BS24" s="27"/>
      <c r="BT24" s="27"/>
      <c r="BU24" s="27"/>
      <c r="BV24" s="27"/>
      <c r="BW24" s="27"/>
      <c r="BX24" s="27"/>
      <c r="BY24" s="27">
        <v>20</v>
      </c>
      <c r="BZ24" s="27"/>
      <c r="CA24" s="27"/>
      <c r="CB24" s="27"/>
      <c r="CC24" s="27"/>
      <c r="CD24" s="27"/>
      <c r="CE24" s="27"/>
      <c r="CF24" s="27"/>
      <c r="CG24" s="27"/>
      <c r="CH24" s="27">
        <v>20</v>
      </c>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8"/>
      <c r="DN24" s="26"/>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8"/>
    </row>
    <row r="25" spans="2:170" s="13" customFormat="1" ht="15" customHeight="1">
      <c r="B25" s="3">
        <v>15</v>
      </c>
      <c r="C25" s="18" t="str">
        <f>IF('inschrijving (ON)'!C26="","",'inschrijving (ON)'!C26)</f>
        <v/>
      </c>
      <c r="D25" s="18" t="str">
        <f>IF('inschrijving (ON)'!D26="","",'inschrijving (ON)'!D26)</f>
        <v/>
      </c>
      <c r="E25" s="18" t="str">
        <f>IF('inschrijving (ON)'!E26="","",'inschrijving (ON)'!E26)</f>
        <v/>
      </c>
      <c r="F25" s="18" t="str">
        <f>IF('inschrijving (ON)'!F26="","",'inschrijving (ON)'!F26)</f>
        <v/>
      </c>
      <c r="G25" s="43" t="str">
        <f>IF('inschrijving (ON)'!G26="","",'inschrijving (ON)'!G26)</f>
        <v/>
      </c>
      <c r="H25" s="18" t="str">
        <f>IF('inschrijving (ON)'!H26="","",'inschrijving (ON)'!H26)</f>
        <v/>
      </c>
      <c r="I25" s="18">
        <f>'inschrijving (ON)'!G26</f>
        <v>0</v>
      </c>
      <c r="J25" s="117">
        <f t="shared" si="0"/>
        <v>42</v>
      </c>
      <c r="K25" s="200" t="e">
        <f t="shared" si="1"/>
        <v>#VALUE!</v>
      </c>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27"/>
      <c r="BO25" s="27"/>
      <c r="BP25" s="27"/>
      <c r="BQ25" s="27"/>
      <c r="BR25" s="27"/>
      <c r="BS25" s="27"/>
      <c r="BT25" s="27"/>
      <c r="BU25" s="27"/>
      <c r="BV25" s="27"/>
      <c r="BW25" s="27"/>
      <c r="BX25" s="27"/>
      <c r="BY25" s="27">
        <v>14</v>
      </c>
      <c r="BZ25" s="27"/>
      <c r="CA25" s="27">
        <v>14</v>
      </c>
      <c r="CB25" s="27"/>
      <c r="CC25" s="27"/>
      <c r="CD25" s="27"/>
      <c r="CE25" s="27"/>
      <c r="CF25" s="27"/>
      <c r="CG25" s="27"/>
      <c r="CH25" s="27">
        <v>14</v>
      </c>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8"/>
      <c r="DN25" s="26"/>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8"/>
    </row>
    <row r="26" spans="2:170" s="13" customFormat="1" ht="15" customHeight="1">
      <c r="B26" s="3">
        <v>16</v>
      </c>
      <c r="C26" s="18" t="str">
        <f>IF('inschrijving (ON)'!C27="","",'inschrijving (ON)'!C27)</f>
        <v/>
      </c>
      <c r="D26" s="18" t="str">
        <f>IF('inschrijving (ON)'!D27="","",'inschrijving (ON)'!D27)</f>
        <v/>
      </c>
      <c r="E26" s="18" t="str">
        <f>IF('inschrijving (ON)'!E27="","",'inschrijving (ON)'!E27)</f>
        <v/>
      </c>
      <c r="F26" s="18" t="str">
        <f>IF('inschrijving (ON)'!F27="","",'inschrijving (ON)'!F27)</f>
        <v/>
      </c>
      <c r="G26" s="43" t="str">
        <f>IF('inschrijving (ON)'!G27="","",'inschrijving (ON)'!G27)</f>
        <v/>
      </c>
      <c r="H26" s="18" t="str">
        <f>IF('inschrijving (ON)'!H27="","",'inschrijving (ON)'!H27)</f>
        <v/>
      </c>
      <c r="I26" s="18">
        <f>'inschrijving (ON)'!G27</f>
        <v>0</v>
      </c>
      <c r="J26" s="117">
        <f t="shared" si="0"/>
        <v>505.5</v>
      </c>
      <c r="K26" s="200" t="e">
        <f t="shared" si="1"/>
        <v>#VALUE!</v>
      </c>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27"/>
      <c r="BO26" s="27"/>
      <c r="BP26" s="27"/>
      <c r="BQ26" s="27"/>
      <c r="BR26" s="27"/>
      <c r="BS26" s="27"/>
      <c r="BT26" s="27"/>
      <c r="BU26" s="27"/>
      <c r="BV26" s="27"/>
      <c r="BW26" s="27">
        <v>40</v>
      </c>
      <c r="BX26" s="27">
        <v>40</v>
      </c>
      <c r="BY26" s="27">
        <v>46.5</v>
      </c>
      <c r="BZ26" s="27">
        <v>40</v>
      </c>
      <c r="CA26" s="27">
        <v>41</v>
      </c>
      <c r="CB26" s="27">
        <v>40</v>
      </c>
      <c r="CC26" s="27">
        <v>48</v>
      </c>
      <c r="CD26" s="27">
        <v>42</v>
      </c>
      <c r="CE26" s="27">
        <v>40</v>
      </c>
      <c r="CF26" s="27">
        <v>48</v>
      </c>
      <c r="CG26" s="27">
        <v>40</v>
      </c>
      <c r="CH26" s="27">
        <v>40</v>
      </c>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8"/>
      <c r="DN26" s="26"/>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8"/>
    </row>
    <row r="27" spans="2:170" s="13" customFormat="1" ht="15" customHeight="1">
      <c r="B27" s="3">
        <v>17</v>
      </c>
      <c r="C27" s="168" t="str">
        <f>IF('inschrijving (ON)'!C28="","",'inschrijving (ON)'!C28)</f>
        <v/>
      </c>
      <c r="D27" s="168" t="s">
        <v>306</v>
      </c>
      <c r="E27" s="168"/>
      <c r="F27" s="168"/>
      <c r="G27" s="169" t="str">
        <f>IF('inschrijving (ON)'!G28="","",'inschrijving (ON)'!G28)</f>
        <v/>
      </c>
      <c r="H27" s="168" t="str">
        <f>IF('inschrijving (ON)'!H28="","",'inschrijving (ON)'!H28)</f>
        <v/>
      </c>
      <c r="I27" s="168">
        <f>'inschrijving (ON)'!G28</f>
        <v>0</v>
      </c>
      <c r="J27" s="198">
        <f t="shared" si="0"/>
        <v>54</v>
      </c>
      <c r="K27" s="200" t="e">
        <f t="shared" si="1"/>
        <v>#VALUE!</v>
      </c>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27"/>
      <c r="BO27" s="27"/>
      <c r="BP27" s="27"/>
      <c r="BQ27" s="27"/>
      <c r="BR27" s="27"/>
      <c r="BS27" s="27"/>
      <c r="BT27" s="27"/>
      <c r="BU27" s="27"/>
      <c r="BV27" s="27"/>
      <c r="BW27" s="27"/>
      <c r="BX27" s="27"/>
      <c r="BY27" s="27"/>
      <c r="BZ27" s="27"/>
      <c r="CA27" s="27"/>
      <c r="CB27" s="27"/>
      <c r="CC27" s="27"/>
      <c r="CD27" s="27"/>
      <c r="CE27" s="27"/>
      <c r="CF27" s="27"/>
      <c r="CG27" s="27"/>
      <c r="CH27" s="27">
        <v>10</v>
      </c>
      <c r="CI27" s="27"/>
      <c r="CJ27" s="27"/>
      <c r="CK27" s="27"/>
      <c r="CL27" s="27"/>
      <c r="CM27" s="27">
        <v>20</v>
      </c>
      <c r="CN27" s="27"/>
      <c r="CO27" s="27"/>
      <c r="CP27" s="27"/>
      <c r="CQ27" s="27">
        <v>14</v>
      </c>
      <c r="CR27" s="27"/>
      <c r="CS27" s="27"/>
      <c r="CT27" s="27"/>
      <c r="CU27" s="27"/>
      <c r="CV27" s="27"/>
      <c r="CW27" s="27"/>
      <c r="CX27" s="27"/>
      <c r="CY27" s="27"/>
      <c r="CZ27" s="27"/>
      <c r="DA27" s="27">
        <v>10</v>
      </c>
      <c r="DB27" s="27"/>
      <c r="DC27" s="27"/>
      <c r="DD27" s="27"/>
      <c r="DE27" s="27"/>
      <c r="DF27" s="27"/>
      <c r="DG27" s="27"/>
      <c r="DH27" s="27"/>
      <c r="DI27" s="27"/>
      <c r="DJ27" s="27"/>
      <c r="DK27" s="27"/>
      <c r="DL27" s="27"/>
      <c r="DM27" s="28"/>
      <c r="DN27" s="26"/>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8"/>
    </row>
    <row r="28" spans="2:170" s="13" customFormat="1" ht="15" customHeight="1">
      <c r="B28" s="3"/>
      <c r="C28" s="18"/>
      <c r="E28" s="18"/>
      <c r="F28" s="18"/>
      <c r="G28" s="43"/>
      <c r="H28" s="18"/>
      <c r="I28" s="18"/>
      <c r="J28" s="117"/>
      <c r="K28" s="201"/>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8"/>
      <c r="DN28" s="26"/>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8"/>
    </row>
    <row r="29" spans="2:170" s="13" customFormat="1" ht="15" customHeight="1">
      <c r="B29" s="3">
        <v>18</v>
      </c>
      <c r="C29" s="18" t="str">
        <f>IF('inschrijving (ON)'!C29="","",'inschrijving (ON)'!C29)</f>
        <v/>
      </c>
      <c r="D29" s="18" t="str">
        <f>IF('inschrijving (ON)'!D29="","",'inschrijving (ON)'!D29)</f>
        <v/>
      </c>
      <c r="E29" s="18" t="str">
        <f>IF('inschrijving (ON)'!E29="","",'inschrijving (ON)'!E29)</f>
        <v/>
      </c>
      <c r="F29" s="18" t="str">
        <f>IF('inschrijving (ON)'!F29="","",'inschrijving (ON)'!F29)</f>
        <v/>
      </c>
      <c r="G29" s="43" t="str">
        <f>IF('inschrijving (ON)'!G29="","",'inschrijving (ON)'!G29)</f>
        <v/>
      </c>
      <c r="H29" s="18" t="str">
        <f>IF('inschrijving (ON)'!H29="","",'inschrijving (ON)'!H29)</f>
        <v/>
      </c>
      <c r="I29" s="18"/>
      <c r="J29" s="117"/>
      <c r="K29" s="201"/>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8"/>
      <c r="DN29" s="26"/>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8"/>
    </row>
    <row r="30" spans="2:170" s="13" customFormat="1" ht="15" customHeight="1">
      <c r="B30" s="3">
        <v>19</v>
      </c>
      <c r="C30" s="18" t="str">
        <f>IF('inschrijving (ON)'!C30="","",'inschrijving (ON)'!C30)</f>
        <v/>
      </c>
      <c r="D30" s="18" t="str">
        <f>IF('inschrijving (ON)'!D30="","",'inschrijving (ON)'!D30)</f>
        <v/>
      </c>
      <c r="E30" s="18" t="str">
        <f>IF('inschrijving (ON)'!E30="","",'inschrijving (ON)'!E30)</f>
        <v/>
      </c>
      <c r="F30" s="18" t="str">
        <f>IF('inschrijving (ON)'!F30="","",'inschrijving (ON)'!F30)</f>
        <v/>
      </c>
      <c r="G30" s="43" t="str">
        <f>IF('inschrijving (ON)'!G30="","",'inschrijving (ON)'!G30)</f>
        <v/>
      </c>
      <c r="H30" s="18" t="str">
        <f>IF('inschrijving (ON)'!H30="","",'inschrijving (ON)'!H30)</f>
        <v/>
      </c>
      <c r="I30" s="18"/>
      <c r="J30" s="117"/>
      <c r="K30" s="202"/>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1"/>
      <c r="DN30" s="29"/>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1"/>
    </row>
    <row r="31" spans="2:170" s="3" customFormat="1" ht="16" thickBot="1">
      <c r="B31" s="3">
        <v>20</v>
      </c>
      <c r="C31" s="18" t="str">
        <f>IF('inschrijving (ON)'!C30="","",'inschrijving (ON)'!C30)</f>
        <v/>
      </c>
      <c r="D31" s="18" t="str">
        <f>IF('inschrijving (ON)'!K30="","",'inschrijving (ON)'!K30)</f>
        <v/>
      </c>
      <c r="E31" s="18" t="str">
        <f>IF('inschrijving (ON)'!L30="","",'inschrijving (ON)'!L30)</f>
        <v/>
      </c>
      <c r="F31" s="18" t="str">
        <f>IF('inschrijving (ON)'!H30="","",'inschrijving (ON)'!H30)</f>
        <v/>
      </c>
      <c r="G31" s="43" t="str">
        <f>IF('inschrijving (ON)'!F30="","",'inschrijving (ON)'!F30)</f>
        <v/>
      </c>
      <c r="H31" s="18" t="str">
        <f>IF('inschrijving (ON)'!M30="","",'inschrijving (ON)'!M30)</f>
        <v/>
      </c>
      <c r="I31" s="18"/>
      <c r="J31" s="117"/>
      <c r="K31" s="202"/>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4"/>
      <c r="DN31" s="32"/>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4"/>
    </row>
    <row r="32" spans="2:170" s="3" customFormat="1">
      <c r="J32" s="4"/>
      <c r="K32" s="4"/>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4"/>
    </row>
    <row r="33" spans="2:170" s="3" customFormat="1" ht="15" thickBot="1">
      <c r="G33" s="11"/>
      <c r="H33" s="11"/>
      <c r="I33" s="11"/>
      <c r="J33" s="4"/>
      <c r="K33" s="4"/>
      <c r="BN33" s="4"/>
    </row>
    <row r="34" spans="2:170" s="6" customFormat="1" ht="42.75" customHeight="1" thickBot="1">
      <c r="C34" s="14" t="s">
        <v>75</v>
      </c>
      <c r="D34" s="15"/>
      <c r="E34" s="15"/>
      <c r="F34" s="15"/>
      <c r="G34" s="15"/>
      <c r="H34" s="42"/>
      <c r="I34" s="42" t="s">
        <v>246</v>
      </c>
      <c r="J34" s="35" t="s">
        <v>247</v>
      </c>
      <c r="K34" s="197"/>
      <c r="L34" s="267" t="s">
        <v>307</v>
      </c>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c r="AX34" s="268"/>
      <c r="AY34" s="268"/>
      <c r="AZ34" s="268"/>
      <c r="BA34" s="268"/>
      <c r="BB34" s="268"/>
      <c r="BC34" s="268"/>
      <c r="BD34" s="268"/>
      <c r="BE34" s="268"/>
      <c r="BF34" s="268"/>
      <c r="BG34" s="268"/>
      <c r="BH34" s="268"/>
      <c r="BI34" s="268"/>
      <c r="BJ34" s="268"/>
      <c r="BK34" s="268"/>
      <c r="BL34" s="268"/>
      <c r="BM34" s="268"/>
      <c r="BN34" s="268"/>
      <c r="BO34" s="268"/>
      <c r="BP34" s="268"/>
      <c r="BQ34" s="268"/>
      <c r="BR34" s="268"/>
      <c r="BS34" s="268"/>
      <c r="BT34" s="268"/>
      <c r="BU34" s="268"/>
      <c r="BV34" s="268"/>
      <c r="BW34" s="268"/>
      <c r="BX34" s="268"/>
      <c r="BY34" s="268"/>
      <c r="BZ34" s="268"/>
      <c r="CA34" s="268"/>
      <c r="CB34" s="268"/>
      <c r="CC34" s="268"/>
      <c r="CD34" s="268"/>
      <c r="CE34" s="268"/>
      <c r="CF34" s="268"/>
      <c r="CG34" s="268"/>
      <c r="CH34" s="268"/>
      <c r="CI34" s="268"/>
      <c r="CJ34" s="268"/>
      <c r="CK34" s="268"/>
      <c r="CL34" s="268"/>
      <c r="CM34" s="268"/>
      <c r="CN34" s="268"/>
      <c r="CO34" s="268"/>
      <c r="CP34" s="268"/>
      <c r="CQ34" s="268"/>
      <c r="CR34" s="268"/>
      <c r="CS34" s="268"/>
      <c r="CT34" s="268"/>
      <c r="CU34" s="268"/>
      <c r="CV34" s="268"/>
      <c r="CW34" s="268"/>
      <c r="CX34" s="268"/>
      <c r="CY34" s="268"/>
      <c r="CZ34" s="268"/>
      <c r="DA34" s="268"/>
      <c r="DB34" s="268"/>
      <c r="DC34" s="268"/>
      <c r="DD34" s="268"/>
      <c r="DE34" s="268"/>
      <c r="DF34" s="268"/>
      <c r="DG34" s="268"/>
      <c r="DH34" s="268"/>
      <c r="DI34" s="268"/>
      <c r="DJ34" s="268"/>
      <c r="DK34" s="268"/>
      <c r="DL34" s="268"/>
      <c r="DM34" s="269"/>
      <c r="DN34" s="267" t="s">
        <v>250</v>
      </c>
      <c r="DO34" s="268"/>
      <c r="DP34" s="268"/>
      <c r="DQ34" s="268"/>
      <c r="DR34" s="268"/>
      <c r="DS34" s="268"/>
      <c r="DT34" s="268"/>
      <c r="DU34" s="268"/>
      <c r="DV34" s="268"/>
      <c r="DW34" s="268"/>
      <c r="DX34" s="268"/>
      <c r="DY34" s="268"/>
      <c r="DZ34" s="268"/>
      <c r="EA34" s="268"/>
      <c r="EB34" s="268"/>
      <c r="EC34" s="268"/>
      <c r="ED34" s="268"/>
      <c r="EE34" s="268"/>
      <c r="EF34" s="268"/>
      <c r="EG34" s="268"/>
      <c r="EH34" s="268"/>
      <c r="EI34" s="268"/>
      <c r="EJ34" s="268"/>
      <c r="EK34" s="268"/>
      <c r="EL34" s="268"/>
      <c r="EM34" s="268"/>
      <c r="EN34" s="268"/>
      <c r="EO34" s="268"/>
      <c r="EP34" s="268"/>
      <c r="EQ34" s="268"/>
      <c r="ER34" s="268"/>
      <c r="ES34" s="268"/>
      <c r="ET34" s="268"/>
      <c r="EU34" s="268"/>
      <c r="EV34" s="268"/>
      <c r="EW34" s="268"/>
      <c r="EX34" s="268"/>
      <c r="EY34" s="268"/>
      <c r="EZ34" s="268"/>
      <c r="FA34" s="268"/>
      <c r="FB34" s="268"/>
      <c r="FC34" s="268"/>
      <c r="FD34" s="268"/>
      <c r="FE34" s="268"/>
      <c r="FF34" s="268"/>
      <c r="FG34" s="268"/>
      <c r="FH34" s="268"/>
      <c r="FI34" s="268"/>
      <c r="FJ34" s="268"/>
      <c r="FK34" s="268"/>
      <c r="FL34" s="268"/>
      <c r="FM34" s="268"/>
      <c r="FN34" s="269"/>
    </row>
    <row r="35" spans="2:170" s="3" customFormat="1" ht="38.5" customHeight="1" thickBot="1">
      <c r="C35" s="17" t="str">
        <f>'inschrijving (ON)'!C34</f>
        <v>Omschrijving voertuig</v>
      </c>
      <c r="D35" s="17" t="str">
        <f>'inschrijving (ON)'!D34</f>
        <v>Voertuig categorie*</v>
      </c>
      <c r="E35" s="17" t="str">
        <f>'inschrijving (ON)'!E34</f>
        <v>Euronorm / emissieklasse*</v>
      </c>
      <c r="F35" s="17" t="str">
        <f>'inschrijving (ON)'!F34</f>
        <v>Brandstof**</v>
      </c>
      <c r="G35" s="17" t="str">
        <f>'inschrijving (ON)'!G34</f>
        <v>Totaal aantal kilometers***</v>
      </c>
      <c r="H35" s="17" t="str">
        <f>'inschrijving (ON)'!H34</f>
        <v>Totaal aantal inzetdagen</v>
      </c>
      <c r="I35" s="17" t="str">
        <f>G35</f>
        <v>Totaal aantal kilometers***</v>
      </c>
      <c r="J35" s="17" t="s">
        <v>308</v>
      </c>
      <c r="K35" s="17"/>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t="s">
        <v>304</v>
      </c>
      <c r="BN35" s="20" t="s">
        <v>253</v>
      </c>
      <c r="BO35" s="20" t="s">
        <v>254</v>
      </c>
      <c r="BP35" s="20" t="s">
        <v>255</v>
      </c>
      <c r="BQ35" s="20" t="s">
        <v>256</v>
      </c>
      <c r="BR35" s="20" t="s">
        <v>257</v>
      </c>
      <c r="BS35" s="20" t="s">
        <v>258</v>
      </c>
      <c r="BT35" s="20" t="s">
        <v>259</v>
      </c>
      <c r="BU35" s="20" t="s">
        <v>260</v>
      </c>
      <c r="BV35" s="20" t="s">
        <v>261</v>
      </c>
      <c r="BW35" s="20" t="s">
        <v>262</v>
      </c>
      <c r="BX35" s="20" t="s">
        <v>263</v>
      </c>
      <c r="BY35" s="20" t="s">
        <v>264</v>
      </c>
      <c r="BZ35" s="20" t="s">
        <v>265</v>
      </c>
      <c r="CA35" s="20" t="s">
        <v>266</v>
      </c>
      <c r="CB35" s="20" t="s">
        <v>267</v>
      </c>
      <c r="CC35" s="20" t="s">
        <v>268</v>
      </c>
      <c r="CD35" s="20" t="s">
        <v>269</v>
      </c>
      <c r="CE35" s="20" t="s">
        <v>270</v>
      </c>
      <c r="CF35" s="20" t="s">
        <v>271</v>
      </c>
      <c r="CG35" s="20" t="s">
        <v>272</v>
      </c>
      <c r="CH35" s="20" t="s">
        <v>273</v>
      </c>
      <c r="CI35" s="20" t="s">
        <v>274</v>
      </c>
      <c r="CJ35" s="20" t="s">
        <v>275</v>
      </c>
      <c r="CK35" s="20" t="s">
        <v>276</v>
      </c>
      <c r="CL35" s="20" t="s">
        <v>277</v>
      </c>
      <c r="CM35" s="20" t="s">
        <v>278</v>
      </c>
      <c r="CN35" s="20" t="s">
        <v>279</v>
      </c>
      <c r="CO35" s="20" t="s">
        <v>280</v>
      </c>
      <c r="CP35" s="20" t="s">
        <v>281</v>
      </c>
      <c r="CQ35" s="20" t="s">
        <v>282</v>
      </c>
      <c r="CR35" s="20" t="s">
        <v>283</v>
      </c>
      <c r="CS35" s="20" t="s">
        <v>284</v>
      </c>
      <c r="CT35" s="20" t="s">
        <v>285</v>
      </c>
      <c r="CU35" s="20" t="s">
        <v>286</v>
      </c>
      <c r="CV35" s="20" t="s">
        <v>287</v>
      </c>
      <c r="CW35" s="20" t="s">
        <v>288</v>
      </c>
      <c r="CX35" s="20" t="s">
        <v>289</v>
      </c>
      <c r="CY35" s="20" t="s">
        <v>290</v>
      </c>
      <c r="CZ35" s="20" t="s">
        <v>291</v>
      </c>
      <c r="DA35" s="20" t="s">
        <v>292</v>
      </c>
      <c r="DB35" s="20" t="s">
        <v>293</v>
      </c>
      <c r="DC35" s="20" t="s">
        <v>294</v>
      </c>
      <c r="DD35" s="20" t="s">
        <v>295</v>
      </c>
      <c r="DE35" s="20" t="s">
        <v>296</v>
      </c>
      <c r="DF35" s="20" t="s">
        <v>297</v>
      </c>
      <c r="DG35" s="20" t="s">
        <v>298</v>
      </c>
      <c r="DH35" s="20" t="s">
        <v>299</v>
      </c>
      <c r="DI35" s="20" t="s">
        <v>300</v>
      </c>
      <c r="DJ35" s="20" t="s">
        <v>301</v>
      </c>
      <c r="DK35" s="20" t="s">
        <v>302</v>
      </c>
      <c r="DL35" s="20" t="s">
        <v>303</v>
      </c>
      <c r="DM35" s="21" t="s">
        <v>305</v>
      </c>
      <c r="DN35" s="19" t="s">
        <v>304</v>
      </c>
      <c r="DO35" s="20" t="s">
        <v>253</v>
      </c>
      <c r="DP35" s="20" t="s">
        <v>254</v>
      </c>
      <c r="DQ35" s="20" t="s">
        <v>255</v>
      </c>
      <c r="DR35" s="20" t="s">
        <v>256</v>
      </c>
      <c r="DS35" s="20" t="s">
        <v>257</v>
      </c>
      <c r="DT35" s="20" t="s">
        <v>258</v>
      </c>
      <c r="DU35" s="20" t="s">
        <v>259</v>
      </c>
      <c r="DV35" s="20" t="s">
        <v>260</v>
      </c>
      <c r="DW35" s="20" t="s">
        <v>261</v>
      </c>
      <c r="DX35" s="20" t="s">
        <v>262</v>
      </c>
      <c r="DY35" s="20" t="s">
        <v>263</v>
      </c>
      <c r="DZ35" s="20" t="s">
        <v>264</v>
      </c>
      <c r="EA35" s="20" t="s">
        <v>265</v>
      </c>
      <c r="EB35" s="20" t="s">
        <v>266</v>
      </c>
      <c r="EC35" s="20" t="s">
        <v>267</v>
      </c>
      <c r="ED35" s="20" t="s">
        <v>268</v>
      </c>
      <c r="EE35" s="20" t="s">
        <v>269</v>
      </c>
      <c r="EF35" s="20" t="s">
        <v>270</v>
      </c>
      <c r="EG35" s="20" t="s">
        <v>271</v>
      </c>
      <c r="EH35" s="20" t="s">
        <v>272</v>
      </c>
      <c r="EI35" s="20" t="s">
        <v>273</v>
      </c>
      <c r="EJ35" s="20" t="s">
        <v>274</v>
      </c>
      <c r="EK35" s="20" t="s">
        <v>275</v>
      </c>
      <c r="EL35" s="20" t="s">
        <v>276</v>
      </c>
      <c r="EM35" s="20" t="s">
        <v>277</v>
      </c>
      <c r="EN35" s="20" t="s">
        <v>278</v>
      </c>
      <c r="EO35" s="20" t="s">
        <v>279</v>
      </c>
      <c r="EP35" s="20" t="s">
        <v>280</v>
      </c>
      <c r="EQ35" s="20" t="s">
        <v>281</v>
      </c>
      <c r="ER35" s="20" t="s">
        <v>282</v>
      </c>
      <c r="ES35" s="20" t="s">
        <v>283</v>
      </c>
      <c r="ET35" s="20" t="s">
        <v>284</v>
      </c>
      <c r="EU35" s="20" t="s">
        <v>285</v>
      </c>
      <c r="EV35" s="20" t="s">
        <v>286</v>
      </c>
      <c r="EW35" s="20" t="s">
        <v>287</v>
      </c>
      <c r="EX35" s="20" t="s">
        <v>288</v>
      </c>
      <c r="EY35" s="20" t="s">
        <v>289</v>
      </c>
      <c r="EZ35" s="20" t="s">
        <v>290</v>
      </c>
      <c r="FA35" s="20" t="s">
        <v>291</v>
      </c>
      <c r="FB35" s="20" t="s">
        <v>292</v>
      </c>
      <c r="FC35" s="20" t="s">
        <v>293</v>
      </c>
      <c r="FD35" s="20" t="s">
        <v>294</v>
      </c>
      <c r="FE35" s="20" t="s">
        <v>295</v>
      </c>
      <c r="FF35" s="20" t="s">
        <v>296</v>
      </c>
      <c r="FG35" s="20" t="s">
        <v>297</v>
      </c>
      <c r="FH35" s="20" t="s">
        <v>298</v>
      </c>
      <c r="FI35" s="20" t="s">
        <v>299</v>
      </c>
      <c r="FJ35" s="20" t="s">
        <v>300</v>
      </c>
      <c r="FK35" s="20" t="s">
        <v>301</v>
      </c>
      <c r="FL35" s="20" t="s">
        <v>302</v>
      </c>
      <c r="FM35" s="20" t="s">
        <v>303</v>
      </c>
      <c r="FN35" s="21" t="s">
        <v>305</v>
      </c>
    </row>
    <row r="36" spans="2:170" s="3" customFormat="1" ht="15" customHeight="1" thickBot="1">
      <c r="B36" s="3">
        <v>1</v>
      </c>
      <c r="C36" s="18">
        <f>'inschrijving (ON)'!C35</f>
        <v>0</v>
      </c>
      <c r="D36" s="18">
        <f>'inschrijving (ON)'!D35</f>
        <v>0</v>
      </c>
      <c r="E36" s="18">
        <f>'inschrijving (ON)'!E35</f>
        <v>0</v>
      </c>
      <c r="F36" s="18">
        <f>'inschrijving (ON)'!F35</f>
        <v>0</v>
      </c>
      <c r="G36" s="18">
        <f>'inschrijving (ON)'!G35</f>
        <v>0</v>
      </c>
      <c r="H36" s="18" t="str">
        <f>'inschrijving (ON)'!H35</f>
        <v>n.v.t.</v>
      </c>
      <c r="I36" s="18">
        <f>G36</f>
        <v>0</v>
      </c>
      <c r="J36" s="40">
        <f t="shared" ref="J36:J55" si="2">SUM(BM36:FN36)</f>
        <v>520</v>
      </c>
      <c r="K36" s="203"/>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v>40</v>
      </c>
      <c r="BN36" s="23">
        <v>40</v>
      </c>
      <c r="BO36" s="23">
        <v>40</v>
      </c>
      <c r="BP36" s="23">
        <v>40</v>
      </c>
      <c r="BQ36" s="23">
        <v>40</v>
      </c>
      <c r="BR36" s="23">
        <v>40</v>
      </c>
      <c r="BS36" s="23">
        <v>40</v>
      </c>
      <c r="BT36" s="23">
        <v>40</v>
      </c>
      <c r="BU36" s="23">
        <v>40</v>
      </c>
      <c r="BV36" s="23">
        <v>40</v>
      </c>
      <c r="BW36" s="23">
        <v>40</v>
      </c>
      <c r="BX36" s="23">
        <v>40</v>
      </c>
      <c r="BY36" s="23">
        <v>40</v>
      </c>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36"/>
      <c r="DN36" s="22"/>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36"/>
    </row>
    <row r="37" spans="2:170" s="3" customFormat="1" ht="15" customHeight="1" thickBot="1">
      <c r="B37" s="3">
        <v>2</v>
      </c>
      <c r="C37" s="18">
        <f>'inschrijving (ON)'!C36</f>
        <v>0</v>
      </c>
      <c r="D37" s="18">
        <f>'inschrijving (ON)'!D36</f>
        <v>0</v>
      </c>
      <c r="E37" s="18">
        <f>'inschrijving (ON)'!E36</f>
        <v>0</v>
      </c>
      <c r="F37" s="18">
        <f>'inschrijving (ON)'!F36</f>
        <v>0</v>
      </c>
      <c r="G37" s="18">
        <f>'inschrijving (ON)'!G36</f>
        <v>0</v>
      </c>
      <c r="H37" s="18">
        <f>'inschrijving (ON)'!H36</f>
        <v>0</v>
      </c>
      <c r="I37" s="18">
        <f t="shared" ref="I37:I55" si="3">G37</f>
        <v>0</v>
      </c>
      <c r="J37" s="40">
        <f t="shared" si="2"/>
        <v>1950</v>
      </c>
      <c r="K37" s="20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v>150</v>
      </c>
      <c r="BN37" s="24">
        <v>150</v>
      </c>
      <c r="BO37" s="24">
        <v>150</v>
      </c>
      <c r="BP37" s="24">
        <v>150</v>
      </c>
      <c r="BQ37" s="24">
        <v>150</v>
      </c>
      <c r="BR37" s="24">
        <v>150</v>
      </c>
      <c r="BS37" s="24">
        <v>150</v>
      </c>
      <c r="BT37" s="24">
        <v>150</v>
      </c>
      <c r="BU37" s="24">
        <v>150</v>
      </c>
      <c r="BV37" s="24">
        <v>150</v>
      </c>
      <c r="BW37" s="24">
        <v>150</v>
      </c>
      <c r="BX37" s="24">
        <v>150</v>
      </c>
      <c r="BY37" s="24">
        <v>150</v>
      </c>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37"/>
      <c r="DN37" s="24"/>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37"/>
    </row>
    <row r="38" spans="2:170" s="3" customFormat="1" ht="15" customHeight="1" thickBot="1">
      <c r="B38" s="3">
        <v>3</v>
      </c>
      <c r="C38" s="18">
        <f>'inschrijving (ON)'!C37</f>
        <v>0</v>
      </c>
      <c r="D38" s="18">
        <f>'inschrijving (ON)'!D37</f>
        <v>0</v>
      </c>
      <c r="E38" s="18">
        <f>'inschrijving (ON)'!E37</f>
        <v>0</v>
      </c>
      <c r="F38" s="18">
        <f>'inschrijving (ON)'!F37</f>
        <v>0</v>
      </c>
      <c r="G38" s="18">
        <f>'inschrijving (ON)'!G37</f>
        <v>0</v>
      </c>
      <c r="H38" s="18">
        <f>'inschrijving (ON)'!H37</f>
        <v>0</v>
      </c>
      <c r="I38" s="18">
        <f t="shared" si="3"/>
        <v>0</v>
      </c>
      <c r="J38" s="40">
        <f t="shared" si="2"/>
        <v>1560</v>
      </c>
      <c r="K38" s="20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v>120</v>
      </c>
      <c r="BN38" s="25">
        <v>120</v>
      </c>
      <c r="BO38" s="25">
        <v>120</v>
      </c>
      <c r="BP38" s="25">
        <v>120</v>
      </c>
      <c r="BQ38" s="25">
        <v>120</v>
      </c>
      <c r="BR38" s="25">
        <v>120</v>
      </c>
      <c r="BS38" s="25">
        <v>120</v>
      </c>
      <c r="BT38" s="25">
        <v>120</v>
      </c>
      <c r="BU38" s="25">
        <v>120</v>
      </c>
      <c r="BV38" s="25">
        <v>120</v>
      </c>
      <c r="BW38" s="25">
        <v>120</v>
      </c>
      <c r="BX38" s="25">
        <v>120</v>
      </c>
      <c r="BY38" s="25">
        <v>120</v>
      </c>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37"/>
      <c r="DN38" s="24"/>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37"/>
    </row>
    <row r="39" spans="2:170" s="3" customFormat="1" ht="15" customHeight="1" thickBot="1">
      <c r="B39" s="3">
        <v>4</v>
      </c>
      <c r="C39" s="18">
        <f>'inschrijving (ON)'!C38</f>
        <v>0</v>
      </c>
      <c r="D39" s="18">
        <f>'inschrijving (ON)'!D38</f>
        <v>0</v>
      </c>
      <c r="E39" s="18">
        <f>'inschrijving (ON)'!E38</f>
        <v>0</v>
      </c>
      <c r="F39" s="18">
        <f>'inschrijving (ON)'!F38</f>
        <v>0</v>
      </c>
      <c r="G39" s="18">
        <f>'inschrijving (ON)'!G38</f>
        <v>0</v>
      </c>
      <c r="H39" s="18">
        <f>'inschrijving (ON)'!H38</f>
        <v>0</v>
      </c>
      <c r="I39" s="18">
        <f t="shared" si="3"/>
        <v>0</v>
      </c>
      <c r="J39" s="40">
        <f t="shared" si="2"/>
        <v>0</v>
      </c>
      <c r="K39" s="20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37"/>
      <c r="DN39" s="24"/>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37"/>
    </row>
    <row r="40" spans="2:170" s="3" customFormat="1" ht="15" customHeight="1" thickBot="1">
      <c r="B40" s="3">
        <v>5</v>
      </c>
      <c r="C40" s="18">
        <f>'inschrijving (ON)'!C39</f>
        <v>0</v>
      </c>
      <c r="D40" s="18">
        <f>'inschrijving (ON)'!D39</f>
        <v>0</v>
      </c>
      <c r="E40" s="18">
        <f>'inschrijving (ON)'!E39</f>
        <v>0</v>
      </c>
      <c r="F40" s="18">
        <f>'inschrijving (ON)'!F39</f>
        <v>0</v>
      </c>
      <c r="G40" s="18">
        <f>'inschrijving (ON)'!G39</f>
        <v>0</v>
      </c>
      <c r="H40" s="18">
        <f>'inschrijving (ON)'!H39</f>
        <v>0</v>
      </c>
      <c r="I40" s="18">
        <f t="shared" si="3"/>
        <v>0</v>
      </c>
      <c r="J40" s="40">
        <f t="shared" si="2"/>
        <v>0</v>
      </c>
      <c r="K40" s="20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37"/>
      <c r="DN40" s="24"/>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37"/>
    </row>
    <row r="41" spans="2:170" s="3" customFormat="1" ht="15" customHeight="1" thickBot="1">
      <c r="B41" s="3">
        <v>6</v>
      </c>
      <c r="C41" s="18">
        <f>'inschrijving (ON)'!C40</f>
        <v>0</v>
      </c>
      <c r="D41" s="18">
        <f>'inschrijving (ON)'!D40</f>
        <v>0</v>
      </c>
      <c r="E41" s="18">
        <f>'inschrijving (ON)'!E40</f>
        <v>0</v>
      </c>
      <c r="F41" s="18">
        <f>'inschrijving (ON)'!F40</f>
        <v>0</v>
      </c>
      <c r="G41" s="18">
        <f>'inschrijving (ON)'!G40</f>
        <v>0</v>
      </c>
      <c r="H41" s="18">
        <f>'inschrijving (ON)'!H40</f>
        <v>0</v>
      </c>
      <c r="I41" s="18">
        <f t="shared" si="3"/>
        <v>0</v>
      </c>
      <c r="J41" s="40">
        <f t="shared" si="2"/>
        <v>0</v>
      </c>
      <c r="K41" s="20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37"/>
      <c r="DN41" s="24"/>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37"/>
    </row>
    <row r="42" spans="2:170" s="3" customFormat="1" ht="15" customHeight="1" thickBot="1">
      <c r="B42" s="3">
        <v>7</v>
      </c>
      <c r="C42" s="18">
        <f>'inschrijving (ON)'!C41</f>
        <v>0</v>
      </c>
      <c r="D42" s="18">
        <f>'inschrijving (ON)'!D41</f>
        <v>0</v>
      </c>
      <c r="E42" s="18">
        <f>'inschrijving (ON)'!E41</f>
        <v>0</v>
      </c>
      <c r="F42" s="18">
        <f>'inschrijving (ON)'!F41</f>
        <v>0</v>
      </c>
      <c r="G42" s="18">
        <f>'inschrijving (ON)'!G41</f>
        <v>0</v>
      </c>
      <c r="H42" s="18">
        <f>'inschrijving (ON)'!H41</f>
        <v>0</v>
      </c>
      <c r="I42" s="18">
        <f t="shared" si="3"/>
        <v>0</v>
      </c>
      <c r="J42" s="40">
        <f t="shared" si="2"/>
        <v>0</v>
      </c>
      <c r="K42" s="20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37"/>
      <c r="DN42" s="24"/>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37"/>
    </row>
    <row r="43" spans="2:170" s="3" customFormat="1" ht="15" customHeight="1" thickBot="1">
      <c r="B43" s="3">
        <v>8</v>
      </c>
      <c r="C43" s="18">
        <f>'inschrijving (ON)'!C42</f>
        <v>0</v>
      </c>
      <c r="D43" s="18">
        <f>'inschrijving (ON)'!D42</f>
        <v>0</v>
      </c>
      <c r="E43" s="18">
        <f>'inschrijving (ON)'!E42</f>
        <v>0</v>
      </c>
      <c r="F43" s="18">
        <f>'inschrijving (ON)'!F42</f>
        <v>0</v>
      </c>
      <c r="G43" s="18">
        <f>'inschrijving (ON)'!G42</f>
        <v>0</v>
      </c>
      <c r="H43" s="18">
        <f>'inschrijving (ON)'!H42</f>
        <v>0</v>
      </c>
      <c r="I43" s="18">
        <f t="shared" si="3"/>
        <v>0</v>
      </c>
      <c r="J43" s="40">
        <f t="shared" si="2"/>
        <v>0</v>
      </c>
      <c r="K43" s="20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37"/>
      <c r="DN43" s="24"/>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37"/>
    </row>
    <row r="44" spans="2:170" s="3" customFormat="1" ht="15" customHeight="1" thickBot="1">
      <c r="B44" s="3">
        <v>9</v>
      </c>
      <c r="C44" s="18">
        <f>'inschrijving (ON)'!C43</f>
        <v>0</v>
      </c>
      <c r="D44" s="18">
        <f>'inschrijving (ON)'!D43</f>
        <v>0</v>
      </c>
      <c r="E44" s="18">
        <f>'inschrijving (ON)'!E43</f>
        <v>0</v>
      </c>
      <c r="F44" s="18">
        <f>'inschrijving (ON)'!F43</f>
        <v>0</v>
      </c>
      <c r="G44" s="18">
        <f>'inschrijving (ON)'!G43</f>
        <v>0</v>
      </c>
      <c r="H44" s="18">
        <f>'inschrijving (ON)'!H43</f>
        <v>0</v>
      </c>
      <c r="I44" s="18">
        <f t="shared" si="3"/>
        <v>0</v>
      </c>
      <c r="J44" s="40">
        <f t="shared" si="2"/>
        <v>0</v>
      </c>
      <c r="K44" s="204"/>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8"/>
      <c r="DN44" s="26"/>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8"/>
    </row>
    <row r="45" spans="2:170" s="3" customFormat="1" ht="15" customHeight="1" thickBot="1">
      <c r="B45" s="3">
        <v>10</v>
      </c>
      <c r="C45" s="18">
        <f>'inschrijving (ON)'!C44</f>
        <v>0</v>
      </c>
      <c r="D45" s="18">
        <f>'inschrijving (ON)'!D44</f>
        <v>0</v>
      </c>
      <c r="E45" s="18">
        <f>'inschrijving (ON)'!E44</f>
        <v>0</v>
      </c>
      <c r="F45" s="18">
        <f>'inschrijving (ON)'!F44</f>
        <v>0</v>
      </c>
      <c r="G45" s="18">
        <f>'inschrijving (ON)'!G44</f>
        <v>0</v>
      </c>
      <c r="H45" s="18">
        <f>'inschrijving (ON)'!H44</f>
        <v>0</v>
      </c>
      <c r="I45" s="18">
        <f t="shared" si="3"/>
        <v>0</v>
      </c>
      <c r="J45" s="40">
        <f t="shared" si="2"/>
        <v>0</v>
      </c>
      <c r="K45" s="204"/>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8"/>
      <c r="DN45" s="26"/>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8"/>
    </row>
    <row r="46" spans="2:170" s="3" customFormat="1" ht="15" customHeight="1" thickBot="1">
      <c r="B46" s="3">
        <v>11</v>
      </c>
      <c r="C46" s="18">
        <f>'inschrijving (ON)'!C45</f>
        <v>0</v>
      </c>
      <c r="D46" s="18">
        <f>'inschrijving (ON)'!D45</f>
        <v>0</v>
      </c>
      <c r="E46" s="18">
        <f>'inschrijving (ON)'!E45</f>
        <v>0</v>
      </c>
      <c r="F46" s="18">
        <f>'inschrijving (ON)'!F45</f>
        <v>0</v>
      </c>
      <c r="G46" s="18">
        <f>'inschrijving (ON)'!G45</f>
        <v>0</v>
      </c>
      <c r="H46" s="18">
        <f>'inschrijving (ON)'!H45</f>
        <v>0</v>
      </c>
      <c r="I46" s="18">
        <f t="shared" si="3"/>
        <v>0</v>
      </c>
      <c r="J46" s="40">
        <f t="shared" si="2"/>
        <v>0</v>
      </c>
      <c r="K46" s="204"/>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8"/>
      <c r="DN46" s="26"/>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8"/>
    </row>
    <row r="47" spans="2:170" s="3" customFormat="1" ht="15" customHeight="1" thickBot="1">
      <c r="B47" s="3">
        <v>12</v>
      </c>
      <c r="C47" s="18">
        <f>'inschrijving (ON)'!C46</f>
        <v>0</v>
      </c>
      <c r="D47" s="18">
        <f>'inschrijving (ON)'!D46</f>
        <v>0</v>
      </c>
      <c r="E47" s="18">
        <f>'inschrijving (ON)'!E46</f>
        <v>0</v>
      </c>
      <c r="F47" s="18">
        <f>'inschrijving (ON)'!F46</f>
        <v>0</v>
      </c>
      <c r="G47" s="18">
        <f>'inschrijving (ON)'!G46</f>
        <v>0</v>
      </c>
      <c r="H47" s="18">
        <f>'inschrijving (ON)'!H46</f>
        <v>0</v>
      </c>
      <c r="I47" s="18">
        <f t="shared" si="3"/>
        <v>0</v>
      </c>
      <c r="J47" s="40">
        <f t="shared" si="2"/>
        <v>0</v>
      </c>
      <c r="K47" s="204"/>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8"/>
      <c r="DN47" s="26"/>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8"/>
    </row>
    <row r="48" spans="2:170" s="3" customFormat="1" ht="15" customHeight="1" thickBot="1">
      <c r="B48" s="3">
        <v>13</v>
      </c>
      <c r="C48" s="18">
        <f>'inschrijving (ON)'!C47</f>
        <v>0</v>
      </c>
      <c r="D48" s="18">
        <f>'inschrijving (ON)'!D47</f>
        <v>0</v>
      </c>
      <c r="E48" s="18">
        <f>'inschrijving (ON)'!E47</f>
        <v>0</v>
      </c>
      <c r="F48" s="18">
        <f>'inschrijving (ON)'!F47</f>
        <v>0</v>
      </c>
      <c r="G48" s="18">
        <f>'inschrijving (ON)'!G47</f>
        <v>0</v>
      </c>
      <c r="H48" s="18">
        <f>'inschrijving (ON)'!H47</f>
        <v>0</v>
      </c>
      <c r="I48" s="18">
        <f t="shared" si="3"/>
        <v>0</v>
      </c>
      <c r="J48" s="40">
        <f t="shared" si="2"/>
        <v>0</v>
      </c>
      <c r="K48" s="204"/>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8"/>
      <c r="DN48" s="26"/>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8"/>
    </row>
    <row r="49" spans="2:170" s="3" customFormat="1" ht="15" customHeight="1" thickBot="1">
      <c r="B49" s="3">
        <v>14</v>
      </c>
      <c r="C49" s="18">
        <f>'inschrijving (ON)'!C48</f>
        <v>0</v>
      </c>
      <c r="D49" s="18">
        <f>'inschrijving (ON)'!D48</f>
        <v>0</v>
      </c>
      <c r="E49" s="18">
        <f>'inschrijving (ON)'!E48</f>
        <v>0</v>
      </c>
      <c r="F49" s="18">
        <f>'inschrijving (ON)'!F48</f>
        <v>0</v>
      </c>
      <c r="G49" s="18">
        <f>'inschrijving (ON)'!G48</f>
        <v>0</v>
      </c>
      <c r="H49" s="18">
        <f>'inschrijving (ON)'!H48</f>
        <v>0</v>
      </c>
      <c r="I49" s="18">
        <f t="shared" si="3"/>
        <v>0</v>
      </c>
      <c r="J49" s="40">
        <f t="shared" si="2"/>
        <v>0</v>
      </c>
      <c r="K49" s="204"/>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8"/>
      <c r="DN49" s="26"/>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8"/>
    </row>
    <row r="50" spans="2:170" s="3" customFormat="1" ht="15" customHeight="1" thickBot="1">
      <c r="B50" s="3">
        <v>15</v>
      </c>
      <c r="C50" s="18">
        <f>'inschrijving (ON)'!C49</f>
        <v>0</v>
      </c>
      <c r="D50" s="18">
        <f>'inschrijving (ON)'!D49</f>
        <v>0</v>
      </c>
      <c r="E50" s="18">
        <f>'inschrijving (ON)'!E49</f>
        <v>0</v>
      </c>
      <c r="F50" s="18">
        <f>'inschrijving (ON)'!F49</f>
        <v>0</v>
      </c>
      <c r="G50" s="18">
        <f>'inschrijving (ON)'!G49</f>
        <v>0</v>
      </c>
      <c r="H50" s="18">
        <f>'inschrijving (ON)'!H49</f>
        <v>0</v>
      </c>
      <c r="I50" s="18">
        <f t="shared" si="3"/>
        <v>0</v>
      </c>
      <c r="J50" s="40">
        <f t="shared" si="2"/>
        <v>0</v>
      </c>
      <c r="K50" s="204"/>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8"/>
      <c r="DN50" s="26"/>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8"/>
    </row>
    <row r="51" spans="2:170" s="3" customFormat="1" ht="15" customHeight="1" thickBot="1">
      <c r="B51" s="3">
        <v>16</v>
      </c>
      <c r="C51" s="18">
        <f>'inschrijving (ON)'!C50</f>
        <v>0</v>
      </c>
      <c r="D51" s="18">
        <f>'inschrijving (ON)'!D50</f>
        <v>0</v>
      </c>
      <c r="E51" s="18">
        <f>'inschrijving (ON)'!E50</f>
        <v>0</v>
      </c>
      <c r="F51" s="18">
        <f>'inschrijving (ON)'!F50</f>
        <v>0</v>
      </c>
      <c r="G51" s="18">
        <f>'inschrijving (ON)'!G50</f>
        <v>0</v>
      </c>
      <c r="H51" s="18">
        <f>'inschrijving (ON)'!H50</f>
        <v>0</v>
      </c>
      <c r="I51" s="18">
        <f t="shared" si="3"/>
        <v>0</v>
      </c>
      <c r="J51" s="40">
        <f t="shared" si="2"/>
        <v>0</v>
      </c>
      <c r="K51" s="204"/>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8"/>
      <c r="DN51" s="26"/>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8"/>
    </row>
    <row r="52" spans="2:170" s="3" customFormat="1" ht="15" customHeight="1" thickBot="1">
      <c r="B52" s="3">
        <v>17</v>
      </c>
      <c r="C52" s="18">
        <f>'inschrijving (ON)'!C51</f>
        <v>0</v>
      </c>
      <c r="D52" s="18">
        <f>'inschrijving (ON)'!D51</f>
        <v>0</v>
      </c>
      <c r="E52" s="18">
        <f>'inschrijving (ON)'!E51</f>
        <v>0</v>
      </c>
      <c r="F52" s="18">
        <f>'inschrijving (ON)'!F51</f>
        <v>0</v>
      </c>
      <c r="G52" s="18">
        <f>'inschrijving (ON)'!G51</f>
        <v>0</v>
      </c>
      <c r="H52" s="18">
        <f>'inschrijving (ON)'!H51</f>
        <v>0</v>
      </c>
      <c r="I52" s="18">
        <f t="shared" si="3"/>
        <v>0</v>
      </c>
      <c r="J52" s="40">
        <f t="shared" si="2"/>
        <v>0</v>
      </c>
      <c r="K52" s="204"/>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8"/>
      <c r="DN52" s="26"/>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8"/>
    </row>
    <row r="53" spans="2:170" s="3" customFormat="1" ht="15" customHeight="1" thickBot="1">
      <c r="B53" s="3">
        <v>18</v>
      </c>
      <c r="C53" s="18">
        <f>'inschrijving (ON)'!C52</f>
        <v>0</v>
      </c>
      <c r="D53" s="18">
        <f>'inschrijving (ON)'!D52</f>
        <v>0</v>
      </c>
      <c r="E53" s="18">
        <f>'inschrijving (ON)'!E52</f>
        <v>0</v>
      </c>
      <c r="F53" s="18">
        <f>'inschrijving (ON)'!F52</f>
        <v>0</v>
      </c>
      <c r="G53" s="18">
        <f>'inschrijving (ON)'!G52</f>
        <v>0</v>
      </c>
      <c r="H53" s="18">
        <f>'inschrijving (ON)'!H52</f>
        <v>0</v>
      </c>
      <c r="I53" s="18">
        <f t="shared" si="3"/>
        <v>0</v>
      </c>
      <c r="J53" s="40">
        <f t="shared" si="2"/>
        <v>0</v>
      </c>
      <c r="K53" s="204"/>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8"/>
      <c r="DN53" s="26"/>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8"/>
    </row>
    <row r="54" spans="2:170" s="3" customFormat="1" ht="15" customHeight="1" thickBot="1">
      <c r="B54" s="3">
        <v>19</v>
      </c>
      <c r="C54" s="18">
        <f>'inschrijving (ON)'!C53</f>
        <v>0</v>
      </c>
      <c r="D54" s="18">
        <f>'inschrijving (ON)'!D53</f>
        <v>0</v>
      </c>
      <c r="E54" s="18">
        <f>'inschrijving (ON)'!E53</f>
        <v>0</v>
      </c>
      <c r="F54" s="18"/>
      <c r="G54" s="18"/>
      <c r="H54" s="18"/>
      <c r="I54" s="18">
        <f t="shared" si="3"/>
        <v>0</v>
      </c>
      <c r="J54" s="40">
        <f t="shared" si="2"/>
        <v>0</v>
      </c>
      <c r="K54" s="205"/>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1"/>
      <c r="DN54" s="29"/>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1"/>
    </row>
    <row r="55" spans="2:170" s="3" customFormat="1" ht="15" customHeight="1" thickBot="1">
      <c r="B55" s="3">
        <v>20</v>
      </c>
      <c r="C55" s="18" t="str">
        <f>IF('inschrijving (ON)'!C56="","",'inschrijving (ON)'!C56)</f>
        <v/>
      </c>
      <c r="D55" s="18" t="str">
        <f>IF('inschrijving (ON)'!H56="","",'inschrijving (ON)'!H56)</f>
        <v/>
      </c>
      <c r="E55" s="18" t="str">
        <f>IF('inschrijving (ON)'!I56="","",'inschrijving (ON)'!I56)</f>
        <v/>
      </c>
      <c r="F55" s="18"/>
      <c r="G55" s="18"/>
      <c r="H55" s="18"/>
      <c r="I55" s="18">
        <f t="shared" si="3"/>
        <v>0</v>
      </c>
      <c r="J55" s="40">
        <f t="shared" si="2"/>
        <v>0</v>
      </c>
      <c r="K55" s="205"/>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4"/>
      <c r="DN55" s="32"/>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4"/>
    </row>
    <row r="56" spans="2:170" s="13" customFormat="1">
      <c r="C56" s="3"/>
      <c r="D56" s="3"/>
      <c r="E56" s="3"/>
      <c r="F56" s="3"/>
      <c r="G56" s="3"/>
      <c r="H56" s="3"/>
      <c r="I56" s="3"/>
      <c r="J56" s="4"/>
      <c r="K56" s="4"/>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4"/>
      <c r="BO56" s="3"/>
      <c r="BP56" s="3"/>
      <c r="BQ56" s="3"/>
      <c r="BR56" s="3"/>
      <c r="BS56" s="3"/>
    </row>
  </sheetData>
  <sheetProtection selectLockedCells="1"/>
  <mergeCells count="8">
    <mergeCell ref="C5:D5"/>
    <mergeCell ref="L10:DM10"/>
    <mergeCell ref="C8:D8"/>
    <mergeCell ref="L34:DM34"/>
    <mergeCell ref="DN10:FN10"/>
    <mergeCell ref="DN34:FN34"/>
    <mergeCell ref="L9:BK9"/>
    <mergeCell ref="BM9:DM9"/>
  </mergeCells>
  <phoneticPr fontId="15" type="noConversion"/>
  <conditionalFormatting sqref="J12:K31">
    <cfRule type="cellIs" dxfId="6" priority="9" operator="greaterThan">
      <formula>0</formula>
    </cfRule>
  </conditionalFormatting>
  <conditionalFormatting sqref="J36:K55">
    <cfRule type="cellIs" dxfId="5" priority="1" operator="greaterThan">
      <formula>0</formula>
    </cfRule>
  </conditionalFormatting>
  <pageMargins left="0.7" right="0.7" top="0.75" bottom="0.75"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B178-9C15-458C-9BA9-889091891487}">
  <sheetPr filterMode="1">
    <tabColor theme="7"/>
    <pageSetUpPr fitToPage="1"/>
  </sheetPr>
  <dimension ref="A1:DR85"/>
  <sheetViews>
    <sheetView showGridLines="0" topLeftCell="I1" zoomScale="85" zoomScaleNormal="85" workbookViewId="0">
      <selection activeCell="I1" sqref="I1"/>
    </sheetView>
  </sheetViews>
  <sheetFormatPr defaultColWidth="9.1796875" defaultRowHeight="14.5"/>
  <cols>
    <col min="1" max="1" width="1.179687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8.81640625" bestFit="1" customWidth="1"/>
    <col min="11" max="11" width="17.54296875" customWidth="1"/>
    <col min="12" max="12" width="17.1796875" bestFit="1" customWidth="1"/>
    <col min="13" max="14" width="17.54296875" customWidth="1"/>
    <col min="15" max="16" width="17.54296875" style="9" customWidth="1"/>
    <col min="17" max="17" width="4.1796875" style="9" customWidth="1"/>
    <col min="18" max="19" width="4.1796875" style="9" bestFit="1" customWidth="1"/>
    <col min="20" max="70" width="4.1796875" bestFit="1" customWidth="1"/>
    <col min="71" max="123" width="4.1796875" customWidth="1"/>
  </cols>
  <sheetData>
    <row r="1" spans="2:122" s="1" customFormat="1" ht="16" customHeight="1" thickBot="1">
      <c r="C1" s="2" t="s">
        <v>309</v>
      </c>
    </row>
    <row r="2" spans="2:122" s="3" customFormat="1" ht="16" customHeight="1" thickBot="1">
      <c r="C2" s="2" t="s">
        <v>241</v>
      </c>
      <c r="E2" s="13" t="s">
        <v>310</v>
      </c>
      <c r="I2" s="1"/>
      <c r="J2" s="126" t="s">
        <v>311</v>
      </c>
      <c r="K2" s="127" t="s">
        <v>312</v>
      </c>
      <c r="L2" s="128" t="s">
        <v>313</v>
      </c>
      <c r="M2" s="129" t="s">
        <v>314</v>
      </c>
      <c r="N2" s="4"/>
      <c r="O2" s="4"/>
      <c r="P2" s="4"/>
      <c r="R2" s="4"/>
      <c r="S2" s="4"/>
      <c r="W2" s="4"/>
      <c r="X2" s="4"/>
    </row>
    <row r="3" spans="2:122" s="3" customFormat="1" ht="16" customHeight="1">
      <c r="C3" s="2"/>
      <c r="J3" s="130" t="s">
        <v>315</v>
      </c>
      <c r="K3" s="131">
        <v>8</v>
      </c>
      <c r="L3" s="132">
        <v>18</v>
      </c>
      <c r="M3" s="133">
        <v>30</v>
      </c>
      <c r="N3" s="4"/>
      <c r="O3" s="4"/>
      <c r="P3" s="4"/>
      <c r="R3" s="4"/>
      <c r="S3" s="4"/>
      <c r="W3" s="4"/>
      <c r="X3" s="4"/>
    </row>
    <row r="4" spans="2:122" s="3" customFormat="1" ht="16" customHeight="1">
      <c r="C4" s="16" t="s">
        <v>50</v>
      </c>
      <c r="D4"/>
      <c r="E4" t="s">
        <v>316</v>
      </c>
      <c r="F4" t="s">
        <v>317</v>
      </c>
      <c r="G4" t="s">
        <v>318</v>
      </c>
      <c r="J4" s="134" t="s">
        <v>319</v>
      </c>
      <c r="K4" s="135">
        <v>19</v>
      </c>
      <c r="L4" s="64">
        <v>55</v>
      </c>
      <c r="M4" s="136">
        <v>54</v>
      </c>
      <c r="N4" s="4"/>
      <c r="O4" s="4"/>
      <c r="P4" s="4"/>
      <c r="R4" s="4"/>
      <c r="S4" s="4"/>
      <c r="W4" s="4"/>
      <c r="X4" s="4"/>
    </row>
    <row r="5" spans="2:122" s="3" customFormat="1" ht="16" customHeight="1">
      <c r="C5" s="137" t="s">
        <v>320</v>
      </c>
      <c r="D5"/>
      <c r="E5" s="138">
        <f>'Informatie bouwplaats (OG)'!D21</f>
        <v>0</v>
      </c>
      <c r="F5" s="139">
        <f>'Informatie bouwplaats (OG)'!D14</f>
        <v>0</v>
      </c>
      <c r="G5" s="139">
        <f>'Informatie bouwplaats (OG)'!D16</f>
        <v>0</v>
      </c>
      <c r="J5" s="134" t="s">
        <v>321</v>
      </c>
      <c r="K5" s="135">
        <v>56</v>
      </c>
      <c r="L5" s="64">
        <v>130</v>
      </c>
      <c r="M5" s="136">
        <v>240</v>
      </c>
      <c r="N5" s="4"/>
      <c r="O5" s="4"/>
      <c r="P5" s="4"/>
      <c r="R5" s="4"/>
      <c r="S5" s="4"/>
      <c r="W5" s="4"/>
      <c r="X5" s="4"/>
    </row>
    <row r="6" spans="2:122" s="3" customFormat="1" ht="16" customHeight="1" thickBot="1">
      <c r="D6" s="7"/>
      <c r="F6"/>
      <c r="G6"/>
      <c r="J6" s="140" t="s">
        <v>322</v>
      </c>
      <c r="K6" s="141">
        <v>130</v>
      </c>
      <c r="L6" s="142">
        <v>100000</v>
      </c>
      <c r="M6" s="143">
        <v>450</v>
      </c>
      <c r="S6" s="5"/>
      <c r="W6" s="4"/>
      <c r="X6" s="4"/>
    </row>
    <row r="7" spans="2:122" s="3" customFormat="1" ht="16" customHeight="1">
      <c r="C7" s="16" t="s">
        <v>323</v>
      </c>
      <c r="E7" s="3" t="s">
        <v>324</v>
      </c>
      <c r="F7" t="s">
        <v>325</v>
      </c>
      <c r="G7" s="3" t="s">
        <v>326</v>
      </c>
      <c r="H7" s="3" t="s">
        <v>327</v>
      </c>
      <c r="T7" s="5"/>
      <c r="X7" s="4"/>
      <c r="Y7" s="4"/>
    </row>
    <row r="8" spans="2:122" s="3" customFormat="1" ht="16" customHeight="1">
      <c r="C8" s="270" t="s">
        <v>244</v>
      </c>
      <c r="D8" s="270"/>
      <c r="E8" s="138">
        <f>'Informatie bouwplaats (OG)'!D26</f>
        <v>0</v>
      </c>
      <c r="F8" s="72">
        <f>'Informatie bouwplaats (OG)'!D29</f>
        <v>0</v>
      </c>
      <c r="G8" s="144" t="e">
        <f>SUM(L12:L37)+SUM(L42:L61)+SUM(L66:L85)</f>
        <v>#VALUE!</v>
      </c>
      <c r="H8" s="144" t="e">
        <f>SUM(O12:O37)+SUM(O42:O61)+SUM(O66:O85)</f>
        <v>#VALUE!</v>
      </c>
      <c r="K8" s="145"/>
      <c r="L8" s="146"/>
      <c r="O8" s="146"/>
      <c r="T8" s="5"/>
      <c r="X8" s="4"/>
      <c r="Y8" s="4"/>
    </row>
    <row r="9" spans="2:122" s="3" customFormat="1" ht="16" customHeight="1" thickBot="1">
      <c r="C9"/>
      <c r="D9" s="10"/>
      <c r="E9" s="10"/>
      <c r="F9" s="10"/>
      <c r="G9" s="10"/>
      <c r="H9" s="10"/>
      <c r="I9" s="10"/>
      <c r="J9" s="10"/>
      <c r="K9" s="147"/>
      <c r="L9" s="147"/>
      <c r="M9" s="10"/>
      <c r="N9" s="10"/>
      <c r="O9" s="10"/>
      <c r="P9" s="10"/>
      <c r="Q9" s="10"/>
      <c r="R9" s="10"/>
      <c r="S9" s="10"/>
      <c r="T9" s="5"/>
      <c r="X9" s="4"/>
      <c r="Y9" s="4"/>
    </row>
    <row r="10" spans="2:122" s="3" customFormat="1" ht="42.75" customHeight="1" thickBot="1">
      <c r="C10" s="14" t="s">
        <v>245</v>
      </c>
      <c r="D10" s="15"/>
      <c r="E10" s="15"/>
      <c r="F10" s="15"/>
      <c r="G10" s="15"/>
      <c r="H10" s="15"/>
      <c r="I10" s="42"/>
      <c r="J10" s="42"/>
      <c r="K10" s="42"/>
      <c r="L10" s="42"/>
      <c r="M10" s="42"/>
      <c r="N10" s="148"/>
      <c r="O10" s="274" t="s">
        <v>328</v>
      </c>
      <c r="P10" s="275"/>
      <c r="Q10" s="267" t="s">
        <v>329</v>
      </c>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9"/>
      <c r="BR10" s="267" t="s">
        <v>250</v>
      </c>
      <c r="BS10" s="268"/>
      <c r="BT10" s="268"/>
      <c r="BU10" s="268"/>
      <c r="BV10" s="268"/>
      <c r="BW10" s="268"/>
      <c r="BX10" s="268"/>
      <c r="BY10" s="268"/>
      <c r="BZ10" s="268"/>
      <c r="CA10" s="268"/>
      <c r="CB10" s="268"/>
      <c r="CC10" s="268"/>
      <c r="CD10" s="268"/>
      <c r="CE10" s="268"/>
      <c r="CF10" s="268"/>
      <c r="CG10" s="268"/>
      <c r="CH10" s="268"/>
      <c r="CI10" s="268"/>
      <c r="CJ10" s="268"/>
      <c r="CK10" s="268"/>
      <c r="CL10" s="268"/>
      <c r="CM10" s="268"/>
      <c r="CN10" s="268"/>
      <c r="CO10" s="268"/>
      <c r="CP10" s="268"/>
      <c r="CQ10" s="268"/>
      <c r="CR10" s="268"/>
      <c r="CS10" s="268"/>
      <c r="CT10" s="268"/>
      <c r="CU10" s="268"/>
      <c r="CV10" s="268"/>
      <c r="CW10" s="268"/>
      <c r="CX10" s="268"/>
      <c r="CY10" s="268"/>
      <c r="CZ10" s="268"/>
      <c r="DA10" s="268"/>
      <c r="DB10" s="268"/>
      <c r="DC10" s="268"/>
      <c r="DD10" s="268"/>
      <c r="DE10" s="268"/>
      <c r="DF10" s="268"/>
      <c r="DG10" s="268"/>
      <c r="DH10" s="268"/>
      <c r="DI10" s="268"/>
      <c r="DJ10" s="268"/>
      <c r="DK10" s="268"/>
      <c r="DL10" s="268"/>
      <c r="DM10" s="268"/>
      <c r="DN10" s="268"/>
      <c r="DO10" s="268"/>
      <c r="DP10" s="268"/>
      <c r="DQ10" s="268"/>
      <c r="DR10" s="269"/>
    </row>
    <row r="11" spans="2:122" s="6" customFormat="1" ht="56" thickBot="1">
      <c r="C11" s="17" t="s">
        <v>330</v>
      </c>
      <c r="D11" s="149" t="s">
        <v>331</v>
      </c>
      <c r="E11" s="149" t="s">
        <v>332</v>
      </c>
      <c r="F11" s="149" t="s">
        <v>333</v>
      </c>
      <c r="G11" s="149" t="s">
        <v>334</v>
      </c>
      <c r="H11" s="149" t="s">
        <v>335</v>
      </c>
      <c r="I11" s="150" t="s">
        <v>336</v>
      </c>
      <c r="J11" s="150" t="s">
        <v>337</v>
      </c>
      <c r="K11" s="150" t="s">
        <v>338</v>
      </c>
      <c r="L11" s="151" t="s">
        <v>339</v>
      </c>
      <c r="M11" s="150" t="s">
        <v>340</v>
      </c>
      <c r="N11" s="152" t="s">
        <v>308</v>
      </c>
      <c r="O11" s="151" t="s">
        <v>341</v>
      </c>
      <c r="P11" s="153" t="s">
        <v>342</v>
      </c>
      <c r="Q11" s="19" t="s">
        <v>304</v>
      </c>
      <c r="R11" s="20" t="s">
        <v>253</v>
      </c>
      <c r="S11" s="20" t="s">
        <v>254</v>
      </c>
      <c r="T11" s="20" t="s">
        <v>255</v>
      </c>
      <c r="U11" s="20" t="s">
        <v>256</v>
      </c>
      <c r="V11" s="20" t="s">
        <v>257</v>
      </c>
      <c r="W11" s="20" t="s">
        <v>258</v>
      </c>
      <c r="X11" s="20" t="s">
        <v>259</v>
      </c>
      <c r="Y11" s="20" t="s">
        <v>260</v>
      </c>
      <c r="Z11" s="20" t="s">
        <v>261</v>
      </c>
      <c r="AA11" s="20" t="s">
        <v>262</v>
      </c>
      <c r="AB11" s="20" t="s">
        <v>263</v>
      </c>
      <c r="AC11" s="20" t="s">
        <v>264</v>
      </c>
      <c r="AD11" s="20" t="s">
        <v>265</v>
      </c>
      <c r="AE11" s="20" t="s">
        <v>266</v>
      </c>
      <c r="AF11" s="20" t="s">
        <v>267</v>
      </c>
      <c r="AG11" s="20" t="s">
        <v>268</v>
      </c>
      <c r="AH11" s="20" t="s">
        <v>269</v>
      </c>
      <c r="AI11" s="20" t="s">
        <v>270</v>
      </c>
      <c r="AJ11" s="20" t="s">
        <v>271</v>
      </c>
      <c r="AK11" s="20" t="s">
        <v>272</v>
      </c>
      <c r="AL11" s="20" t="s">
        <v>273</v>
      </c>
      <c r="AM11" s="20" t="s">
        <v>274</v>
      </c>
      <c r="AN11" s="20" t="s">
        <v>275</v>
      </c>
      <c r="AO11" s="20" t="s">
        <v>276</v>
      </c>
      <c r="AP11" s="20" t="s">
        <v>277</v>
      </c>
      <c r="AQ11" s="20" t="s">
        <v>278</v>
      </c>
      <c r="AR11" s="20" t="s">
        <v>279</v>
      </c>
      <c r="AS11" s="20" t="s">
        <v>280</v>
      </c>
      <c r="AT11" s="20" t="s">
        <v>281</v>
      </c>
      <c r="AU11" s="20" t="s">
        <v>282</v>
      </c>
      <c r="AV11" s="20" t="s">
        <v>283</v>
      </c>
      <c r="AW11" s="20" t="s">
        <v>284</v>
      </c>
      <c r="AX11" s="20" t="s">
        <v>285</v>
      </c>
      <c r="AY11" s="20" t="s">
        <v>286</v>
      </c>
      <c r="AZ11" s="20" t="s">
        <v>287</v>
      </c>
      <c r="BA11" s="20" t="s">
        <v>288</v>
      </c>
      <c r="BB11" s="20" t="s">
        <v>289</v>
      </c>
      <c r="BC11" s="20" t="s">
        <v>290</v>
      </c>
      <c r="BD11" s="20" t="s">
        <v>291</v>
      </c>
      <c r="BE11" s="20" t="s">
        <v>292</v>
      </c>
      <c r="BF11" s="20" t="s">
        <v>293</v>
      </c>
      <c r="BG11" s="20" t="s">
        <v>294</v>
      </c>
      <c r="BH11" s="20" t="s">
        <v>295</v>
      </c>
      <c r="BI11" s="20" t="s">
        <v>296</v>
      </c>
      <c r="BJ11" s="20" t="s">
        <v>297</v>
      </c>
      <c r="BK11" s="20" t="s">
        <v>298</v>
      </c>
      <c r="BL11" s="20" t="s">
        <v>299</v>
      </c>
      <c r="BM11" s="20" t="s">
        <v>300</v>
      </c>
      <c r="BN11" s="20" t="s">
        <v>301</v>
      </c>
      <c r="BO11" s="20" t="s">
        <v>302</v>
      </c>
      <c r="BP11" s="20" t="s">
        <v>303</v>
      </c>
      <c r="BQ11" s="21" t="s">
        <v>305</v>
      </c>
      <c r="BR11" s="19" t="s">
        <v>304</v>
      </c>
      <c r="BS11" s="20" t="s">
        <v>253</v>
      </c>
      <c r="BT11" s="20" t="s">
        <v>254</v>
      </c>
      <c r="BU11" s="20" t="s">
        <v>255</v>
      </c>
      <c r="BV11" s="20" t="s">
        <v>256</v>
      </c>
      <c r="BW11" s="20" t="s">
        <v>257</v>
      </c>
      <c r="BX11" s="20" t="s">
        <v>258</v>
      </c>
      <c r="BY11" s="20" t="s">
        <v>259</v>
      </c>
      <c r="BZ11" s="20" t="s">
        <v>260</v>
      </c>
      <c r="CA11" s="20" t="s">
        <v>261</v>
      </c>
      <c r="CB11" s="20" t="s">
        <v>262</v>
      </c>
      <c r="CC11" s="20" t="s">
        <v>263</v>
      </c>
      <c r="CD11" s="20" t="s">
        <v>264</v>
      </c>
      <c r="CE11" s="20" t="s">
        <v>265</v>
      </c>
      <c r="CF11" s="20" t="s">
        <v>266</v>
      </c>
      <c r="CG11" s="20" t="s">
        <v>267</v>
      </c>
      <c r="CH11" s="20" t="s">
        <v>268</v>
      </c>
      <c r="CI11" s="20" t="s">
        <v>269</v>
      </c>
      <c r="CJ11" s="20" t="s">
        <v>270</v>
      </c>
      <c r="CK11" s="20" t="s">
        <v>271</v>
      </c>
      <c r="CL11" s="20" t="s">
        <v>272</v>
      </c>
      <c r="CM11" s="20" t="s">
        <v>273</v>
      </c>
      <c r="CN11" s="20" t="s">
        <v>274</v>
      </c>
      <c r="CO11" s="20" t="s">
        <v>275</v>
      </c>
      <c r="CP11" s="20" t="s">
        <v>276</v>
      </c>
      <c r="CQ11" s="20" t="s">
        <v>277</v>
      </c>
      <c r="CR11" s="20" t="s">
        <v>278</v>
      </c>
      <c r="CS11" s="20" t="s">
        <v>279</v>
      </c>
      <c r="CT11" s="20" t="s">
        <v>280</v>
      </c>
      <c r="CU11" s="20" t="s">
        <v>281</v>
      </c>
      <c r="CV11" s="20" t="s">
        <v>282</v>
      </c>
      <c r="CW11" s="20" t="s">
        <v>283</v>
      </c>
      <c r="CX11" s="20" t="s">
        <v>284</v>
      </c>
      <c r="CY11" s="20" t="s">
        <v>285</v>
      </c>
      <c r="CZ11" s="20" t="s">
        <v>286</v>
      </c>
      <c r="DA11" s="20" t="s">
        <v>287</v>
      </c>
      <c r="DB11" s="20" t="s">
        <v>288</v>
      </c>
      <c r="DC11" s="20" t="s">
        <v>289</v>
      </c>
      <c r="DD11" s="20" t="s">
        <v>290</v>
      </c>
      <c r="DE11" s="20" t="s">
        <v>291</v>
      </c>
      <c r="DF11" s="20" t="s">
        <v>292</v>
      </c>
      <c r="DG11" s="20" t="s">
        <v>293</v>
      </c>
      <c r="DH11" s="20" t="s">
        <v>294</v>
      </c>
      <c r="DI11" s="20" t="s">
        <v>295</v>
      </c>
      <c r="DJ11" s="20" t="s">
        <v>296</v>
      </c>
      <c r="DK11" s="20" t="s">
        <v>297</v>
      </c>
      <c r="DL11" s="20" t="s">
        <v>298</v>
      </c>
      <c r="DM11" s="20" t="s">
        <v>299</v>
      </c>
      <c r="DN11" s="20" t="s">
        <v>300</v>
      </c>
      <c r="DO11" s="20" t="s">
        <v>301</v>
      </c>
      <c r="DP11" s="20" t="s">
        <v>302</v>
      </c>
      <c r="DQ11" s="20" t="s">
        <v>303</v>
      </c>
      <c r="DR11" s="21" t="s">
        <v>305</v>
      </c>
    </row>
    <row r="12" spans="2:122" s="3" customFormat="1" ht="15" hidden="1" customHeight="1" thickBot="1">
      <c r="B12" s="3">
        <v>1</v>
      </c>
      <c r="C12" s="154" t="s">
        <v>244</v>
      </c>
      <c r="D12" s="155" t="s">
        <v>244</v>
      </c>
      <c r="E12" s="155" t="s">
        <v>244</v>
      </c>
      <c r="F12" s="155" t="s">
        <v>244</v>
      </c>
      <c r="G12" s="155" t="s">
        <v>244</v>
      </c>
      <c r="H12" s="156" t="s">
        <v>244</v>
      </c>
      <c r="I12" s="157" t="s">
        <v>244</v>
      </c>
      <c r="J12" s="158" t="s">
        <v>244</v>
      </c>
      <c r="K12" s="155" t="str">
        <f t="shared" ref="K12:K37" si="0">IFERROR(IF(AND(COUNTIF(MaterieelLijst,C12),H12&gt;8,F12="emissieloos"),"Ja","Nee"),"")</f>
        <v/>
      </c>
      <c r="L12" s="159" t="e">
        <f t="shared" ref="L12:L37" si="1">IF(AND(COUNTIF(MaterieelLijst,C12),H12&gt;8,F12="emissieloos"), LOOKUP(H12,$K$3:$K$6,$M$3:$M$6)*M12,)</f>
        <v>#VALUE!</v>
      </c>
      <c r="M12" s="160" t="s">
        <v>244</v>
      </c>
      <c r="N12" s="40">
        <f>SUM(Q12:DR12)</f>
        <v>0</v>
      </c>
      <c r="O12" s="161" t="e">
        <f t="shared" ref="O12:O37" si="2">IF(AND(COUNTIF(MaterieelLijst,C12),H12&gt;8,F12="emissieloos"), LOOKUP(H12,$K$3:$K$6,$M$3:$M$6)*N12,)</f>
        <v>#VALUE!</v>
      </c>
      <c r="P12" s="162">
        <f t="shared" ref="P12:P37" si="3">IFERROR((N12-M12)/M12,0)</f>
        <v>0</v>
      </c>
      <c r="Q12" s="163" t="s">
        <v>244</v>
      </c>
      <c r="R12" s="164" t="s">
        <v>244</v>
      </c>
      <c r="S12" s="164" t="s">
        <v>244</v>
      </c>
      <c r="T12" s="164" t="s">
        <v>244</v>
      </c>
      <c r="U12" s="164" t="s">
        <v>244</v>
      </c>
      <c r="V12" s="164" t="s">
        <v>244</v>
      </c>
      <c r="W12" s="164" t="s">
        <v>244</v>
      </c>
      <c r="X12" s="164" t="s">
        <v>244</v>
      </c>
      <c r="Y12" s="164" t="s">
        <v>244</v>
      </c>
      <c r="Z12" s="164" t="s">
        <v>244</v>
      </c>
      <c r="AA12" s="164" t="s">
        <v>244</v>
      </c>
      <c r="AB12" s="164" t="s">
        <v>244</v>
      </c>
      <c r="AC12" s="164" t="s">
        <v>244</v>
      </c>
      <c r="AD12" s="164" t="s">
        <v>244</v>
      </c>
      <c r="AE12" s="164" t="s">
        <v>244</v>
      </c>
      <c r="AF12" s="164" t="s">
        <v>244</v>
      </c>
      <c r="AG12" s="164" t="s">
        <v>244</v>
      </c>
      <c r="AH12" s="164" t="s">
        <v>244</v>
      </c>
      <c r="AI12" s="164" t="s">
        <v>244</v>
      </c>
      <c r="AJ12" s="164" t="s">
        <v>244</v>
      </c>
      <c r="AK12" s="164" t="s">
        <v>244</v>
      </c>
      <c r="AL12" s="164" t="s">
        <v>244</v>
      </c>
      <c r="AM12" s="164" t="s">
        <v>244</v>
      </c>
      <c r="AN12" s="164" t="s">
        <v>244</v>
      </c>
      <c r="AO12" s="164" t="s">
        <v>244</v>
      </c>
      <c r="AP12" s="164" t="s">
        <v>244</v>
      </c>
      <c r="AQ12" s="164" t="s">
        <v>244</v>
      </c>
      <c r="AR12" s="164" t="s">
        <v>244</v>
      </c>
      <c r="AS12" s="164" t="s">
        <v>244</v>
      </c>
      <c r="AT12" s="164" t="s">
        <v>244</v>
      </c>
      <c r="AU12" s="164" t="s">
        <v>244</v>
      </c>
      <c r="AV12" s="164" t="s">
        <v>244</v>
      </c>
      <c r="AW12" s="164" t="s">
        <v>244</v>
      </c>
      <c r="AX12" s="164" t="s">
        <v>244</v>
      </c>
      <c r="AY12" s="164" t="s">
        <v>244</v>
      </c>
      <c r="AZ12" s="164" t="s">
        <v>244</v>
      </c>
      <c r="BA12" s="164" t="s">
        <v>244</v>
      </c>
      <c r="BB12" s="164" t="s">
        <v>244</v>
      </c>
      <c r="BC12" s="164" t="s">
        <v>244</v>
      </c>
      <c r="BD12" s="164" t="s">
        <v>244</v>
      </c>
      <c r="BE12" s="164" t="s">
        <v>244</v>
      </c>
      <c r="BF12" s="164" t="s">
        <v>244</v>
      </c>
      <c r="BG12" s="164" t="s">
        <v>244</v>
      </c>
      <c r="BH12" s="164" t="s">
        <v>244</v>
      </c>
      <c r="BI12" s="164" t="s">
        <v>244</v>
      </c>
      <c r="BJ12" s="164" t="s">
        <v>244</v>
      </c>
      <c r="BK12" s="164" t="s">
        <v>244</v>
      </c>
      <c r="BL12" s="164" t="s">
        <v>244</v>
      </c>
      <c r="BM12" s="164" t="s">
        <v>244</v>
      </c>
      <c r="BN12" s="164" t="s">
        <v>244</v>
      </c>
      <c r="BO12" s="164" t="s">
        <v>244</v>
      </c>
      <c r="BP12" s="164" t="s">
        <v>244</v>
      </c>
      <c r="BQ12" s="165" t="s">
        <v>244</v>
      </c>
      <c r="BR12" s="163" t="s">
        <v>244</v>
      </c>
      <c r="BS12" s="164" t="s">
        <v>244</v>
      </c>
      <c r="BT12" s="164" t="s">
        <v>244</v>
      </c>
      <c r="BU12" s="164" t="s">
        <v>244</v>
      </c>
      <c r="BV12" s="164" t="s">
        <v>244</v>
      </c>
      <c r="BW12" s="164" t="s">
        <v>244</v>
      </c>
      <c r="BX12" s="164" t="s">
        <v>244</v>
      </c>
      <c r="BY12" s="164" t="s">
        <v>244</v>
      </c>
      <c r="BZ12" s="164" t="s">
        <v>244</v>
      </c>
      <c r="CA12" s="164" t="s">
        <v>244</v>
      </c>
      <c r="CB12" s="164" t="s">
        <v>244</v>
      </c>
      <c r="CC12" s="164" t="s">
        <v>244</v>
      </c>
      <c r="CD12" s="164" t="s">
        <v>244</v>
      </c>
      <c r="CE12" s="164" t="s">
        <v>244</v>
      </c>
      <c r="CF12" s="164" t="s">
        <v>244</v>
      </c>
      <c r="CG12" s="164" t="s">
        <v>244</v>
      </c>
      <c r="CH12" s="164" t="s">
        <v>244</v>
      </c>
      <c r="CI12" s="164" t="s">
        <v>244</v>
      </c>
      <c r="CJ12" s="164" t="s">
        <v>244</v>
      </c>
      <c r="CK12" s="164" t="s">
        <v>244</v>
      </c>
      <c r="CL12" s="164" t="s">
        <v>244</v>
      </c>
      <c r="CM12" s="164" t="s">
        <v>244</v>
      </c>
      <c r="CN12" s="164" t="s">
        <v>244</v>
      </c>
      <c r="CO12" s="164" t="s">
        <v>244</v>
      </c>
      <c r="CP12" s="164" t="s">
        <v>244</v>
      </c>
      <c r="CQ12" s="164" t="s">
        <v>244</v>
      </c>
      <c r="CR12" s="164" t="s">
        <v>244</v>
      </c>
      <c r="CS12" s="164" t="s">
        <v>244</v>
      </c>
      <c r="CT12" s="164" t="s">
        <v>244</v>
      </c>
      <c r="CU12" s="164" t="s">
        <v>244</v>
      </c>
      <c r="CV12" s="164" t="s">
        <v>244</v>
      </c>
      <c r="CW12" s="164" t="s">
        <v>244</v>
      </c>
      <c r="CX12" s="164" t="s">
        <v>244</v>
      </c>
      <c r="CY12" s="164" t="s">
        <v>244</v>
      </c>
      <c r="CZ12" s="164" t="s">
        <v>244</v>
      </c>
      <c r="DA12" s="164" t="s">
        <v>244</v>
      </c>
      <c r="DB12" s="164" t="s">
        <v>244</v>
      </c>
      <c r="DC12" s="164" t="s">
        <v>244</v>
      </c>
      <c r="DD12" s="164" t="s">
        <v>244</v>
      </c>
      <c r="DE12" s="164" t="s">
        <v>244</v>
      </c>
      <c r="DF12" s="164" t="s">
        <v>244</v>
      </c>
      <c r="DG12" s="164" t="s">
        <v>244</v>
      </c>
      <c r="DH12" s="164" t="s">
        <v>244</v>
      </c>
      <c r="DI12" s="164" t="s">
        <v>244</v>
      </c>
      <c r="DJ12" s="164" t="s">
        <v>244</v>
      </c>
      <c r="DK12" s="164" t="s">
        <v>244</v>
      </c>
      <c r="DL12" s="164" t="s">
        <v>244</v>
      </c>
      <c r="DM12" s="164" t="s">
        <v>244</v>
      </c>
      <c r="DN12" s="164" t="s">
        <v>244</v>
      </c>
      <c r="DO12" s="164" t="s">
        <v>244</v>
      </c>
      <c r="DP12" s="164" t="s">
        <v>244</v>
      </c>
      <c r="DQ12" s="164" t="s">
        <v>244</v>
      </c>
      <c r="DR12" s="166" t="s">
        <v>244</v>
      </c>
    </row>
    <row r="13" spans="2:122" s="3" customFormat="1" ht="15" customHeight="1" thickBot="1">
      <c r="B13" s="3">
        <v>2</v>
      </c>
      <c r="C13" s="167" t="str">
        <f>IF('inschrijving (ON)'!C12="","",'inschrijving (ON)'!C12)</f>
        <v/>
      </c>
      <c r="D13" s="167" t="str">
        <f>IF('inschrijving (ON)'!K12="","",'inschrijving (ON)'!K12)</f>
        <v>VOORBEELD: Hitachi</v>
      </c>
      <c r="E13" s="167" t="str">
        <f>IF('inschrijving (ON)'!L12="","",'inschrijving (ON)'!L12)</f>
        <v>XXx-xxx-xxx</v>
      </c>
      <c r="F13" s="167" t="str">
        <f>IF('inschrijving (ON)'!E12="","",'inschrijving (ON)'!E12)</f>
        <v/>
      </c>
      <c r="G13" s="168" t="s">
        <v>244</v>
      </c>
      <c r="H13" s="167" t="str">
        <f>IF('inschrijving (ON)'!H12="","",'inschrijving (ON)'!H12)</f>
        <v/>
      </c>
      <c r="I13" s="167" t="str">
        <f>IF('inschrijving (ON)'!F12="","",'inschrijving (ON)'!F12)</f>
        <v/>
      </c>
      <c r="J13" s="167" t="str">
        <f>IF('inschrijving (ON)'!M12="","",'inschrijving (ON)'!M12)</f>
        <v>nee</v>
      </c>
      <c r="K13" s="155" t="str">
        <f t="shared" ref="K13:K20" si="4">IFERROR(IF(AND(COUNTIF(MaterieelLijst,C13),H13&gt;8,F13="emissieloos"),"Ja","Nee"),"")</f>
        <v/>
      </c>
      <c r="L13" s="159" t="e">
        <v>#NAME?</v>
      </c>
      <c r="M13" s="167">
        <f>IF('inschrijving (ON)'!J12="","",'inschrijving (ON)'!J12)</f>
        <v>0</v>
      </c>
      <c r="N13" s="171">
        <f t="shared" ref="N13:N37" si="5">SUM(Q13:DR13)</f>
        <v>0</v>
      </c>
      <c r="O13" s="161" t="e">
        <f t="shared" si="2"/>
        <v>#VALUE!</v>
      </c>
      <c r="P13" s="172">
        <f t="shared" si="3"/>
        <v>0</v>
      </c>
      <c r="Q13" s="173" t="s">
        <v>244</v>
      </c>
      <c r="R13" s="173" t="s">
        <v>244</v>
      </c>
      <c r="S13" s="173" t="s">
        <v>244</v>
      </c>
      <c r="T13" s="173" t="s">
        <v>244</v>
      </c>
      <c r="U13" s="173" t="s">
        <v>244</v>
      </c>
      <c r="V13" s="173" t="s">
        <v>244</v>
      </c>
      <c r="W13" s="173" t="s">
        <v>244</v>
      </c>
      <c r="X13" s="173" t="s">
        <v>244</v>
      </c>
      <c r="Y13" s="173" t="s">
        <v>244</v>
      </c>
      <c r="Z13" s="173" t="s">
        <v>244</v>
      </c>
      <c r="AA13" s="173" t="s">
        <v>244</v>
      </c>
      <c r="AB13" s="173" t="s">
        <v>244</v>
      </c>
      <c r="AC13" s="173" t="s">
        <v>244</v>
      </c>
      <c r="AD13" s="173" t="s">
        <v>244</v>
      </c>
      <c r="AE13" s="173" t="s">
        <v>244</v>
      </c>
      <c r="AF13" s="173" t="s">
        <v>244</v>
      </c>
      <c r="AG13" s="173" t="s">
        <v>244</v>
      </c>
      <c r="AH13" s="173" t="s">
        <v>244</v>
      </c>
      <c r="AI13" s="173" t="s">
        <v>244</v>
      </c>
      <c r="AJ13" s="173" t="s">
        <v>244</v>
      </c>
      <c r="AK13" s="173" t="s">
        <v>244</v>
      </c>
      <c r="AL13" s="173" t="s">
        <v>244</v>
      </c>
      <c r="AM13" s="173" t="s">
        <v>244</v>
      </c>
      <c r="AN13" s="173" t="s">
        <v>244</v>
      </c>
      <c r="AO13" s="173" t="s">
        <v>244</v>
      </c>
      <c r="AP13" s="173" t="s">
        <v>244</v>
      </c>
      <c r="AQ13" s="173" t="s">
        <v>244</v>
      </c>
      <c r="AR13" s="173" t="s">
        <v>244</v>
      </c>
      <c r="AS13" s="173" t="s">
        <v>244</v>
      </c>
      <c r="AT13" s="173" t="s">
        <v>244</v>
      </c>
      <c r="AU13" s="173" t="s">
        <v>244</v>
      </c>
      <c r="AV13" s="173" t="s">
        <v>244</v>
      </c>
      <c r="AW13" s="173" t="s">
        <v>244</v>
      </c>
      <c r="AX13" s="173" t="s">
        <v>244</v>
      </c>
      <c r="AY13" s="173" t="s">
        <v>244</v>
      </c>
      <c r="AZ13" s="173" t="s">
        <v>244</v>
      </c>
      <c r="BA13" s="173" t="s">
        <v>244</v>
      </c>
      <c r="BB13" s="173" t="s">
        <v>244</v>
      </c>
      <c r="BC13" s="173" t="s">
        <v>244</v>
      </c>
      <c r="BD13" s="173" t="s">
        <v>244</v>
      </c>
      <c r="BE13" s="173" t="s">
        <v>244</v>
      </c>
      <c r="BF13" s="173" t="s">
        <v>244</v>
      </c>
      <c r="BG13" s="173" t="s">
        <v>244</v>
      </c>
      <c r="BH13" s="173" t="s">
        <v>244</v>
      </c>
      <c r="BI13" s="173" t="s">
        <v>244</v>
      </c>
      <c r="BJ13" s="173" t="s">
        <v>244</v>
      </c>
      <c r="BK13" s="173" t="s">
        <v>244</v>
      </c>
      <c r="BL13" s="173" t="s">
        <v>244</v>
      </c>
      <c r="BM13" s="173" t="s">
        <v>244</v>
      </c>
      <c r="BN13" s="173" t="s">
        <v>244</v>
      </c>
      <c r="BO13" s="173" t="s">
        <v>244</v>
      </c>
      <c r="BP13" s="173" t="s">
        <v>244</v>
      </c>
      <c r="BQ13" s="174" t="s">
        <v>244</v>
      </c>
      <c r="BR13" s="175" t="s">
        <v>244</v>
      </c>
      <c r="BS13" s="173" t="s">
        <v>244</v>
      </c>
      <c r="BT13" s="173" t="s">
        <v>244</v>
      </c>
      <c r="BU13" s="173" t="s">
        <v>244</v>
      </c>
      <c r="BV13" s="173" t="s">
        <v>244</v>
      </c>
      <c r="BW13" s="173" t="s">
        <v>244</v>
      </c>
      <c r="BX13" s="173" t="s">
        <v>244</v>
      </c>
      <c r="BY13" s="173" t="s">
        <v>244</v>
      </c>
      <c r="BZ13" s="173" t="s">
        <v>244</v>
      </c>
      <c r="CA13" s="173" t="s">
        <v>244</v>
      </c>
      <c r="CB13" s="173" t="s">
        <v>244</v>
      </c>
      <c r="CC13" s="173" t="s">
        <v>244</v>
      </c>
      <c r="CD13" s="173" t="s">
        <v>244</v>
      </c>
      <c r="CE13" s="173" t="s">
        <v>244</v>
      </c>
      <c r="CF13" s="173" t="s">
        <v>244</v>
      </c>
      <c r="CG13" s="173" t="s">
        <v>244</v>
      </c>
      <c r="CH13" s="173" t="s">
        <v>244</v>
      </c>
      <c r="CI13" s="173" t="s">
        <v>244</v>
      </c>
      <c r="CJ13" s="173" t="s">
        <v>244</v>
      </c>
      <c r="CK13" s="173" t="s">
        <v>244</v>
      </c>
      <c r="CL13" s="173" t="s">
        <v>244</v>
      </c>
      <c r="CM13" s="173" t="s">
        <v>244</v>
      </c>
      <c r="CN13" s="173" t="s">
        <v>244</v>
      </c>
      <c r="CO13" s="173" t="s">
        <v>244</v>
      </c>
      <c r="CP13" s="173" t="s">
        <v>244</v>
      </c>
      <c r="CQ13" s="173" t="s">
        <v>244</v>
      </c>
      <c r="CR13" s="173" t="s">
        <v>244</v>
      </c>
      <c r="CS13" s="173" t="s">
        <v>244</v>
      </c>
      <c r="CT13" s="173" t="s">
        <v>244</v>
      </c>
      <c r="CU13" s="173" t="s">
        <v>244</v>
      </c>
      <c r="CV13" s="173" t="s">
        <v>244</v>
      </c>
      <c r="CW13" s="173" t="s">
        <v>244</v>
      </c>
      <c r="CX13" s="173" t="s">
        <v>244</v>
      </c>
      <c r="CY13" s="173" t="s">
        <v>244</v>
      </c>
      <c r="CZ13" s="173" t="s">
        <v>244</v>
      </c>
      <c r="DA13" s="173" t="s">
        <v>244</v>
      </c>
      <c r="DB13" s="173" t="s">
        <v>244</v>
      </c>
      <c r="DC13" s="173" t="s">
        <v>244</v>
      </c>
      <c r="DD13" s="173" t="s">
        <v>244</v>
      </c>
      <c r="DE13" s="173" t="s">
        <v>244</v>
      </c>
      <c r="DF13" s="173" t="s">
        <v>244</v>
      </c>
      <c r="DG13" s="173" t="s">
        <v>244</v>
      </c>
      <c r="DH13" s="173" t="s">
        <v>244</v>
      </c>
      <c r="DI13" s="173" t="s">
        <v>244</v>
      </c>
      <c r="DJ13" s="173" t="s">
        <v>244</v>
      </c>
      <c r="DK13" s="173" t="s">
        <v>244</v>
      </c>
      <c r="DL13" s="173" t="s">
        <v>244</v>
      </c>
      <c r="DM13" s="173" t="s">
        <v>244</v>
      </c>
      <c r="DN13" s="173" t="s">
        <v>244</v>
      </c>
      <c r="DO13" s="173" t="s">
        <v>244</v>
      </c>
      <c r="DP13" s="173" t="s">
        <v>244</v>
      </c>
      <c r="DQ13" s="173" t="s">
        <v>244</v>
      </c>
      <c r="DR13" s="176" t="s">
        <v>244</v>
      </c>
    </row>
    <row r="14" spans="2:122" s="3" customFormat="1" ht="15" customHeight="1" thickBot="1">
      <c r="C14" s="167" t="str">
        <f>IF('inschrijving (ON)'!C13="","",'inschrijving (ON)'!C13)</f>
        <v/>
      </c>
      <c r="D14" s="167" t="str">
        <f>IF('inschrijving (ON)'!K13="","",'inschrijving (ON)'!K13)</f>
        <v/>
      </c>
      <c r="E14" s="167" t="str">
        <f>IF('inschrijving (ON)'!L13="","",'inschrijving (ON)'!L13)</f>
        <v/>
      </c>
      <c r="F14" s="167" t="str">
        <f>IF('inschrijving (ON)'!E13="","",'inschrijving (ON)'!E13)</f>
        <v/>
      </c>
      <c r="G14" s="168"/>
      <c r="H14" s="167" t="str">
        <f>IF('inschrijving (ON)'!H13="","",'inschrijving (ON)'!H13)</f>
        <v/>
      </c>
      <c r="I14" s="167" t="str">
        <f>IF('inschrijving (ON)'!F13="","",'inschrijving (ON)'!F13)</f>
        <v/>
      </c>
      <c r="J14" s="167" t="str">
        <f>IF('inschrijving (ON)'!M13="","",'inschrijving (ON)'!M13)</f>
        <v/>
      </c>
      <c r="K14" s="155" t="str">
        <f t="shared" si="4"/>
        <v/>
      </c>
      <c r="L14" s="159" t="e" cm="1">
        <f t="array" ref="L14">IF(AND(COUNTIF(MaterieelLijst SEB,C14),H14&gt;8,F14="emissieloos"), LOOKUP(H14,$K$3:$K$6,$M$3:$M$6)*M14,)</f>
        <v>#NAME?</v>
      </c>
      <c r="M14" s="167">
        <f>IF('inschrijving (ON)'!J13="","",'inschrijving (ON)'!J13)</f>
        <v>0</v>
      </c>
      <c r="N14" s="171">
        <f t="shared" si="5"/>
        <v>0</v>
      </c>
      <c r="O14" s="161"/>
      <c r="P14" s="172"/>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4"/>
      <c r="BR14" s="175"/>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c r="CO14" s="173"/>
      <c r="CP14" s="173"/>
      <c r="CQ14" s="173"/>
      <c r="CR14" s="173"/>
      <c r="CS14" s="173"/>
      <c r="CT14" s="173"/>
      <c r="CU14" s="173"/>
      <c r="CV14" s="173"/>
      <c r="CW14" s="173"/>
      <c r="CX14" s="173"/>
      <c r="CY14" s="173"/>
      <c r="CZ14" s="173"/>
      <c r="DA14" s="173"/>
      <c r="DB14" s="173"/>
      <c r="DC14" s="173"/>
      <c r="DD14" s="173"/>
      <c r="DE14" s="173"/>
      <c r="DF14" s="173"/>
      <c r="DG14" s="173"/>
      <c r="DH14" s="173"/>
      <c r="DI14" s="173"/>
      <c r="DJ14" s="173"/>
      <c r="DK14" s="173"/>
      <c r="DL14" s="173"/>
      <c r="DM14" s="173"/>
      <c r="DN14" s="173"/>
      <c r="DO14" s="173"/>
      <c r="DP14" s="173"/>
      <c r="DQ14" s="173"/>
      <c r="DR14" s="176"/>
    </row>
    <row r="15" spans="2:122" s="3" customFormat="1" ht="15" customHeight="1" thickBot="1">
      <c r="C15" s="167" t="str">
        <f>IF('inschrijving (ON)'!C14="","",'inschrijving (ON)'!C14)</f>
        <v/>
      </c>
      <c r="D15" s="167" t="str">
        <f>IF('inschrijving (ON)'!K14="","",'inschrijving (ON)'!K14)</f>
        <v/>
      </c>
      <c r="E15" s="167" t="str">
        <f>IF('inschrijving (ON)'!L14="","",'inschrijving (ON)'!L14)</f>
        <v/>
      </c>
      <c r="F15" s="167" t="str">
        <f>IF('inschrijving (ON)'!E14="","",'inschrijving (ON)'!E14)</f>
        <v/>
      </c>
      <c r="G15" s="168"/>
      <c r="H15" s="167" t="str">
        <f>IF('inschrijving (ON)'!H14="","",'inschrijving (ON)'!H14)</f>
        <v/>
      </c>
      <c r="I15" s="167" t="str">
        <f>IF('inschrijving (ON)'!F14="","",'inschrijving (ON)'!F14)</f>
        <v/>
      </c>
      <c r="J15" s="167" t="str">
        <f>IF('inschrijving (ON)'!M14="","",'inschrijving (ON)'!M14)</f>
        <v/>
      </c>
      <c r="K15" s="155" t="str">
        <f t="shared" si="4"/>
        <v/>
      </c>
      <c r="L15" s="159" t="e" cm="1">
        <f t="array" ref="L15">IF(AND(COUNTIF(MaterieelLijst SEB,C15),H15&gt;8,F15="emissieloos"), LOOKUP(H15,$K$3:$K$6,$M$3:$M$6)*M15,)</f>
        <v>#NAME?</v>
      </c>
      <c r="M15" s="167">
        <f>IF('inschrijving (ON)'!J14="","",'inschrijving (ON)'!J14)</f>
        <v>0</v>
      </c>
      <c r="N15" s="171">
        <f t="shared" si="5"/>
        <v>0</v>
      </c>
      <c r="O15" s="161"/>
      <c r="P15" s="172"/>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4"/>
      <c r="BR15" s="175"/>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c r="CO15" s="173"/>
      <c r="CP15" s="173"/>
      <c r="CQ15" s="173"/>
      <c r="CR15" s="173"/>
      <c r="CS15" s="173"/>
      <c r="CT15" s="173"/>
      <c r="CU15" s="173"/>
      <c r="CV15" s="173"/>
      <c r="CW15" s="173"/>
      <c r="CX15" s="173"/>
      <c r="CY15" s="173"/>
      <c r="CZ15" s="173"/>
      <c r="DA15" s="173"/>
      <c r="DB15" s="173"/>
      <c r="DC15" s="173"/>
      <c r="DD15" s="173"/>
      <c r="DE15" s="173"/>
      <c r="DF15" s="173"/>
      <c r="DG15" s="173"/>
      <c r="DH15" s="173"/>
      <c r="DI15" s="173"/>
      <c r="DJ15" s="173"/>
      <c r="DK15" s="173"/>
      <c r="DL15" s="173"/>
      <c r="DM15" s="173"/>
      <c r="DN15" s="173"/>
      <c r="DO15" s="173"/>
      <c r="DP15" s="173"/>
      <c r="DQ15" s="173"/>
      <c r="DR15" s="176"/>
    </row>
    <row r="16" spans="2:122" s="3" customFormat="1" ht="15" customHeight="1" thickBot="1">
      <c r="C16" s="167" t="str">
        <f>IF('inschrijving (ON)'!C15="","",'inschrijving (ON)'!C15)</f>
        <v/>
      </c>
      <c r="D16" s="167" t="str">
        <f>IF('inschrijving (ON)'!K15="","",'inschrijving (ON)'!K15)</f>
        <v/>
      </c>
      <c r="E16" s="167" t="str">
        <f>IF('inschrijving (ON)'!L15="","",'inschrijving (ON)'!L15)</f>
        <v/>
      </c>
      <c r="F16" s="167" t="str">
        <f>IF('inschrijving (ON)'!E15="","",'inschrijving (ON)'!E15)</f>
        <v/>
      </c>
      <c r="G16" s="168"/>
      <c r="H16" s="167" t="str">
        <f>IF('inschrijving (ON)'!H15="","",'inschrijving (ON)'!H15)</f>
        <v/>
      </c>
      <c r="I16" s="167" t="str">
        <f>IF('inschrijving (ON)'!F15="","",'inschrijving (ON)'!F15)</f>
        <v/>
      </c>
      <c r="J16" s="167" t="str">
        <f>IF('inschrijving (ON)'!M15="","",'inschrijving (ON)'!M15)</f>
        <v/>
      </c>
      <c r="K16" s="155" t="str">
        <f t="shared" si="4"/>
        <v/>
      </c>
      <c r="L16" s="159" t="e">
        <v>#NAME?</v>
      </c>
      <c r="M16" s="167">
        <f>IF('inschrijving (ON)'!J15="","",'inschrijving (ON)'!J15)</f>
        <v>0</v>
      </c>
      <c r="N16" s="171">
        <f t="shared" si="5"/>
        <v>0</v>
      </c>
      <c r="O16" s="161"/>
      <c r="P16" s="172"/>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4"/>
      <c r="BR16" s="175"/>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c r="CO16" s="173"/>
      <c r="CP16" s="173"/>
      <c r="CQ16" s="173"/>
      <c r="CR16" s="173"/>
      <c r="CS16" s="173"/>
      <c r="CT16" s="173"/>
      <c r="CU16" s="173"/>
      <c r="CV16" s="173"/>
      <c r="CW16" s="173"/>
      <c r="CX16" s="173"/>
      <c r="CY16" s="173"/>
      <c r="CZ16" s="173"/>
      <c r="DA16" s="173"/>
      <c r="DB16" s="173"/>
      <c r="DC16" s="173"/>
      <c r="DD16" s="173"/>
      <c r="DE16" s="173"/>
      <c r="DF16" s="173"/>
      <c r="DG16" s="173"/>
      <c r="DH16" s="173"/>
      <c r="DI16" s="173"/>
      <c r="DJ16" s="173"/>
      <c r="DK16" s="173"/>
      <c r="DL16" s="173"/>
      <c r="DM16" s="173"/>
      <c r="DN16" s="173"/>
      <c r="DO16" s="173"/>
      <c r="DP16" s="173"/>
      <c r="DQ16" s="173"/>
      <c r="DR16" s="176"/>
    </row>
    <row r="17" spans="2:122" s="3" customFormat="1" ht="15" customHeight="1" thickBot="1">
      <c r="C17" s="167" t="str">
        <f>IF('inschrijving (ON)'!C16="","",'inschrijving (ON)'!C16)</f>
        <v/>
      </c>
      <c r="D17" s="167" t="str">
        <f>IF('inschrijving (ON)'!K16="","",'inschrijving (ON)'!K16)</f>
        <v/>
      </c>
      <c r="E17" s="167" t="str">
        <f>IF('inschrijving (ON)'!L16="","",'inschrijving (ON)'!L16)</f>
        <v/>
      </c>
      <c r="F17" s="167" t="str">
        <f>IF('inschrijving (ON)'!E16="","",'inschrijving (ON)'!E16)</f>
        <v/>
      </c>
      <c r="G17" s="168"/>
      <c r="H17" s="167" t="str">
        <f>IF('inschrijving (ON)'!H16="","",'inschrijving (ON)'!H16)</f>
        <v/>
      </c>
      <c r="I17" s="167" t="str">
        <f>IF('inschrijving (ON)'!F16="","",'inschrijving (ON)'!F16)</f>
        <v/>
      </c>
      <c r="J17" s="167" t="str">
        <f>IF('inschrijving (ON)'!M16="","",'inschrijving (ON)'!M16)</f>
        <v/>
      </c>
      <c r="K17" s="155" t="str">
        <f t="shared" si="4"/>
        <v/>
      </c>
      <c r="L17" s="159" t="e">
        <v>#NAME?</v>
      </c>
      <c r="M17" s="167">
        <f>IF('inschrijving (ON)'!J16="","",'inschrijving (ON)'!J16)</f>
        <v>0</v>
      </c>
      <c r="N17" s="171">
        <f t="shared" si="5"/>
        <v>0</v>
      </c>
      <c r="O17" s="161"/>
      <c r="P17" s="172"/>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N17" s="173"/>
      <c r="BO17" s="173"/>
      <c r="BP17" s="173"/>
      <c r="BQ17" s="174"/>
      <c r="BR17" s="175"/>
      <c r="BS17" s="173"/>
      <c r="BT17" s="173"/>
      <c r="BU17" s="173"/>
      <c r="BV17" s="173"/>
      <c r="BW17" s="173"/>
      <c r="BX17" s="173"/>
      <c r="BY17" s="173"/>
      <c r="BZ17" s="173"/>
      <c r="CA17" s="173"/>
      <c r="CB17" s="173"/>
      <c r="CC17" s="173"/>
      <c r="CD17" s="173"/>
      <c r="CE17" s="173"/>
      <c r="CF17" s="173"/>
      <c r="CG17" s="173"/>
      <c r="CH17" s="173"/>
      <c r="CI17" s="173"/>
      <c r="CJ17" s="173"/>
      <c r="CK17" s="173"/>
      <c r="CL17" s="173"/>
      <c r="CM17" s="173"/>
      <c r="CN17" s="173"/>
      <c r="CO17" s="173"/>
      <c r="CP17" s="173"/>
      <c r="CQ17" s="173"/>
      <c r="CR17" s="173"/>
      <c r="CS17" s="173"/>
      <c r="CT17" s="173"/>
      <c r="CU17" s="173"/>
      <c r="CV17" s="173"/>
      <c r="CW17" s="173"/>
      <c r="CX17" s="173"/>
      <c r="CY17" s="173"/>
      <c r="CZ17" s="173"/>
      <c r="DA17" s="173"/>
      <c r="DB17" s="173"/>
      <c r="DC17" s="173"/>
      <c r="DD17" s="173"/>
      <c r="DE17" s="173"/>
      <c r="DF17" s="173"/>
      <c r="DG17" s="173"/>
      <c r="DH17" s="173"/>
      <c r="DI17" s="173"/>
      <c r="DJ17" s="173"/>
      <c r="DK17" s="173"/>
      <c r="DL17" s="173"/>
      <c r="DM17" s="173"/>
      <c r="DN17" s="173"/>
      <c r="DO17" s="173"/>
      <c r="DP17" s="173"/>
      <c r="DQ17" s="173"/>
      <c r="DR17" s="176"/>
    </row>
    <row r="18" spans="2:122" s="3" customFormat="1" ht="15" customHeight="1" thickBot="1">
      <c r="C18" s="167" t="str">
        <f>IF('inschrijving (ON)'!C17="","",'inschrijving (ON)'!C17)</f>
        <v/>
      </c>
      <c r="D18" s="167" t="str">
        <f>IF('inschrijving (ON)'!K17="","",'inschrijving (ON)'!K17)</f>
        <v/>
      </c>
      <c r="E18" s="167" t="str">
        <f>IF('inschrijving (ON)'!L17="","",'inschrijving (ON)'!L17)</f>
        <v/>
      </c>
      <c r="F18" s="167" t="str">
        <f>IF('inschrijving (ON)'!E17="","",'inschrijving (ON)'!E17)</f>
        <v/>
      </c>
      <c r="G18" s="168"/>
      <c r="H18" s="167" t="str">
        <f>IF('inschrijving (ON)'!H17="","",'inschrijving (ON)'!H17)</f>
        <v/>
      </c>
      <c r="I18" s="167" t="str">
        <f>IF('inschrijving (ON)'!F17="","",'inschrijving (ON)'!F17)</f>
        <v/>
      </c>
      <c r="J18" s="167" t="str">
        <f>IF('inschrijving (ON)'!M17="","",'inschrijving (ON)'!M17)</f>
        <v/>
      </c>
      <c r="K18" s="155" t="str">
        <f t="shared" si="4"/>
        <v/>
      </c>
      <c r="L18" s="159" t="e">
        <v>#NAME?</v>
      </c>
      <c r="M18" s="167">
        <f>IF('inschrijving (ON)'!J17="","",'inschrijving (ON)'!J17)</f>
        <v>0</v>
      </c>
      <c r="N18" s="171">
        <f t="shared" si="5"/>
        <v>0</v>
      </c>
      <c r="O18" s="161"/>
      <c r="P18" s="172"/>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4"/>
      <c r="BR18" s="175"/>
      <c r="BS18" s="173"/>
      <c r="BT18" s="173"/>
      <c r="BU18" s="173"/>
      <c r="BV18" s="173"/>
      <c r="BW18" s="173"/>
      <c r="BX18" s="173"/>
      <c r="BY18" s="173"/>
      <c r="BZ18" s="173"/>
      <c r="CA18" s="173"/>
      <c r="CB18" s="173"/>
      <c r="CC18" s="173"/>
      <c r="CD18" s="173"/>
      <c r="CE18" s="173"/>
      <c r="CF18" s="173"/>
      <c r="CG18" s="173"/>
      <c r="CH18" s="173"/>
      <c r="CI18" s="173"/>
      <c r="CJ18" s="173"/>
      <c r="CK18" s="173"/>
      <c r="CL18" s="173"/>
      <c r="CM18" s="173"/>
      <c r="CN18" s="173"/>
      <c r="CO18" s="173"/>
      <c r="CP18" s="173"/>
      <c r="CQ18" s="173"/>
      <c r="CR18" s="173"/>
      <c r="CS18" s="173"/>
      <c r="CT18" s="173"/>
      <c r="CU18" s="173"/>
      <c r="CV18" s="173"/>
      <c r="CW18" s="173"/>
      <c r="CX18" s="173"/>
      <c r="CY18" s="173"/>
      <c r="CZ18" s="173"/>
      <c r="DA18" s="173"/>
      <c r="DB18" s="173"/>
      <c r="DC18" s="173"/>
      <c r="DD18" s="173"/>
      <c r="DE18" s="173"/>
      <c r="DF18" s="173"/>
      <c r="DG18" s="173"/>
      <c r="DH18" s="173"/>
      <c r="DI18" s="173"/>
      <c r="DJ18" s="173"/>
      <c r="DK18" s="173"/>
      <c r="DL18" s="173"/>
      <c r="DM18" s="173"/>
      <c r="DN18" s="173"/>
      <c r="DO18" s="173"/>
      <c r="DP18" s="173"/>
      <c r="DQ18" s="173"/>
      <c r="DR18" s="176"/>
    </row>
    <row r="19" spans="2:122" s="3" customFormat="1" ht="15" customHeight="1" thickBot="1">
      <c r="C19" s="167" t="str">
        <f>IF('inschrijving (ON)'!C18="","",'inschrijving (ON)'!C18)</f>
        <v/>
      </c>
      <c r="D19" s="167" t="str">
        <f>IF('inschrijving (ON)'!K18="","",'inschrijving (ON)'!K18)</f>
        <v/>
      </c>
      <c r="E19" s="167" t="str">
        <f>IF('inschrijving (ON)'!L18="","",'inschrijving (ON)'!L18)</f>
        <v/>
      </c>
      <c r="F19" s="167" t="str">
        <f>IF('inschrijving (ON)'!E18="","",'inschrijving (ON)'!E18)</f>
        <v/>
      </c>
      <c r="G19" s="168"/>
      <c r="H19" s="167" t="str">
        <f>IF('inschrijving (ON)'!H18="","",'inschrijving (ON)'!H18)</f>
        <v/>
      </c>
      <c r="I19" s="167" t="str">
        <f>IF('inschrijving (ON)'!F18="","",'inschrijving (ON)'!F18)</f>
        <v/>
      </c>
      <c r="J19" s="167" t="str">
        <f>IF('inschrijving (ON)'!M18="","",'inschrijving (ON)'!M18)</f>
        <v/>
      </c>
      <c r="K19" s="155" t="str">
        <f t="shared" si="4"/>
        <v/>
      </c>
      <c r="L19" s="159" t="e">
        <v>#NAME?</v>
      </c>
      <c r="M19" s="167">
        <f>IF('inschrijving (ON)'!J18="","",'inschrijving (ON)'!J18)</f>
        <v>0</v>
      </c>
      <c r="N19" s="171">
        <f t="shared" si="5"/>
        <v>0</v>
      </c>
      <c r="O19" s="161"/>
      <c r="P19" s="172"/>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173"/>
      <c r="BJ19" s="173"/>
      <c r="BK19" s="173"/>
      <c r="BL19" s="173"/>
      <c r="BM19" s="173"/>
      <c r="BN19" s="173"/>
      <c r="BO19" s="173"/>
      <c r="BP19" s="173"/>
      <c r="BQ19" s="174"/>
      <c r="BR19" s="175"/>
      <c r="BS19" s="173"/>
      <c r="BT19" s="173"/>
      <c r="BU19" s="173"/>
      <c r="BV19" s="173"/>
      <c r="BW19" s="173"/>
      <c r="BX19" s="173"/>
      <c r="BY19" s="173"/>
      <c r="BZ19" s="173"/>
      <c r="CA19" s="173"/>
      <c r="CB19" s="173"/>
      <c r="CC19" s="173"/>
      <c r="CD19" s="173"/>
      <c r="CE19" s="173"/>
      <c r="CF19" s="173"/>
      <c r="CG19" s="173"/>
      <c r="CH19" s="173"/>
      <c r="CI19" s="173"/>
      <c r="CJ19" s="173"/>
      <c r="CK19" s="173"/>
      <c r="CL19" s="173"/>
      <c r="CM19" s="173"/>
      <c r="CN19" s="173"/>
      <c r="CO19" s="173"/>
      <c r="CP19" s="173"/>
      <c r="CQ19" s="173"/>
      <c r="CR19" s="173"/>
      <c r="CS19" s="173"/>
      <c r="CT19" s="173"/>
      <c r="CU19" s="173"/>
      <c r="CV19" s="173"/>
      <c r="CW19" s="173"/>
      <c r="CX19" s="173"/>
      <c r="CY19" s="173"/>
      <c r="CZ19" s="173"/>
      <c r="DA19" s="173"/>
      <c r="DB19" s="173"/>
      <c r="DC19" s="173"/>
      <c r="DD19" s="173"/>
      <c r="DE19" s="173"/>
      <c r="DF19" s="173"/>
      <c r="DG19" s="173"/>
      <c r="DH19" s="173"/>
      <c r="DI19" s="173"/>
      <c r="DJ19" s="173"/>
      <c r="DK19" s="173"/>
      <c r="DL19" s="173"/>
      <c r="DM19" s="173"/>
      <c r="DN19" s="173"/>
      <c r="DO19" s="173"/>
      <c r="DP19" s="173"/>
      <c r="DQ19" s="173"/>
      <c r="DR19" s="176"/>
    </row>
    <row r="20" spans="2:122" s="3" customFormat="1" ht="15.5">
      <c r="B20" s="3">
        <v>3</v>
      </c>
      <c r="C20" s="167" t="str">
        <f>IF('inschrijving (ON)'!C19="","",'inschrijving (ON)'!C19)</f>
        <v/>
      </c>
      <c r="D20" s="168" t="s">
        <v>244</v>
      </c>
      <c r="E20" s="167" t="str">
        <f>IF('inschrijving (ON)'!L19="","",'inschrijving (ON)'!L19)</f>
        <v/>
      </c>
      <c r="F20" s="167" t="str">
        <f>IF('inschrijving (ON)'!E19="","",'inschrijving (ON)'!E19)</f>
        <v/>
      </c>
      <c r="G20" s="168" t="s">
        <v>244</v>
      </c>
      <c r="H20" s="167" t="str">
        <f>IF('inschrijving (ON)'!H19="","",'inschrijving (ON)'!H19)</f>
        <v/>
      </c>
      <c r="I20" s="167" t="str">
        <f>IF('inschrijving (ON)'!F19="","",'inschrijving (ON)'!F19)</f>
        <v/>
      </c>
      <c r="J20" s="167" t="str">
        <f>IF('inschrijving (ON)'!M19="","",'inschrijving (ON)'!M19)</f>
        <v/>
      </c>
      <c r="K20" s="155" t="str">
        <f t="shared" si="4"/>
        <v/>
      </c>
      <c r="L20" s="159" t="e">
        <v>#NAME?</v>
      </c>
      <c r="M20" s="167">
        <f>IF('inschrijving (ON)'!J19="","",'inschrijving (ON)'!J19)</f>
        <v>0</v>
      </c>
      <c r="N20" s="171">
        <f t="shared" si="5"/>
        <v>0</v>
      </c>
      <c r="O20" s="161" t="e">
        <f t="shared" si="2"/>
        <v>#VALUE!</v>
      </c>
      <c r="P20" s="172">
        <f t="shared" si="3"/>
        <v>0</v>
      </c>
      <c r="Q20" s="173" t="s">
        <v>244</v>
      </c>
      <c r="R20" s="173" t="s">
        <v>244</v>
      </c>
      <c r="S20" s="173" t="s">
        <v>244</v>
      </c>
      <c r="T20" s="173" t="s">
        <v>244</v>
      </c>
      <c r="U20" s="173" t="s">
        <v>244</v>
      </c>
      <c r="V20" s="173" t="s">
        <v>244</v>
      </c>
      <c r="W20" s="173" t="s">
        <v>244</v>
      </c>
      <c r="X20" s="173" t="s">
        <v>244</v>
      </c>
      <c r="Y20" s="173" t="s">
        <v>244</v>
      </c>
      <c r="Z20" s="173" t="s">
        <v>244</v>
      </c>
      <c r="AA20" s="173" t="s">
        <v>244</v>
      </c>
      <c r="AB20" s="173" t="s">
        <v>244</v>
      </c>
      <c r="AC20" s="173" t="s">
        <v>244</v>
      </c>
      <c r="AD20" s="173" t="s">
        <v>244</v>
      </c>
      <c r="AE20" s="173" t="s">
        <v>244</v>
      </c>
      <c r="AF20" s="173" t="s">
        <v>244</v>
      </c>
      <c r="AG20" s="173" t="s">
        <v>244</v>
      </c>
      <c r="AH20" s="173" t="s">
        <v>244</v>
      </c>
      <c r="AI20" s="173" t="s">
        <v>244</v>
      </c>
      <c r="AJ20" s="173" t="s">
        <v>244</v>
      </c>
      <c r="AK20" s="173" t="s">
        <v>244</v>
      </c>
      <c r="AL20" s="173" t="s">
        <v>244</v>
      </c>
      <c r="AM20" s="173" t="s">
        <v>244</v>
      </c>
      <c r="AN20" s="173" t="s">
        <v>244</v>
      </c>
      <c r="AO20" s="173" t="s">
        <v>244</v>
      </c>
      <c r="AP20" s="173" t="s">
        <v>244</v>
      </c>
      <c r="AQ20" s="173" t="s">
        <v>244</v>
      </c>
      <c r="AR20" s="173" t="s">
        <v>244</v>
      </c>
      <c r="AS20" s="173" t="s">
        <v>244</v>
      </c>
      <c r="AT20" s="173" t="s">
        <v>244</v>
      </c>
      <c r="AU20" s="173" t="s">
        <v>244</v>
      </c>
      <c r="AV20" s="173" t="s">
        <v>244</v>
      </c>
      <c r="AW20" s="173" t="s">
        <v>244</v>
      </c>
      <c r="AX20" s="173" t="s">
        <v>244</v>
      </c>
      <c r="AY20" s="173" t="s">
        <v>244</v>
      </c>
      <c r="AZ20" s="173" t="s">
        <v>244</v>
      </c>
      <c r="BA20" s="173" t="s">
        <v>244</v>
      </c>
      <c r="BB20" s="173" t="s">
        <v>244</v>
      </c>
      <c r="BC20" s="173" t="s">
        <v>244</v>
      </c>
      <c r="BD20" s="173" t="s">
        <v>244</v>
      </c>
      <c r="BE20" s="173" t="s">
        <v>244</v>
      </c>
      <c r="BF20" s="173" t="s">
        <v>244</v>
      </c>
      <c r="BG20" s="173" t="s">
        <v>244</v>
      </c>
      <c r="BH20" s="173" t="s">
        <v>244</v>
      </c>
      <c r="BI20" s="173" t="s">
        <v>244</v>
      </c>
      <c r="BJ20" s="173" t="s">
        <v>244</v>
      </c>
      <c r="BK20" s="173" t="s">
        <v>244</v>
      </c>
      <c r="BL20" s="173" t="s">
        <v>244</v>
      </c>
      <c r="BM20" s="173" t="s">
        <v>244</v>
      </c>
      <c r="BN20" s="173" t="s">
        <v>244</v>
      </c>
      <c r="BO20" s="173" t="s">
        <v>244</v>
      </c>
      <c r="BP20" s="173" t="s">
        <v>244</v>
      </c>
      <c r="BQ20" s="174" t="s">
        <v>244</v>
      </c>
      <c r="BR20" s="175" t="s">
        <v>244</v>
      </c>
      <c r="BS20" s="173" t="s">
        <v>244</v>
      </c>
      <c r="BT20" s="173" t="s">
        <v>244</v>
      </c>
      <c r="BU20" s="173" t="s">
        <v>244</v>
      </c>
      <c r="BV20" s="173" t="s">
        <v>244</v>
      </c>
      <c r="BW20" s="173" t="s">
        <v>244</v>
      </c>
      <c r="BX20" s="173" t="s">
        <v>244</v>
      </c>
      <c r="BY20" s="173" t="s">
        <v>244</v>
      </c>
      <c r="BZ20" s="173" t="s">
        <v>244</v>
      </c>
      <c r="CA20" s="173" t="s">
        <v>244</v>
      </c>
      <c r="CB20" s="173" t="s">
        <v>244</v>
      </c>
      <c r="CC20" s="173" t="s">
        <v>244</v>
      </c>
      <c r="CD20" s="173" t="s">
        <v>244</v>
      </c>
      <c r="CE20" s="173" t="s">
        <v>244</v>
      </c>
      <c r="CF20" s="173" t="s">
        <v>244</v>
      </c>
      <c r="CG20" s="173" t="s">
        <v>244</v>
      </c>
      <c r="CH20" s="173" t="s">
        <v>244</v>
      </c>
      <c r="CI20" s="173" t="s">
        <v>244</v>
      </c>
      <c r="CJ20" s="173" t="s">
        <v>244</v>
      </c>
      <c r="CK20" s="173" t="s">
        <v>244</v>
      </c>
      <c r="CL20" s="173" t="s">
        <v>244</v>
      </c>
      <c r="CM20" s="173" t="s">
        <v>244</v>
      </c>
      <c r="CN20" s="173" t="s">
        <v>244</v>
      </c>
      <c r="CO20" s="173" t="s">
        <v>244</v>
      </c>
      <c r="CP20" s="173" t="s">
        <v>244</v>
      </c>
      <c r="CQ20" s="173" t="s">
        <v>244</v>
      </c>
      <c r="CR20" s="173" t="s">
        <v>244</v>
      </c>
      <c r="CS20" s="173" t="s">
        <v>244</v>
      </c>
      <c r="CT20" s="173" t="s">
        <v>244</v>
      </c>
      <c r="CU20" s="173" t="s">
        <v>244</v>
      </c>
      <c r="CV20" s="173" t="s">
        <v>244</v>
      </c>
      <c r="CW20" s="173" t="s">
        <v>244</v>
      </c>
      <c r="CX20" s="173" t="s">
        <v>244</v>
      </c>
      <c r="CY20" s="173" t="s">
        <v>244</v>
      </c>
      <c r="CZ20" s="173" t="s">
        <v>244</v>
      </c>
      <c r="DA20" s="173" t="s">
        <v>244</v>
      </c>
      <c r="DB20" s="173" t="s">
        <v>244</v>
      </c>
      <c r="DC20" s="173" t="s">
        <v>244</v>
      </c>
      <c r="DD20" s="173" t="s">
        <v>244</v>
      </c>
      <c r="DE20" s="173" t="s">
        <v>244</v>
      </c>
      <c r="DF20" s="173" t="s">
        <v>244</v>
      </c>
      <c r="DG20" s="173" t="s">
        <v>244</v>
      </c>
      <c r="DH20" s="173" t="s">
        <v>244</v>
      </c>
      <c r="DI20" s="173" t="s">
        <v>244</v>
      </c>
      <c r="DJ20" s="173" t="s">
        <v>244</v>
      </c>
      <c r="DK20" s="173" t="s">
        <v>244</v>
      </c>
      <c r="DL20" s="173" t="s">
        <v>244</v>
      </c>
      <c r="DM20" s="173" t="s">
        <v>244</v>
      </c>
      <c r="DN20" s="173" t="s">
        <v>244</v>
      </c>
      <c r="DO20" s="173" t="s">
        <v>244</v>
      </c>
      <c r="DP20" s="173" t="s">
        <v>244</v>
      </c>
      <c r="DQ20" s="173" t="s">
        <v>244</v>
      </c>
      <c r="DR20" s="176" t="s">
        <v>244</v>
      </c>
    </row>
    <row r="21" spans="2:122" s="3" customFormat="1" ht="15.5" hidden="1">
      <c r="B21" s="3">
        <v>4</v>
      </c>
      <c r="C21" s="167" t="s">
        <v>244</v>
      </c>
      <c r="D21" s="168" t="s">
        <v>244</v>
      </c>
      <c r="E21" s="168" t="s">
        <v>244</v>
      </c>
      <c r="F21" s="168" t="s">
        <v>244</v>
      </c>
      <c r="G21" s="168" t="s">
        <v>244</v>
      </c>
      <c r="H21" s="169" t="s">
        <v>244</v>
      </c>
      <c r="I21" s="170" t="s">
        <v>244</v>
      </c>
      <c r="J21" s="18" t="s">
        <v>244</v>
      </c>
      <c r="K21" s="155" t="str">
        <f t="shared" si="0"/>
        <v/>
      </c>
      <c r="L21" s="159" t="e">
        <f t="shared" si="1"/>
        <v>#VALUE!</v>
      </c>
      <c r="M21" s="43" t="s">
        <v>244</v>
      </c>
      <c r="N21" s="171">
        <f t="shared" si="5"/>
        <v>10</v>
      </c>
      <c r="O21" s="161" t="e">
        <f t="shared" si="2"/>
        <v>#VALUE!</v>
      </c>
      <c r="P21" s="172">
        <f t="shared" si="3"/>
        <v>0</v>
      </c>
      <c r="Q21" s="175">
        <v>10</v>
      </c>
      <c r="R21" s="173" t="s">
        <v>244</v>
      </c>
      <c r="S21" s="173" t="s">
        <v>244</v>
      </c>
      <c r="T21" s="173" t="s">
        <v>244</v>
      </c>
      <c r="U21" s="173" t="s">
        <v>244</v>
      </c>
      <c r="V21" s="173" t="s">
        <v>244</v>
      </c>
      <c r="W21" s="173" t="s">
        <v>244</v>
      </c>
      <c r="X21" s="173" t="s">
        <v>244</v>
      </c>
      <c r="Y21" s="173" t="s">
        <v>244</v>
      </c>
      <c r="Z21" s="173" t="s">
        <v>244</v>
      </c>
      <c r="AA21" s="173" t="s">
        <v>244</v>
      </c>
      <c r="AB21" s="173" t="s">
        <v>244</v>
      </c>
      <c r="AC21" s="173" t="s">
        <v>244</v>
      </c>
      <c r="AD21" s="173" t="s">
        <v>244</v>
      </c>
      <c r="AE21" s="173" t="s">
        <v>244</v>
      </c>
      <c r="AF21" s="173" t="s">
        <v>244</v>
      </c>
      <c r="AG21" s="173" t="s">
        <v>244</v>
      </c>
      <c r="AH21" s="173" t="s">
        <v>244</v>
      </c>
      <c r="AI21" s="173" t="s">
        <v>244</v>
      </c>
      <c r="AJ21" s="173" t="s">
        <v>244</v>
      </c>
      <c r="AK21" s="173" t="s">
        <v>244</v>
      </c>
      <c r="AL21" s="173" t="s">
        <v>244</v>
      </c>
      <c r="AM21" s="173" t="s">
        <v>244</v>
      </c>
      <c r="AN21" s="173" t="s">
        <v>244</v>
      </c>
      <c r="AO21" s="173" t="s">
        <v>244</v>
      </c>
      <c r="AP21" s="173" t="s">
        <v>244</v>
      </c>
      <c r="AQ21" s="173" t="s">
        <v>244</v>
      </c>
      <c r="AR21" s="173" t="s">
        <v>244</v>
      </c>
      <c r="AS21" s="173" t="s">
        <v>244</v>
      </c>
      <c r="AT21" s="173" t="s">
        <v>244</v>
      </c>
      <c r="AU21" s="173" t="s">
        <v>244</v>
      </c>
      <c r="AV21" s="173" t="s">
        <v>244</v>
      </c>
      <c r="AW21" s="173" t="s">
        <v>244</v>
      </c>
      <c r="AX21" s="173" t="s">
        <v>244</v>
      </c>
      <c r="AY21" s="173" t="s">
        <v>244</v>
      </c>
      <c r="AZ21" s="173" t="s">
        <v>244</v>
      </c>
      <c r="BA21" s="173" t="s">
        <v>244</v>
      </c>
      <c r="BB21" s="173" t="s">
        <v>244</v>
      </c>
      <c r="BC21" s="173" t="s">
        <v>244</v>
      </c>
      <c r="BD21" s="173" t="s">
        <v>244</v>
      </c>
      <c r="BE21" s="173" t="s">
        <v>244</v>
      </c>
      <c r="BF21" s="173" t="s">
        <v>244</v>
      </c>
      <c r="BG21" s="173" t="s">
        <v>244</v>
      </c>
      <c r="BH21" s="173" t="s">
        <v>244</v>
      </c>
      <c r="BI21" s="173" t="s">
        <v>244</v>
      </c>
      <c r="BJ21" s="173" t="s">
        <v>244</v>
      </c>
      <c r="BK21" s="173" t="s">
        <v>244</v>
      </c>
      <c r="BL21" s="173" t="s">
        <v>244</v>
      </c>
      <c r="BM21" s="173" t="s">
        <v>244</v>
      </c>
      <c r="BN21" s="173" t="s">
        <v>244</v>
      </c>
      <c r="BO21" s="173" t="s">
        <v>244</v>
      </c>
      <c r="BP21" s="173" t="s">
        <v>244</v>
      </c>
      <c r="BQ21" s="174" t="s">
        <v>244</v>
      </c>
      <c r="BR21" s="175" t="s">
        <v>244</v>
      </c>
      <c r="BS21" s="173" t="s">
        <v>244</v>
      </c>
      <c r="BT21" s="173" t="s">
        <v>244</v>
      </c>
      <c r="BU21" s="173" t="s">
        <v>244</v>
      </c>
      <c r="BV21" s="173" t="s">
        <v>244</v>
      </c>
      <c r="BW21" s="173" t="s">
        <v>244</v>
      </c>
      <c r="BX21" s="173" t="s">
        <v>244</v>
      </c>
      <c r="BY21" s="173" t="s">
        <v>244</v>
      </c>
      <c r="BZ21" s="173" t="s">
        <v>244</v>
      </c>
      <c r="CA21" s="173" t="s">
        <v>244</v>
      </c>
      <c r="CB21" s="173" t="s">
        <v>244</v>
      </c>
      <c r="CC21" s="173" t="s">
        <v>244</v>
      </c>
      <c r="CD21" s="173" t="s">
        <v>244</v>
      </c>
      <c r="CE21" s="173" t="s">
        <v>244</v>
      </c>
      <c r="CF21" s="173" t="s">
        <v>244</v>
      </c>
      <c r="CG21" s="173" t="s">
        <v>244</v>
      </c>
      <c r="CH21" s="173" t="s">
        <v>244</v>
      </c>
      <c r="CI21" s="173" t="s">
        <v>244</v>
      </c>
      <c r="CJ21" s="173" t="s">
        <v>244</v>
      </c>
      <c r="CK21" s="173" t="s">
        <v>244</v>
      </c>
      <c r="CL21" s="173" t="s">
        <v>244</v>
      </c>
      <c r="CM21" s="173" t="s">
        <v>244</v>
      </c>
      <c r="CN21" s="173" t="s">
        <v>244</v>
      </c>
      <c r="CO21" s="173" t="s">
        <v>244</v>
      </c>
      <c r="CP21" s="173" t="s">
        <v>244</v>
      </c>
      <c r="CQ21" s="173" t="s">
        <v>244</v>
      </c>
      <c r="CR21" s="173" t="s">
        <v>244</v>
      </c>
      <c r="CS21" s="173" t="s">
        <v>244</v>
      </c>
      <c r="CT21" s="173" t="s">
        <v>244</v>
      </c>
      <c r="CU21" s="173" t="s">
        <v>244</v>
      </c>
      <c r="CV21" s="173" t="s">
        <v>244</v>
      </c>
      <c r="CW21" s="173" t="s">
        <v>244</v>
      </c>
      <c r="CX21" s="173" t="s">
        <v>244</v>
      </c>
      <c r="CY21" s="173" t="s">
        <v>244</v>
      </c>
      <c r="CZ21" s="173" t="s">
        <v>244</v>
      </c>
      <c r="DA21" s="173" t="s">
        <v>244</v>
      </c>
      <c r="DB21" s="173" t="s">
        <v>244</v>
      </c>
      <c r="DC21" s="173" t="s">
        <v>244</v>
      </c>
      <c r="DD21" s="173" t="s">
        <v>244</v>
      </c>
      <c r="DE21" s="173" t="s">
        <v>244</v>
      </c>
      <c r="DF21" s="173" t="s">
        <v>244</v>
      </c>
      <c r="DG21" s="173" t="s">
        <v>244</v>
      </c>
      <c r="DH21" s="173" t="s">
        <v>244</v>
      </c>
      <c r="DI21" s="173" t="s">
        <v>244</v>
      </c>
      <c r="DJ21" s="173" t="s">
        <v>244</v>
      </c>
      <c r="DK21" s="173" t="s">
        <v>244</v>
      </c>
      <c r="DL21" s="173" t="s">
        <v>244</v>
      </c>
      <c r="DM21" s="173" t="s">
        <v>244</v>
      </c>
      <c r="DN21" s="173" t="s">
        <v>244</v>
      </c>
      <c r="DO21" s="173" t="s">
        <v>244</v>
      </c>
      <c r="DP21" s="173" t="s">
        <v>244</v>
      </c>
      <c r="DQ21" s="173" t="s">
        <v>244</v>
      </c>
      <c r="DR21" s="176" t="s">
        <v>244</v>
      </c>
    </row>
    <row r="22" spans="2:122" s="3" customFormat="1" ht="15" hidden="1" customHeight="1" thickBot="1">
      <c r="B22" s="3">
        <v>5</v>
      </c>
      <c r="C22" s="167" t="s">
        <v>244</v>
      </c>
      <c r="D22" s="168" t="s">
        <v>244</v>
      </c>
      <c r="E22" s="168" t="s">
        <v>244</v>
      </c>
      <c r="F22" s="168" t="s">
        <v>244</v>
      </c>
      <c r="G22" s="168" t="s">
        <v>244</v>
      </c>
      <c r="H22" s="169" t="s">
        <v>244</v>
      </c>
      <c r="I22" s="170" t="s">
        <v>244</v>
      </c>
      <c r="J22" s="18" t="s">
        <v>244</v>
      </c>
      <c r="K22" s="155" t="str">
        <f t="shared" si="0"/>
        <v/>
      </c>
      <c r="L22" s="159" t="e">
        <f t="shared" si="1"/>
        <v>#VALUE!</v>
      </c>
      <c r="M22" s="43" t="s">
        <v>244</v>
      </c>
      <c r="N22" s="171">
        <f t="shared" si="5"/>
        <v>0</v>
      </c>
      <c r="O22" s="161" t="e">
        <f t="shared" si="2"/>
        <v>#VALUE!</v>
      </c>
      <c r="P22" s="172">
        <f t="shared" si="3"/>
        <v>0</v>
      </c>
      <c r="Q22" s="173" t="s">
        <v>244</v>
      </c>
      <c r="R22" s="173" t="s">
        <v>244</v>
      </c>
      <c r="S22" s="173" t="s">
        <v>244</v>
      </c>
      <c r="T22" s="173" t="s">
        <v>244</v>
      </c>
      <c r="U22" s="173" t="s">
        <v>244</v>
      </c>
      <c r="V22" s="173" t="s">
        <v>244</v>
      </c>
      <c r="W22" s="173" t="s">
        <v>244</v>
      </c>
      <c r="X22" s="173" t="s">
        <v>244</v>
      </c>
      <c r="Y22" s="173" t="s">
        <v>244</v>
      </c>
      <c r="Z22" s="173" t="s">
        <v>244</v>
      </c>
      <c r="AA22" s="173" t="s">
        <v>244</v>
      </c>
      <c r="AB22" s="173" t="s">
        <v>244</v>
      </c>
      <c r="AC22" s="173" t="s">
        <v>244</v>
      </c>
      <c r="AD22" s="173" t="s">
        <v>244</v>
      </c>
      <c r="AE22" s="173" t="s">
        <v>244</v>
      </c>
      <c r="AF22" s="173" t="s">
        <v>244</v>
      </c>
      <c r="AG22" s="173" t="s">
        <v>244</v>
      </c>
      <c r="AH22" s="173" t="s">
        <v>244</v>
      </c>
      <c r="AI22" s="173" t="s">
        <v>244</v>
      </c>
      <c r="AJ22" s="173" t="s">
        <v>244</v>
      </c>
      <c r="AK22" s="173" t="s">
        <v>244</v>
      </c>
      <c r="AL22" s="173" t="s">
        <v>244</v>
      </c>
      <c r="AM22" s="173" t="s">
        <v>244</v>
      </c>
      <c r="AN22" s="173" t="s">
        <v>244</v>
      </c>
      <c r="AO22" s="173" t="s">
        <v>244</v>
      </c>
      <c r="AP22" s="173" t="s">
        <v>244</v>
      </c>
      <c r="AQ22" s="173" t="s">
        <v>244</v>
      </c>
      <c r="AR22" s="173" t="s">
        <v>244</v>
      </c>
      <c r="AS22" s="173" t="s">
        <v>244</v>
      </c>
      <c r="AT22" s="173" t="s">
        <v>244</v>
      </c>
      <c r="AU22" s="173" t="s">
        <v>244</v>
      </c>
      <c r="AV22" s="173" t="s">
        <v>244</v>
      </c>
      <c r="AW22" s="173" t="s">
        <v>244</v>
      </c>
      <c r="AX22" s="173" t="s">
        <v>244</v>
      </c>
      <c r="AY22" s="173" t="s">
        <v>244</v>
      </c>
      <c r="AZ22" s="173" t="s">
        <v>244</v>
      </c>
      <c r="BA22" s="173" t="s">
        <v>244</v>
      </c>
      <c r="BB22" s="173" t="s">
        <v>244</v>
      </c>
      <c r="BC22" s="173" t="s">
        <v>244</v>
      </c>
      <c r="BD22" s="173" t="s">
        <v>244</v>
      </c>
      <c r="BE22" s="173" t="s">
        <v>244</v>
      </c>
      <c r="BF22" s="173" t="s">
        <v>244</v>
      </c>
      <c r="BG22" s="173" t="s">
        <v>244</v>
      </c>
      <c r="BH22" s="173" t="s">
        <v>244</v>
      </c>
      <c r="BI22" s="173" t="s">
        <v>244</v>
      </c>
      <c r="BJ22" s="173" t="s">
        <v>244</v>
      </c>
      <c r="BK22" s="173" t="s">
        <v>244</v>
      </c>
      <c r="BL22" s="173" t="s">
        <v>244</v>
      </c>
      <c r="BM22" s="173" t="s">
        <v>244</v>
      </c>
      <c r="BN22" s="173" t="s">
        <v>244</v>
      </c>
      <c r="BO22" s="173" t="s">
        <v>244</v>
      </c>
      <c r="BP22" s="173" t="s">
        <v>244</v>
      </c>
      <c r="BQ22" s="174" t="s">
        <v>244</v>
      </c>
      <c r="BR22" s="175" t="s">
        <v>244</v>
      </c>
      <c r="BS22" s="173" t="s">
        <v>244</v>
      </c>
      <c r="BT22" s="173" t="s">
        <v>244</v>
      </c>
      <c r="BU22" s="173" t="s">
        <v>244</v>
      </c>
      <c r="BV22" s="173" t="s">
        <v>244</v>
      </c>
      <c r="BW22" s="173" t="s">
        <v>244</v>
      </c>
      <c r="BX22" s="173" t="s">
        <v>244</v>
      </c>
      <c r="BY22" s="173" t="s">
        <v>244</v>
      </c>
      <c r="BZ22" s="173" t="s">
        <v>244</v>
      </c>
      <c r="CA22" s="173" t="s">
        <v>244</v>
      </c>
      <c r="CB22" s="173" t="s">
        <v>244</v>
      </c>
      <c r="CC22" s="173" t="s">
        <v>244</v>
      </c>
      <c r="CD22" s="173" t="s">
        <v>244</v>
      </c>
      <c r="CE22" s="173" t="s">
        <v>244</v>
      </c>
      <c r="CF22" s="173" t="s">
        <v>244</v>
      </c>
      <c r="CG22" s="173" t="s">
        <v>244</v>
      </c>
      <c r="CH22" s="173" t="s">
        <v>244</v>
      </c>
      <c r="CI22" s="173" t="s">
        <v>244</v>
      </c>
      <c r="CJ22" s="173" t="s">
        <v>244</v>
      </c>
      <c r="CK22" s="173" t="s">
        <v>244</v>
      </c>
      <c r="CL22" s="173" t="s">
        <v>244</v>
      </c>
      <c r="CM22" s="173" t="s">
        <v>244</v>
      </c>
      <c r="CN22" s="173" t="s">
        <v>244</v>
      </c>
      <c r="CO22" s="173" t="s">
        <v>244</v>
      </c>
      <c r="CP22" s="173" t="s">
        <v>244</v>
      </c>
      <c r="CQ22" s="173" t="s">
        <v>244</v>
      </c>
      <c r="CR22" s="173" t="s">
        <v>244</v>
      </c>
      <c r="CS22" s="173" t="s">
        <v>244</v>
      </c>
      <c r="CT22" s="173" t="s">
        <v>244</v>
      </c>
      <c r="CU22" s="173" t="s">
        <v>244</v>
      </c>
      <c r="CV22" s="173" t="s">
        <v>244</v>
      </c>
      <c r="CW22" s="173" t="s">
        <v>244</v>
      </c>
      <c r="CX22" s="173" t="s">
        <v>244</v>
      </c>
      <c r="CY22" s="173" t="s">
        <v>244</v>
      </c>
      <c r="CZ22" s="173" t="s">
        <v>244</v>
      </c>
      <c r="DA22" s="173" t="s">
        <v>244</v>
      </c>
      <c r="DB22" s="173" t="s">
        <v>244</v>
      </c>
      <c r="DC22" s="173" t="s">
        <v>244</v>
      </c>
      <c r="DD22" s="173" t="s">
        <v>244</v>
      </c>
      <c r="DE22" s="173" t="s">
        <v>244</v>
      </c>
      <c r="DF22" s="173" t="s">
        <v>244</v>
      </c>
      <c r="DG22" s="173" t="s">
        <v>244</v>
      </c>
      <c r="DH22" s="173" t="s">
        <v>244</v>
      </c>
      <c r="DI22" s="173" t="s">
        <v>244</v>
      </c>
      <c r="DJ22" s="173" t="s">
        <v>244</v>
      </c>
      <c r="DK22" s="173" t="s">
        <v>244</v>
      </c>
      <c r="DL22" s="173" t="s">
        <v>244</v>
      </c>
      <c r="DM22" s="173" t="s">
        <v>244</v>
      </c>
      <c r="DN22" s="173" t="s">
        <v>244</v>
      </c>
      <c r="DO22" s="173" t="s">
        <v>244</v>
      </c>
      <c r="DP22" s="173" t="s">
        <v>244</v>
      </c>
      <c r="DQ22" s="173" t="s">
        <v>244</v>
      </c>
      <c r="DR22" s="176" t="s">
        <v>244</v>
      </c>
    </row>
    <row r="23" spans="2:122" s="3" customFormat="1" ht="15" hidden="1" customHeight="1" thickBot="1">
      <c r="B23" s="3">
        <v>6</v>
      </c>
      <c r="C23" s="167" t="s">
        <v>244</v>
      </c>
      <c r="D23" s="168" t="s">
        <v>244</v>
      </c>
      <c r="E23" s="168" t="s">
        <v>244</v>
      </c>
      <c r="F23" s="168" t="s">
        <v>244</v>
      </c>
      <c r="G23" s="168" t="s">
        <v>244</v>
      </c>
      <c r="H23" s="169" t="s">
        <v>244</v>
      </c>
      <c r="I23" s="170" t="s">
        <v>244</v>
      </c>
      <c r="J23" s="18" t="s">
        <v>244</v>
      </c>
      <c r="K23" s="155" t="str">
        <f t="shared" si="0"/>
        <v/>
      </c>
      <c r="L23" s="159" t="e">
        <f t="shared" si="1"/>
        <v>#VALUE!</v>
      </c>
      <c r="M23" s="43" t="s">
        <v>244</v>
      </c>
      <c r="N23" s="171">
        <f t="shared" si="5"/>
        <v>0</v>
      </c>
      <c r="O23" s="161" t="e">
        <f t="shared" si="2"/>
        <v>#VALUE!</v>
      </c>
      <c r="P23" s="172">
        <f t="shared" si="3"/>
        <v>0</v>
      </c>
      <c r="Q23" s="175" t="s">
        <v>244</v>
      </c>
      <c r="R23" s="173" t="s">
        <v>244</v>
      </c>
      <c r="S23" s="173" t="s">
        <v>244</v>
      </c>
      <c r="T23" s="173" t="s">
        <v>244</v>
      </c>
      <c r="U23" s="173" t="s">
        <v>244</v>
      </c>
      <c r="V23" s="173" t="s">
        <v>244</v>
      </c>
      <c r="W23" s="173" t="s">
        <v>244</v>
      </c>
      <c r="X23" s="173" t="s">
        <v>244</v>
      </c>
      <c r="Y23" s="173" t="s">
        <v>244</v>
      </c>
      <c r="Z23" s="173" t="s">
        <v>244</v>
      </c>
      <c r="AA23" s="173" t="s">
        <v>244</v>
      </c>
      <c r="AB23" s="173" t="s">
        <v>244</v>
      </c>
      <c r="AC23" s="173" t="s">
        <v>244</v>
      </c>
      <c r="AD23" s="173" t="s">
        <v>244</v>
      </c>
      <c r="AE23" s="173" t="s">
        <v>244</v>
      </c>
      <c r="AF23" s="173" t="s">
        <v>244</v>
      </c>
      <c r="AG23" s="173" t="s">
        <v>244</v>
      </c>
      <c r="AH23" s="173" t="s">
        <v>244</v>
      </c>
      <c r="AI23" s="173" t="s">
        <v>244</v>
      </c>
      <c r="AJ23" s="173" t="s">
        <v>244</v>
      </c>
      <c r="AK23" s="173" t="s">
        <v>244</v>
      </c>
      <c r="AL23" s="173" t="s">
        <v>244</v>
      </c>
      <c r="AM23" s="173" t="s">
        <v>244</v>
      </c>
      <c r="AN23" s="173" t="s">
        <v>244</v>
      </c>
      <c r="AO23" s="173" t="s">
        <v>244</v>
      </c>
      <c r="AP23" s="173" t="s">
        <v>244</v>
      </c>
      <c r="AQ23" s="173" t="s">
        <v>244</v>
      </c>
      <c r="AR23" s="173" t="s">
        <v>244</v>
      </c>
      <c r="AS23" s="173" t="s">
        <v>244</v>
      </c>
      <c r="AT23" s="173" t="s">
        <v>244</v>
      </c>
      <c r="AU23" s="173" t="s">
        <v>244</v>
      </c>
      <c r="AV23" s="173" t="s">
        <v>244</v>
      </c>
      <c r="AW23" s="173" t="s">
        <v>244</v>
      </c>
      <c r="AX23" s="173" t="s">
        <v>244</v>
      </c>
      <c r="AY23" s="173" t="s">
        <v>244</v>
      </c>
      <c r="AZ23" s="173" t="s">
        <v>244</v>
      </c>
      <c r="BA23" s="173" t="s">
        <v>244</v>
      </c>
      <c r="BB23" s="173" t="s">
        <v>244</v>
      </c>
      <c r="BC23" s="173" t="s">
        <v>244</v>
      </c>
      <c r="BD23" s="173" t="s">
        <v>244</v>
      </c>
      <c r="BE23" s="173" t="s">
        <v>244</v>
      </c>
      <c r="BF23" s="173" t="s">
        <v>244</v>
      </c>
      <c r="BG23" s="173" t="s">
        <v>244</v>
      </c>
      <c r="BH23" s="173" t="s">
        <v>244</v>
      </c>
      <c r="BI23" s="173" t="s">
        <v>244</v>
      </c>
      <c r="BJ23" s="173" t="s">
        <v>244</v>
      </c>
      <c r="BK23" s="173" t="s">
        <v>244</v>
      </c>
      <c r="BL23" s="173" t="s">
        <v>244</v>
      </c>
      <c r="BM23" s="173" t="s">
        <v>244</v>
      </c>
      <c r="BN23" s="173" t="s">
        <v>244</v>
      </c>
      <c r="BO23" s="173" t="s">
        <v>244</v>
      </c>
      <c r="BP23" s="173" t="s">
        <v>244</v>
      </c>
      <c r="BQ23" s="174" t="s">
        <v>244</v>
      </c>
      <c r="BR23" s="175" t="s">
        <v>244</v>
      </c>
      <c r="BS23" s="173" t="s">
        <v>244</v>
      </c>
      <c r="BT23" s="173" t="s">
        <v>244</v>
      </c>
      <c r="BU23" s="173" t="s">
        <v>244</v>
      </c>
      <c r="BV23" s="173" t="s">
        <v>244</v>
      </c>
      <c r="BW23" s="173" t="s">
        <v>244</v>
      </c>
      <c r="BX23" s="173" t="s">
        <v>244</v>
      </c>
      <c r="BY23" s="173" t="s">
        <v>244</v>
      </c>
      <c r="BZ23" s="173" t="s">
        <v>244</v>
      </c>
      <c r="CA23" s="173" t="s">
        <v>244</v>
      </c>
      <c r="CB23" s="173" t="s">
        <v>244</v>
      </c>
      <c r="CC23" s="173" t="s">
        <v>244</v>
      </c>
      <c r="CD23" s="173" t="s">
        <v>244</v>
      </c>
      <c r="CE23" s="173" t="s">
        <v>244</v>
      </c>
      <c r="CF23" s="173" t="s">
        <v>244</v>
      </c>
      <c r="CG23" s="173" t="s">
        <v>244</v>
      </c>
      <c r="CH23" s="173" t="s">
        <v>244</v>
      </c>
      <c r="CI23" s="173" t="s">
        <v>244</v>
      </c>
      <c r="CJ23" s="173" t="s">
        <v>244</v>
      </c>
      <c r="CK23" s="173" t="s">
        <v>244</v>
      </c>
      <c r="CL23" s="173" t="s">
        <v>244</v>
      </c>
      <c r="CM23" s="173" t="s">
        <v>244</v>
      </c>
      <c r="CN23" s="173" t="s">
        <v>244</v>
      </c>
      <c r="CO23" s="173" t="s">
        <v>244</v>
      </c>
      <c r="CP23" s="173" t="s">
        <v>244</v>
      </c>
      <c r="CQ23" s="173" t="s">
        <v>244</v>
      </c>
      <c r="CR23" s="173" t="s">
        <v>244</v>
      </c>
      <c r="CS23" s="173" t="s">
        <v>244</v>
      </c>
      <c r="CT23" s="173" t="s">
        <v>244</v>
      </c>
      <c r="CU23" s="173" t="s">
        <v>244</v>
      </c>
      <c r="CV23" s="173" t="s">
        <v>244</v>
      </c>
      <c r="CW23" s="173" t="s">
        <v>244</v>
      </c>
      <c r="CX23" s="173" t="s">
        <v>244</v>
      </c>
      <c r="CY23" s="173" t="s">
        <v>244</v>
      </c>
      <c r="CZ23" s="173" t="s">
        <v>244</v>
      </c>
      <c r="DA23" s="173" t="s">
        <v>244</v>
      </c>
      <c r="DB23" s="173" t="s">
        <v>244</v>
      </c>
      <c r="DC23" s="173" t="s">
        <v>244</v>
      </c>
      <c r="DD23" s="173" t="s">
        <v>244</v>
      </c>
      <c r="DE23" s="173" t="s">
        <v>244</v>
      </c>
      <c r="DF23" s="173" t="s">
        <v>244</v>
      </c>
      <c r="DG23" s="173" t="s">
        <v>244</v>
      </c>
      <c r="DH23" s="173" t="s">
        <v>244</v>
      </c>
      <c r="DI23" s="173" t="s">
        <v>244</v>
      </c>
      <c r="DJ23" s="173" t="s">
        <v>244</v>
      </c>
      <c r="DK23" s="173" t="s">
        <v>244</v>
      </c>
      <c r="DL23" s="173" t="s">
        <v>244</v>
      </c>
      <c r="DM23" s="173" t="s">
        <v>244</v>
      </c>
      <c r="DN23" s="173" t="s">
        <v>244</v>
      </c>
      <c r="DO23" s="173" t="s">
        <v>244</v>
      </c>
      <c r="DP23" s="173" t="s">
        <v>244</v>
      </c>
      <c r="DQ23" s="173" t="s">
        <v>244</v>
      </c>
      <c r="DR23" s="176" t="s">
        <v>244</v>
      </c>
    </row>
    <row r="24" spans="2:122" s="3" customFormat="1" ht="15" hidden="1" customHeight="1" thickBot="1">
      <c r="B24" s="3">
        <v>7</v>
      </c>
      <c r="C24" s="167" t="s">
        <v>244</v>
      </c>
      <c r="D24" s="168" t="s">
        <v>244</v>
      </c>
      <c r="E24" s="168" t="s">
        <v>244</v>
      </c>
      <c r="F24" s="168" t="s">
        <v>244</v>
      </c>
      <c r="G24" s="168" t="s">
        <v>244</v>
      </c>
      <c r="H24" s="169" t="s">
        <v>244</v>
      </c>
      <c r="I24" s="170" t="s">
        <v>244</v>
      </c>
      <c r="J24" s="18" t="s">
        <v>244</v>
      </c>
      <c r="K24" s="155" t="str">
        <f t="shared" si="0"/>
        <v/>
      </c>
      <c r="L24" s="159" t="e">
        <f t="shared" si="1"/>
        <v>#VALUE!</v>
      </c>
      <c r="M24" s="43" t="s">
        <v>244</v>
      </c>
      <c r="N24" s="171">
        <f t="shared" si="5"/>
        <v>0</v>
      </c>
      <c r="O24" s="161" t="e">
        <f t="shared" si="2"/>
        <v>#VALUE!</v>
      </c>
      <c r="P24" s="172">
        <f t="shared" si="3"/>
        <v>0</v>
      </c>
      <c r="Q24" s="175" t="s">
        <v>244</v>
      </c>
      <c r="R24" s="173" t="s">
        <v>244</v>
      </c>
      <c r="S24" s="173" t="s">
        <v>244</v>
      </c>
      <c r="T24" s="173" t="s">
        <v>244</v>
      </c>
      <c r="U24" s="173" t="s">
        <v>244</v>
      </c>
      <c r="V24" s="173" t="s">
        <v>244</v>
      </c>
      <c r="W24" s="173" t="s">
        <v>244</v>
      </c>
      <c r="X24" s="173" t="s">
        <v>244</v>
      </c>
      <c r="Y24" s="173" t="s">
        <v>244</v>
      </c>
      <c r="Z24" s="173" t="s">
        <v>244</v>
      </c>
      <c r="AA24" s="173" t="s">
        <v>244</v>
      </c>
      <c r="AB24" s="173" t="s">
        <v>244</v>
      </c>
      <c r="AC24" s="173" t="s">
        <v>244</v>
      </c>
      <c r="AD24" s="173" t="s">
        <v>244</v>
      </c>
      <c r="AE24" s="173" t="s">
        <v>244</v>
      </c>
      <c r="AF24" s="173" t="s">
        <v>244</v>
      </c>
      <c r="AG24" s="173" t="s">
        <v>244</v>
      </c>
      <c r="AH24" s="173" t="s">
        <v>244</v>
      </c>
      <c r="AI24" s="173" t="s">
        <v>244</v>
      </c>
      <c r="AJ24" s="173" t="s">
        <v>244</v>
      </c>
      <c r="AK24" s="173" t="s">
        <v>244</v>
      </c>
      <c r="AL24" s="173" t="s">
        <v>244</v>
      </c>
      <c r="AM24" s="173" t="s">
        <v>244</v>
      </c>
      <c r="AN24" s="173" t="s">
        <v>244</v>
      </c>
      <c r="AO24" s="173" t="s">
        <v>244</v>
      </c>
      <c r="AP24" s="173" t="s">
        <v>244</v>
      </c>
      <c r="AQ24" s="173" t="s">
        <v>244</v>
      </c>
      <c r="AR24" s="173" t="s">
        <v>244</v>
      </c>
      <c r="AS24" s="173" t="s">
        <v>244</v>
      </c>
      <c r="AT24" s="173" t="s">
        <v>244</v>
      </c>
      <c r="AU24" s="173" t="s">
        <v>244</v>
      </c>
      <c r="AV24" s="173" t="s">
        <v>244</v>
      </c>
      <c r="AW24" s="173" t="s">
        <v>244</v>
      </c>
      <c r="AX24" s="173" t="s">
        <v>244</v>
      </c>
      <c r="AY24" s="173" t="s">
        <v>244</v>
      </c>
      <c r="AZ24" s="173" t="s">
        <v>244</v>
      </c>
      <c r="BA24" s="173" t="s">
        <v>244</v>
      </c>
      <c r="BB24" s="173" t="s">
        <v>244</v>
      </c>
      <c r="BC24" s="173" t="s">
        <v>244</v>
      </c>
      <c r="BD24" s="173" t="s">
        <v>244</v>
      </c>
      <c r="BE24" s="173" t="s">
        <v>244</v>
      </c>
      <c r="BF24" s="173" t="s">
        <v>244</v>
      </c>
      <c r="BG24" s="173" t="s">
        <v>244</v>
      </c>
      <c r="BH24" s="173" t="s">
        <v>244</v>
      </c>
      <c r="BI24" s="173" t="s">
        <v>244</v>
      </c>
      <c r="BJ24" s="173" t="s">
        <v>244</v>
      </c>
      <c r="BK24" s="173" t="s">
        <v>244</v>
      </c>
      <c r="BL24" s="173" t="s">
        <v>244</v>
      </c>
      <c r="BM24" s="173" t="s">
        <v>244</v>
      </c>
      <c r="BN24" s="173" t="s">
        <v>244</v>
      </c>
      <c r="BO24" s="173" t="s">
        <v>244</v>
      </c>
      <c r="BP24" s="173" t="s">
        <v>244</v>
      </c>
      <c r="BQ24" s="174" t="s">
        <v>244</v>
      </c>
      <c r="BR24" s="175" t="s">
        <v>244</v>
      </c>
      <c r="BS24" s="173" t="s">
        <v>244</v>
      </c>
      <c r="BT24" s="173" t="s">
        <v>244</v>
      </c>
      <c r="BU24" s="173" t="s">
        <v>244</v>
      </c>
      <c r="BV24" s="173" t="s">
        <v>244</v>
      </c>
      <c r="BW24" s="173" t="s">
        <v>244</v>
      </c>
      <c r="BX24" s="173" t="s">
        <v>244</v>
      </c>
      <c r="BY24" s="173" t="s">
        <v>244</v>
      </c>
      <c r="BZ24" s="173" t="s">
        <v>244</v>
      </c>
      <c r="CA24" s="173" t="s">
        <v>244</v>
      </c>
      <c r="CB24" s="173" t="s">
        <v>244</v>
      </c>
      <c r="CC24" s="173" t="s">
        <v>244</v>
      </c>
      <c r="CD24" s="173" t="s">
        <v>244</v>
      </c>
      <c r="CE24" s="173" t="s">
        <v>244</v>
      </c>
      <c r="CF24" s="173" t="s">
        <v>244</v>
      </c>
      <c r="CG24" s="173" t="s">
        <v>244</v>
      </c>
      <c r="CH24" s="173" t="s">
        <v>244</v>
      </c>
      <c r="CI24" s="173" t="s">
        <v>244</v>
      </c>
      <c r="CJ24" s="173" t="s">
        <v>244</v>
      </c>
      <c r="CK24" s="173" t="s">
        <v>244</v>
      </c>
      <c r="CL24" s="173" t="s">
        <v>244</v>
      </c>
      <c r="CM24" s="173" t="s">
        <v>244</v>
      </c>
      <c r="CN24" s="173" t="s">
        <v>244</v>
      </c>
      <c r="CO24" s="173" t="s">
        <v>244</v>
      </c>
      <c r="CP24" s="173" t="s">
        <v>244</v>
      </c>
      <c r="CQ24" s="173" t="s">
        <v>244</v>
      </c>
      <c r="CR24" s="173" t="s">
        <v>244</v>
      </c>
      <c r="CS24" s="173" t="s">
        <v>244</v>
      </c>
      <c r="CT24" s="173" t="s">
        <v>244</v>
      </c>
      <c r="CU24" s="173" t="s">
        <v>244</v>
      </c>
      <c r="CV24" s="173" t="s">
        <v>244</v>
      </c>
      <c r="CW24" s="173" t="s">
        <v>244</v>
      </c>
      <c r="CX24" s="173" t="s">
        <v>244</v>
      </c>
      <c r="CY24" s="173" t="s">
        <v>244</v>
      </c>
      <c r="CZ24" s="173" t="s">
        <v>244</v>
      </c>
      <c r="DA24" s="173" t="s">
        <v>244</v>
      </c>
      <c r="DB24" s="173" t="s">
        <v>244</v>
      </c>
      <c r="DC24" s="173" t="s">
        <v>244</v>
      </c>
      <c r="DD24" s="173" t="s">
        <v>244</v>
      </c>
      <c r="DE24" s="173" t="s">
        <v>244</v>
      </c>
      <c r="DF24" s="173" t="s">
        <v>244</v>
      </c>
      <c r="DG24" s="173" t="s">
        <v>244</v>
      </c>
      <c r="DH24" s="173" t="s">
        <v>244</v>
      </c>
      <c r="DI24" s="173" t="s">
        <v>244</v>
      </c>
      <c r="DJ24" s="173" t="s">
        <v>244</v>
      </c>
      <c r="DK24" s="173" t="s">
        <v>244</v>
      </c>
      <c r="DL24" s="173" t="s">
        <v>244</v>
      </c>
      <c r="DM24" s="173" t="s">
        <v>244</v>
      </c>
      <c r="DN24" s="173" t="s">
        <v>244</v>
      </c>
      <c r="DO24" s="173" t="s">
        <v>244</v>
      </c>
      <c r="DP24" s="173" t="s">
        <v>244</v>
      </c>
      <c r="DQ24" s="173" t="s">
        <v>244</v>
      </c>
      <c r="DR24" s="176" t="s">
        <v>244</v>
      </c>
    </row>
    <row r="25" spans="2:122" s="3" customFormat="1" ht="15" hidden="1" customHeight="1" thickBot="1">
      <c r="B25" s="3">
        <v>8</v>
      </c>
      <c r="C25" s="167" t="s">
        <v>244</v>
      </c>
      <c r="D25" s="168" t="s">
        <v>244</v>
      </c>
      <c r="E25" s="168" t="s">
        <v>244</v>
      </c>
      <c r="F25" s="168" t="s">
        <v>244</v>
      </c>
      <c r="G25" s="168" t="s">
        <v>244</v>
      </c>
      <c r="H25" s="169" t="s">
        <v>244</v>
      </c>
      <c r="I25" s="170" t="s">
        <v>244</v>
      </c>
      <c r="J25" s="18" t="s">
        <v>244</v>
      </c>
      <c r="K25" s="155" t="str">
        <f t="shared" si="0"/>
        <v/>
      </c>
      <c r="L25" s="159" t="e">
        <f t="shared" si="1"/>
        <v>#VALUE!</v>
      </c>
      <c r="M25" s="43" t="s">
        <v>244</v>
      </c>
      <c r="N25" s="171">
        <f t="shared" si="5"/>
        <v>0</v>
      </c>
      <c r="O25" s="161" t="e">
        <f t="shared" si="2"/>
        <v>#VALUE!</v>
      </c>
      <c r="P25" s="172">
        <f t="shared" si="3"/>
        <v>0</v>
      </c>
      <c r="Q25" s="175" t="s">
        <v>244</v>
      </c>
      <c r="R25" s="173" t="s">
        <v>244</v>
      </c>
      <c r="S25" s="173" t="s">
        <v>244</v>
      </c>
      <c r="T25" s="173" t="s">
        <v>244</v>
      </c>
      <c r="U25" s="173" t="s">
        <v>244</v>
      </c>
      <c r="V25" s="173" t="s">
        <v>244</v>
      </c>
      <c r="W25" s="173" t="s">
        <v>244</v>
      </c>
      <c r="X25" s="173" t="s">
        <v>244</v>
      </c>
      <c r="Y25" s="173" t="s">
        <v>244</v>
      </c>
      <c r="Z25" s="173" t="s">
        <v>244</v>
      </c>
      <c r="AA25" s="173" t="s">
        <v>244</v>
      </c>
      <c r="AB25" s="173" t="s">
        <v>244</v>
      </c>
      <c r="AC25" s="173" t="s">
        <v>244</v>
      </c>
      <c r="AD25" s="173" t="s">
        <v>244</v>
      </c>
      <c r="AE25" s="173" t="s">
        <v>244</v>
      </c>
      <c r="AF25" s="173" t="s">
        <v>244</v>
      </c>
      <c r="AG25" s="173" t="s">
        <v>244</v>
      </c>
      <c r="AH25" s="173" t="s">
        <v>244</v>
      </c>
      <c r="AI25" s="173" t="s">
        <v>244</v>
      </c>
      <c r="AJ25" s="173" t="s">
        <v>244</v>
      </c>
      <c r="AK25" s="173" t="s">
        <v>244</v>
      </c>
      <c r="AL25" s="173" t="s">
        <v>244</v>
      </c>
      <c r="AM25" s="173" t="s">
        <v>244</v>
      </c>
      <c r="AN25" s="173" t="s">
        <v>244</v>
      </c>
      <c r="AO25" s="173" t="s">
        <v>244</v>
      </c>
      <c r="AP25" s="173" t="s">
        <v>244</v>
      </c>
      <c r="AQ25" s="173" t="s">
        <v>244</v>
      </c>
      <c r="AR25" s="173" t="s">
        <v>244</v>
      </c>
      <c r="AS25" s="173" t="s">
        <v>244</v>
      </c>
      <c r="AT25" s="173" t="s">
        <v>244</v>
      </c>
      <c r="AU25" s="173" t="s">
        <v>244</v>
      </c>
      <c r="AV25" s="173" t="s">
        <v>244</v>
      </c>
      <c r="AW25" s="173" t="s">
        <v>244</v>
      </c>
      <c r="AX25" s="173" t="s">
        <v>244</v>
      </c>
      <c r="AY25" s="173" t="s">
        <v>244</v>
      </c>
      <c r="AZ25" s="173" t="s">
        <v>244</v>
      </c>
      <c r="BA25" s="173" t="s">
        <v>244</v>
      </c>
      <c r="BB25" s="173" t="s">
        <v>244</v>
      </c>
      <c r="BC25" s="173" t="s">
        <v>244</v>
      </c>
      <c r="BD25" s="173" t="s">
        <v>244</v>
      </c>
      <c r="BE25" s="173" t="s">
        <v>244</v>
      </c>
      <c r="BF25" s="173" t="s">
        <v>244</v>
      </c>
      <c r="BG25" s="173" t="s">
        <v>244</v>
      </c>
      <c r="BH25" s="173" t="s">
        <v>244</v>
      </c>
      <c r="BI25" s="173" t="s">
        <v>244</v>
      </c>
      <c r="BJ25" s="173" t="s">
        <v>244</v>
      </c>
      <c r="BK25" s="173" t="s">
        <v>244</v>
      </c>
      <c r="BL25" s="173" t="s">
        <v>244</v>
      </c>
      <c r="BM25" s="173" t="s">
        <v>244</v>
      </c>
      <c r="BN25" s="173" t="s">
        <v>244</v>
      </c>
      <c r="BO25" s="173" t="s">
        <v>244</v>
      </c>
      <c r="BP25" s="173" t="s">
        <v>244</v>
      </c>
      <c r="BQ25" s="174" t="s">
        <v>244</v>
      </c>
      <c r="BR25" s="175" t="s">
        <v>244</v>
      </c>
      <c r="BS25" s="173" t="s">
        <v>244</v>
      </c>
      <c r="BT25" s="173" t="s">
        <v>244</v>
      </c>
      <c r="BU25" s="173" t="s">
        <v>244</v>
      </c>
      <c r="BV25" s="173" t="s">
        <v>244</v>
      </c>
      <c r="BW25" s="173" t="s">
        <v>244</v>
      </c>
      <c r="BX25" s="173" t="s">
        <v>244</v>
      </c>
      <c r="BY25" s="173" t="s">
        <v>244</v>
      </c>
      <c r="BZ25" s="173" t="s">
        <v>244</v>
      </c>
      <c r="CA25" s="173" t="s">
        <v>244</v>
      </c>
      <c r="CB25" s="173" t="s">
        <v>244</v>
      </c>
      <c r="CC25" s="173" t="s">
        <v>244</v>
      </c>
      <c r="CD25" s="173" t="s">
        <v>244</v>
      </c>
      <c r="CE25" s="173" t="s">
        <v>244</v>
      </c>
      <c r="CF25" s="173" t="s">
        <v>244</v>
      </c>
      <c r="CG25" s="173" t="s">
        <v>244</v>
      </c>
      <c r="CH25" s="173" t="s">
        <v>244</v>
      </c>
      <c r="CI25" s="173" t="s">
        <v>244</v>
      </c>
      <c r="CJ25" s="173" t="s">
        <v>244</v>
      </c>
      <c r="CK25" s="173" t="s">
        <v>244</v>
      </c>
      <c r="CL25" s="173" t="s">
        <v>244</v>
      </c>
      <c r="CM25" s="173" t="s">
        <v>244</v>
      </c>
      <c r="CN25" s="173" t="s">
        <v>244</v>
      </c>
      <c r="CO25" s="173" t="s">
        <v>244</v>
      </c>
      <c r="CP25" s="173" t="s">
        <v>244</v>
      </c>
      <c r="CQ25" s="173" t="s">
        <v>244</v>
      </c>
      <c r="CR25" s="173" t="s">
        <v>244</v>
      </c>
      <c r="CS25" s="173" t="s">
        <v>244</v>
      </c>
      <c r="CT25" s="173" t="s">
        <v>244</v>
      </c>
      <c r="CU25" s="173" t="s">
        <v>244</v>
      </c>
      <c r="CV25" s="173" t="s">
        <v>244</v>
      </c>
      <c r="CW25" s="173" t="s">
        <v>244</v>
      </c>
      <c r="CX25" s="173" t="s">
        <v>244</v>
      </c>
      <c r="CY25" s="173" t="s">
        <v>244</v>
      </c>
      <c r="CZ25" s="173" t="s">
        <v>244</v>
      </c>
      <c r="DA25" s="173" t="s">
        <v>244</v>
      </c>
      <c r="DB25" s="173" t="s">
        <v>244</v>
      </c>
      <c r="DC25" s="173" t="s">
        <v>244</v>
      </c>
      <c r="DD25" s="173" t="s">
        <v>244</v>
      </c>
      <c r="DE25" s="173" t="s">
        <v>244</v>
      </c>
      <c r="DF25" s="173" t="s">
        <v>244</v>
      </c>
      <c r="DG25" s="173" t="s">
        <v>244</v>
      </c>
      <c r="DH25" s="173" t="s">
        <v>244</v>
      </c>
      <c r="DI25" s="173" t="s">
        <v>244</v>
      </c>
      <c r="DJ25" s="173" t="s">
        <v>244</v>
      </c>
      <c r="DK25" s="173" t="s">
        <v>244</v>
      </c>
      <c r="DL25" s="173" t="s">
        <v>244</v>
      </c>
      <c r="DM25" s="173" t="s">
        <v>244</v>
      </c>
      <c r="DN25" s="173" t="s">
        <v>244</v>
      </c>
      <c r="DO25" s="173" t="s">
        <v>244</v>
      </c>
      <c r="DP25" s="173" t="s">
        <v>244</v>
      </c>
      <c r="DQ25" s="173" t="s">
        <v>244</v>
      </c>
      <c r="DR25" s="176" t="s">
        <v>244</v>
      </c>
    </row>
    <row r="26" spans="2:122" s="13" customFormat="1" ht="15.5" hidden="1">
      <c r="B26" s="3">
        <v>9</v>
      </c>
      <c r="C26" s="167" t="s">
        <v>244</v>
      </c>
      <c r="D26" s="168" t="s">
        <v>244</v>
      </c>
      <c r="E26" s="168" t="s">
        <v>244</v>
      </c>
      <c r="F26" s="168" t="s">
        <v>244</v>
      </c>
      <c r="G26" s="168" t="s">
        <v>244</v>
      </c>
      <c r="H26" s="169" t="s">
        <v>244</v>
      </c>
      <c r="I26" s="170" t="s">
        <v>244</v>
      </c>
      <c r="J26" s="18" t="s">
        <v>244</v>
      </c>
      <c r="K26" s="155" t="str">
        <f t="shared" si="0"/>
        <v/>
      </c>
      <c r="L26" s="159" t="e">
        <f t="shared" si="1"/>
        <v>#VALUE!</v>
      </c>
      <c r="M26" s="43" t="s">
        <v>244</v>
      </c>
      <c r="N26" s="171">
        <f t="shared" si="5"/>
        <v>0</v>
      </c>
      <c r="O26" s="161" t="e">
        <f t="shared" si="2"/>
        <v>#VALUE!</v>
      </c>
      <c r="P26" s="172">
        <f t="shared" si="3"/>
        <v>0</v>
      </c>
      <c r="Q26" s="175" t="s">
        <v>244</v>
      </c>
      <c r="R26" s="173" t="s">
        <v>244</v>
      </c>
      <c r="S26" s="173" t="s">
        <v>244</v>
      </c>
      <c r="T26" s="173" t="s">
        <v>244</v>
      </c>
      <c r="U26" s="173" t="s">
        <v>244</v>
      </c>
      <c r="V26" s="173" t="s">
        <v>244</v>
      </c>
      <c r="W26" s="173" t="s">
        <v>244</v>
      </c>
      <c r="X26" s="173" t="s">
        <v>244</v>
      </c>
      <c r="Y26" s="173" t="s">
        <v>244</v>
      </c>
      <c r="Z26" s="173" t="s">
        <v>244</v>
      </c>
      <c r="AA26" s="173" t="s">
        <v>244</v>
      </c>
      <c r="AB26" s="173" t="s">
        <v>244</v>
      </c>
      <c r="AC26" s="173" t="s">
        <v>244</v>
      </c>
      <c r="AD26" s="173" t="s">
        <v>244</v>
      </c>
      <c r="AE26" s="173" t="s">
        <v>244</v>
      </c>
      <c r="AF26" s="173" t="s">
        <v>244</v>
      </c>
      <c r="AG26" s="173" t="s">
        <v>244</v>
      </c>
      <c r="AH26" s="173" t="s">
        <v>244</v>
      </c>
      <c r="AI26" s="173" t="s">
        <v>244</v>
      </c>
      <c r="AJ26" s="173" t="s">
        <v>244</v>
      </c>
      <c r="AK26" s="173" t="s">
        <v>244</v>
      </c>
      <c r="AL26" s="173" t="s">
        <v>244</v>
      </c>
      <c r="AM26" s="173" t="s">
        <v>244</v>
      </c>
      <c r="AN26" s="173" t="s">
        <v>244</v>
      </c>
      <c r="AO26" s="173" t="s">
        <v>244</v>
      </c>
      <c r="AP26" s="173" t="s">
        <v>244</v>
      </c>
      <c r="AQ26" s="173" t="s">
        <v>244</v>
      </c>
      <c r="AR26" s="173" t="s">
        <v>244</v>
      </c>
      <c r="AS26" s="173" t="s">
        <v>244</v>
      </c>
      <c r="AT26" s="173" t="s">
        <v>244</v>
      </c>
      <c r="AU26" s="173" t="s">
        <v>244</v>
      </c>
      <c r="AV26" s="173" t="s">
        <v>244</v>
      </c>
      <c r="AW26" s="173" t="s">
        <v>244</v>
      </c>
      <c r="AX26" s="173" t="s">
        <v>244</v>
      </c>
      <c r="AY26" s="173" t="s">
        <v>244</v>
      </c>
      <c r="AZ26" s="173" t="s">
        <v>244</v>
      </c>
      <c r="BA26" s="173" t="s">
        <v>244</v>
      </c>
      <c r="BB26" s="173" t="s">
        <v>244</v>
      </c>
      <c r="BC26" s="173" t="s">
        <v>244</v>
      </c>
      <c r="BD26" s="173" t="s">
        <v>244</v>
      </c>
      <c r="BE26" s="173" t="s">
        <v>244</v>
      </c>
      <c r="BF26" s="173" t="s">
        <v>244</v>
      </c>
      <c r="BG26" s="173" t="s">
        <v>244</v>
      </c>
      <c r="BH26" s="173" t="s">
        <v>244</v>
      </c>
      <c r="BI26" s="173" t="s">
        <v>244</v>
      </c>
      <c r="BJ26" s="173" t="s">
        <v>244</v>
      </c>
      <c r="BK26" s="173" t="s">
        <v>244</v>
      </c>
      <c r="BL26" s="173" t="s">
        <v>244</v>
      </c>
      <c r="BM26" s="173" t="s">
        <v>244</v>
      </c>
      <c r="BN26" s="173" t="s">
        <v>244</v>
      </c>
      <c r="BO26" s="173" t="s">
        <v>244</v>
      </c>
      <c r="BP26" s="173" t="s">
        <v>244</v>
      </c>
      <c r="BQ26" s="174" t="s">
        <v>244</v>
      </c>
      <c r="BR26" s="175" t="s">
        <v>244</v>
      </c>
      <c r="BS26" s="173" t="s">
        <v>244</v>
      </c>
      <c r="BT26" s="173" t="s">
        <v>244</v>
      </c>
      <c r="BU26" s="173" t="s">
        <v>244</v>
      </c>
      <c r="BV26" s="173" t="s">
        <v>244</v>
      </c>
      <c r="BW26" s="173" t="s">
        <v>244</v>
      </c>
      <c r="BX26" s="173" t="s">
        <v>244</v>
      </c>
      <c r="BY26" s="173" t="s">
        <v>244</v>
      </c>
      <c r="BZ26" s="173" t="s">
        <v>244</v>
      </c>
      <c r="CA26" s="173" t="s">
        <v>244</v>
      </c>
      <c r="CB26" s="173" t="s">
        <v>244</v>
      </c>
      <c r="CC26" s="173" t="s">
        <v>244</v>
      </c>
      <c r="CD26" s="173" t="s">
        <v>244</v>
      </c>
      <c r="CE26" s="173" t="s">
        <v>244</v>
      </c>
      <c r="CF26" s="173" t="s">
        <v>244</v>
      </c>
      <c r="CG26" s="173" t="s">
        <v>244</v>
      </c>
      <c r="CH26" s="173" t="s">
        <v>244</v>
      </c>
      <c r="CI26" s="173" t="s">
        <v>244</v>
      </c>
      <c r="CJ26" s="173" t="s">
        <v>244</v>
      </c>
      <c r="CK26" s="173" t="s">
        <v>244</v>
      </c>
      <c r="CL26" s="173" t="s">
        <v>244</v>
      </c>
      <c r="CM26" s="173" t="s">
        <v>244</v>
      </c>
      <c r="CN26" s="173" t="s">
        <v>244</v>
      </c>
      <c r="CO26" s="173" t="s">
        <v>244</v>
      </c>
      <c r="CP26" s="173" t="s">
        <v>244</v>
      </c>
      <c r="CQ26" s="173" t="s">
        <v>244</v>
      </c>
      <c r="CR26" s="173" t="s">
        <v>244</v>
      </c>
      <c r="CS26" s="173" t="s">
        <v>244</v>
      </c>
      <c r="CT26" s="173" t="s">
        <v>244</v>
      </c>
      <c r="CU26" s="173" t="s">
        <v>244</v>
      </c>
      <c r="CV26" s="173" t="s">
        <v>244</v>
      </c>
      <c r="CW26" s="173" t="s">
        <v>244</v>
      </c>
      <c r="CX26" s="173" t="s">
        <v>244</v>
      </c>
      <c r="CY26" s="173" t="s">
        <v>244</v>
      </c>
      <c r="CZ26" s="173" t="s">
        <v>244</v>
      </c>
      <c r="DA26" s="173" t="s">
        <v>244</v>
      </c>
      <c r="DB26" s="173" t="s">
        <v>244</v>
      </c>
      <c r="DC26" s="173" t="s">
        <v>244</v>
      </c>
      <c r="DD26" s="173" t="s">
        <v>244</v>
      </c>
      <c r="DE26" s="173" t="s">
        <v>244</v>
      </c>
      <c r="DF26" s="173" t="s">
        <v>244</v>
      </c>
      <c r="DG26" s="173" t="s">
        <v>244</v>
      </c>
      <c r="DH26" s="173" t="s">
        <v>244</v>
      </c>
      <c r="DI26" s="173" t="s">
        <v>244</v>
      </c>
      <c r="DJ26" s="173" t="s">
        <v>244</v>
      </c>
      <c r="DK26" s="173" t="s">
        <v>244</v>
      </c>
      <c r="DL26" s="173" t="s">
        <v>244</v>
      </c>
      <c r="DM26" s="173" t="s">
        <v>244</v>
      </c>
      <c r="DN26" s="173" t="s">
        <v>244</v>
      </c>
      <c r="DO26" s="173" t="s">
        <v>244</v>
      </c>
      <c r="DP26" s="173" t="s">
        <v>244</v>
      </c>
      <c r="DQ26" s="173" t="s">
        <v>244</v>
      </c>
      <c r="DR26" s="176" t="s">
        <v>244</v>
      </c>
    </row>
    <row r="27" spans="2:122" s="13" customFormat="1" ht="15.5" hidden="1">
      <c r="B27" s="3">
        <v>10</v>
      </c>
      <c r="C27" s="167" t="s">
        <v>244</v>
      </c>
      <c r="D27" s="168" t="s">
        <v>244</v>
      </c>
      <c r="E27" s="168" t="s">
        <v>244</v>
      </c>
      <c r="F27" s="168" t="s">
        <v>244</v>
      </c>
      <c r="G27" s="168" t="s">
        <v>244</v>
      </c>
      <c r="H27" s="169" t="s">
        <v>244</v>
      </c>
      <c r="I27" s="170" t="s">
        <v>244</v>
      </c>
      <c r="J27" s="18" t="s">
        <v>244</v>
      </c>
      <c r="K27" s="155" t="str">
        <f t="shared" si="0"/>
        <v/>
      </c>
      <c r="L27" s="159" t="e">
        <f t="shared" si="1"/>
        <v>#VALUE!</v>
      </c>
      <c r="M27" s="43" t="s">
        <v>244</v>
      </c>
      <c r="N27" s="171">
        <f t="shared" si="5"/>
        <v>0</v>
      </c>
      <c r="O27" s="161" t="e">
        <f t="shared" si="2"/>
        <v>#VALUE!</v>
      </c>
      <c r="P27" s="172">
        <f t="shared" si="3"/>
        <v>0</v>
      </c>
      <c r="Q27" s="175" t="s">
        <v>244</v>
      </c>
      <c r="R27" s="173" t="s">
        <v>244</v>
      </c>
      <c r="S27" s="173" t="s">
        <v>244</v>
      </c>
      <c r="T27" s="173" t="s">
        <v>244</v>
      </c>
      <c r="U27" s="173" t="s">
        <v>244</v>
      </c>
      <c r="V27" s="173" t="s">
        <v>244</v>
      </c>
      <c r="W27" s="173" t="s">
        <v>244</v>
      </c>
      <c r="X27" s="173" t="s">
        <v>244</v>
      </c>
      <c r="Y27" s="173" t="s">
        <v>244</v>
      </c>
      <c r="Z27" s="173" t="s">
        <v>244</v>
      </c>
      <c r="AA27" s="173" t="s">
        <v>244</v>
      </c>
      <c r="AB27" s="173" t="s">
        <v>244</v>
      </c>
      <c r="AC27" s="173" t="s">
        <v>244</v>
      </c>
      <c r="AD27" s="173" t="s">
        <v>244</v>
      </c>
      <c r="AE27" s="173" t="s">
        <v>244</v>
      </c>
      <c r="AF27" s="173" t="s">
        <v>244</v>
      </c>
      <c r="AG27" s="173" t="s">
        <v>244</v>
      </c>
      <c r="AH27" s="173" t="s">
        <v>244</v>
      </c>
      <c r="AI27" s="173" t="s">
        <v>244</v>
      </c>
      <c r="AJ27" s="173" t="s">
        <v>244</v>
      </c>
      <c r="AK27" s="173" t="s">
        <v>244</v>
      </c>
      <c r="AL27" s="173" t="s">
        <v>244</v>
      </c>
      <c r="AM27" s="173" t="s">
        <v>244</v>
      </c>
      <c r="AN27" s="173" t="s">
        <v>244</v>
      </c>
      <c r="AO27" s="173" t="s">
        <v>244</v>
      </c>
      <c r="AP27" s="173" t="s">
        <v>244</v>
      </c>
      <c r="AQ27" s="173" t="s">
        <v>244</v>
      </c>
      <c r="AR27" s="173" t="s">
        <v>244</v>
      </c>
      <c r="AS27" s="173" t="s">
        <v>244</v>
      </c>
      <c r="AT27" s="173" t="s">
        <v>244</v>
      </c>
      <c r="AU27" s="173" t="s">
        <v>244</v>
      </c>
      <c r="AV27" s="173" t="s">
        <v>244</v>
      </c>
      <c r="AW27" s="173" t="s">
        <v>244</v>
      </c>
      <c r="AX27" s="173" t="s">
        <v>244</v>
      </c>
      <c r="AY27" s="173" t="s">
        <v>244</v>
      </c>
      <c r="AZ27" s="173" t="s">
        <v>244</v>
      </c>
      <c r="BA27" s="173" t="s">
        <v>244</v>
      </c>
      <c r="BB27" s="173" t="s">
        <v>244</v>
      </c>
      <c r="BC27" s="173" t="s">
        <v>244</v>
      </c>
      <c r="BD27" s="173" t="s">
        <v>244</v>
      </c>
      <c r="BE27" s="173" t="s">
        <v>244</v>
      </c>
      <c r="BF27" s="173" t="s">
        <v>244</v>
      </c>
      <c r="BG27" s="173" t="s">
        <v>244</v>
      </c>
      <c r="BH27" s="173" t="s">
        <v>244</v>
      </c>
      <c r="BI27" s="173" t="s">
        <v>244</v>
      </c>
      <c r="BJ27" s="173" t="s">
        <v>244</v>
      </c>
      <c r="BK27" s="173" t="s">
        <v>244</v>
      </c>
      <c r="BL27" s="173" t="s">
        <v>244</v>
      </c>
      <c r="BM27" s="173" t="s">
        <v>244</v>
      </c>
      <c r="BN27" s="173" t="s">
        <v>244</v>
      </c>
      <c r="BO27" s="173" t="s">
        <v>244</v>
      </c>
      <c r="BP27" s="173" t="s">
        <v>244</v>
      </c>
      <c r="BQ27" s="174" t="s">
        <v>244</v>
      </c>
      <c r="BR27" s="175" t="s">
        <v>244</v>
      </c>
      <c r="BS27" s="173" t="s">
        <v>244</v>
      </c>
      <c r="BT27" s="173" t="s">
        <v>244</v>
      </c>
      <c r="BU27" s="173" t="s">
        <v>244</v>
      </c>
      <c r="BV27" s="173" t="s">
        <v>244</v>
      </c>
      <c r="BW27" s="173" t="s">
        <v>244</v>
      </c>
      <c r="BX27" s="173" t="s">
        <v>244</v>
      </c>
      <c r="BY27" s="173" t="s">
        <v>244</v>
      </c>
      <c r="BZ27" s="173" t="s">
        <v>244</v>
      </c>
      <c r="CA27" s="173" t="s">
        <v>244</v>
      </c>
      <c r="CB27" s="173" t="s">
        <v>244</v>
      </c>
      <c r="CC27" s="173" t="s">
        <v>244</v>
      </c>
      <c r="CD27" s="173" t="s">
        <v>244</v>
      </c>
      <c r="CE27" s="173" t="s">
        <v>244</v>
      </c>
      <c r="CF27" s="173" t="s">
        <v>244</v>
      </c>
      <c r="CG27" s="173" t="s">
        <v>244</v>
      </c>
      <c r="CH27" s="173" t="s">
        <v>244</v>
      </c>
      <c r="CI27" s="173" t="s">
        <v>244</v>
      </c>
      <c r="CJ27" s="173" t="s">
        <v>244</v>
      </c>
      <c r="CK27" s="173" t="s">
        <v>244</v>
      </c>
      <c r="CL27" s="173" t="s">
        <v>244</v>
      </c>
      <c r="CM27" s="173" t="s">
        <v>244</v>
      </c>
      <c r="CN27" s="173" t="s">
        <v>244</v>
      </c>
      <c r="CO27" s="173" t="s">
        <v>244</v>
      </c>
      <c r="CP27" s="173" t="s">
        <v>244</v>
      </c>
      <c r="CQ27" s="173" t="s">
        <v>244</v>
      </c>
      <c r="CR27" s="173" t="s">
        <v>244</v>
      </c>
      <c r="CS27" s="173" t="s">
        <v>244</v>
      </c>
      <c r="CT27" s="173" t="s">
        <v>244</v>
      </c>
      <c r="CU27" s="173" t="s">
        <v>244</v>
      </c>
      <c r="CV27" s="173" t="s">
        <v>244</v>
      </c>
      <c r="CW27" s="173" t="s">
        <v>244</v>
      </c>
      <c r="CX27" s="173" t="s">
        <v>244</v>
      </c>
      <c r="CY27" s="173" t="s">
        <v>244</v>
      </c>
      <c r="CZ27" s="173" t="s">
        <v>244</v>
      </c>
      <c r="DA27" s="173" t="s">
        <v>244</v>
      </c>
      <c r="DB27" s="173" t="s">
        <v>244</v>
      </c>
      <c r="DC27" s="173" t="s">
        <v>244</v>
      </c>
      <c r="DD27" s="173" t="s">
        <v>244</v>
      </c>
      <c r="DE27" s="173" t="s">
        <v>244</v>
      </c>
      <c r="DF27" s="173" t="s">
        <v>244</v>
      </c>
      <c r="DG27" s="173" t="s">
        <v>244</v>
      </c>
      <c r="DH27" s="173" t="s">
        <v>244</v>
      </c>
      <c r="DI27" s="173" t="s">
        <v>244</v>
      </c>
      <c r="DJ27" s="173" t="s">
        <v>244</v>
      </c>
      <c r="DK27" s="173" t="s">
        <v>244</v>
      </c>
      <c r="DL27" s="173" t="s">
        <v>244</v>
      </c>
      <c r="DM27" s="173" t="s">
        <v>244</v>
      </c>
      <c r="DN27" s="173" t="s">
        <v>244</v>
      </c>
      <c r="DO27" s="173" t="s">
        <v>244</v>
      </c>
      <c r="DP27" s="173" t="s">
        <v>244</v>
      </c>
      <c r="DQ27" s="173" t="s">
        <v>244</v>
      </c>
      <c r="DR27" s="176" t="s">
        <v>244</v>
      </c>
    </row>
    <row r="28" spans="2:122" s="13" customFormat="1" ht="15.5" hidden="1">
      <c r="B28" s="3">
        <v>11</v>
      </c>
      <c r="C28" s="167" t="s">
        <v>244</v>
      </c>
      <c r="D28" s="168" t="s">
        <v>244</v>
      </c>
      <c r="E28" s="168" t="s">
        <v>244</v>
      </c>
      <c r="F28" s="168" t="s">
        <v>244</v>
      </c>
      <c r="G28" s="168" t="s">
        <v>244</v>
      </c>
      <c r="H28" s="169" t="s">
        <v>244</v>
      </c>
      <c r="I28" s="170" t="s">
        <v>244</v>
      </c>
      <c r="J28" s="18" t="s">
        <v>244</v>
      </c>
      <c r="K28" s="155" t="str">
        <f t="shared" si="0"/>
        <v/>
      </c>
      <c r="L28" s="159" t="e">
        <f t="shared" si="1"/>
        <v>#VALUE!</v>
      </c>
      <c r="M28" s="43" t="s">
        <v>244</v>
      </c>
      <c r="N28" s="171">
        <f t="shared" si="5"/>
        <v>0</v>
      </c>
      <c r="O28" s="161" t="e">
        <f t="shared" si="2"/>
        <v>#VALUE!</v>
      </c>
      <c r="P28" s="172">
        <f t="shared" si="3"/>
        <v>0</v>
      </c>
      <c r="Q28" s="175" t="s">
        <v>244</v>
      </c>
      <c r="R28" s="173" t="s">
        <v>244</v>
      </c>
      <c r="S28" s="173" t="s">
        <v>244</v>
      </c>
      <c r="T28" s="173" t="s">
        <v>244</v>
      </c>
      <c r="U28" s="173" t="s">
        <v>244</v>
      </c>
      <c r="V28" s="173" t="s">
        <v>244</v>
      </c>
      <c r="W28" s="173" t="s">
        <v>244</v>
      </c>
      <c r="X28" s="173" t="s">
        <v>244</v>
      </c>
      <c r="Y28" s="173" t="s">
        <v>244</v>
      </c>
      <c r="Z28" s="173" t="s">
        <v>244</v>
      </c>
      <c r="AA28" s="173" t="s">
        <v>244</v>
      </c>
      <c r="AB28" s="173" t="s">
        <v>244</v>
      </c>
      <c r="AC28" s="173" t="s">
        <v>244</v>
      </c>
      <c r="AD28" s="173" t="s">
        <v>244</v>
      </c>
      <c r="AE28" s="173" t="s">
        <v>244</v>
      </c>
      <c r="AF28" s="173" t="s">
        <v>244</v>
      </c>
      <c r="AG28" s="173" t="s">
        <v>244</v>
      </c>
      <c r="AH28" s="173" t="s">
        <v>244</v>
      </c>
      <c r="AI28" s="173" t="s">
        <v>244</v>
      </c>
      <c r="AJ28" s="173" t="s">
        <v>244</v>
      </c>
      <c r="AK28" s="173" t="s">
        <v>244</v>
      </c>
      <c r="AL28" s="173" t="s">
        <v>244</v>
      </c>
      <c r="AM28" s="173" t="s">
        <v>244</v>
      </c>
      <c r="AN28" s="173" t="s">
        <v>244</v>
      </c>
      <c r="AO28" s="173" t="s">
        <v>244</v>
      </c>
      <c r="AP28" s="173" t="s">
        <v>244</v>
      </c>
      <c r="AQ28" s="173" t="s">
        <v>244</v>
      </c>
      <c r="AR28" s="173" t="s">
        <v>244</v>
      </c>
      <c r="AS28" s="173" t="s">
        <v>244</v>
      </c>
      <c r="AT28" s="173" t="s">
        <v>244</v>
      </c>
      <c r="AU28" s="173" t="s">
        <v>244</v>
      </c>
      <c r="AV28" s="173" t="s">
        <v>244</v>
      </c>
      <c r="AW28" s="173" t="s">
        <v>244</v>
      </c>
      <c r="AX28" s="173" t="s">
        <v>244</v>
      </c>
      <c r="AY28" s="173" t="s">
        <v>244</v>
      </c>
      <c r="AZ28" s="173" t="s">
        <v>244</v>
      </c>
      <c r="BA28" s="173" t="s">
        <v>244</v>
      </c>
      <c r="BB28" s="173" t="s">
        <v>244</v>
      </c>
      <c r="BC28" s="173" t="s">
        <v>244</v>
      </c>
      <c r="BD28" s="173" t="s">
        <v>244</v>
      </c>
      <c r="BE28" s="173" t="s">
        <v>244</v>
      </c>
      <c r="BF28" s="173" t="s">
        <v>244</v>
      </c>
      <c r="BG28" s="173" t="s">
        <v>244</v>
      </c>
      <c r="BH28" s="173" t="s">
        <v>244</v>
      </c>
      <c r="BI28" s="173" t="s">
        <v>244</v>
      </c>
      <c r="BJ28" s="173" t="s">
        <v>244</v>
      </c>
      <c r="BK28" s="173" t="s">
        <v>244</v>
      </c>
      <c r="BL28" s="173" t="s">
        <v>244</v>
      </c>
      <c r="BM28" s="173" t="s">
        <v>244</v>
      </c>
      <c r="BN28" s="173" t="s">
        <v>244</v>
      </c>
      <c r="BO28" s="173" t="s">
        <v>244</v>
      </c>
      <c r="BP28" s="173" t="s">
        <v>244</v>
      </c>
      <c r="BQ28" s="174" t="s">
        <v>244</v>
      </c>
      <c r="BR28" s="175" t="s">
        <v>244</v>
      </c>
      <c r="BS28" s="173" t="s">
        <v>244</v>
      </c>
      <c r="BT28" s="173" t="s">
        <v>244</v>
      </c>
      <c r="BU28" s="173" t="s">
        <v>244</v>
      </c>
      <c r="BV28" s="173" t="s">
        <v>244</v>
      </c>
      <c r="BW28" s="173" t="s">
        <v>244</v>
      </c>
      <c r="BX28" s="173" t="s">
        <v>244</v>
      </c>
      <c r="BY28" s="173" t="s">
        <v>244</v>
      </c>
      <c r="BZ28" s="173" t="s">
        <v>244</v>
      </c>
      <c r="CA28" s="173" t="s">
        <v>244</v>
      </c>
      <c r="CB28" s="173" t="s">
        <v>244</v>
      </c>
      <c r="CC28" s="173" t="s">
        <v>244</v>
      </c>
      <c r="CD28" s="173" t="s">
        <v>244</v>
      </c>
      <c r="CE28" s="173" t="s">
        <v>244</v>
      </c>
      <c r="CF28" s="173" t="s">
        <v>244</v>
      </c>
      <c r="CG28" s="173" t="s">
        <v>244</v>
      </c>
      <c r="CH28" s="173" t="s">
        <v>244</v>
      </c>
      <c r="CI28" s="173" t="s">
        <v>244</v>
      </c>
      <c r="CJ28" s="173" t="s">
        <v>244</v>
      </c>
      <c r="CK28" s="173" t="s">
        <v>244</v>
      </c>
      <c r="CL28" s="173" t="s">
        <v>244</v>
      </c>
      <c r="CM28" s="173" t="s">
        <v>244</v>
      </c>
      <c r="CN28" s="173" t="s">
        <v>244</v>
      </c>
      <c r="CO28" s="173" t="s">
        <v>244</v>
      </c>
      <c r="CP28" s="173" t="s">
        <v>244</v>
      </c>
      <c r="CQ28" s="173" t="s">
        <v>244</v>
      </c>
      <c r="CR28" s="173" t="s">
        <v>244</v>
      </c>
      <c r="CS28" s="173" t="s">
        <v>244</v>
      </c>
      <c r="CT28" s="173" t="s">
        <v>244</v>
      </c>
      <c r="CU28" s="173" t="s">
        <v>244</v>
      </c>
      <c r="CV28" s="173" t="s">
        <v>244</v>
      </c>
      <c r="CW28" s="173" t="s">
        <v>244</v>
      </c>
      <c r="CX28" s="173" t="s">
        <v>244</v>
      </c>
      <c r="CY28" s="173" t="s">
        <v>244</v>
      </c>
      <c r="CZ28" s="173" t="s">
        <v>244</v>
      </c>
      <c r="DA28" s="173" t="s">
        <v>244</v>
      </c>
      <c r="DB28" s="173" t="s">
        <v>244</v>
      </c>
      <c r="DC28" s="173" t="s">
        <v>244</v>
      </c>
      <c r="DD28" s="173" t="s">
        <v>244</v>
      </c>
      <c r="DE28" s="173" t="s">
        <v>244</v>
      </c>
      <c r="DF28" s="173" t="s">
        <v>244</v>
      </c>
      <c r="DG28" s="173" t="s">
        <v>244</v>
      </c>
      <c r="DH28" s="173" t="s">
        <v>244</v>
      </c>
      <c r="DI28" s="173" t="s">
        <v>244</v>
      </c>
      <c r="DJ28" s="173" t="s">
        <v>244</v>
      </c>
      <c r="DK28" s="173" t="s">
        <v>244</v>
      </c>
      <c r="DL28" s="173" t="s">
        <v>244</v>
      </c>
      <c r="DM28" s="173" t="s">
        <v>244</v>
      </c>
      <c r="DN28" s="173" t="s">
        <v>244</v>
      </c>
      <c r="DO28" s="173" t="s">
        <v>244</v>
      </c>
      <c r="DP28" s="173" t="s">
        <v>244</v>
      </c>
      <c r="DQ28" s="173" t="s">
        <v>244</v>
      </c>
      <c r="DR28" s="176" t="s">
        <v>244</v>
      </c>
    </row>
    <row r="29" spans="2:122" s="13" customFormat="1" ht="15.5" hidden="1">
      <c r="B29" s="3">
        <v>12</v>
      </c>
      <c r="C29" s="167" t="s">
        <v>244</v>
      </c>
      <c r="D29" s="168" t="s">
        <v>244</v>
      </c>
      <c r="E29" s="168" t="s">
        <v>244</v>
      </c>
      <c r="F29" s="168" t="s">
        <v>244</v>
      </c>
      <c r="G29" s="168" t="s">
        <v>244</v>
      </c>
      <c r="H29" s="169" t="s">
        <v>244</v>
      </c>
      <c r="I29" s="170" t="s">
        <v>244</v>
      </c>
      <c r="J29" s="18" t="s">
        <v>244</v>
      </c>
      <c r="K29" s="155" t="str">
        <f t="shared" si="0"/>
        <v/>
      </c>
      <c r="L29" s="159" t="e">
        <f t="shared" si="1"/>
        <v>#VALUE!</v>
      </c>
      <c r="M29" s="43" t="s">
        <v>244</v>
      </c>
      <c r="N29" s="171">
        <f t="shared" si="5"/>
        <v>0</v>
      </c>
      <c r="O29" s="161" t="e">
        <f t="shared" si="2"/>
        <v>#VALUE!</v>
      </c>
      <c r="P29" s="172">
        <f t="shared" si="3"/>
        <v>0</v>
      </c>
      <c r="Q29" s="175" t="s">
        <v>244</v>
      </c>
      <c r="R29" s="173" t="s">
        <v>244</v>
      </c>
      <c r="S29" s="173" t="s">
        <v>244</v>
      </c>
      <c r="T29" s="173" t="s">
        <v>244</v>
      </c>
      <c r="U29" s="173" t="s">
        <v>244</v>
      </c>
      <c r="V29" s="173" t="s">
        <v>244</v>
      </c>
      <c r="W29" s="173" t="s">
        <v>244</v>
      </c>
      <c r="X29" s="173" t="s">
        <v>244</v>
      </c>
      <c r="Y29" s="173" t="s">
        <v>244</v>
      </c>
      <c r="Z29" s="173" t="s">
        <v>244</v>
      </c>
      <c r="AA29" s="173" t="s">
        <v>244</v>
      </c>
      <c r="AB29" s="173" t="s">
        <v>244</v>
      </c>
      <c r="AC29" s="173" t="s">
        <v>244</v>
      </c>
      <c r="AD29" s="173" t="s">
        <v>244</v>
      </c>
      <c r="AE29" s="173" t="s">
        <v>244</v>
      </c>
      <c r="AF29" s="173" t="s">
        <v>244</v>
      </c>
      <c r="AG29" s="173" t="s">
        <v>244</v>
      </c>
      <c r="AH29" s="173" t="s">
        <v>244</v>
      </c>
      <c r="AI29" s="173" t="s">
        <v>244</v>
      </c>
      <c r="AJ29" s="173" t="s">
        <v>244</v>
      </c>
      <c r="AK29" s="173" t="s">
        <v>244</v>
      </c>
      <c r="AL29" s="173" t="s">
        <v>244</v>
      </c>
      <c r="AM29" s="173" t="s">
        <v>244</v>
      </c>
      <c r="AN29" s="173" t="s">
        <v>244</v>
      </c>
      <c r="AO29" s="173" t="s">
        <v>244</v>
      </c>
      <c r="AP29" s="173" t="s">
        <v>244</v>
      </c>
      <c r="AQ29" s="173" t="s">
        <v>244</v>
      </c>
      <c r="AR29" s="173" t="s">
        <v>244</v>
      </c>
      <c r="AS29" s="173" t="s">
        <v>244</v>
      </c>
      <c r="AT29" s="173" t="s">
        <v>244</v>
      </c>
      <c r="AU29" s="173" t="s">
        <v>244</v>
      </c>
      <c r="AV29" s="173" t="s">
        <v>244</v>
      </c>
      <c r="AW29" s="173" t="s">
        <v>244</v>
      </c>
      <c r="AX29" s="173" t="s">
        <v>244</v>
      </c>
      <c r="AY29" s="173" t="s">
        <v>244</v>
      </c>
      <c r="AZ29" s="173" t="s">
        <v>244</v>
      </c>
      <c r="BA29" s="173" t="s">
        <v>244</v>
      </c>
      <c r="BB29" s="173" t="s">
        <v>244</v>
      </c>
      <c r="BC29" s="173" t="s">
        <v>244</v>
      </c>
      <c r="BD29" s="173" t="s">
        <v>244</v>
      </c>
      <c r="BE29" s="173" t="s">
        <v>244</v>
      </c>
      <c r="BF29" s="173" t="s">
        <v>244</v>
      </c>
      <c r="BG29" s="173" t="s">
        <v>244</v>
      </c>
      <c r="BH29" s="173" t="s">
        <v>244</v>
      </c>
      <c r="BI29" s="173" t="s">
        <v>244</v>
      </c>
      <c r="BJ29" s="173" t="s">
        <v>244</v>
      </c>
      <c r="BK29" s="173" t="s">
        <v>244</v>
      </c>
      <c r="BL29" s="173" t="s">
        <v>244</v>
      </c>
      <c r="BM29" s="173" t="s">
        <v>244</v>
      </c>
      <c r="BN29" s="173" t="s">
        <v>244</v>
      </c>
      <c r="BO29" s="173" t="s">
        <v>244</v>
      </c>
      <c r="BP29" s="173" t="s">
        <v>244</v>
      </c>
      <c r="BQ29" s="174" t="s">
        <v>244</v>
      </c>
      <c r="BR29" s="175" t="s">
        <v>244</v>
      </c>
      <c r="BS29" s="173" t="s">
        <v>244</v>
      </c>
      <c r="BT29" s="173" t="s">
        <v>244</v>
      </c>
      <c r="BU29" s="173" t="s">
        <v>244</v>
      </c>
      <c r="BV29" s="173" t="s">
        <v>244</v>
      </c>
      <c r="BW29" s="173" t="s">
        <v>244</v>
      </c>
      <c r="BX29" s="173" t="s">
        <v>244</v>
      </c>
      <c r="BY29" s="173" t="s">
        <v>244</v>
      </c>
      <c r="BZ29" s="173" t="s">
        <v>244</v>
      </c>
      <c r="CA29" s="173" t="s">
        <v>244</v>
      </c>
      <c r="CB29" s="173" t="s">
        <v>244</v>
      </c>
      <c r="CC29" s="173" t="s">
        <v>244</v>
      </c>
      <c r="CD29" s="173" t="s">
        <v>244</v>
      </c>
      <c r="CE29" s="173" t="s">
        <v>244</v>
      </c>
      <c r="CF29" s="173" t="s">
        <v>244</v>
      </c>
      <c r="CG29" s="173" t="s">
        <v>244</v>
      </c>
      <c r="CH29" s="173" t="s">
        <v>244</v>
      </c>
      <c r="CI29" s="173" t="s">
        <v>244</v>
      </c>
      <c r="CJ29" s="173" t="s">
        <v>244</v>
      </c>
      <c r="CK29" s="173" t="s">
        <v>244</v>
      </c>
      <c r="CL29" s="173" t="s">
        <v>244</v>
      </c>
      <c r="CM29" s="173" t="s">
        <v>244</v>
      </c>
      <c r="CN29" s="173" t="s">
        <v>244</v>
      </c>
      <c r="CO29" s="173" t="s">
        <v>244</v>
      </c>
      <c r="CP29" s="173" t="s">
        <v>244</v>
      </c>
      <c r="CQ29" s="173" t="s">
        <v>244</v>
      </c>
      <c r="CR29" s="173" t="s">
        <v>244</v>
      </c>
      <c r="CS29" s="173" t="s">
        <v>244</v>
      </c>
      <c r="CT29" s="173" t="s">
        <v>244</v>
      </c>
      <c r="CU29" s="173" t="s">
        <v>244</v>
      </c>
      <c r="CV29" s="173" t="s">
        <v>244</v>
      </c>
      <c r="CW29" s="173" t="s">
        <v>244</v>
      </c>
      <c r="CX29" s="173" t="s">
        <v>244</v>
      </c>
      <c r="CY29" s="173" t="s">
        <v>244</v>
      </c>
      <c r="CZ29" s="173" t="s">
        <v>244</v>
      </c>
      <c r="DA29" s="173" t="s">
        <v>244</v>
      </c>
      <c r="DB29" s="173" t="s">
        <v>244</v>
      </c>
      <c r="DC29" s="173" t="s">
        <v>244</v>
      </c>
      <c r="DD29" s="173" t="s">
        <v>244</v>
      </c>
      <c r="DE29" s="173" t="s">
        <v>244</v>
      </c>
      <c r="DF29" s="173" t="s">
        <v>244</v>
      </c>
      <c r="DG29" s="173" t="s">
        <v>244</v>
      </c>
      <c r="DH29" s="173" t="s">
        <v>244</v>
      </c>
      <c r="DI29" s="173" t="s">
        <v>244</v>
      </c>
      <c r="DJ29" s="173" t="s">
        <v>244</v>
      </c>
      <c r="DK29" s="173" t="s">
        <v>244</v>
      </c>
      <c r="DL29" s="173" t="s">
        <v>244</v>
      </c>
      <c r="DM29" s="173" t="s">
        <v>244</v>
      </c>
      <c r="DN29" s="173" t="s">
        <v>244</v>
      </c>
      <c r="DO29" s="173" t="s">
        <v>244</v>
      </c>
      <c r="DP29" s="173" t="s">
        <v>244</v>
      </c>
      <c r="DQ29" s="173" t="s">
        <v>244</v>
      </c>
      <c r="DR29" s="176" t="s">
        <v>244</v>
      </c>
    </row>
    <row r="30" spans="2:122" s="13" customFormat="1" ht="15.5" hidden="1">
      <c r="B30" s="3">
        <v>13</v>
      </c>
      <c r="C30" s="167" t="s">
        <v>244</v>
      </c>
      <c r="D30" s="168" t="s">
        <v>244</v>
      </c>
      <c r="E30" s="168" t="s">
        <v>244</v>
      </c>
      <c r="F30" s="168" t="s">
        <v>244</v>
      </c>
      <c r="G30" s="168" t="s">
        <v>244</v>
      </c>
      <c r="H30" s="169" t="s">
        <v>244</v>
      </c>
      <c r="I30" s="170" t="s">
        <v>244</v>
      </c>
      <c r="J30" s="18" t="s">
        <v>244</v>
      </c>
      <c r="K30" s="155" t="str">
        <f t="shared" si="0"/>
        <v/>
      </c>
      <c r="L30" s="159" t="e">
        <f t="shared" si="1"/>
        <v>#VALUE!</v>
      </c>
      <c r="M30" s="43" t="s">
        <v>244</v>
      </c>
      <c r="N30" s="171">
        <f t="shared" si="5"/>
        <v>0</v>
      </c>
      <c r="O30" s="161" t="e">
        <f t="shared" si="2"/>
        <v>#VALUE!</v>
      </c>
      <c r="P30" s="172">
        <f t="shared" si="3"/>
        <v>0</v>
      </c>
      <c r="Q30" s="175" t="s">
        <v>244</v>
      </c>
      <c r="R30" s="173" t="s">
        <v>244</v>
      </c>
      <c r="S30" s="173" t="s">
        <v>244</v>
      </c>
      <c r="T30" s="173" t="s">
        <v>244</v>
      </c>
      <c r="U30" s="173" t="s">
        <v>244</v>
      </c>
      <c r="V30" s="173" t="s">
        <v>244</v>
      </c>
      <c r="W30" s="173" t="s">
        <v>244</v>
      </c>
      <c r="X30" s="173" t="s">
        <v>244</v>
      </c>
      <c r="Y30" s="173" t="s">
        <v>244</v>
      </c>
      <c r="Z30" s="173" t="s">
        <v>244</v>
      </c>
      <c r="AA30" s="173" t="s">
        <v>244</v>
      </c>
      <c r="AB30" s="173" t="s">
        <v>244</v>
      </c>
      <c r="AC30" s="173" t="s">
        <v>244</v>
      </c>
      <c r="AD30" s="173" t="s">
        <v>244</v>
      </c>
      <c r="AE30" s="173" t="s">
        <v>244</v>
      </c>
      <c r="AF30" s="173" t="s">
        <v>244</v>
      </c>
      <c r="AG30" s="173" t="s">
        <v>244</v>
      </c>
      <c r="AH30" s="173" t="s">
        <v>244</v>
      </c>
      <c r="AI30" s="173" t="s">
        <v>244</v>
      </c>
      <c r="AJ30" s="173" t="s">
        <v>244</v>
      </c>
      <c r="AK30" s="173" t="s">
        <v>244</v>
      </c>
      <c r="AL30" s="173" t="s">
        <v>244</v>
      </c>
      <c r="AM30" s="173" t="s">
        <v>244</v>
      </c>
      <c r="AN30" s="173" t="s">
        <v>244</v>
      </c>
      <c r="AO30" s="173" t="s">
        <v>244</v>
      </c>
      <c r="AP30" s="173" t="s">
        <v>244</v>
      </c>
      <c r="AQ30" s="173" t="s">
        <v>244</v>
      </c>
      <c r="AR30" s="173" t="s">
        <v>244</v>
      </c>
      <c r="AS30" s="173" t="s">
        <v>244</v>
      </c>
      <c r="AT30" s="173" t="s">
        <v>244</v>
      </c>
      <c r="AU30" s="173" t="s">
        <v>244</v>
      </c>
      <c r="AV30" s="173" t="s">
        <v>244</v>
      </c>
      <c r="AW30" s="173" t="s">
        <v>244</v>
      </c>
      <c r="AX30" s="173" t="s">
        <v>244</v>
      </c>
      <c r="AY30" s="173" t="s">
        <v>244</v>
      </c>
      <c r="AZ30" s="173" t="s">
        <v>244</v>
      </c>
      <c r="BA30" s="173" t="s">
        <v>244</v>
      </c>
      <c r="BB30" s="173" t="s">
        <v>244</v>
      </c>
      <c r="BC30" s="173" t="s">
        <v>244</v>
      </c>
      <c r="BD30" s="173" t="s">
        <v>244</v>
      </c>
      <c r="BE30" s="173" t="s">
        <v>244</v>
      </c>
      <c r="BF30" s="173" t="s">
        <v>244</v>
      </c>
      <c r="BG30" s="173" t="s">
        <v>244</v>
      </c>
      <c r="BH30" s="173" t="s">
        <v>244</v>
      </c>
      <c r="BI30" s="173" t="s">
        <v>244</v>
      </c>
      <c r="BJ30" s="173" t="s">
        <v>244</v>
      </c>
      <c r="BK30" s="173" t="s">
        <v>244</v>
      </c>
      <c r="BL30" s="173" t="s">
        <v>244</v>
      </c>
      <c r="BM30" s="173" t="s">
        <v>244</v>
      </c>
      <c r="BN30" s="173" t="s">
        <v>244</v>
      </c>
      <c r="BO30" s="173" t="s">
        <v>244</v>
      </c>
      <c r="BP30" s="173" t="s">
        <v>244</v>
      </c>
      <c r="BQ30" s="174" t="s">
        <v>244</v>
      </c>
      <c r="BR30" s="175" t="s">
        <v>244</v>
      </c>
      <c r="BS30" s="173" t="s">
        <v>244</v>
      </c>
      <c r="BT30" s="173" t="s">
        <v>244</v>
      </c>
      <c r="BU30" s="173" t="s">
        <v>244</v>
      </c>
      <c r="BV30" s="173" t="s">
        <v>244</v>
      </c>
      <c r="BW30" s="173" t="s">
        <v>244</v>
      </c>
      <c r="BX30" s="173" t="s">
        <v>244</v>
      </c>
      <c r="BY30" s="173" t="s">
        <v>244</v>
      </c>
      <c r="BZ30" s="173" t="s">
        <v>244</v>
      </c>
      <c r="CA30" s="173" t="s">
        <v>244</v>
      </c>
      <c r="CB30" s="173" t="s">
        <v>244</v>
      </c>
      <c r="CC30" s="173" t="s">
        <v>244</v>
      </c>
      <c r="CD30" s="173" t="s">
        <v>244</v>
      </c>
      <c r="CE30" s="173" t="s">
        <v>244</v>
      </c>
      <c r="CF30" s="173" t="s">
        <v>244</v>
      </c>
      <c r="CG30" s="173" t="s">
        <v>244</v>
      </c>
      <c r="CH30" s="173" t="s">
        <v>244</v>
      </c>
      <c r="CI30" s="173" t="s">
        <v>244</v>
      </c>
      <c r="CJ30" s="173" t="s">
        <v>244</v>
      </c>
      <c r="CK30" s="173" t="s">
        <v>244</v>
      </c>
      <c r="CL30" s="173" t="s">
        <v>244</v>
      </c>
      <c r="CM30" s="173" t="s">
        <v>244</v>
      </c>
      <c r="CN30" s="173" t="s">
        <v>244</v>
      </c>
      <c r="CO30" s="173" t="s">
        <v>244</v>
      </c>
      <c r="CP30" s="173" t="s">
        <v>244</v>
      </c>
      <c r="CQ30" s="173" t="s">
        <v>244</v>
      </c>
      <c r="CR30" s="173" t="s">
        <v>244</v>
      </c>
      <c r="CS30" s="173" t="s">
        <v>244</v>
      </c>
      <c r="CT30" s="173" t="s">
        <v>244</v>
      </c>
      <c r="CU30" s="173" t="s">
        <v>244</v>
      </c>
      <c r="CV30" s="173" t="s">
        <v>244</v>
      </c>
      <c r="CW30" s="173" t="s">
        <v>244</v>
      </c>
      <c r="CX30" s="173" t="s">
        <v>244</v>
      </c>
      <c r="CY30" s="173" t="s">
        <v>244</v>
      </c>
      <c r="CZ30" s="173" t="s">
        <v>244</v>
      </c>
      <c r="DA30" s="173" t="s">
        <v>244</v>
      </c>
      <c r="DB30" s="173" t="s">
        <v>244</v>
      </c>
      <c r="DC30" s="173" t="s">
        <v>244</v>
      </c>
      <c r="DD30" s="173" t="s">
        <v>244</v>
      </c>
      <c r="DE30" s="173" t="s">
        <v>244</v>
      </c>
      <c r="DF30" s="173" t="s">
        <v>244</v>
      </c>
      <c r="DG30" s="173" t="s">
        <v>244</v>
      </c>
      <c r="DH30" s="173" t="s">
        <v>244</v>
      </c>
      <c r="DI30" s="173" t="s">
        <v>244</v>
      </c>
      <c r="DJ30" s="173" t="s">
        <v>244</v>
      </c>
      <c r="DK30" s="173" t="s">
        <v>244</v>
      </c>
      <c r="DL30" s="173" t="s">
        <v>244</v>
      </c>
      <c r="DM30" s="173" t="s">
        <v>244</v>
      </c>
      <c r="DN30" s="173" t="s">
        <v>244</v>
      </c>
      <c r="DO30" s="173" t="s">
        <v>244</v>
      </c>
      <c r="DP30" s="173" t="s">
        <v>244</v>
      </c>
      <c r="DQ30" s="173" t="s">
        <v>244</v>
      </c>
      <c r="DR30" s="176" t="s">
        <v>244</v>
      </c>
    </row>
    <row r="31" spans="2:122" s="13" customFormat="1" ht="15.5" hidden="1">
      <c r="B31" s="3">
        <v>14</v>
      </c>
      <c r="C31" s="167" t="s">
        <v>244</v>
      </c>
      <c r="D31" s="168" t="s">
        <v>244</v>
      </c>
      <c r="E31" s="168" t="s">
        <v>244</v>
      </c>
      <c r="F31" s="168" t="s">
        <v>244</v>
      </c>
      <c r="G31" s="168" t="s">
        <v>244</v>
      </c>
      <c r="H31" s="169" t="s">
        <v>244</v>
      </c>
      <c r="I31" s="170" t="s">
        <v>244</v>
      </c>
      <c r="J31" s="18" t="s">
        <v>244</v>
      </c>
      <c r="K31" s="155" t="str">
        <f t="shared" si="0"/>
        <v/>
      </c>
      <c r="L31" s="159" t="e">
        <f t="shared" si="1"/>
        <v>#VALUE!</v>
      </c>
      <c r="M31" s="43" t="s">
        <v>244</v>
      </c>
      <c r="N31" s="171">
        <f t="shared" si="5"/>
        <v>0</v>
      </c>
      <c r="O31" s="161" t="e">
        <f t="shared" si="2"/>
        <v>#VALUE!</v>
      </c>
      <c r="P31" s="172">
        <f t="shared" si="3"/>
        <v>0</v>
      </c>
      <c r="Q31" s="175" t="s">
        <v>244</v>
      </c>
      <c r="R31" s="173" t="s">
        <v>244</v>
      </c>
      <c r="S31" s="173" t="s">
        <v>244</v>
      </c>
      <c r="T31" s="173" t="s">
        <v>244</v>
      </c>
      <c r="U31" s="173" t="s">
        <v>244</v>
      </c>
      <c r="V31" s="173" t="s">
        <v>244</v>
      </c>
      <c r="W31" s="173" t="s">
        <v>244</v>
      </c>
      <c r="X31" s="173" t="s">
        <v>244</v>
      </c>
      <c r="Y31" s="173" t="s">
        <v>244</v>
      </c>
      <c r="Z31" s="173" t="s">
        <v>244</v>
      </c>
      <c r="AA31" s="173" t="s">
        <v>244</v>
      </c>
      <c r="AB31" s="173" t="s">
        <v>244</v>
      </c>
      <c r="AC31" s="173" t="s">
        <v>244</v>
      </c>
      <c r="AD31" s="173" t="s">
        <v>244</v>
      </c>
      <c r="AE31" s="173" t="s">
        <v>244</v>
      </c>
      <c r="AF31" s="173" t="s">
        <v>244</v>
      </c>
      <c r="AG31" s="173" t="s">
        <v>244</v>
      </c>
      <c r="AH31" s="173" t="s">
        <v>244</v>
      </c>
      <c r="AI31" s="173" t="s">
        <v>244</v>
      </c>
      <c r="AJ31" s="173" t="s">
        <v>244</v>
      </c>
      <c r="AK31" s="173" t="s">
        <v>244</v>
      </c>
      <c r="AL31" s="173" t="s">
        <v>244</v>
      </c>
      <c r="AM31" s="173" t="s">
        <v>244</v>
      </c>
      <c r="AN31" s="173" t="s">
        <v>244</v>
      </c>
      <c r="AO31" s="173" t="s">
        <v>244</v>
      </c>
      <c r="AP31" s="173" t="s">
        <v>244</v>
      </c>
      <c r="AQ31" s="173" t="s">
        <v>244</v>
      </c>
      <c r="AR31" s="173" t="s">
        <v>244</v>
      </c>
      <c r="AS31" s="173" t="s">
        <v>244</v>
      </c>
      <c r="AT31" s="173" t="s">
        <v>244</v>
      </c>
      <c r="AU31" s="173" t="s">
        <v>244</v>
      </c>
      <c r="AV31" s="173" t="s">
        <v>244</v>
      </c>
      <c r="AW31" s="173" t="s">
        <v>244</v>
      </c>
      <c r="AX31" s="173" t="s">
        <v>244</v>
      </c>
      <c r="AY31" s="173" t="s">
        <v>244</v>
      </c>
      <c r="AZ31" s="173" t="s">
        <v>244</v>
      </c>
      <c r="BA31" s="173" t="s">
        <v>244</v>
      </c>
      <c r="BB31" s="173" t="s">
        <v>244</v>
      </c>
      <c r="BC31" s="173" t="s">
        <v>244</v>
      </c>
      <c r="BD31" s="173" t="s">
        <v>244</v>
      </c>
      <c r="BE31" s="173" t="s">
        <v>244</v>
      </c>
      <c r="BF31" s="173" t="s">
        <v>244</v>
      </c>
      <c r="BG31" s="173" t="s">
        <v>244</v>
      </c>
      <c r="BH31" s="173" t="s">
        <v>244</v>
      </c>
      <c r="BI31" s="173" t="s">
        <v>244</v>
      </c>
      <c r="BJ31" s="173" t="s">
        <v>244</v>
      </c>
      <c r="BK31" s="173" t="s">
        <v>244</v>
      </c>
      <c r="BL31" s="173" t="s">
        <v>244</v>
      </c>
      <c r="BM31" s="173" t="s">
        <v>244</v>
      </c>
      <c r="BN31" s="173" t="s">
        <v>244</v>
      </c>
      <c r="BO31" s="173" t="s">
        <v>244</v>
      </c>
      <c r="BP31" s="173" t="s">
        <v>244</v>
      </c>
      <c r="BQ31" s="174" t="s">
        <v>244</v>
      </c>
      <c r="BR31" s="175" t="s">
        <v>244</v>
      </c>
      <c r="BS31" s="173" t="s">
        <v>244</v>
      </c>
      <c r="BT31" s="173" t="s">
        <v>244</v>
      </c>
      <c r="BU31" s="173" t="s">
        <v>244</v>
      </c>
      <c r="BV31" s="173" t="s">
        <v>244</v>
      </c>
      <c r="BW31" s="173" t="s">
        <v>244</v>
      </c>
      <c r="BX31" s="173" t="s">
        <v>244</v>
      </c>
      <c r="BY31" s="173" t="s">
        <v>244</v>
      </c>
      <c r="BZ31" s="173" t="s">
        <v>244</v>
      </c>
      <c r="CA31" s="173" t="s">
        <v>244</v>
      </c>
      <c r="CB31" s="173" t="s">
        <v>244</v>
      </c>
      <c r="CC31" s="173" t="s">
        <v>244</v>
      </c>
      <c r="CD31" s="173" t="s">
        <v>244</v>
      </c>
      <c r="CE31" s="173" t="s">
        <v>244</v>
      </c>
      <c r="CF31" s="173" t="s">
        <v>244</v>
      </c>
      <c r="CG31" s="173" t="s">
        <v>244</v>
      </c>
      <c r="CH31" s="173" t="s">
        <v>244</v>
      </c>
      <c r="CI31" s="173" t="s">
        <v>244</v>
      </c>
      <c r="CJ31" s="173" t="s">
        <v>244</v>
      </c>
      <c r="CK31" s="173" t="s">
        <v>244</v>
      </c>
      <c r="CL31" s="173" t="s">
        <v>244</v>
      </c>
      <c r="CM31" s="173" t="s">
        <v>244</v>
      </c>
      <c r="CN31" s="173" t="s">
        <v>244</v>
      </c>
      <c r="CO31" s="173" t="s">
        <v>244</v>
      </c>
      <c r="CP31" s="173" t="s">
        <v>244</v>
      </c>
      <c r="CQ31" s="173" t="s">
        <v>244</v>
      </c>
      <c r="CR31" s="173" t="s">
        <v>244</v>
      </c>
      <c r="CS31" s="173" t="s">
        <v>244</v>
      </c>
      <c r="CT31" s="173" t="s">
        <v>244</v>
      </c>
      <c r="CU31" s="173" t="s">
        <v>244</v>
      </c>
      <c r="CV31" s="173" t="s">
        <v>244</v>
      </c>
      <c r="CW31" s="173" t="s">
        <v>244</v>
      </c>
      <c r="CX31" s="173" t="s">
        <v>244</v>
      </c>
      <c r="CY31" s="173" t="s">
        <v>244</v>
      </c>
      <c r="CZ31" s="173" t="s">
        <v>244</v>
      </c>
      <c r="DA31" s="173" t="s">
        <v>244</v>
      </c>
      <c r="DB31" s="173" t="s">
        <v>244</v>
      </c>
      <c r="DC31" s="173" t="s">
        <v>244</v>
      </c>
      <c r="DD31" s="173" t="s">
        <v>244</v>
      </c>
      <c r="DE31" s="173" t="s">
        <v>244</v>
      </c>
      <c r="DF31" s="173" t="s">
        <v>244</v>
      </c>
      <c r="DG31" s="173" t="s">
        <v>244</v>
      </c>
      <c r="DH31" s="173" t="s">
        <v>244</v>
      </c>
      <c r="DI31" s="173" t="s">
        <v>244</v>
      </c>
      <c r="DJ31" s="173" t="s">
        <v>244</v>
      </c>
      <c r="DK31" s="173" t="s">
        <v>244</v>
      </c>
      <c r="DL31" s="173" t="s">
        <v>244</v>
      </c>
      <c r="DM31" s="173" t="s">
        <v>244</v>
      </c>
      <c r="DN31" s="173" t="s">
        <v>244</v>
      </c>
      <c r="DO31" s="173" t="s">
        <v>244</v>
      </c>
      <c r="DP31" s="173" t="s">
        <v>244</v>
      </c>
      <c r="DQ31" s="173" t="s">
        <v>244</v>
      </c>
      <c r="DR31" s="176" t="s">
        <v>244</v>
      </c>
    </row>
    <row r="32" spans="2:122" s="13" customFormat="1" ht="15.5" hidden="1">
      <c r="B32" s="3">
        <v>15</v>
      </c>
      <c r="C32" s="167" t="s">
        <v>244</v>
      </c>
      <c r="D32" s="168" t="s">
        <v>244</v>
      </c>
      <c r="E32" s="168" t="s">
        <v>244</v>
      </c>
      <c r="F32" s="168" t="s">
        <v>244</v>
      </c>
      <c r="G32" s="168" t="s">
        <v>244</v>
      </c>
      <c r="H32" s="169" t="s">
        <v>244</v>
      </c>
      <c r="I32" s="170" t="s">
        <v>244</v>
      </c>
      <c r="J32" s="18" t="s">
        <v>244</v>
      </c>
      <c r="K32" s="155" t="str">
        <f t="shared" si="0"/>
        <v/>
      </c>
      <c r="L32" s="159" t="e">
        <f t="shared" si="1"/>
        <v>#VALUE!</v>
      </c>
      <c r="M32" s="43" t="s">
        <v>244</v>
      </c>
      <c r="N32" s="171">
        <f t="shared" si="5"/>
        <v>0</v>
      </c>
      <c r="O32" s="161" t="e">
        <f t="shared" si="2"/>
        <v>#VALUE!</v>
      </c>
      <c r="P32" s="172">
        <f t="shared" si="3"/>
        <v>0</v>
      </c>
      <c r="Q32" s="175" t="s">
        <v>244</v>
      </c>
      <c r="R32" s="173" t="s">
        <v>244</v>
      </c>
      <c r="S32" s="173" t="s">
        <v>244</v>
      </c>
      <c r="T32" s="173" t="s">
        <v>244</v>
      </c>
      <c r="U32" s="173" t="s">
        <v>244</v>
      </c>
      <c r="V32" s="173" t="s">
        <v>244</v>
      </c>
      <c r="W32" s="173" t="s">
        <v>244</v>
      </c>
      <c r="X32" s="173" t="s">
        <v>244</v>
      </c>
      <c r="Y32" s="173" t="s">
        <v>244</v>
      </c>
      <c r="Z32" s="173" t="s">
        <v>244</v>
      </c>
      <c r="AA32" s="173" t="s">
        <v>244</v>
      </c>
      <c r="AB32" s="173" t="s">
        <v>244</v>
      </c>
      <c r="AC32" s="173" t="s">
        <v>244</v>
      </c>
      <c r="AD32" s="173" t="s">
        <v>244</v>
      </c>
      <c r="AE32" s="173" t="s">
        <v>244</v>
      </c>
      <c r="AF32" s="173" t="s">
        <v>244</v>
      </c>
      <c r="AG32" s="173" t="s">
        <v>244</v>
      </c>
      <c r="AH32" s="173" t="s">
        <v>244</v>
      </c>
      <c r="AI32" s="173" t="s">
        <v>244</v>
      </c>
      <c r="AJ32" s="173" t="s">
        <v>244</v>
      </c>
      <c r="AK32" s="173" t="s">
        <v>244</v>
      </c>
      <c r="AL32" s="173" t="s">
        <v>244</v>
      </c>
      <c r="AM32" s="173" t="s">
        <v>244</v>
      </c>
      <c r="AN32" s="173" t="s">
        <v>244</v>
      </c>
      <c r="AO32" s="173" t="s">
        <v>244</v>
      </c>
      <c r="AP32" s="173" t="s">
        <v>244</v>
      </c>
      <c r="AQ32" s="173" t="s">
        <v>244</v>
      </c>
      <c r="AR32" s="173" t="s">
        <v>244</v>
      </c>
      <c r="AS32" s="173" t="s">
        <v>244</v>
      </c>
      <c r="AT32" s="173" t="s">
        <v>244</v>
      </c>
      <c r="AU32" s="173" t="s">
        <v>244</v>
      </c>
      <c r="AV32" s="173" t="s">
        <v>244</v>
      </c>
      <c r="AW32" s="173" t="s">
        <v>244</v>
      </c>
      <c r="AX32" s="173" t="s">
        <v>244</v>
      </c>
      <c r="AY32" s="173" t="s">
        <v>244</v>
      </c>
      <c r="AZ32" s="173" t="s">
        <v>244</v>
      </c>
      <c r="BA32" s="173" t="s">
        <v>244</v>
      </c>
      <c r="BB32" s="173" t="s">
        <v>244</v>
      </c>
      <c r="BC32" s="173" t="s">
        <v>244</v>
      </c>
      <c r="BD32" s="173" t="s">
        <v>244</v>
      </c>
      <c r="BE32" s="173" t="s">
        <v>244</v>
      </c>
      <c r="BF32" s="173" t="s">
        <v>244</v>
      </c>
      <c r="BG32" s="173" t="s">
        <v>244</v>
      </c>
      <c r="BH32" s="173" t="s">
        <v>244</v>
      </c>
      <c r="BI32" s="173" t="s">
        <v>244</v>
      </c>
      <c r="BJ32" s="173" t="s">
        <v>244</v>
      </c>
      <c r="BK32" s="173" t="s">
        <v>244</v>
      </c>
      <c r="BL32" s="173" t="s">
        <v>244</v>
      </c>
      <c r="BM32" s="173" t="s">
        <v>244</v>
      </c>
      <c r="BN32" s="173" t="s">
        <v>244</v>
      </c>
      <c r="BO32" s="173" t="s">
        <v>244</v>
      </c>
      <c r="BP32" s="173" t="s">
        <v>244</v>
      </c>
      <c r="BQ32" s="174" t="s">
        <v>244</v>
      </c>
      <c r="BR32" s="175" t="s">
        <v>244</v>
      </c>
      <c r="BS32" s="173" t="s">
        <v>244</v>
      </c>
      <c r="BT32" s="173" t="s">
        <v>244</v>
      </c>
      <c r="BU32" s="173" t="s">
        <v>244</v>
      </c>
      <c r="BV32" s="173" t="s">
        <v>244</v>
      </c>
      <c r="BW32" s="173" t="s">
        <v>244</v>
      </c>
      <c r="BX32" s="173" t="s">
        <v>244</v>
      </c>
      <c r="BY32" s="173" t="s">
        <v>244</v>
      </c>
      <c r="BZ32" s="173" t="s">
        <v>244</v>
      </c>
      <c r="CA32" s="173" t="s">
        <v>244</v>
      </c>
      <c r="CB32" s="173" t="s">
        <v>244</v>
      </c>
      <c r="CC32" s="173" t="s">
        <v>244</v>
      </c>
      <c r="CD32" s="173" t="s">
        <v>244</v>
      </c>
      <c r="CE32" s="173" t="s">
        <v>244</v>
      </c>
      <c r="CF32" s="173" t="s">
        <v>244</v>
      </c>
      <c r="CG32" s="173" t="s">
        <v>244</v>
      </c>
      <c r="CH32" s="173" t="s">
        <v>244</v>
      </c>
      <c r="CI32" s="173" t="s">
        <v>244</v>
      </c>
      <c r="CJ32" s="173" t="s">
        <v>244</v>
      </c>
      <c r="CK32" s="173" t="s">
        <v>244</v>
      </c>
      <c r="CL32" s="173" t="s">
        <v>244</v>
      </c>
      <c r="CM32" s="173" t="s">
        <v>244</v>
      </c>
      <c r="CN32" s="173" t="s">
        <v>244</v>
      </c>
      <c r="CO32" s="173" t="s">
        <v>244</v>
      </c>
      <c r="CP32" s="173" t="s">
        <v>244</v>
      </c>
      <c r="CQ32" s="173" t="s">
        <v>244</v>
      </c>
      <c r="CR32" s="173" t="s">
        <v>244</v>
      </c>
      <c r="CS32" s="173" t="s">
        <v>244</v>
      </c>
      <c r="CT32" s="173" t="s">
        <v>244</v>
      </c>
      <c r="CU32" s="173" t="s">
        <v>244</v>
      </c>
      <c r="CV32" s="173" t="s">
        <v>244</v>
      </c>
      <c r="CW32" s="173" t="s">
        <v>244</v>
      </c>
      <c r="CX32" s="173" t="s">
        <v>244</v>
      </c>
      <c r="CY32" s="173" t="s">
        <v>244</v>
      </c>
      <c r="CZ32" s="173" t="s">
        <v>244</v>
      </c>
      <c r="DA32" s="173" t="s">
        <v>244</v>
      </c>
      <c r="DB32" s="173" t="s">
        <v>244</v>
      </c>
      <c r="DC32" s="173" t="s">
        <v>244</v>
      </c>
      <c r="DD32" s="173" t="s">
        <v>244</v>
      </c>
      <c r="DE32" s="173" t="s">
        <v>244</v>
      </c>
      <c r="DF32" s="173" t="s">
        <v>244</v>
      </c>
      <c r="DG32" s="173" t="s">
        <v>244</v>
      </c>
      <c r="DH32" s="173" t="s">
        <v>244</v>
      </c>
      <c r="DI32" s="173" t="s">
        <v>244</v>
      </c>
      <c r="DJ32" s="173" t="s">
        <v>244</v>
      </c>
      <c r="DK32" s="173" t="s">
        <v>244</v>
      </c>
      <c r="DL32" s="173" t="s">
        <v>244</v>
      </c>
      <c r="DM32" s="173" t="s">
        <v>244</v>
      </c>
      <c r="DN32" s="173" t="s">
        <v>244</v>
      </c>
      <c r="DO32" s="173" t="s">
        <v>244</v>
      </c>
      <c r="DP32" s="173" t="s">
        <v>244</v>
      </c>
      <c r="DQ32" s="173" t="s">
        <v>244</v>
      </c>
      <c r="DR32" s="176" t="s">
        <v>244</v>
      </c>
    </row>
    <row r="33" spans="2:122" s="13" customFormat="1" ht="15.5" hidden="1">
      <c r="B33" s="3">
        <v>16</v>
      </c>
      <c r="C33" s="167" t="s">
        <v>244</v>
      </c>
      <c r="D33" s="168" t="s">
        <v>244</v>
      </c>
      <c r="E33" s="168" t="s">
        <v>244</v>
      </c>
      <c r="F33" s="168" t="s">
        <v>244</v>
      </c>
      <c r="G33" s="168" t="s">
        <v>244</v>
      </c>
      <c r="H33" s="169" t="s">
        <v>244</v>
      </c>
      <c r="I33" s="170" t="s">
        <v>244</v>
      </c>
      <c r="J33" s="18" t="s">
        <v>244</v>
      </c>
      <c r="K33" s="155" t="str">
        <f t="shared" si="0"/>
        <v/>
      </c>
      <c r="L33" s="159" t="e">
        <f t="shared" si="1"/>
        <v>#VALUE!</v>
      </c>
      <c r="M33" s="43" t="s">
        <v>244</v>
      </c>
      <c r="N33" s="171">
        <f t="shared" si="5"/>
        <v>0</v>
      </c>
      <c r="O33" s="161" t="e">
        <f t="shared" si="2"/>
        <v>#VALUE!</v>
      </c>
      <c r="P33" s="172">
        <f t="shared" si="3"/>
        <v>0</v>
      </c>
      <c r="Q33" s="175" t="s">
        <v>244</v>
      </c>
      <c r="R33" s="173" t="s">
        <v>244</v>
      </c>
      <c r="S33" s="173" t="s">
        <v>244</v>
      </c>
      <c r="T33" s="173" t="s">
        <v>244</v>
      </c>
      <c r="U33" s="173" t="s">
        <v>244</v>
      </c>
      <c r="V33" s="173" t="s">
        <v>244</v>
      </c>
      <c r="W33" s="173" t="s">
        <v>244</v>
      </c>
      <c r="X33" s="173" t="s">
        <v>244</v>
      </c>
      <c r="Y33" s="173" t="s">
        <v>244</v>
      </c>
      <c r="Z33" s="173" t="s">
        <v>244</v>
      </c>
      <c r="AA33" s="173" t="s">
        <v>244</v>
      </c>
      <c r="AB33" s="173" t="s">
        <v>244</v>
      </c>
      <c r="AC33" s="173" t="s">
        <v>244</v>
      </c>
      <c r="AD33" s="173" t="s">
        <v>244</v>
      </c>
      <c r="AE33" s="173" t="s">
        <v>244</v>
      </c>
      <c r="AF33" s="173" t="s">
        <v>244</v>
      </c>
      <c r="AG33" s="173" t="s">
        <v>244</v>
      </c>
      <c r="AH33" s="173" t="s">
        <v>244</v>
      </c>
      <c r="AI33" s="173" t="s">
        <v>244</v>
      </c>
      <c r="AJ33" s="173" t="s">
        <v>244</v>
      </c>
      <c r="AK33" s="173" t="s">
        <v>244</v>
      </c>
      <c r="AL33" s="173" t="s">
        <v>244</v>
      </c>
      <c r="AM33" s="173" t="s">
        <v>244</v>
      </c>
      <c r="AN33" s="173" t="s">
        <v>244</v>
      </c>
      <c r="AO33" s="173" t="s">
        <v>244</v>
      </c>
      <c r="AP33" s="173" t="s">
        <v>244</v>
      </c>
      <c r="AQ33" s="173" t="s">
        <v>244</v>
      </c>
      <c r="AR33" s="173" t="s">
        <v>244</v>
      </c>
      <c r="AS33" s="173" t="s">
        <v>244</v>
      </c>
      <c r="AT33" s="173" t="s">
        <v>244</v>
      </c>
      <c r="AU33" s="173" t="s">
        <v>244</v>
      </c>
      <c r="AV33" s="173" t="s">
        <v>244</v>
      </c>
      <c r="AW33" s="173" t="s">
        <v>244</v>
      </c>
      <c r="AX33" s="173" t="s">
        <v>244</v>
      </c>
      <c r="AY33" s="173" t="s">
        <v>244</v>
      </c>
      <c r="AZ33" s="173" t="s">
        <v>244</v>
      </c>
      <c r="BA33" s="173" t="s">
        <v>244</v>
      </c>
      <c r="BB33" s="173" t="s">
        <v>244</v>
      </c>
      <c r="BC33" s="173" t="s">
        <v>244</v>
      </c>
      <c r="BD33" s="173" t="s">
        <v>244</v>
      </c>
      <c r="BE33" s="173" t="s">
        <v>244</v>
      </c>
      <c r="BF33" s="173" t="s">
        <v>244</v>
      </c>
      <c r="BG33" s="173" t="s">
        <v>244</v>
      </c>
      <c r="BH33" s="173" t="s">
        <v>244</v>
      </c>
      <c r="BI33" s="173" t="s">
        <v>244</v>
      </c>
      <c r="BJ33" s="173" t="s">
        <v>244</v>
      </c>
      <c r="BK33" s="173" t="s">
        <v>244</v>
      </c>
      <c r="BL33" s="173" t="s">
        <v>244</v>
      </c>
      <c r="BM33" s="173" t="s">
        <v>244</v>
      </c>
      <c r="BN33" s="173" t="s">
        <v>244</v>
      </c>
      <c r="BO33" s="173" t="s">
        <v>244</v>
      </c>
      <c r="BP33" s="173" t="s">
        <v>244</v>
      </c>
      <c r="BQ33" s="174" t="s">
        <v>244</v>
      </c>
      <c r="BR33" s="175" t="s">
        <v>244</v>
      </c>
      <c r="BS33" s="173" t="s">
        <v>244</v>
      </c>
      <c r="BT33" s="173" t="s">
        <v>244</v>
      </c>
      <c r="BU33" s="173" t="s">
        <v>244</v>
      </c>
      <c r="BV33" s="173" t="s">
        <v>244</v>
      </c>
      <c r="BW33" s="173" t="s">
        <v>244</v>
      </c>
      <c r="BX33" s="173" t="s">
        <v>244</v>
      </c>
      <c r="BY33" s="173" t="s">
        <v>244</v>
      </c>
      <c r="BZ33" s="173" t="s">
        <v>244</v>
      </c>
      <c r="CA33" s="173" t="s">
        <v>244</v>
      </c>
      <c r="CB33" s="173" t="s">
        <v>244</v>
      </c>
      <c r="CC33" s="173" t="s">
        <v>244</v>
      </c>
      <c r="CD33" s="173" t="s">
        <v>244</v>
      </c>
      <c r="CE33" s="173" t="s">
        <v>244</v>
      </c>
      <c r="CF33" s="173" t="s">
        <v>244</v>
      </c>
      <c r="CG33" s="173" t="s">
        <v>244</v>
      </c>
      <c r="CH33" s="173" t="s">
        <v>244</v>
      </c>
      <c r="CI33" s="173" t="s">
        <v>244</v>
      </c>
      <c r="CJ33" s="173" t="s">
        <v>244</v>
      </c>
      <c r="CK33" s="173" t="s">
        <v>244</v>
      </c>
      <c r="CL33" s="173" t="s">
        <v>244</v>
      </c>
      <c r="CM33" s="173" t="s">
        <v>244</v>
      </c>
      <c r="CN33" s="173" t="s">
        <v>244</v>
      </c>
      <c r="CO33" s="173" t="s">
        <v>244</v>
      </c>
      <c r="CP33" s="173" t="s">
        <v>244</v>
      </c>
      <c r="CQ33" s="173" t="s">
        <v>244</v>
      </c>
      <c r="CR33" s="173" t="s">
        <v>244</v>
      </c>
      <c r="CS33" s="173" t="s">
        <v>244</v>
      </c>
      <c r="CT33" s="173" t="s">
        <v>244</v>
      </c>
      <c r="CU33" s="173" t="s">
        <v>244</v>
      </c>
      <c r="CV33" s="173" t="s">
        <v>244</v>
      </c>
      <c r="CW33" s="173" t="s">
        <v>244</v>
      </c>
      <c r="CX33" s="173" t="s">
        <v>244</v>
      </c>
      <c r="CY33" s="173" t="s">
        <v>244</v>
      </c>
      <c r="CZ33" s="173" t="s">
        <v>244</v>
      </c>
      <c r="DA33" s="173" t="s">
        <v>244</v>
      </c>
      <c r="DB33" s="173" t="s">
        <v>244</v>
      </c>
      <c r="DC33" s="173" t="s">
        <v>244</v>
      </c>
      <c r="DD33" s="173" t="s">
        <v>244</v>
      </c>
      <c r="DE33" s="173" t="s">
        <v>244</v>
      </c>
      <c r="DF33" s="173" t="s">
        <v>244</v>
      </c>
      <c r="DG33" s="173" t="s">
        <v>244</v>
      </c>
      <c r="DH33" s="173" t="s">
        <v>244</v>
      </c>
      <c r="DI33" s="173" t="s">
        <v>244</v>
      </c>
      <c r="DJ33" s="173" t="s">
        <v>244</v>
      </c>
      <c r="DK33" s="173" t="s">
        <v>244</v>
      </c>
      <c r="DL33" s="173" t="s">
        <v>244</v>
      </c>
      <c r="DM33" s="173" t="s">
        <v>244</v>
      </c>
      <c r="DN33" s="173" t="s">
        <v>244</v>
      </c>
      <c r="DO33" s="173" t="s">
        <v>244</v>
      </c>
      <c r="DP33" s="173" t="s">
        <v>244</v>
      </c>
      <c r="DQ33" s="173" t="s">
        <v>244</v>
      </c>
      <c r="DR33" s="176" t="s">
        <v>244</v>
      </c>
    </row>
    <row r="34" spans="2:122" s="13" customFormat="1" ht="15.5" hidden="1">
      <c r="B34" s="3">
        <v>17</v>
      </c>
      <c r="C34" s="167" t="s">
        <v>244</v>
      </c>
      <c r="D34" s="168" t="s">
        <v>244</v>
      </c>
      <c r="E34" s="168" t="s">
        <v>244</v>
      </c>
      <c r="F34" s="168" t="s">
        <v>244</v>
      </c>
      <c r="G34" s="168" t="s">
        <v>244</v>
      </c>
      <c r="H34" s="169" t="s">
        <v>244</v>
      </c>
      <c r="I34" s="170" t="s">
        <v>244</v>
      </c>
      <c r="J34" s="18" t="s">
        <v>244</v>
      </c>
      <c r="K34" s="155" t="str">
        <f t="shared" si="0"/>
        <v/>
      </c>
      <c r="L34" s="159" t="e">
        <f t="shared" si="1"/>
        <v>#VALUE!</v>
      </c>
      <c r="M34" s="43" t="s">
        <v>244</v>
      </c>
      <c r="N34" s="171">
        <f t="shared" si="5"/>
        <v>0</v>
      </c>
      <c r="O34" s="161" t="e">
        <f t="shared" si="2"/>
        <v>#VALUE!</v>
      </c>
      <c r="P34" s="172">
        <f t="shared" si="3"/>
        <v>0</v>
      </c>
      <c r="Q34" s="175" t="s">
        <v>244</v>
      </c>
      <c r="R34" s="173" t="s">
        <v>244</v>
      </c>
      <c r="S34" s="173" t="s">
        <v>244</v>
      </c>
      <c r="T34" s="173" t="s">
        <v>244</v>
      </c>
      <c r="U34" s="173" t="s">
        <v>244</v>
      </c>
      <c r="V34" s="173" t="s">
        <v>244</v>
      </c>
      <c r="W34" s="173" t="s">
        <v>244</v>
      </c>
      <c r="X34" s="173" t="s">
        <v>244</v>
      </c>
      <c r="Y34" s="173" t="s">
        <v>244</v>
      </c>
      <c r="Z34" s="173" t="s">
        <v>244</v>
      </c>
      <c r="AA34" s="173" t="s">
        <v>244</v>
      </c>
      <c r="AB34" s="173" t="s">
        <v>244</v>
      </c>
      <c r="AC34" s="173" t="s">
        <v>244</v>
      </c>
      <c r="AD34" s="173" t="s">
        <v>244</v>
      </c>
      <c r="AE34" s="173" t="s">
        <v>244</v>
      </c>
      <c r="AF34" s="173" t="s">
        <v>244</v>
      </c>
      <c r="AG34" s="173" t="s">
        <v>244</v>
      </c>
      <c r="AH34" s="173" t="s">
        <v>244</v>
      </c>
      <c r="AI34" s="173" t="s">
        <v>244</v>
      </c>
      <c r="AJ34" s="173" t="s">
        <v>244</v>
      </c>
      <c r="AK34" s="173" t="s">
        <v>244</v>
      </c>
      <c r="AL34" s="173" t="s">
        <v>244</v>
      </c>
      <c r="AM34" s="173" t="s">
        <v>244</v>
      </c>
      <c r="AN34" s="173" t="s">
        <v>244</v>
      </c>
      <c r="AO34" s="173" t="s">
        <v>244</v>
      </c>
      <c r="AP34" s="173" t="s">
        <v>244</v>
      </c>
      <c r="AQ34" s="173" t="s">
        <v>244</v>
      </c>
      <c r="AR34" s="173" t="s">
        <v>244</v>
      </c>
      <c r="AS34" s="173" t="s">
        <v>244</v>
      </c>
      <c r="AT34" s="173" t="s">
        <v>244</v>
      </c>
      <c r="AU34" s="173" t="s">
        <v>244</v>
      </c>
      <c r="AV34" s="173" t="s">
        <v>244</v>
      </c>
      <c r="AW34" s="173" t="s">
        <v>244</v>
      </c>
      <c r="AX34" s="173" t="s">
        <v>244</v>
      </c>
      <c r="AY34" s="173" t="s">
        <v>244</v>
      </c>
      <c r="AZ34" s="173" t="s">
        <v>244</v>
      </c>
      <c r="BA34" s="173" t="s">
        <v>244</v>
      </c>
      <c r="BB34" s="173" t="s">
        <v>244</v>
      </c>
      <c r="BC34" s="173" t="s">
        <v>244</v>
      </c>
      <c r="BD34" s="173" t="s">
        <v>244</v>
      </c>
      <c r="BE34" s="173" t="s">
        <v>244</v>
      </c>
      <c r="BF34" s="173" t="s">
        <v>244</v>
      </c>
      <c r="BG34" s="173" t="s">
        <v>244</v>
      </c>
      <c r="BH34" s="173" t="s">
        <v>244</v>
      </c>
      <c r="BI34" s="173" t="s">
        <v>244</v>
      </c>
      <c r="BJ34" s="173" t="s">
        <v>244</v>
      </c>
      <c r="BK34" s="173" t="s">
        <v>244</v>
      </c>
      <c r="BL34" s="173" t="s">
        <v>244</v>
      </c>
      <c r="BM34" s="173" t="s">
        <v>244</v>
      </c>
      <c r="BN34" s="173" t="s">
        <v>244</v>
      </c>
      <c r="BO34" s="173" t="s">
        <v>244</v>
      </c>
      <c r="BP34" s="173" t="s">
        <v>244</v>
      </c>
      <c r="BQ34" s="174" t="s">
        <v>244</v>
      </c>
      <c r="BR34" s="175" t="s">
        <v>244</v>
      </c>
      <c r="BS34" s="173" t="s">
        <v>244</v>
      </c>
      <c r="BT34" s="173" t="s">
        <v>244</v>
      </c>
      <c r="BU34" s="173" t="s">
        <v>244</v>
      </c>
      <c r="BV34" s="173" t="s">
        <v>244</v>
      </c>
      <c r="BW34" s="173" t="s">
        <v>244</v>
      </c>
      <c r="BX34" s="173" t="s">
        <v>244</v>
      </c>
      <c r="BY34" s="173" t="s">
        <v>244</v>
      </c>
      <c r="BZ34" s="173" t="s">
        <v>244</v>
      </c>
      <c r="CA34" s="173" t="s">
        <v>244</v>
      </c>
      <c r="CB34" s="173" t="s">
        <v>244</v>
      </c>
      <c r="CC34" s="173" t="s">
        <v>244</v>
      </c>
      <c r="CD34" s="173" t="s">
        <v>244</v>
      </c>
      <c r="CE34" s="173" t="s">
        <v>244</v>
      </c>
      <c r="CF34" s="173" t="s">
        <v>244</v>
      </c>
      <c r="CG34" s="173" t="s">
        <v>244</v>
      </c>
      <c r="CH34" s="173" t="s">
        <v>244</v>
      </c>
      <c r="CI34" s="173" t="s">
        <v>244</v>
      </c>
      <c r="CJ34" s="173" t="s">
        <v>244</v>
      </c>
      <c r="CK34" s="173" t="s">
        <v>244</v>
      </c>
      <c r="CL34" s="173" t="s">
        <v>244</v>
      </c>
      <c r="CM34" s="173" t="s">
        <v>244</v>
      </c>
      <c r="CN34" s="173" t="s">
        <v>244</v>
      </c>
      <c r="CO34" s="173" t="s">
        <v>244</v>
      </c>
      <c r="CP34" s="173" t="s">
        <v>244</v>
      </c>
      <c r="CQ34" s="173" t="s">
        <v>244</v>
      </c>
      <c r="CR34" s="173" t="s">
        <v>244</v>
      </c>
      <c r="CS34" s="173" t="s">
        <v>244</v>
      </c>
      <c r="CT34" s="173" t="s">
        <v>244</v>
      </c>
      <c r="CU34" s="173" t="s">
        <v>244</v>
      </c>
      <c r="CV34" s="173" t="s">
        <v>244</v>
      </c>
      <c r="CW34" s="173" t="s">
        <v>244</v>
      </c>
      <c r="CX34" s="173" t="s">
        <v>244</v>
      </c>
      <c r="CY34" s="173" t="s">
        <v>244</v>
      </c>
      <c r="CZ34" s="173" t="s">
        <v>244</v>
      </c>
      <c r="DA34" s="173" t="s">
        <v>244</v>
      </c>
      <c r="DB34" s="173" t="s">
        <v>244</v>
      </c>
      <c r="DC34" s="173" t="s">
        <v>244</v>
      </c>
      <c r="DD34" s="173" t="s">
        <v>244</v>
      </c>
      <c r="DE34" s="173" t="s">
        <v>244</v>
      </c>
      <c r="DF34" s="173" t="s">
        <v>244</v>
      </c>
      <c r="DG34" s="173" t="s">
        <v>244</v>
      </c>
      <c r="DH34" s="173" t="s">
        <v>244</v>
      </c>
      <c r="DI34" s="173" t="s">
        <v>244</v>
      </c>
      <c r="DJ34" s="173" t="s">
        <v>244</v>
      </c>
      <c r="DK34" s="173" t="s">
        <v>244</v>
      </c>
      <c r="DL34" s="173" t="s">
        <v>244</v>
      </c>
      <c r="DM34" s="173" t="s">
        <v>244</v>
      </c>
      <c r="DN34" s="173" t="s">
        <v>244</v>
      </c>
      <c r="DO34" s="173" t="s">
        <v>244</v>
      </c>
      <c r="DP34" s="173" t="s">
        <v>244</v>
      </c>
      <c r="DQ34" s="173" t="s">
        <v>244</v>
      </c>
      <c r="DR34" s="176" t="s">
        <v>244</v>
      </c>
    </row>
    <row r="35" spans="2:122" s="13" customFormat="1" ht="15.5" hidden="1">
      <c r="B35" s="3">
        <v>18</v>
      </c>
      <c r="C35" s="167" t="s">
        <v>244</v>
      </c>
      <c r="D35" s="168" t="s">
        <v>244</v>
      </c>
      <c r="E35" s="168" t="s">
        <v>244</v>
      </c>
      <c r="F35" s="168" t="s">
        <v>244</v>
      </c>
      <c r="G35" s="168" t="s">
        <v>244</v>
      </c>
      <c r="H35" s="169" t="s">
        <v>244</v>
      </c>
      <c r="I35" s="170" t="s">
        <v>244</v>
      </c>
      <c r="J35" s="18" t="s">
        <v>244</v>
      </c>
      <c r="K35" s="155" t="str">
        <f t="shared" si="0"/>
        <v/>
      </c>
      <c r="L35" s="159" t="e">
        <f t="shared" si="1"/>
        <v>#VALUE!</v>
      </c>
      <c r="M35" s="43" t="s">
        <v>244</v>
      </c>
      <c r="N35" s="171">
        <f t="shared" si="5"/>
        <v>0</v>
      </c>
      <c r="O35" s="161" t="e">
        <f t="shared" si="2"/>
        <v>#VALUE!</v>
      </c>
      <c r="P35" s="172">
        <f t="shared" si="3"/>
        <v>0</v>
      </c>
      <c r="Q35" s="175" t="s">
        <v>244</v>
      </c>
      <c r="R35" s="173" t="s">
        <v>244</v>
      </c>
      <c r="S35" s="173" t="s">
        <v>244</v>
      </c>
      <c r="T35" s="173" t="s">
        <v>244</v>
      </c>
      <c r="U35" s="173" t="s">
        <v>244</v>
      </c>
      <c r="V35" s="173" t="s">
        <v>244</v>
      </c>
      <c r="W35" s="173" t="s">
        <v>244</v>
      </c>
      <c r="X35" s="173" t="s">
        <v>244</v>
      </c>
      <c r="Y35" s="173" t="s">
        <v>244</v>
      </c>
      <c r="Z35" s="173" t="s">
        <v>244</v>
      </c>
      <c r="AA35" s="173" t="s">
        <v>244</v>
      </c>
      <c r="AB35" s="173" t="s">
        <v>244</v>
      </c>
      <c r="AC35" s="173" t="s">
        <v>244</v>
      </c>
      <c r="AD35" s="173" t="s">
        <v>244</v>
      </c>
      <c r="AE35" s="173" t="s">
        <v>244</v>
      </c>
      <c r="AF35" s="173" t="s">
        <v>244</v>
      </c>
      <c r="AG35" s="173" t="s">
        <v>244</v>
      </c>
      <c r="AH35" s="173" t="s">
        <v>244</v>
      </c>
      <c r="AI35" s="173" t="s">
        <v>244</v>
      </c>
      <c r="AJ35" s="173" t="s">
        <v>244</v>
      </c>
      <c r="AK35" s="173" t="s">
        <v>244</v>
      </c>
      <c r="AL35" s="173" t="s">
        <v>244</v>
      </c>
      <c r="AM35" s="173" t="s">
        <v>244</v>
      </c>
      <c r="AN35" s="173" t="s">
        <v>244</v>
      </c>
      <c r="AO35" s="173" t="s">
        <v>244</v>
      </c>
      <c r="AP35" s="173" t="s">
        <v>244</v>
      </c>
      <c r="AQ35" s="173" t="s">
        <v>244</v>
      </c>
      <c r="AR35" s="173" t="s">
        <v>244</v>
      </c>
      <c r="AS35" s="173" t="s">
        <v>244</v>
      </c>
      <c r="AT35" s="173" t="s">
        <v>244</v>
      </c>
      <c r="AU35" s="173" t="s">
        <v>244</v>
      </c>
      <c r="AV35" s="173" t="s">
        <v>244</v>
      </c>
      <c r="AW35" s="173" t="s">
        <v>244</v>
      </c>
      <c r="AX35" s="173" t="s">
        <v>244</v>
      </c>
      <c r="AY35" s="173" t="s">
        <v>244</v>
      </c>
      <c r="AZ35" s="173" t="s">
        <v>244</v>
      </c>
      <c r="BA35" s="173" t="s">
        <v>244</v>
      </c>
      <c r="BB35" s="173" t="s">
        <v>244</v>
      </c>
      <c r="BC35" s="173" t="s">
        <v>244</v>
      </c>
      <c r="BD35" s="173" t="s">
        <v>244</v>
      </c>
      <c r="BE35" s="173" t="s">
        <v>244</v>
      </c>
      <c r="BF35" s="173" t="s">
        <v>244</v>
      </c>
      <c r="BG35" s="173" t="s">
        <v>244</v>
      </c>
      <c r="BH35" s="173" t="s">
        <v>244</v>
      </c>
      <c r="BI35" s="173" t="s">
        <v>244</v>
      </c>
      <c r="BJ35" s="173" t="s">
        <v>244</v>
      </c>
      <c r="BK35" s="173" t="s">
        <v>244</v>
      </c>
      <c r="BL35" s="173" t="s">
        <v>244</v>
      </c>
      <c r="BM35" s="173" t="s">
        <v>244</v>
      </c>
      <c r="BN35" s="173" t="s">
        <v>244</v>
      </c>
      <c r="BO35" s="173" t="s">
        <v>244</v>
      </c>
      <c r="BP35" s="173" t="s">
        <v>244</v>
      </c>
      <c r="BQ35" s="174" t="s">
        <v>244</v>
      </c>
      <c r="BR35" s="175" t="s">
        <v>244</v>
      </c>
      <c r="BS35" s="173" t="s">
        <v>244</v>
      </c>
      <c r="BT35" s="173" t="s">
        <v>244</v>
      </c>
      <c r="BU35" s="173" t="s">
        <v>244</v>
      </c>
      <c r="BV35" s="173" t="s">
        <v>244</v>
      </c>
      <c r="BW35" s="173" t="s">
        <v>244</v>
      </c>
      <c r="BX35" s="173" t="s">
        <v>244</v>
      </c>
      <c r="BY35" s="173" t="s">
        <v>244</v>
      </c>
      <c r="BZ35" s="173" t="s">
        <v>244</v>
      </c>
      <c r="CA35" s="173" t="s">
        <v>244</v>
      </c>
      <c r="CB35" s="173" t="s">
        <v>244</v>
      </c>
      <c r="CC35" s="173" t="s">
        <v>244</v>
      </c>
      <c r="CD35" s="173" t="s">
        <v>244</v>
      </c>
      <c r="CE35" s="173" t="s">
        <v>244</v>
      </c>
      <c r="CF35" s="173" t="s">
        <v>244</v>
      </c>
      <c r="CG35" s="173" t="s">
        <v>244</v>
      </c>
      <c r="CH35" s="173" t="s">
        <v>244</v>
      </c>
      <c r="CI35" s="173" t="s">
        <v>244</v>
      </c>
      <c r="CJ35" s="173" t="s">
        <v>244</v>
      </c>
      <c r="CK35" s="173" t="s">
        <v>244</v>
      </c>
      <c r="CL35" s="173" t="s">
        <v>244</v>
      </c>
      <c r="CM35" s="173" t="s">
        <v>244</v>
      </c>
      <c r="CN35" s="173" t="s">
        <v>244</v>
      </c>
      <c r="CO35" s="173" t="s">
        <v>244</v>
      </c>
      <c r="CP35" s="173" t="s">
        <v>244</v>
      </c>
      <c r="CQ35" s="173" t="s">
        <v>244</v>
      </c>
      <c r="CR35" s="173" t="s">
        <v>244</v>
      </c>
      <c r="CS35" s="173" t="s">
        <v>244</v>
      </c>
      <c r="CT35" s="173" t="s">
        <v>244</v>
      </c>
      <c r="CU35" s="173" t="s">
        <v>244</v>
      </c>
      <c r="CV35" s="173" t="s">
        <v>244</v>
      </c>
      <c r="CW35" s="173" t="s">
        <v>244</v>
      </c>
      <c r="CX35" s="173" t="s">
        <v>244</v>
      </c>
      <c r="CY35" s="173" t="s">
        <v>244</v>
      </c>
      <c r="CZ35" s="173" t="s">
        <v>244</v>
      </c>
      <c r="DA35" s="173" t="s">
        <v>244</v>
      </c>
      <c r="DB35" s="173" t="s">
        <v>244</v>
      </c>
      <c r="DC35" s="173" t="s">
        <v>244</v>
      </c>
      <c r="DD35" s="173" t="s">
        <v>244</v>
      </c>
      <c r="DE35" s="173" t="s">
        <v>244</v>
      </c>
      <c r="DF35" s="173" t="s">
        <v>244</v>
      </c>
      <c r="DG35" s="173" t="s">
        <v>244</v>
      </c>
      <c r="DH35" s="173" t="s">
        <v>244</v>
      </c>
      <c r="DI35" s="173" t="s">
        <v>244</v>
      </c>
      <c r="DJ35" s="173" t="s">
        <v>244</v>
      </c>
      <c r="DK35" s="173" t="s">
        <v>244</v>
      </c>
      <c r="DL35" s="173" t="s">
        <v>244</v>
      </c>
      <c r="DM35" s="173" t="s">
        <v>244</v>
      </c>
      <c r="DN35" s="173" t="s">
        <v>244</v>
      </c>
      <c r="DO35" s="173" t="s">
        <v>244</v>
      </c>
      <c r="DP35" s="173" t="s">
        <v>244</v>
      </c>
      <c r="DQ35" s="173" t="s">
        <v>244</v>
      </c>
      <c r="DR35" s="176" t="s">
        <v>244</v>
      </c>
    </row>
    <row r="36" spans="2:122" s="13" customFormat="1" ht="15.5" hidden="1">
      <c r="B36" s="3">
        <v>19</v>
      </c>
      <c r="C36" s="167" t="s">
        <v>244</v>
      </c>
      <c r="D36" s="168" t="s">
        <v>244</v>
      </c>
      <c r="E36" s="168" t="s">
        <v>244</v>
      </c>
      <c r="F36" s="168" t="s">
        <v>244</v>
      </c>
      <c r="G36" s="168" t="s">
        <v>244</v>
      </c>
      <c r="H36" s="169" t="s">
        <v>244</v>
      </c>
      <c r="I36" s="170" t="s">
        <v>244</v>
      </c>
      <c r="J36" s="18" t="s">
        <v>244</v>
      </c>
      <c r="K36" s="155" t="str">
        <f t="shared" si="0"/>
        <v/>
      </c>
      <c r="L36" s="159" t="e">
        <f t="shared" si="1"/>
        <v>#VALUE!</v>
      </c>
      <c r="M36" s="43" t="s">
        <v>244</v>
      </c>
      <c r="N36" s="171">
        <f t="shared" si="5"/>
        <v>0</v>
      </c>
      <c r="O36" s="161" t="e">
        <f t="shared" si="2"/>
        <v>#VALUE!</v>
      </c>
      <c r="P36" s="172">
        <f t="shared" si="3"/>
        <v>0</v>
      </c>
      <c r="Q36" s="175" t="s">
        <v>244</v>
      </c>
      <c r="R36" s="173" t="s">
        <v>244</v>
      </c>
      <c r="S36" s="173" t="s">
        <v>244</v>
      </c>
      <c r="T36" s="173" t="s">
        <v>244</v>
      </c>
      <c r="U36" s="173" t="s">
        <v>244</v>
      </c>
      <c r="V36" s="173" t="s">
        <v>244</v>
      </c>
      <c r="W36" s="173" t="s">
        <v>244</v>
      </c>
      <c r="X36" s="173" t="s">
        <v>244</v>
      </c>
      <c r="Y36" s="173" t="s">
        <v>244</v>
      </c>
      <c r="Z36" s="173" t="s">
        <v>244</v>
      </c>
      <c r="AA36" s="173" t="s">
        <v>244</v>
      </c>
      <c r="AB36" s="173" t="s">
        <v>244</v>
      </c>
      <c r="AC36" s="173" t="s">
        <v>244</v>
      </c>
      <c r="AD36" s="173" t="s">
        <v>244</v>
      </c>
      <c r="AE36" s="173" t="s">
        <v>244</v>
      </c>
      <c r="AF36" s="173" t="s">
        <v>244</v>
      </c>
      <c r="AG36" s="173" t="s">
        <v>244</v>
      </c>
      <c r="AH36" s="173" t="s">
        <v>244</v>
      </c>
      <c r="AI36" s="173" t="s">
        <v>244</v>
      </c>
      <c r="AJ36" s="173" t="s">
        <v>244</v>
      </c>
      <c r="AK36" s="173" t="s">
        <v>244</v>
      </c>
      <c r="AL36" s="173" t="s">
        <v>244</v>
      </c>
      <c r="AM36" s="173" t="s">
        <v>244</v>
      </c>
      <c r="AN36" s="173" t="s">
        <v>244</v>
      </c>
      <c r="AO36" s="173" t="s">
        <v>244</v>
      </c>
      <c r="AP36" s="173" t="s">
        <v>244</v>
      </c>
      <c r="AQ36" s="173" t="s">
        <v>244</v>
      </c>
      <c r="AR36" s="173" t="s">
        <v>244</v>
      </c>
      <c r="AS36" s="173" t="s">
        <v>244</v>
      </c>
      <c r="AT36" s="173" t="s">
        <v>244</v>
      </c>
      <c r="AU36" s="173" t="s">
        <v>244</v>
      </c>
      <c r="AV36" s="173" t="s">
        <v>244</v>
      </c>
      <c r="AW36" s="173" t="s">
        <v>244</v>
      </c>
      <c r="AX36" s="173" t="s">
        <v>244</v>
      </c>
      <c r="AY36" s="173" t="s">
        <v>244</v>
      </c>
      <c r="AZ36" s="173" t="s">
        <v>244</v>
      </c>
      <c r="BA36" s="173" t="s">
        <v>244</v>
      </c>
      <c r="BB36" s="173" t="s">
        <v>244</v>
      </c>
      <c r="BC36" s="173" t="s">
        <v>244</v>
      </c>
      <c r="BD36" s="173" t="s">
        <v>244</v>
      </c>
      <c r="BE36" s="173" t="s">
        <v>244</v>
      </c>
      <c r="BF36" s="173" t="s">
        <v>244</v>
      </c>
      <c r="BG36" s="173" t="s">
        <v>244</v>
      </c>
      <c r="BH36" s="173" t="s">
        <v>244</v>
      </c>
      <c r="BI36" s="173" t="s">
        <v>244</v>
      </c>
      <c r="BJ36" s="173" t="s">
        <v>244</v>
      </c>
      <c r="BK36" s="173" t="s">
        <v>244</v>
      </c>
      <c r="BL36" s="173" t="s">
        <v>244</v>
      </c>
      <c r="BM36" s="173" t="s">
        <v>244</v>
      </c>
      <c r="BN36" s="173" t="s">
        <v>244</v>
      </c>
      <c r="BO36" s="173" t="s">
        <v>244</v>
      </c>
      <c r="BP36" s="173" t="s">
        <v>244</v>
      </c>
      <c r="BQ36" s="174" t="s">
        <v>244</v>
      </c>
      <c r="BR36" s="175" t="s">
        <v>244</v>
      </c>
      <c r="BS36" s="173" t="s">
        <v>244</v>
      </c>
      <c r="BT36" s="173" t="s">
        <v>244</v>
      </c>
      <c r="BU36" s="173" t="s">
        <v>244</v>
      </c>
      <c r="BV36" s="173" t="s">
        <v>244</v>
      </c>
      <c r="BW36" s="173" t="s">
        <v>244</v>
      </c>
      <c r="BX36" s="173" t="s">
        <v>244</v>
      </c>
      <c r="BY36" s="173" t="s">
        <v>244</v>
      </c>
      <c r="BZ36" s="173" t="s">
        <v>244</v>
      </c>
      <c r="CA36" s="173" t="s">
        <v>244</v>
      </c>
      <c r="CB36" s="173" t="s">
        <v>244</v>
      </c>
      <c r="CC36" s="173" t="s">
        <v>244</v>
      </c>
      <c r="CD36" s="173" t="s">
        <v>244</v>
      </c>
      <c r="CE36" s="173" t="s">
        <v>244</v>
      </c>
      <c r="CF36" s="173" t="s">
        <v>244</v>
      </c>
      <c r="CG36" s="173" t="s">
        <v>244</v>
      </c>
      <c r="CH36" s="173" t="s">
        <v>244</v>
      </c>
      <c r="CI36" s="173" t="s">
        <v>244</v>
      </c>
      <c r="CJ36" s="173" t="s">
        <v>244</v>
      </c>
      <c r="CK36" s="173" t="s">
        <v>244</v>
      </c>
      <c r="CL36" s="173" t="s">
        <v>244</v>
      </c>
      <c r="CM36" s="173" t="s">
        <v>244</v>
      </c>
      <c r="CN36" s="173" t="s">
        <v>244</v>
      </c>
      <c r="CO36" s="173" t="s">
        <v>244</v>
      </c>
      <c r="CP36" s="173" t="s">
        <v>244</v>
      </c>
      <c r="CQ36" s="173" t="s">
        <v>244</v>
      </c>
      <c r="CR36" s="173" t="s">
        <v>244</v>
      </c>
      <c r="CS36" s="173" t="s">
        <v>244</v>
      </c>
      <c r="CT36" s="173" t="s">
        <v>244</v>
      </c>
      <c r="CU36" s="173" t="s">
        <v>244</v>
      </c>
      <c r="CV36" s="173" t="s">
        <v>244</v>
      </c>
      <c r="CW36" s="173" t="s">
        <v>244</v>
      </c>
      <c r="CX36" s="173" t="s">
        <v>244</v>
      </c>
      <c r="CY36" s="173" t="s">
        <v>244</v>
      </c>
      <c r="CZ36" s="173" t="s">
        <v>244</v>
      </c>
      <c r="DA36" s="173" t="s">
        <v>244</v>
      </c>
      <c r="DB36" s="173" t="s">
        <v>244</v>
      </c>
      <c r="DC36" s="173" t="s">
        <v>244</v>
      </c>
      <c r="DD36" s="173" t="s">
        <v>244</v>
      </c>
      <c r="DE36" s="173" t="s">
        <v>244</v>
      </c>
      <c r="DF36" s="173" t="s">
        <v>244</v>
      </c>
      <c r="DG36" s="173" t="s">
        <v>244</v>
      </c>
      <c r="DH36" s="173" t="s">
        <v>244</v>
      </c>
      <c r="DI36" s="173" t="s">
        <v>244</v>
      </c>
      <c r="DJ36" s="173" t="s">
        <v>244</v>
      </c>
      <c r="DK36" s="173" t="s">
        <v>244</v>
      </c>
      <c r="DL36" s="173" t="s">
        <v>244</v>
      </c>
      <c r="DM36" s="173" t="s">
        <v>244</v>
      </c>
      <c r="DN36" s="173" t="s">
        <v>244</v>
      </c>
      <c r="DO36" s="173" t="s">
        <v>244</v>
      </c>
      <c r="DP36" s="173" t="s">
        <v>244</v>
      </c>
      <c r="DQ36" s="173" t="s">
        <v>244</v>
      </c>
      <c r="DR36" s="176" t="s">
        <v>244</v>
      </c>
    </row>
    <row r="37" spans="2:122" s="3" customFormat="1" ht="16" hidden="1" thickBot="1">
      <c r="B37" s="3">
        <v>20</v>
      </c>
      <c r="C37" s="177" t="s">
        <v>244</v>
      </c>
      <c r="D37" s="178" t="s">
        <v>244</v>
      </c>
      <c r="E37" s="178" t="s">
        <v>244</v>
      </c>
      <c r="F37" s="178" t="s">
        <v>244</v>
      </c>
      <c r="G37" s="178" t="s">
        <v>244</v>
      </c>
      <c r="H37" s="179" t="s">
        <v>244</v>
      </c>
      <c r="I37" s="180" t="s">
        <v>244</v>
      </c>
      <c r="J37" s="181" t="s">
        <v>244</v>
      </c>
      <c r="K37" s="155" t="str">
        <f t="shared" si="0"/>
        <v/>
      </c>
      <c r="L37" s="159" t="e">
        <f t="shared" si="1"/>
        <v>#VALUE!</v>
      </c>
      <c r="M37" s="182" t="s">
        <v>244</v>
      </c>
      <c r="N37" s="183">
        <f t="shared" si="5"/>
        <v>0</v>
      </c>
      <c r="O37" s="161" t="e">
        <f t="shared" si="2"/>
        <v>#VALUE!</v>
      </c>
      <c r="P37" s="184">
        <f t="shared" si="3"/>
        <v>0</v>
      </c>
      <c r="Q37" s="185" t="s">
        <v>244</v>
      </c>
      <c r="R37" s="186" t="s">
        <v>244</v>
      </c>
      <c r="S37" s="186" t="s">
        <v>244</v>
      </c>
      <c r="T37" s="186" t="s">
        <v>244</v>
      </c>
      <c r="U37" s="186" t="s">
        <v>244</v>
      </c>
      <c r="V37" s="186" t="s">
        <v>244</v>
      </c>
      <c r="W37" s="186" t="s">
        <v>244</v>
      </c>
      <c r="X37" s="186" t="s">
        <v>244</v>
      </c>
      <c r="Y37" s="186" t="s">
        <v>244</v>
      </c>
      <c r="Z37" s="186" t="s">
        <v>244</v>
      </c>
      <c r="AA37" s="186" t="s">
        <v>244</v>
      </c>
      <c r="AB37" s="186" t="s">
        <v>244</v>
      </c>
      <c r="AC37" s="186" t="s">
        <v>244</v>
      </c>
      <c r="AD37" s="186" t="s">
        <v>244</v>
      </c>
      <c r="AE37" s="186" t="s">
        <v>244</v>
      </c>
      <c r="AF37" s="186" t="s">
        <v>244</v>
      </c>
      <c r="AG37" s="186" t="s">
        <v>244</v>
      </c>
      <c r="AH37" s="186" t="s">
        <v>244</v>
      </c>
      <c r="AI37" s="186" t="s">
        <v>244</v>
      </c>
      <c r="AJ37" s="186" t="s">
        <v>244</v>
      </c>
      <c r="AK37" s="186" t="s">
        <v>244</v>
      </c>
      <c r="AL37" s="186" t="s">
        <v>244</v>
      </c>
      <c r="AM37" s="186" t="s">
        <v>244</v>
      </c>
      <c r="AN37" s="186" t="s">
        <v>244</v>
      </c>
      <c r="AO37" s="186" t="s">
        <v>244</v>
      </c>
      <c r="AP37" s="186" t="s">
        <v>244</v>
      </c>
      <c r="AQ37" s="186" t="s">
        <v>244</v>
      </c>
      <c r="AR37" s="186" t="s">
        <v>244</v>
      </c>
      <c r="AS37" s="186" t="s">
        <v>244</v>
      </c>
      <c r="AT37" s="186" t="s">
        <v>244</v>
      </c>
      <c r="AU37" s="186" t="s">
        <v>244</v>
      </c>
      <c r="AV37" s="186" t="s">
        <v>244</v>
      </c>
      <c r="AW37" s="186" t="s">
        <v>244</v>
      </c>
      <c r="AX37" s="186" t="s">
        <v>244</v>
      </c>
      <c r="AY37" s="186" t="s">
        <v>244</v>
      </c>
      <c r="AZ37" s="186" t="s">
        <v>244</v>
      </c>
      <c r="BA37" s="186" t="s">
        <v>244</v>
      </c>
      <c r="BB37" s="186" t="s">
        <v>244</v>
      </c>
      <c r="BC37" s="186" t="s">
        <v>244</v>
      </c>
      <c r="BD37" s="186" t="s">
        <v>244</v>
      </c>
      <c r="BE37" s="186" t="s">
        <v>244</v>
      </c>
      <c r="BF37" s="186" t="s">
        <v>244</v>
      </c>
      <c r="BG37" s="186" t="s">
        <v>244</v>
      </c>
      <c r="BH37" s="186" t="s">
        <v>244</v>
      </c>
      <c r="BI37" s="186" t="s">
        <v>244</v>
      </c>
      <c r="BJ37" s="186" t="s">
        <v>244</v>
      </c>
      <c r="BK37" s="186" t="s">
        <v>244</v>
      </c>
      <c r="BL37" s="186" t="s">
        <v>244</v>
      </c>
      <c r="BM37" s="186" t="s">
        <v>244</v>
      </c>
      <c r="BN37" s="186" t="s">
        <v>244</v>
      </c>
      <c r="BO37" s="186" t="s">
        <v>244</v>
      </c>
      <c r="BP37" s="186" t="s">
        <v>244</v>
      </c>
      <c r="BQ37" s="187" t="s">
        <v>244</v>
      </c>
      <c r="BR37" s="185" t="s">
        <v>244</v>
      </c>
      <c r="BS37" s="186" t="s">
        <v>244</v>
      </c>
      <c r="BT37" s="186" t="s">
        <v>244</v>
      </c>
      <c r="BU37" s="186" t="s">
        <v>244</v>
      </c>
      <c r="BV37" s="186" t="s">
        <v>244</v>
      </c>
      <c r="BW37" s="186" t="s">
        <v>244</v>
      </c>
      <c r="BX37" s="186" t="s">
        <v>244</v>
      </c>
      <c r="BY37" s="186" t="s">
        <v>244</v>
      </c>
      <c r="BZ37" s="186" t="s">
        <v>244</v>
      </c>
      <c r="CA37" s="186" t="s">
        <v>244</v>
      </c>
      <c r="CB37" s="186" t="s">
        <v>244</v>
      </c>
      <c r="CC37" s="186" t="s">
        <v>244</v>
      </c>
      <c r="CD37" s="186" t="s">
        <v>244</v>
      </c>
      <c r="CE37" s="186" t="s">
        <v>244</v>
      </c>
      <c r="CF37" s="186" t="s">
        <v>244</v>
      </c>
      <c r="CG37" s="186" t="s">
        <v>244</v>
      </c>
      <c r="CH37" s="186" t="s">
        <v>244</v>
      </c>
      <c r="CI37" s="186" t="s">
        <v>244</v>
      </c>
      <c r="CJ37" s="186" t="s">
        <v>244</v>
      </c>
      <c r="CK37" s="186" t="s">
        <v>244</v>
      </c>
      <c r="CL37" s="186" t="s">
        <v>244</v>
      </c>
      <c r="CM37" s="186" t="s">
        <v>244</v>
      </c>
      <c r="CN37" s="186" t="s">
        <v>244</v>
      </c>
      <c r="CO37" s="186" t="s">
        <v>244</v>
      </c>
      <c r="CP37" s="186" t="s">
        <v>244</v>
      </c>
      <c r="CQ37" s="186" t="s">
        <v>244</v>
      </c>
      <c r="CR37" s="186" t="s">
        <v>244</v>
      </c>
      <c r="CS37" s="186" t="s">
        <v>244</v>
      </c>
      <c r="CT37" s="186" t="s">
        <v>244</v>
      </c>
      <c r="CU37" s="186" t="s">
        <v>244</v>
      </c>
      <c r="CV37" s="186" t="s">
        <v>244</v>
      </c>
      <c r="CW37" s="186" t="s">
        <v>244</v>
      </c>
      <c r="CX37" s="186" t="s">
        <v>244</v>
      </c>
      <c r="CY37" s="186" t="s">
        <v>244</v>
      </c>
      <c r="CZ37" s="186" t="s">
        <v>244</v>
      </c>
      <c r="DA37" s="186" t="s">
        <v>244</v>
      </c>
      <c r="DB37" s="186" t="s">
        <v>244</v>
      </c>
      <c r="DC37" s="186" t="s">
        <v>244</v>
      </c>
      <c r="DD37" s="186" t="s">
        <v>244</v>
      </c>
      <c r="DE37" s="186" t="s">
        <v>244</v>
      </c>
      <c r="DF37" s="186" t="s">
        <v>244</v>
      </c>
      <c r="DG37" s="186" t="s">
        <v>244</v>
      </c>
      <c r="DH37" s="186" t="s">
        <v>244</v>
      </c>
      <c r="DI37" s="186" t="s">
        <v>244</v>
      </c>
      <c r="DJ37" s="186" t="s">
        <v>244</v>
      </c>
      <c r="DK37" s="186" t="s">
        <v>244</v>
      </c>
      <c r="DL37" s="186" t="s">
        <v>244</v>
      </c>
      <c r="DM37" s="186" t="s">
        <v>244</v>
      </c>
      <c r="DN37" s="186" t="s">
        <v>244</v>
      </c>
      <c r="DO37" s="186" t="s">
        <v>244</v>
      </c>
      <c r="DP37" s="186" t="s">
        <v>244</v>
      </c>
      <c r="DQ37" s="186" t="s">
        <v>244</v>
      </c>
      <c r="DR37" s="188" t="s">
        <v>244</v>
      </c>
    </row>
    <row r="38" spans="2:122" s="3" customFormat="1">
      <c r="O38" s="4"/>
      <c r="P38" s="4"/>
      <c r="Q38" s="4"/>
      <c r="R38" s="12"/>
      <c r="S38" s="4"/>
    </row>
    <row r="39" spans="2:122" s="3" customFormat="1" ht="15" thickBot="1">
      <c r="H39" s="11"/>
      <c r="I39" s="11"/>
      <c r="J39" s="11"/>
      <c r="K39" s="11"/>
      <c r="L39" s="11"/>
      <c r="M39" s="11"/>
      <c r="N39" s="11"/>
      <c r="O39" s="4"/>
      <c r="P39" s="4"/>
      <c r="Q39" s="4"/>
      <c r="S39" s="4"/>
    </row>
    <row r="40" spans="2:122" s="6" customFormat="1" ht="42.75" customHeight="1" thickBot="1">
      <c r="C40" s="14" t="s">
        <v>75</v>
      </c>
      <c r="D40" s="15"/>
      <c r="E40" s="15"/>
      <c r="F40" s="15"/>
      <c r="G40" s="15"/>
      <c r="H40" s="15"/>
      <c r="I40" s="42"/>
      <c r="J40" s="42"/>
      <c r="K40" s="42"/>
      <c r="L40" s="42"/>
      <c r="M40" s="42"/>
      <c r="N40" s="148"/>
      <c r="O40" s="274" t="s">
        <v>328</v>
      </c>
      <c r="P40" s="275"/>
      <c r="Q40" s="267" t="s">
        <v>329</v>
      </c>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268"/>
      <c r="BM40" s="268"/>
      <c r="BN40" s="268"/>
      <c r="BO40" s="268"/>
      <c r="BP40" s="268"/>
      <c r="BQ40" s="269"/>
      <c r="BR40" s="267" t="s">
        <v>250</v>
      </c>
      <c r="BS40" s="268"/>
      <c r="BT40" s="268"/>
      <c r="BU40" s="268"/>
      <c r="BV40" s="268"/>
      <c r="BW40" s="268"/>
      <c r="BX40" s="268"/>
      <c r="BY40" s="268"/>
      <c r="BZ40" s="268"/>
      <c r="CA40" s="268"/>
      <c r="CB40" s="268"/>
      <c r="CC40" s="268"/>
      <c r="CD40" s="268"/>
      <c r="CE40" s="268"/>
      <c r="CF40" s="268"/>
      <c r="CG40" s="268"/>
      <c r="CH40" s="268"/>
      <c r="CI40" s="268"/>
      <c r="CJ40" s="268"/>
      <c r="CK40" s="268"/>
      <c r="CL40" s="268"/>
      <c r="CM40" s="268"/>
      <c r="CN40" s="268"/>
      <c r="CO40" s="268"/>
      <c r="CP40" s="268"/>
      <c r="CQ40" s="268"/>
      <c r="CR40" s="268"/>
      <c r="CS40" s="268"/>
      <c r="CT40" s="268"/>
      <c r="CU40" s="268"/>
      <c r="CV40" s="268"/>
      <c r="CW40" s="268"/>
      <c r="CX40" s="268"/>
      <c r="CY40" s="268"/>
      <c r="CZ40" s="268"/>
      <c r="DA40" s="268"/>
      <c r="DB40" s="268"/>
      <c r="DC40" s="268"/>
      <c r="DD40" s="268"/>
      <c r="DE40" s="268"/>
      <c r="DF40" s="268"/>
      <c r="DG40" s="268"/>
      <c r="DH40" s="268"/>
      <c r="DI40" s="268"/>
      <c r="DJ40" s="268"/>
      <c r="DK40" s="268"/>
      <c r="DL40" s="268"/>
      <c r="DM40" s="268"/>
      <c r="DN40" s="268"/>
      <c r="DO40" s="268"/>
      <c r="DP40" s="268"/>
      <c r="DQ40" s="268"/>
      <c r="DR40" s="269"/>
    </row>
    <row r="41" spans="2:122" s="3" customFormat="1" ht="55" customHeight="1" thickBot="1">
      <c r="C41" s="17" t="s">
        <v>330</v>
      </c>
      <c r="D41" s="189" t="s">
        <v>331</v>
      </c>
      <c r="E41" s="189" t="s">
        <v>343</v>
      </c>
      <c r="F41" s="190" t="s">
        <v>29</v>
      </c>
      <c r="G41" s="190" t="s">
        <v>334</v>
      </c>
      <c r="H41" s="189" t="s">
        <v>335</v>
      </c>
      <c r="I41" s="190" t="s">
        <v>336</v>
      </c>
      <c r="J41" s="150" t="s">
        <v>337</v>
      </c>
      <c r="K41" s="150" t="s">
        <v>338</v>
      </c>
      <c r="L41" s="151" t="s">
        <v>339</v>
      </c>
      <c r="M41" s="150" t="s">
        <v>340</v>
      </c>
      <c r="N41" s="152" t="s">
        <v>308</v>
      </c>
      <c r="O41" s="151" t="s">
        <v>341</v>
      </c>
      <c r="P41" s="153" t="s">
        <v>342</v>
      </c>
      <c r="Q41" s="19" t="s">
        <v>304</v>
      </c>
      <c r="R41" s="20" t="s">
        <v>253</v>
      </c>
      <c r="S41" s="20" t="s">
        <v>254</v>
      </c>
      <c r="T41" s="20" t="s">
        <v>255</v>
      </c>
      <c r="U41" s="20" t="s">
        <v>256</v>
      </c>
      <c r="V41" s="20" t="s">
        <v>257</v>
      </c>
      <c r="W41" s="20" t="s">
        <v>258</v>
      </c>
      <c r="X41" s="20" t="s">
        <v>259</v>
      </c>
      <c r="Y41" s="20" t="s">
        <v>260</v>
      </c>
      <c r="Z41" s="20" t="s">
        <v>261</v>
      </c>
      <c r="AA41" s="20" t="s">
        <v>262</v>
      </c>
      <c r="AB41" s="20" t="s">
        <v>263</v>
      </c>
      <c r="AC41" s="20" t="s">
        <v>264</v>
      </c>
      <c r="AD41" s="20" t="s">
        <v>265</v>
      </c>
      <c r="AE41" s="20" t="s">
        <v>266</v>
      </c>
      <c r="AF41" s="20" t="s">
        <v>267</v>
      </c>
      <c r="AG41" s="20" t="s">
        <v>268</v>
      </c>
      <c r="AH41" s="20" t="s">
        <v>269</v>
      </c>
      <c r="AI41" s="20" t="s">
        <v>270</v>
      </c>
      <c r="AJ41" s="20" t="s">
        <v>271</v>
      </c>
      <c r="AK41" s="20" t="s">
        <v>272</v>
      </c>
      <c r="AL41" s="20" t="s">
        <v>273</v>
      </c>
      <c r="AM41" s="20" t="s">
        <v>274</v>
      </c>
      <c r="AN41" s="20" t="s">
        <v>275</v>
      </c>
      <c r="AO41" s="20" t="s">
        <v>276</v>
      </c>
      <c r="AP41" s="20" t="s">
        <v>277</v>
      </c>
      <c r="AQ41" s="20" t="s">
        <v>278</v>
      </c>
      <c r="AR41" s="20" t="s">
        <v>279</v>
      </c>
      <c r="AS41" s="20" t="s">
        <v>280</v>
      </c>
      <c r="AT41" s="20" t="s">
        <v>281</v>
      </c>
      <c r="AU41" s="20" t="s">
        <v>282</v>
      </c>
      <c r="AV41" s="20" t="s">
        <v>283</v>
      </c>
      <c r="AW41" s="20" t="s">
        <v>284</v>
      </c>
      <c r="AX41" s="20" t="s">
        <v>285</v>
      </c>
      <c r="AY41" s="20" t="s">
        <v>286</v>
      </c>
      <c r="AZ41" s="20" t="s">
        <v>287</v>
      </c>
      <c r="BA41" s="20" t="s">
        <v>288</v>
      </c>
      <c r="BB41" s="20" t="s">
        <v>289</v>
      </c>
      <c r="BC41" s="20" t="s">
        <v>290</v>
      </c>
      <c r="BD41" s="20" t="s">
        <v>291</v>
      </c>
      <c r="BE41" s="20" t="s">
        <v>292</v>
      </c>
      <c r="BF41" s="20" t="s">
        <v>293</v>
      </c>
      <c r="BG41" s="20" t="s">
        <v>294</v>
      </c>
      <c r="BH41" s="20" t="s">
        <v>295</v>
      </c>
      <c r="BI41" s="20" t="s">
        <v>296</v>
      </c>
      <c r="BJ41" s="20" t="s">
        <v>297</v>
      </c>
      <c r="BK41" s="20" t="s">
        <v>298</v>
      </c>
      <c r="BL41" s="20" t="s">
        <v>299</v>
      </c>
      <c r="BM41" s="20" t="s">
        <v>300</v>
      </c>
      <c r="BN41" s="20" t="s">
        <v>301</v>
      </c>
      <c r="BO41" s="20" t="s">
        <v>302</v>
      </c>
      <c r="BP41" s="20" t="s">
        <v>303</v>
      </c>
      <c r="BQ41" s="21" t="s">
        <v>305</v>
      </c>
      <c r="BR41" s="19" t="s">
        <v>304</v>
      </c>
      <c r="BS41" s="20" t="s">
        <v>253</v>
      </c>
      <c r="BT41" s="20" t="s">
        <v>254</v>
      </c>
      <c r="BU41" s="20" t="s">
        <v>255</v>
      </c>
      <c r="BV41" s="20" t="s">
        <v>256</v>
      </c>
      <c r="BW41" s="20" t="s">
        <v>257</v>
      </c>
      <c r="BX41" s="20" t="s">
        <v>258</v>
      </c>
      <c r="BY41" s="20" t="s">
        <v>259</v>
      </c>
      <c r="BZ41" s="20" t="s">
        <v>260</v>
      </c>
      <c r="CA41" s="20" t="s">
        <v>261</v>
      </c>
      <c r="CB41" s="20" t="s">
        <v>262</v>
      </c>
      <c r="CC41" s="20" t="s">
        <v>263</v>
      </c>
      <c r="CD41" s="20" t="s">
        <v>264</v>
      </c>
      <c r="CE41" s="20" t="s">
        <v>265</v>
      </c>
      <c r="CF41" s="20" t="s">
        <v>266</v>
      </c>
      <c r="CG41" s="20" t="s">
        <v>267</v>
      </c>
      <c r="CH41" s="20" t="s">
        <v>268</v>
      </c>
      <c r="CI41" s="20" t="s">
        <v>269</v>
      </c>
      <c r="CJ41" s="20" t="s">
        <v>270</v>
      </c>
      <c r="CK41" s="20" t="s">
        <v>271</v>
      </c>
      <c r="CL41" s="20" t="s">
        <v>272</v>
      </c>
      <c r="CM41" s="20" t="s">
        <v>273</v>
      </c>
      <c r="CN41" s="20" t="s">
        <v>274</v>
      </c>
      <c r="CO41" s="20" t="s">
        <v>275</v>
      </c>
      <c r="CP41" s="20" t="s">
        <v>276</v>
      </c>
      <c r="CQ41" s="20" t="s">
        <v>277</v>
      </c>
      <c r="CR41" s="20" t="s">
        <v>278</v>
      </c>
      <c r="CS41" s="20" t="s">
        <v>279</v>
      </c>
      <c r="CT41" s="20" t="s">
        <v>280</v>
      </c>
      <c r="CU41" s="20" t="s">
        <v>281</v>
      </c>
      <c r="CV41" s="20" t="s">
        <v>282</v>
      </c>
      <c r="CW41" s="20" t="s">
        <v>283</v>
      </c>
      <c r="CX41" s="20" t="s">
        <v>284</v>
      </c>
      <c r="CY41" s="20" t="s">
        <v>285</v>
      </c>
      <c r="CZ41" s="20" t="s">
        <v>286</v>
      </c>
      <c r="DA41" s="20" t="s">
        <v>287</v>
      </c>
      <c r="DB41" s="20" t="s">
        <v>288</v>
      </c>
      <c r="DC41" s="20" t="s">
        <v>289</v>
      </c>
      <c r="DD41" s="20" t="s">
        <v>290</v>
      </c>
      <c r="DE41" s="20" t="s">
        <v>291</v>
      </c>
      <c r="DF41" s="20" t="s">
        <v>292</v>
      </c>
      <c r="DG41" s="20" t="s">
        <v>293</v>
      </c>
      <c r="DH41" s="20" t="s">
        <v>294</v>
      </c>
      <c r="DI41" s="20" t="s">
        <v>295</v>
      </c>
      <c r="DJ41" s="20" t="s">
        <v>296</v>
      </c>
      <c r="DK41" s="20" t="s">
        <v>297</v>
      </c>
      <c r="DL41" s="20" t="s">
        <v>298</v>
      </c>
      <c r="DM41" s="20" t="s">
        <v>299</v>
      </c>
      <c r="DN41" s="20" t="s">
        <v>300</v>
      </c>
      <c r="DO41" s="20" t="s">
        <v>301</v>
      </c>
      <c r="DP41" s="20" t="s">
        <v>302</v>
      </c>
      <c r="DQ41" s="20" t="s">
        <v>303</v>
      </c>
      <c r="DR41" s="21" t="s">
        <v>305</v>
      </c>
    </row>
    <row r="42" spans="2:122" s="3" customFormat="1" ht="15" hidden="1" customHeight="1" thickBot="1">
      <c r="B42" s="3">
        <v>1</v>
      </c>
      <c r="C42" s="191" t="s">
        <v>244</v>
      </c>
      <c r="D42" s="158" t="s">
        <v>244</v>
      </c>
      <c r="E42" s="158" t="s">
        <v>244</v>
      </c>
      <c r="F42" s="158" t="s">
        <v>244</v>
      </c>
      <c r="G42" s="158" t="s">
        <v>244</v>
      </c>
      <c r="H42" s="18" t="s">
        <v>244</v>
      </c>
      <c r="I42" s="157" t="s">
        <v>244</v>
      </c>
      <c r="J42" s="158" t="s">
        <v>244</v>
      </c>
      <c r="K42" s="192" t="str">
        <f t="shared" ref="K42:K61" si="6">IFERROR(IF(AND(COUNTIF(MaterieelLijst,C42),H42&gt;8,F42="emissieloos"),"Ja","Nee"),"")</f>
        <v/>
      </c>
      <c r="L42" s="192" t="e">
        <f t="shared" ref="L42:L61" si="7">IF(AND(COUNTIF(MaterieelLijst,C42),H42&gt;8,F42="emissieloos"), LOOKUP(H42,$K$3:$K$6,$M$3:$M$6)*M42,)</f>
        <v>#VALUE!</v>
      </c>
      <c r="M42" s="158" t="s">
        <v>244</v>
      </c>
      <c r="N42" s="40">
        <f>SUM(Q42:DR42)</f>
        <v>0</v>
      </c>
      <c r="O42" s="193" t="e">
        <f t="shared" ref="O42:O61" si="8">IF(AND(COUNTIF(MaterieelLijst,C42),H42&gt;8,F42="emissieloos"), LOOKUP(H42,$K$3:$K$6,$M$3:$M$6)*N42,)</f>
        <v>#VALUE!</v>
      </c>
      <c r="P42" s="162">
        <f t="shared" ref="P42:P61" si="9">IFERROR((N42-M42)/M42,0)</f>
        <v>0</v>
      </c>
      <c r="Q42" s="163" t="s">
        <v>244</v>
      </c>
      <c r="R42" s="164" t="s">
        <v>244</v>
      </c>
      <c r="S42" s="164" t="s">
        <v>244</v>
      </c>
      <c r="T42" s="164" t="s">
        <v>244</v>
      </c>
      <c r="U42" s="164" t="s">
        <v>244</v>
      </c>
      <c r="V42" s="164" t="s">
        <v>244</v>
      </c>
      <c r="W42" s="164" t="s">
        <v>244</v>
      </c>
      <c r="X42" s="164" t="s">
        <v>244</v>
      </c>
      <c r="Y42" s="164" t="s">
        <v>244</v>
      </c>
      <c r="Z42" s="164" t="s">
        <v>244</v>
      </c>
      <c r="AA42" s="164" t="s">
        <v>244</v>
      </c>
      <c r="AB42" s="164" t="s">
        <v>244</v>
      </c>
      <c r="AC42" s="164" t="s">
        <v>244</v>
      </c>
      <c r="AD42" s="164" t="s">
        <v>244</v>
      </c>
      <c r="AE42" s="164" t="s">
        <v>244</v>
      </c>
      <c r="AF42" s="164" t="s">
        <v>244</v>
      </c>
      <c r="AG42" s="164" t="s">
        <v>244</v>
      </c>
      <c r="AH42" s="164" t="s">
        <v>244</v>
      </c>
      <c r="AI42" s="164" t="s">
        <v>244</v>
      </c>
      <c r="AJ42" s="164" t="s">
        <v>244</v>
      </c>
      <c r="AK42" s="164" t="s">
        <v>244</v>
      </c>
      <c r="AL42" s="164" t="s">
        <v>244</v>
      </c>
      <c r="AM42" s="164" t="s">
        <v>244</v>
      </c>
      <c r="AN42" s="164" t="s">
        <v>244</v>
      </c>
      <c r="AO42" s="164" t="s">
        <v>244</v>
      </c>
      <c r="AP42" s="164" t="s">
        <v>244</v>
      </c>
      <c r="AQ42" s="164" t="s">
        <v>244</v>
      </c>
      <c r="AR42" s="164" t="s">
        <v>244</v>
      </c>
      <c r="AS42" s="164" t="s">
        <v>244</v>
      </c>
      <c r="AT42" s="164" t="s">
        <v>244</v>
      </c>
      <c r="AU42" s="164" t="s">
        <v>244</v>
      </c>
      <c r="AV42" s="164" t="s">
        <v>244</v>
      </c>
      <c r="AW42" s="164" t="s">
        <v>244</v>
      </c>
      <c r="AX42" s="164" t="s">
        <v>244</v>
      </c>
      <c r="AY42" s="164" t="s">
        <v>244</v>
      </c>
      <c r="AZ42" s="164" t="s">
        <v>244</v>
      </c>
      <c r="BA42" s="164" t="s">
        <v>244</v>
      </c>
      <c r="BB42" s="164" t="s">
        <v>244</v>
      </c>
      <c r="BC42" s="164" t="s">
        <v>244</v>
      </c>
      <c r="BD42" s="164" t="s">
        <v>244</v>
      </c>
      <c r="BE42" s="164" t="s">
        <v>244</v>
      </c>
      <c r="BF42" s="164" t="s">
        <v>244</v>
      </c>
      <c r="BG42" s="164" t="s">
        <v>244</v>
      </c>
      <c r="BH42" s="164" t="s">
        <v>244</v>
      </c>
      <c r="BI42" s="164" t="s">
        <v>244</v>
      </c>
      <c r="BJ42" s="164" t="s">
        <v>244</v>
      </c>
      <c r="BK42" s="164" t="s">
        <v>244</v>
      </c>
      <c r="BL42" s="164" t="s">
        <v>244</v>
      </c>
      <c r="BM42" s="164" t="s">
        <v>244</v>
      </c>
      <c r="BN42" s="164" t="s">
        <v>244</v>
      </c>
      <c r="BO42" s="164" t="s">
        <v>244</v>
      </c>
      <c r="BP42" s="164" t="s">
        <v>244</v>
      </c>
      <c r="BQ42" s="165" t="s">
        <v>244</v>
      </c>
      <c r="BR42" s="163" t="s">
        <v>244</v>
      </c>
      <c r="BS42" s="164" t="s">
        <v>244</v>
      </c>
      <c r="BT42" s="164" t="s">
        <v>244</v>
      </c>
      <c r="BU42" s="164" t="s">
        <v>244</v>
      </c>
      <c r="BV42" s="164" t="s">
        <v>244</v>
      </c>
      <c r="BW42" s="164" t="s">
        <v>244</v>
      </c>
      <c r="BX42" s="164" t="s">
        <v>244</v>
      </c>
      <c r="BY42" s="164" t="s">
        <v>244</v>
      </c>
      <c r="BZ42" s="164" t="s">
        <v>244</v>
      </c>
      <c r="CA42" s="164" t="s">
        <v>244</v>
      </c>
      <c r="CB42" s="164" t="s">
        <v>244</v>
      </c>
      <c r="CC42" s="164" t="s">
        <v>244</v>
      </c>
      <c r="CD42" s="164" t="s">
        <v>244</v>
      </c>
      <c r="CE42" s="164" t="s">
        <v>244</v>
      </c>
      <c r="CF42" s="164" t="s">
        <v>244</v>
      </c>
      <c r="CG42" s="164" t="s">
        <v>244</v>
      </c>
      <c r="CH42" s="164" t="s">
        <v>244</v>
      </c>
      <c r="CI42" s="164" t="s">
        <v>244</v>
      </c>
      <c r="CJ42" s="164" t="s">
        <v>244</v>
      </c>
      <c r="CK42" s="164" t="s">
        <v>244</v>
      </c>
      <c r="CL42" s="164" t="s">
        <v>244</v>
      </c>
      <c r="CM42" s="164" t="s">
        <v>244</v>
      </c>
      <c r="CN42" s="164" t="s">
        <v>244</v>
      </c>
      <c r="CO42" s="164" t="s">
        <v>244</v>
      </c>
      <c r="CP42" s="164" t="s">
        <v>244</v>
      </c>
      <c r="CQ42" s="164" t="s">
        <v>244</v>
      </c>
      <c r="CR42" s="164" t="s">
        <v>244</v>
      </c>
      <c r="CS42" s="164" t="s">
        <v>244</v>
      </c>
      <c r="CT42" s="164" t="s">
        <v>244</v>
      </c>
      <c r="CU42" s="164" t="s">
        <v>244</v>
      </c>
      <c r="CV42" s="164" t="s">
        <v>244</v>
      </c>
      <c r="CW42" s="164" t="s">
        <v>244</v>
      </c>
      <c r="CX42" s="164" t="s">
        <v>244</v>
      </c>
      <c r="CY42" s="164" t="s">
        <v>244</v>
      </c>
      <c r="CZ42" s="164" t="s">
        <v>244</v>
      </c>
      <c r="DA42" s="164" t="s">
        <v>244</v>
      </c>
      <c r="DB42" s="164" t="s">
        <v>244</v>
      </c>
      <c r="DC42" s="164" t="s">
        <v>244</v>
      </c>
      <c r="DD42" s="164" t="s">
        <v>244</v>
      </c>
      <c r="DE42" s="164" t="s">
        <v>244</v>
      </c>
      <c r="DF42" s="164" t="s">
        <v>244</v>
      </c>
      <c r="DG42" s="164" t="s">
        <v>244</v>
      </c>
      <c r="DH42" s="164" t="s">
        <v>244</v>
      </c>
      <c r="DI42" s="164" t="s">
        <v>244</v>
      </c>
      <c r="DJ42" s="164" t="s">
        <v>244</v>
      </c>
      <c r="DK42" s="164" t="s">
        <v>244</v>
      </c>
      <c r="DL42" s="164" t="s">
        <v>244</v>
      </c>
      <c r="DM42" s="164" t="s">
        <v>244</v>
      </c>
      <c r="DN42" s="164" t="s">
        <v>244</v>
      </c>
      <c r="DO42" s="164" t="s">
        <v>244</v>
      </c>
      <c r="DP42" s="164" t="s">
        <v>244</v>
      </c>
      <c r="DQ42" s="164" t="s">
        <v>244</v>
      </c>
      <c r="DR42" s="166" t="s">
        <v>244</v>
      </c>
    </row>
    <row r="43" spans="2:122" s="3" customFormat="1" ht="15" hidden="1" customHeight="1" thickBot="1">
      <c r="B43" s="3">
        <v>2</v>
      </c>
      <c r="C43" s="194" t="s">
        <v>244</v>
      </c>
      <c r="D43" s="18" t="s">
        <v>244</v>
      </c>
      <c r="E43" s="18" t="s">
        <v>244</v>
      </c>
      <c r="F43" s="18" t="s">
        <v>244</v>
      </c>
      <c r="G43" s="18" t="s">
        <v>244</v>
      </c>
      <c r="H43" s="18" t="s">
        <v>244</v>
      </c>
      <c r="I43" s="170" t="s">
        <v>244</v>
      </c>
      <c r="J43" s="18" t="s">
        <v>244</v>
      </c>
      <c r="K43" s="192" t="str">
        <f t="shared" si="6"/>
        <v/>
      </c>
      <c r="L43" s="192" t="e">
        <f t="shared" si="7"/>
        <v>#VALUE!</v>
      </c>
      <c r="M43" s="18" t="s">
        <v>244</v>
      </c>
      <c r="N43" s="171">
        <f t="shared" ref="N43:N61" si="10">SUM(Q43:DR43)</f>
        <v>0</v>
      </c>
      <c r="O43" s="193" t="e">
        <f t="shared" si="8"/>
        <v>#VALUE!</v>
      </c>
      <c r="P43" s="172">
        <f t="shared" si="9"/>
        <v>0</v>
      </c>
      <c r="Q43" s="175" t="s">
        <v>244</v>
      </c>
      <c r="R43" s="173" t="s">
        <v>244</v>
      </c>
      <c r="S43" s="173" t="s">
        <v>244</v>
      </c>
      <c r="T43" s="173" t="s">
        <v>244</v>
      </c>
      <c r="U43" s="173" t="s">
        <v>244</v>
      </c>
      <c r="V43" s="173" t="s">
        <v>244</v>
      </c>
      <c r="W43" s="173" t="s">
        <v>244</v>
      </c>
      <c r="X43" s="173" t="s">
        <v>244</v>
      </c>
      <c r="Y43" s="173" t="s">
        <v>244</v>
      </c>
      <c r="Z43" s="173" t="s">
        <v>244</v>
      </c>
      <c r="AA43" s="173" t="s">
        <v>244</v>
      </c>
      <c r="AB43" s="173" t="s">
        <v>244</v>
      </c>
      <c r="AC43" s="173" t="s">
        <v>244</v>
      </c>
      <c r="AD43" s="173" t="s">
        <v>244</v>
      </c>
      <c r="AE43" s="173" t="s">
        <v>244</v>
      </c>
      <c r="AF43" s="173" t="s">
        <v>244</v>
      </c>
      <c r="AG43" s="173" t="s">
        <v>244</v>
      </c>
      <c r="AH43" s="173" t="s">
        <v>244</v>
      </c>
      <c r="AI43" s="173" t="s">
        <v>244</v>
      </c>
      <c r="AJ43" s="173" t="s">
        <v>244</v>
      </c>
      <c r="AK43" s="173" t="s">
        <v>244</v>
      </c>
      <c r="AL43" s="173" t="s">
        <v>244</v>
      </c>
      <c r="AM43" s="173" t="s">
        <v>244</v>
      </c>
      <c r="AN43" s="173" t="s">
        <v>244</v>
      </c>
      <c r="AO43" s="173" t="s">
        <v>244</v>
      </c>
      <c r="AP43" s="173" t="s">
        <v>244</v>
      </c>
      <c r="AQ43" s="173" t="s">
        <v>244</v>
      </c>
      <c r="AR43" s="173" t="s">
        <v>244</v>
      </c>
      <c r="AS43" s="173" t="s">
        <v>244</v>
      </c>
      <c r="AT43" s="173" t="s">
        <v>244</v>
      </c>
      <c r="AU43" s="173" t="s">
        <v>244</v>
      </c>
      <c r="AV43" s="173" t="s">
        <v>244</v>
      </c>
      <c r="AW43" s="173" t="s">
        <v>244</v>
      </c>
      <c r="AX43" s="173" t="s">
        <v>244</v>
      </c>
      <c r="AY43" s="173" t="s">
        <v>244</v>
      </c>
      <c r="AZ43" s="173" t="s">
        <v>244</v>
      </c>
      <c r="BA43" s="173" t="s">
        <v>244</v>
      </c>
      <c r="BB43" s="173" t="s">
        <v>244</v>
      </c>
      <c r="BC43" s="173" t="s">
        <v>244</v>
      </c>
      <c r="BD43" s="173" t="s">
        <v>244</v>
      </c>
      <c r="BE43" s="173" t="s">
        <v>244</v>
      </c>
      <c r="BF43" s="173" t="s">
        <v>244</v>
      </c>
      <c r="BG43" s="173" t="s">
        <v>244</v>
      </c>
      <c r="BH43" s="173" t="s">
        <v>244</v>
      </c>
      <c r="BI43" s="173" t="s">
        <v>244</v>
      </c>
      <c r="BJ43" s="173" t="s">
        <v>244</v>
      </c>
      <c r="BK43" s="173" t="s">
        <v>244</v>
      </c>
      <c r="BL43" s="173" t="s">
        <v>244</v>
      </c>
      <c r="BM43" s="173" t="s">
        <v>244</v>
      </c>
      <c r="BN43" s="173" t="s">
        <v>244</v>
      </c>
      <c r="BO43" s="173" t="s">
        <v>244</v>
      </c>
      <c r="BP43" s="173" t="s">
        <v>244</v>
      </c>
      <c r="BQ43" s="174" t="s">
        <v>244</v>
      </c>
      <c r="BR43" s="175" t="s">
        <v>244</v>
      </c>
      <c r="BS43" s="173" t="s">
        <v>244</v>
      </c>
      <c r="BT43" s="173" t="s">
        <v>244</v>
      </c>
      <c r="BU43" s="173" t="s">
        <v>244</v>
      </c>
      <c r="BV43" s="173" t="s">
        <v>244</v>
      </c>
      <c r="BW43" s="173" t="s">
        <v>244</v>
      </c>
      <c r="BX43" s="173" t="s">
        <v>244</v>
      </c>
      <c r="BY43" s="173" t="s">
        <v>244</v>
      </c>
      <c r="BZ43" s="173" t="s">
        <v>244</v>
      </c>
      <c r="CA43" s="173" t="s">
        <v>244</v>
      </c>
      <c r="CB43" s="173" t="s">
        <v>244</v>
      </c>
      <c r="CC43" s="173" t="s">
        <v>244</v>
      </c>
      <c r="CD43" s="173" t="s">
        <v>244</v>
      </c>
      <c r="CE43" s="173" t="s">
        <v>244</v>
      </c>
      <c r="CF43" s="173" t="s">
        <v>244</v>
      </c>
      <c r="CG43" s="173" t="s">
        <v>244</v>
      </c>
      <c r="CH43" s="173" t="s">
        <v>244</v>
      </c>
      <c r="CI43" s="173" t="s">
        <v>244</v>
      </c>
      <c r="CJ43" s="173" t="s">
        <v>244</v>
      </c>
      <c r="CK43" s="173" t="s">
        <v>244</v>
      </c>
      <c r="CL43" s="173" t="s">
        <v>244</v>
      </c>
      <c r="CM43" s="173" t="s">
        <v>244</v>
      </c>
      <c r="CN43" s="173" t="s">
        <v>244</v>
      </c>
      <c r="CO43" s="173" t="s">
        <v>244</v>
      </c>
      <c r="CP43" s="173" t="s">
        <v>244</v>
      </c>
      <c r="CQ43" s="173" t="s">
        <v>244</v>
      </c>
      <c r="CR43" s="173" t="s">
        <v>244</v>
      </c>
      <c r="CS43" s="173" t="s">
        <v>244</v>
      </c>
      <c r="CT43" s="173" t="s">
        <v>244</v>
      </c>
      <c r="CU43" s="173" t="s">
        <v>244</v>
      </c>
      <c r="CV43" s="173" t="s">
        <v>244</v>
      </c>
      <c r="CW43" s="173" t="s">
        <v>244</v>
      </c>
      <c r="CX43" s="173" t="s">
        <v>244</v>
      </c>
      <c r="CY43" s="173" t="s">
        <v>244</v>
      </c>
      <c r="CZ43" s="173" t="s">
        <v>244</v>
      </c>
      <c r="DA43" s="173" t="s">
        <v>244</v>
      </c>
      <c r="DB43" s="173" t="s">
        <v>244</v>
      </c>
      <c r="DC43" s="173" t="s">
        <v>244</v>
      </c>
      <c r="DD43" s="173" t="s">
        <v>244</v>
      </c>
      <c r="DE43" s="173" t="s">
        <v>244</v>
      </c>
      <c r="DF43" s="173" t="s">
        <v>244</v>
      </c>
      <c r="DG43" s="173" t="s">
        <v>244</v>
      </c>
      <c r="DH43" s="173" t="s">
        <v>244</v>
      </c>
      <c r="DI43" s="173" t="s">
        <v>244</v>
      </c>
      <c r="DJ43" s="173" t="s">
        <v>244</v>
      </c>
      <c r="DK43" s="173" t="s">
        <v>244</v>
      </c>
      <c r="DL43" s="173" t="s">
        <v>244</v>
      </c>
      <c r="DM43" s="173" t="s">
        <v>244</v>
      </c>
      <c r="DN43" s="173" t="s">
        <v>244</v>
      </c>
      <c r="DO43" s="173" t="s">
        <v>244</v>
      </c>
      <c r="DP43" s="173" t="s">
        <v>244</v>
      </c>
      <c r="DQ43" s="173" t="s">
        <v>244</v>
      </c>
      <c r="DR43" s="176" t="s">
        <v>244</v>
      </c>
    </row>
    <row r="44" spans="2:122" s="3" customFormat="1" ht="15" hidden="1" customHeight="1" thickBot="1">
      <c r="B44" s="3">
        <v>3</v>
      </c>
      <c r="C44" s="194" t="s">
        <v>244</v>
      </c>
      <c r="D44" s="18" t="s">
        <v>244</v>
      </c>
      <c r="E44" s="18" t="s">
        <v>244</v>
      </c>
      <c r="F44" s="18" t="s">
        <v>244</v>
      </c>
      <c r="G44" s="18" t="s">
        <v>244</v>
      </c>
      <c r="H44" s="18" t="s">
        <v>244</v>
      </c>
      <c r="I44" s="170" t="s">
        <v>244</v>
      </c>
      <c r="J44" s="18" t="s">
        <v>244</v>
      </c>
      <c r="K44" s="192" t="str">
        <f t="shared" si="6"/>
        <v/>
      </c>
      <c r="L44" s="192" t="e">
        <f t="shared" si="7"/>
        <v>#VALUE!</v>
      </c>
      <c r="M44" s="18" t="s">
        <v>244</v>
      </c>
      <c r="N44" s="171">
        <f t="shared" si="10"/>
        <v>0</v>
      </c>
      <c r="O44" s="193" t="e">
        <f t="shared" si="8"/>
        <v>#VALUE!</v>
      </c>
      <c r="P44" s="172">
        <f t="shared" si="9"/>
        <v>0</v>
      </c>
      <c r="Q44" s="175" t="s">
        <v>244</v>
      </c>
      <c r="R44" s="173" t="s">
        <v>244</v>
      </c>
      <c r="S44" s="173" t="s">
        <v>244</v>
      </c>
      <c r="T44" s="173" t="s">
        <v>244</v>
      </c>
      <c r="U44" s="173" t="s">
        <v>244</v>
      </c>
      <c r="V44" s="173" t="s">
        <v>244</v>
      </c>
      <c r="W44" s="173" t="s">
        <v>244</v>
      </c>
      <c r="X44" s="173" t="s">
        <v>244</v>
      </c>
      <c r="Y44" s="173" t="s">
        <v>244</v>
      </c>
      <c r="Z44" s="173" t="s">
        <v>244</v>
      </c>
      <c r="AA44" s="173" t="s">
        <v>244</v>
      </c>
      <c r="AB44" s="173" t="s">
        <v>244</v>
      </c>
      <c r="AC44" s="173" t="s">
        <v>244</v>
      </c>
      <c r="AD44" s="173" t="s">
        <v>244</v>
      </c>
      <c r="AE44" s="173" t="s">
        <v>244</v>
      </c>
      <c r="AF44" s="173" t="s">
        <v>244</v>
      </c>
      <c r="AG44" s="173" t="s">
        <v>244</v>
      </c>
      <c r="AH44" s="173" t="s">
        <v>244</v>
      </c>
      <c r="AI44" s="173" t="s">
        <v>244</v>
      </c>
      <c r="AJ44" s="173" t="s">
        <v>244</v>
      </c>
      <c r="AK44" s="173" t="s">
        <v>244</v>
      </c>
      <c r="AL44" s="173" t="s">
        <v>244</v>
      </c>
      <c r="AM44" s="173" t="s">
        <v>244</v>
      </c>
      <c r="AN44" s="173" t="s">
        <v>244</v>
      </c>
      <c r="AO44" s="173" t="s">
        <v>244</v>
      </c>
      <c r="AP44" s="173" t="s">
        <v>244</v>
      </c>
      <c r="AQ44" s="173" t="s">
        <v>244</v>
      </c>
      <c r="AR44" s="173" t="s">
        <v>244</v>
      </c>
      <c r="AS44" s="173" t="s">
        <v>244</v>
      </c>
      <c r="AT44" s="173" t="s">
        <v>244</v>
      </c>
      <c r="AU44" s="173" t="s">
        <v>244</v>
      </c>
      <c r="AV44" s="173" t="s">
        <v>244</v>
      </c>
      <c r="AW44" s="173" t="s">
        <v>244</v>
      </c>
      <c r="AX44" s="173" t="s">
        <v>244</v>
      </c>
      <c r="AY44" s="173" t="s">
        <v>244</v>
      </c>
      <c r="AZ44" s="173" t="s">
        <v>244</v>
      </c>
      <c r="BA44" s="173" t="s">
        <v>244</v>
      </c>
      <c r="BB44" s="173" t="s">
        <v>244</v>
      </c>
      <c r="BC44" s="173" t="s">
        <v>244</v>
      </c>
      <c r="BD44" s="173" t="s">
        <v>244</v>
      </c>
      <c r="BE44" s="173" t="s">
        <v>244</v>
      </c>
      <c r="BF44" s="173" t="s">
        <v>244</v>
      </c>
      <c r="BG44" s="173" t="s">
        <v>244</v>
      </c>
      <c r="BH44" s="173" t="s">
        <v>244</v>
      </c>
      <c r="BI44" s="173" t="s">
        <v>244</v>
      </c>
      <c r="BJ44" s="173" t="s">
        <v>244</v>
      </c>
      <c r="BK44" s="173" t="s">
        <v>244</v>
      </c>
      <c r="BL44" s="173" t="s">
        <v>244</v>
      </c>
      <c r="BM44" s="173" t="s">
        <v>244</v>
      </c>
      <c r="BN44" s="173" t="s">
        <v>244</v>
      </c>
      <c r="BO44" s="173" t="s">
        <v>244</v>
      </c>
      <c r="BP44" s="173" t="s">
        <v>244</v>
      </c>
      <c r="BQ44" s="174" t="s">
        <v>244</v>
      </c>
      <c r="BR44" s="175" t="s">
        <v>244</v>
      </c>
      <c r="BS44" s="173" t="s">
        <v>244</v>
      </c>
      <c r="BT44" s="173" t="s">
        <v>244</v>
      </c>
      <c r="BU44" s="173" t="s">
        <v>244</v>
      </c>
      <c r="BV44" s="173" t="s">
        <v>244</v>
      </c>
      <c r="BW44" s="173" t="s">
        <v>244</v>
      </c>
      <c r="BX44" s="173" t="s">
        <v>244</v>
      </c>
      <c r="BY44" s="173" t="s">
        <v>244</v>
      </c>
      <c r="BZ44" s="173" t="s">
        <v>244</v>
      </c>
      <c r="CA44" s="173" t="s">
        <v>244</v>
      </c>
      <c r="CB44" s="173" t="s">
        <v>244</v>
      </c>
      <c r="CC44" s="173" t="s">
        <v>244</v>
      </c>
      <c r="CD44" s="173" t="s">
        <v>244</v>
      </c>
      <c r="CE44" s="173" t="s">
        <v>244</v>
      </c>
      <c r="CF44" s="173" t="s">
        <v>244</v>
      </c>
      <c r="CG44" s="173" t="s">
        <v>244</v>
      </c>
      <c r="CH44" s="173" t="s">
        <v>244</v>
      </c>
      <c r="CI44" s="173" t="s">
        <v>244</v>
      </c>
      <c r="CJ44" s="173" t="s">
        <v>244</v>
      </c>
      <c r="CK44" s="173" t="s">
        <v>244</v>
      </c>
      <c r="CL44" s="173" t="s">
        <v>244</v>
      </c>
      <c r="CM44" s="173" t="s">
        <v>244</v>
      </c>
      <c r="CN44" s="173" t="s">
        <v>244</v>
      </c>
      <c r="CO44" s="173" t="s">
        <v>244</v>
      </c>
      <c r="CP44" s="173" t="s">
        <v>244</v>
      </c>
      <c r="CQ44" s="173" t="s">
        <v>244</v>
      </c>
      <c r="CR44" s="173" t="s">
        <v>244</v>
      </c>
      <c r="CS44" s="173" t="s">
        <v>244</v>
      </c>
      <c r="CT44" s="173" t="s">
        <v>244</v>
      </c>
      <c r="CU44" s="173" t="s">
        <v>244</v>
      </c>
      <c r="CV44" s="173" t="s">
        <v>244</v>
      </c>
      <c r="CW44" s="173" t="s">
        <v>244</v>
      </c>
      <c r="CX44" s="173" t="s">
        <v>244</v>
      </c>
      <c r="CY44" s="173" t="s">
        <v>244</v>
      </c>
      <c r="CZ44" s="173" t="s">
        <v>244</v>
      </c>
      <c r="DA44" s="173" t="s">
        <v>244</v>
      </c>
      <c r="DB44" s="173" t="s">
        <v>244</v>
      </c>
      <c r="DC44" s="173" t="s">
        <v>244</v>
      </c>
      <c r="DD44" s="173" t="s">
        <v>244</v>
      </c>
      <c r="DE44" s="173" t="s">
        <v>244</v>
      </c>
      <c r="DF44" s="173" t="s">
        <v>244</v>
      </c>
      <c r="DG44" s="173" t="s">
        <v>244</v>
      </c>
      <c r="DH44" s="173" t="s">
        <v>244</v>
      </c>
      <c r="DI44" s="173" t="s">
        <v>244</v>
      </c>
      <c r="DJ44" s="173" t="s">
        <v>244</v>
      </c>
      <c r="DK44" s="173" t="s">
        <v>244</v>
      </c>
      <c r="DL44" s="173" t="s">
        <v>244</v>
      </c>
      <c r="DM44" s="173" t="s">
        <v>244</v>
      </c>
      <c r="DN44" s="173" t="s">
        <v>244</v>
      </c>
      <c r="DO44" s="173" t="s">
        <v>244</v>
      </c>
      <c r="DP44" s="173" t="s">
        <v>244</v>
      </c>
      <c r="DQ44" s="173" t="s">
        <v>244</v>
      </c>
      <c r="DR44" s="176" t="s">
        <v>244</v>
      </c>
    </row>
    <row r="45" spans="2:122" s="3" customFormat="1" ht="13.5" customHeight="1" thickBot="1">
      <c r="B45" s="3">
        <v>4</v>
      </c>
      <c r="C45" s="194" t="e">
        <v>#REF!</v>
      </c>
      <c r="D45" s="18" t="s">
        <v>244</v>
      </c>
      <c r="E45" s="18" t="s">
        <v>244</v>
      </c>
      <c r="F45" s="18" t="s">
        <v>244</v>
      </c>
      <c r="G45" s="18" t="s">
        <v>244</v>
      </c>
      <c r="H45" s="18" t="s">
        <v>244</v>
      </c>
      <c r="I45" s="170" t="s">
        <v>244</v>
      </c>
      <c r="J45" s="18" t="s">
        <v>244</v>
      </c>
      <c r="K45" s="192" t="str">
        <f t="shared" si="6"/>
        <v/>
      </c>
      <c r="L45" s="192" t="e">
        <f t="shared" si="7"/>
        <v>#VALUE!</v>
      </c>
      <c r="M45" s="18" t="s">
        <v>244</v>
      </c>
      <c r="N45" s="171">
        <f t="shared" si="10"/>
        <v>0</v>
      </c>
      <c r="O45" s="193" t="e">
        <f t="shared" si="8"/>
        <v>#VALUE!</v>
      </c>
      <c r="P45" s="172">
        <f t="shared" si="9"/>
        <v>0</v>
      </c>
      <c r="Q45" s="175" t="s">
        <v>244</v>
      </c>
      <c r="R45" s="173" t="s">
        <v>244</v>
      </c>
      <c r="S45" s="173" t="s">
        <v>244</v>
      </c>
      <c r="T45" s="173" t="s">
        <v>244</v>
      </c>
      <c r="U45" s="173" t="s">
        <v>244</v>
      </c>
      <c r="V45" s="173" t="s">
        <v>244</v>
      </c>
      <c r="W45" s="173" t="s">
        <v>244</v>
      </c>
      <c r="X45" s="173" t="s">
        <v>244</v>
      </c>
      <c r="Y45" s="173" t="s">
        <v>244</v>
      </c>
      <c r="Z45" s="173" t="s">
        <v>244</v>
      </c>
      <c r="AA45" s="173" t="s">
        <v>244</v>
      </c>
      <c r="AB45" s="173" t="s">
        <v>244</v>
      </c>
      <c r="AC45" s="173" t="s">
        <v>244</v>
      </c>
      <c r="AD45" s="173" t="s">
        <v>244</v>
      </c>
      <c r="AE45" s="173" t="s">
        <v>244</v>
      </c>
      <c r="AF45" s="173" t="s">
        <v>244</v>
      </c>
      <c r="AG45" s="173" t="s">
        <v>244</v>
      </c>
      <c r="AH45" s="173" t="s">
        <v>244</v>
      </c>
      <c r="AI45" s="173" t="s">
        <v>244</v>
      </c>
      <c r="AJ45" s="173" t="s">
        <v>244</v>
      </c>
      <c r="AK45" s="173" t="s">
        <v>244</v>
      </c>
      <c r="AL45" s="173" t="s">
        <v>244</v>
      </c>
      <c r="AM45" s="173" t="s">
        <v>244</v>
      </c>
      <c r="AN45" s="173" t="s">
        <v>244</v>
      </c>
      <c r="AO45" s="173" t="s">
        <v>244</v>
      </c>
      <c r="AP45" s="173" t="s">
        <v>244</v>
      </c>
      <c r="AQ45" s="173" t="s">
        <v>244</v>
      </c>
      <c r="AR45" s="173" t="s">
        <v>244</v>
      </c>
      <c r="AS45" s="173" t="s">
        <v>244</v>
      </c>
      <c r="AT45" s="173" t="s">
        <v>244</v>
      </c>
      <c r="AU45" s="173" t="s">
        <v>244</v>
      </c>
      <c r="AV45" s="173" t="s">
        <v>244</v>
      </c>
      <c r="AW45" s="173" t="s">
        <v>244</v>
      </c>
      <c r="AX45" s="173" t="s">
        <v>244</v>
      </c>
      <c r="AY45" s="173" t="s">
        <v>244</v>
      </c>
      <c r="AZ45" s="173" t="s">
        <v>244</v>
      </c>
      <c r="BA45" s="173" t="s">
        <v>244</v>
      </c>
      <c r="BB45" s="173" t="s">
        <v>244</v>
      </c>
      <c r="BC45" s="173" t="s">
        <v>244</v>
      </c>
      <c r="BD45" s="173" t="s">
        <v>244</v>
      </c>
      <c r="BE45" s="173" t="s">
        <v>244</v>
      </c>
      <c r="BF45" s="173" t="s">
        <v>244</v>
      </c>
      <c r="BG45" s="173" t="s">
        <v>244</v>
      </c>
      <c r="BH45" s="173" t="s">
        <v>244</v>
      </c>
      <c r="BI45" s="173" t="s">
        <v>244</v>
      </c>
      <c r="BJ45" s="173" t="s">
        <v>244</v>
      </c>
      <c r="BK45" s="173" t="s">
        <v>244</v>
      </c>
      <c r="BL45" s="173" t="s">
        <v>244</v>
      </c>
      <c r="BM45" s="173" t="s">
        <v>244</v>
      </c>
      <c r="BN45" s="173" t="s">
        <v>244</v>
      </c>
      <c r="BO45" s="173" t="s">
        <v>244</v>
      </c>
      <c r="BP45" s="173" t="s">
        <v>244</v>
      </c>
      <c r="BQ45" s="174" t="s">
        <v>244</v>
      </c>
      <c r="BR45" s="175" t="s">
        <v>244</v>
      </c>
      <c r="BS45" s="173" t="s">
        <v>244</v>
      </c>
      <c r="BT45" s="173" t="s">
        <v>244</v>
      </c>
      <c r="BU45" s="173" t="s">
        <v>244</v>
      </c>
      <c r="BV45" s="173" t="s">
        <v>244</v>
      </c>
      <c r="BW45" s="173" t="s">
        <v>244</v>
      </c>
      <c r="BX45" s="173" t="s">
        <v>244</v>
      </c>
      <c r="BY45" s="173" t="s">
        <v>244</v>
      </c>
      <c r="BZ45" s="173" t="s">
        <v>244</v>
      </c>
      <c r="CA45" s="173" t="s">
        <v>244</v>
      </c>
      <c r="CB45" s="173" t="s">
        <v>244</v>
      </c>
      <c r="CC45" s="173" t="s">
        <v>244</v>
      </c>
      <c r="CD45" s="173" t="s">
        <v>244</v>
      </c>
      <c r="CE45" s="173" t="s">
        <v>244</v>
      </c>
      <c r="CF45" s="173" t="s">
        <v>244</v>
      </c>
      <c r="CG45" s="173" t="s">
        <v>244</v>
      </c>
      <c r="CH45" s="173" t="s">
        <v>244</v>
      </c>
      <c r="CI45" s="173" t="s">
        <v>244</v>
      </c>
      <c r="CJ45" s="173" t="s">
        <v>244</v>
      </c>
      <c r="CK45" s="173" t="s">
        <v>244</v>
      </c>
      <c r="CL45" s="173" t="s">
        <v>244</v>
      </c>
      <c r="CM45" s="173" t="s">
        <v>244</v>
      </c>
      <c r="CN45" s="173" t="s">
        <v>244</v>
      </c>
      <c r="CO45" s="173" t="s">
        <v>244</v>
      </c>
      <c r="CP45" s="173" t="s">
        <v>244</v>
      </c>
      <c r="CQ45" s="173" t="s">
        <v>244</v>
      </c>
      <c r="CR45" s="173" t="s">
        <v>244</v>
      </c>
      <c r="CS45" s="173" t="s">
        <v>244</v>
      </c>
      <c r="CT45" s="173" t="s">
        <v>244</v>
      </c>
      <c r="CU45" s="173" t="s">
        <v>244</v>
      </c>
      <c r="CV45" s="173" t="s">
        <v>244</v>
      </c>
      <c r="CW45" s="173" t="s">
        <v>244</v>
      </c>
      <c r="CX45" s="173" t="s">
        <v>244</v>
      </c>
      <c r="CY45" s="173" t="s">
        <v>244</v>
      </c>
      <c r="CZ45" s="173" t="s">
        <v>244</v>
      </c>
      <c r="DA45" s="173" t="s">
        <v>244</v>
      </c>
      <c r="DB45" s="173" t="s">
        <v>244</v>
      </c>
      <c r="DC45" s="173" t="s">
        <v>244</v>
      </c>
      <c r="DD45" s="173" t="s">
        <v>244</v>
      </c>
      <c r="DE45" s="173" t="s">
        <v>244</v>
      </c>
      <c r="DF45" s="173" t="s">
        <v>244</v>
      </c>
      <c r="DG45" s="173" t="s">
        <v>244</v>
      </c>
      <c r="DH45" s="173" t="s">
        <v>244</v>
      </c>
      <c r="DI45" s="173" t="s">
        <v>244</v>
      </c>
      <c r="DJ45" s="173" t="s">
        <v>244</v>
      </c>
      <c r="DK45" s="173" t="s">
        <v>244</v>
      </c>
      <c r="DL45" s="173" t="s">
        <v>244</v>
      </c>
      <c r="DM45" s="173" t="s">
        <v>244</v>
      </c>
      <c r="DN45" s="173" t="s">
        <v>244</v>
      </c>
      <c r="DO45" s="173" t="s">
        <v>244</v>
      </c>
      <c r="DP45" s="173" t="s">
        <v>244</v>
      </c>
      <c r="DQ45" s="173" t="s">
        <v>244</v>
      </c>
      <c r="DR45" s="176" t="s">
        <v>244</v>
      </c>
    </row>
    <row r="46" spans="2:122" s="3" customFormat="1" ht="12.65" customHeight="1" thickBot="1">
      <c r="B46" s="3">
        <v>5</v>
      </c>
      <c r="C46" s="194" t="s">
        <v>244</v>
      </c>
      <c r="D46" s="18" t="s">
        <v>244</v>
      </c>
      <c r="E46" s="18" t="s">
        <v>244</v>
      </c>
      <c r="F46" s="18" t="s">
        <v>244</v>
      </c>
      <c r="G46" s="18" t="s">
        <v>244</v>
      </c>
      <c r="H46" s="18" t="s">
        <v>244</v>
      </c>
      <c r="I46" s="170" t="s">
        <v>244</v>
      </c>
      <c r="J46" s="18" t="s">
        <v>244</v>
      </c>
      <c r="K46" s="192" t="str">
        <f t="shared" si="6"/>
        <v/>
      </c>
      <c r="L46" s="192" t="e">
        <f t="shared" si="7"/>
        <v>#VALUE!</v>
      </c>
      <c r="M46" s="18" t="s">
        <v>244</v>
      </c>
      <c r="N46" s="171">
        <f t="shared" si="10"/>
        <v>0</v>
      </c>
      <c r="O46" s="193" t="e">
        <f t="shared" si="8"/>
        <v>#VALUE!</v>
      </c>
      <c r="P46" s="172">
        <f t="shared" si="9"/>
        <v>0</v>
      </c>
      <c r="Q46" s="175" t="s">
        <v>244</v>
      </c>
      <c r="R46" s="173" t="s">
        <v>244</v>
      </c>
      <c r="S46" s="173" t="s">
        <v>244</v>
      </c>
      <c r="T46" s="173" t="s">
        <v>244</v>
      </c>
      <c r="U46" s="173" t="s">
        <v>244</v>
      </c>
      <c r="V46" s="173" t="s">
        <v>244</v>
      </c>
      <c r="W46" s="173" t="s">
        <v>244</v>
      </c>
      <c r="X46" s="173" t="s">
        <v>244</v>
      </c>
      <c r="Y46" s="173" t="s">
        <v>244</v>
      </c>
      <c r="Z46" s="173" t="s">
        <v>244</v>
      </c>
      <c r="AA46" s="173" t="s">
        <v>244</v>
      </c>
      <c r="AB46" s="173" t="s">
        <v>244</v>
      </c>
      <c r="AC46" s="173" t="s">
        <v>244</v>
      </c>
      <c r="AD46" s="173" t="s">
        <v>244</v>
      </c>
      <c r="AE46" s="173" t="s">
        <v>244</v>
      </c>
      <c r="AF46" s="173" t="s">
        <v>244</v>
      </c>
      <c r="AG46" s="173" t="s">
        <v>244</v>
      </c>
      <c r="AH46" s="173" t="s">
        <v>244</v>
      </c>
      <c r="AI46" s="173" t="s">
        <v>244</v>
      </c>
      <c r="AJ46" s="173" t="s">
        <v>244</v>
      </c>
      <c r="AK46" s="173" t="s">
        <v>244</v>
      </c>
      <c r="AL46" s="173" t="s">
        <v>244</v>
      </c>
      <c r="AM46" s="173" t="s">
        <v>244</v>
      </c>
      <c r="AN46" s="173" t="s">
        <v>244</v>
      </c>
      <c r="AO46" s="173" t="s">
        <v>244</v>
      </c>
      <c r="AP46" s="173" t="s">
        <v>244</v>
      </c>
      <c r="AQ46" s="173" t="s">
        <v>244</v>
      </c>
      <c r="AR46" s="173" t="s">
        <v>244</v>
      </c>
      <c r="AS46" s="173" t="s">
        <v>244</v>
      </c>
      <c r="AT46" s="173" t="s">
        <v>244</v>
      </c>
      <c r="AU46" s="173" t="s">
        <v>244</v>
      </c>
      <c r="AV46" s="173" t="s">
        <v>244</v>
      </c>
      <c r="AW46" s="173" t="s">
        <v>244</v>
      </c>
      <c r="AX46" s="173" t="s">
        <v>244</v>
      </c>
      <c r="AY46" s="173" t="s">
        <v>244</v>
      </c>
      <c r="AZ46" s="173" t="s">
        <v>244</v>
      </c>
      <c r="BA46" s="173" t="s">
        <v>244</v>
      </c>
      <c r="BB46" s="173" t="s">
        <v>244</v>
      </c>
      <c r="BC46" s="173" t="s">
        <v>244</v>
      </c>
      <c r="BD46" s="173" t="s">
        <v>244</v>
      </c>
      <c r="BE46" s="173" t="s">
        <v>244</v>
      </c>
      <c r="BF46" s="173" t="s">
        <v>244</v>
      </c>
      <c r="BG46" s="173" t="s">
        <v>244</v>
      </c>
      <c r="BH46" s="173" t="s">
        <v>244</v>
      </c>
      <c r="BI46" s="173" t="s">
        <v>244</v>
      </c>
      <c r="BJ46" s="173" t="s">
        <v>244</v>
      </c>
      <c r="BK46" s="173" t="s">
        <v>244</v>
      </c>
      <c r="BL46" s="173" t="s">
        <v>244</v>
      </c>
      <c r="BM46" s="173" t="s">
        <v>244</v>
      </c>
      <c r="BN46" s="173" t="s">
        <v>244</v>
      </c>
      <c r="BO46" s="173" t="s">
        <v>244</v>
      </c>
      <c r="BP46" s="173" t="s">
        <v>244</v>
      </c>
      <c r="BQ46" s="174" t="s">
        <v>244</v>
      </c>
      <c r="BR46" s="175" t="s">
        <v>244</v>
      </c>
      <c r="BS46" s="173" t="s">
        <v>244</v>
      </c>
      <c r="BT46" s="173" t="s">
        <v>244</v>
      </c>
      <c r="BU46" s="173" t="s">
        <v>244</v>
      </c>
      <c r="BV46" s="173" t="s">
        <v>244</v>
      </c>
      <c r="BW46" s="173" t="s">
        <v>244</v>
      </c>
      <c r="BX46" s="173" t="s">
        <v>244</v>
      </c>
      <c r="BY46" s="173" t="s">
        <v>244</v>
      </c>
      <c r="BZ46" s="173" t="s">
        <v>244</v>
      </c>
      <c r="CA46" s="173" t="s">
        <v>244</v>
      </c>
      <c r="CB46" s="173" t="s">
        <v>244</v>
      </c>
      <c r="CC46" s="173" t="s">
        <v>244</v>
      </c>
      <c r="CD46" s="173" t="s">
        <v>244</v>
      </c>
      <c r="CE46" s="173" t="s">
        <v>244</v>
      </c>
      <c r="CF46" s="173" t="s">
        <v>244</v>
      </c>
      <c r="CG46" s="173" t="s">
        <v>244</v>
      </c>
      <c r="CH46" s="173" t="s">
        <v>244</v>
      </c>
      <c r="CI46" s="173" t="s">
        <v>244</v>
      </c>
      <c r="CJ46" s="173" t="s">
        <v>244</v>
      </c>
      <c r="CK46" s="173" t="s">
        <v>244</v>
      </c>
      <c r="CL46" s="173" t="s">
        <v>244</v>
      </c>
      <c r="CM46" s="173" t="s">
        <v>244</v>
      </c>
      <c r="CN46" s="173" t="s">
        <v>244</v>
      </c>
      <c r="CO46" s="173" t="s">
        <v>244</v>
      </c>
      <c r="CP46" s="173" t="s">
        <v>244</v>
      </c>
      <c r="CQ46" s="173" t="s">
        <v>244</v>
      </c>
      <c r="CR46" s="173" t="s">
        <v>244</v>
      </c>
      <c r="CS46" s="173" t="s">
        <v>244</v>
      </c>
      <c r="CT46" s="173" t="s">
        <v>244</v>
      </c>
      <c r="CU46" s="173" t="s">
        <v>244</v>
      </c>
      <c r="CV46" s="173" t="s">
        <v>244</v>
      </c>
      <c r="CW46" s="173" t="s">
        <v>244</v>
      </c>
      <c r="CX46" s="173" t="s">
        <v>244</v>
      </c>
      <c r="CY46" s="173" t="s">
        <v>244</v>
      </c>
      <c r="CZ46" s="173" t="s">
        <v>244</v>
      </c>
      <c r="DA46" s="173" t="s">
        <v>244</v>
      </c>
      <c r="DB46" s="173" t="s">
        <v>244</v>
      </c>
      <c r="DC46" s="173" t="s">
        <v>244</v>
      </c>
      <c r="DD46" s="173" t="s">
        <v>244</v>
      </c>
      <c r="DE46" s="173" t="s">
        <v>244</v>
      </c>
      <c r="DF46" s="173" t="s">
        <v>244</v>
      </c>
      <c r="DG46" s="173" t="s">
        <v>244</v>
      </c>
      <c r="DH46" s="173" t="s">
        <v>244</v>
      </c>
      <c r="DI46" s="173" t="s">
        <v>244</v>
      </c>
      <c r="DJ46" s="173" t="s">
        <v>244</v>
      </c>
      <c r="DK46" s="173" t="s">
        <v>244</v>
      </c>
      <c r="DL46" s="173" t="s">
        <v>244</v>
      </c>
      <c r="DM46" s="173" t="s">
        <v>244</v>
      </c>
      <c r="DN46" s="173" t="s">
        <v>244</v>
      </c>
      <c r="DO46" s="173" t="s">
        <v>244</v>
      </c>
      <c r="DP46" s="173" t="s">
        <v>244</v>
      </c>
      <c r="DQ46" s="173" t="s">
        <v>244</v>
      </c>
      <c r="DR46" s="176" t="s">
        <v>244</v>
      </c>
    </row>
    <row r="47" spans="2:122" s="3" customFormat="1" ht="15.65" customHeight="1" thickBot="1">
      <c r="B47" s="3">
        <v>6</v>
      </c>
      <c r="C47" s="194" t="s">
        <v>244</v>
      </c>
      <c r="D47" s="18" t="s">
        <v>244</v>
      </c>
      <c r="E47" s="18" t="s">
        <v>244</v>
      </c>
      <c r="F47" s="18" t="s">
        <v>244</v>
      </c>
      <c r="G47" s="18" t="s">
        <v>244</v>
      </c>
      <c r="H47" s="18" t="s">
        <v>244</v>
      </c>
      <c r="I47" s="170" t="s">
        <v>244</v>
      </c>
      <c r="J47" s="18" t="s">
        <v>244</v>
      </c>
      <c r="K47" s="192" t="str">
        <f t="shared" si="6"/>
        <v/>
      </c>
      <c r="L47" s="192" t="e">
        <f t="shared" si="7"/>
        <v>#VALUE!</v>
      </c>
      <c r="M47" s="18" t="s">
        <v>244</v>
      </c>
      <c r="N47" s="171">
        <f t="shared" si="10"/>
        <v>0</v>
      </c>
      <c r="O47" s="193" t="e">
        <f t="shared" si="8"/>
        <v>#VALUE!</v>
      </c>
      <c r="P47" s="172">
        <f t="shared" si="9"/>
        <v>0</v>
      </c>
      <c r="Q47" s="175" t="s">
        <v>244</v>
      </c>
      <c r="R47" s="173" t="s">
        <v>244</v>
      </c>
      <c r="S47" s="173" t="s">
        <v>244</v>
      </c>
      <c r="T47" s="173" t="s">
        <v>244</v>
      </c>
      <c r="U47" s="173" t="s">
        <v>244</v>
      </c>
      <c r="V47" s="173" t="s">
        <v>244</v>
      </c>
      <c r="W47" s="173" t="s">
        <v>244</v>
      </c>
      <c r="X47" s="173" t="s">
        <v>244</v>
      </c>
      <c r="Y47" s="173" t="s">
        <v>244</v>
      </c>
      <c r="Z47" s="173" t="s">
        <v>244</v>
      </c>
      <c r="AA47" s="173" t="s">
        <v>244</v>
      </c>
      <c r="AB47" s="173" t="s">
        <v>244</v>
      </c>
      <c r="AC47" s="173" t="s">
        <v>244</v>
      </c>
      <c r="AD47" s="173" t="s">
        <v>244</v>
      </c>
      <c r="AE47" s="173" t="s">
        <v>244</v>
      </c>
      <c r="AF47" s="173" t="s">
        <v>244</v>
      </c>
      <c r="AG47" s="173" t="s">
        <v>244</v>
      </c>
      <c r="AH47" s="173" t="s">
        <v>244</v>
      </c>
      <c r="AI47" s="173" t="s">
        <v>244</v>
      </c>
      <c r="AJ47" s="173" t="s">
        <v>244</v>
      </c>
      <c r="AK47" s="173" t="s">
        <v>244</v>
      </c>
      <c r="AL47" s="173" t="s">
        <v>244</v>
      </c>
      <c r="AM47" s="173" t="s">
        <v>244</v>
      </c>
      <c r="AN47" s="173" t="s">
        <v>244</v>
      </c>
      <c r="AO47" s="173" t="s">
        <v>244</v>
      </c>
      <c r="AP47" s="173" t="s">
        <v>244</v>
      </c>
      <c r="AQ47" s="173" t="s">
        <v>244</v>
      </c>
      <c r="AR47" s="173" t="s">
        <v>244</v>
      </c>
      <c r="AS47" s="173" t="s">
        <v>244</v>
      </c>
      <c r="AT47" s="173" t="s">
        <v>244</v>
      </c>
      <c r="AU47" s="173" t="s">
        <v>244</v>
      </c>
      <c r="AV47" s="173" t="s">
        <v>244</v>
      </c>
      <c r="AW47" s="173" t="s">
        <v>244</v>
      </c>
      <c r="AX47" s="173" t="s">
        <v>244</v>
      </c>
      <c r="AY47" s="173" t="s">
        <v>244</v>
      </c>
      <c r="AZ47" s="173" t="s">
        <v>244</v>
      </c>
      <c r="BA47" s="173" t="s">
        <v>244</v>
      </c>
      <c r="BB47" s="173" t="s">
        <v>244</v>
      </c>
      <c r="BC47" s="173" t="s">
        <v>244</v>
      </c>
      <c r="BD47" s="173" t="s">
        <v>244</v>
      </c>
      <c r="BE47" s="173" t="s">
        <v>244</v>
      </c>
      <c r="BF47" s="173" t="s">
        <v>244</v>
      </c>
      <c r="BG47" s="173" t="s">
        <v>244</v>
      </c>
      <c r="BH47" s="173" t="s">
        <v>244</v>
      </c>
      <c r="BI47" s="173" t="s">
        <v>244</v>
      </c>
      <c r="BJ47" s="173" t="s">
        <v>244</v>
      </c>
      <c r="BK47" s="173" t="s">
        <v>244</v>
      </c>
      <c r="BL47" s="173" t="s">
        <v>244</v>
      </c>
      <c r="BM47" s="173" t="s">
        <v>244</v>
      </c>
      <c r="BN47" s="173" t="s">
        <v>244</v>
      </c>
      <c r="BO47" s="173" t="s">
        <v>244</v>
      </c>
      <c r="BP47" s="173" t="s">
        <v>244</v>
      </c>
      <c r="BQ47" s="174" t="s">
        <v>244</v>
      </c>
      <c r="BR47" s="175" t="s">
        <v>244</v>
      </c>
      <c r="BS47" s="173" t="s">
        <v>244</v>
      </c>
      <c r="BT47" s="173" t="s">
        <v>244</v>
      </c>
      <c r="BU47" s="173" t="s">
        <v>244</v>
      </c>
      <c r="BV47" s="173" t="s">
        <v>244</v>
      </c>
      <c r="BW47" s="173" t="s">
        <v>244</v>
      </c>
      <c r="BX47" s="173" t="s">
        <v>244</v>
      </c>
      <c r="BY47" s="173" t="s">
        <v>244</v>
      </c>
      <c r="BZ47" s="173" t="s">
        <v>244</v>
      </c>
      <c r="CA47" s="173" t="s">
        <v>244</v>
      </c>
      <c r="CB47" s="173" t="s">
        <v>244</v>
      </c>
      <c r="CC47" s="173" t="s">
        <v>244</v>
      </c>
      <c r="CD47" s="173" t="s">
        <v>244</v>
      </c>
      <c r="CE47" s="173" t="s">
        <v>244</v>
      </c>
      <c r="CF47" s="173" t="s">
        <v>244</v>
      </c>
      <c r="CG47" s="173" t="s">
        <v>244</v>
      </c>
      <c r="CH47" s="173" t="s">
        <v>244</v>
      </c>
      <c r="CI47" s="173" t="s">
        <v>244</v>
      </c>
      <c r="CJ47" s="173" t="s">
        <v>244</v>
      </c>
      <c r="CK47" s="173" t="s">
        <v>244</v>
      </c>
      <c r="CL47" s="173" t="s">
        <v>244</v>
      </c>
      <c r="CM47" s="173" t="s">
        <v>244</v>
      </c>
      <c r="CN47" s="173" t="s">
        <v>244</v>
      </c>
      <c r="CO47" s="173" t="s">
        <v>244</v>
      </c>
      <c r="CP47" s="173" t="s">
        <v>244</v>
      </c>
      <c r="CQ47" s="173" t="s">
        <v>244</v>
      </c>
      <c r="CR47" s="173" t="s">
        <v>244</v>
      </c>
      <c r="CS47" s="173" t="s">
        <v>244</v>
      </c>
      <c r="CT47" s="173" t="s">
        <v>244</v>
      </c>
      <c r="CU47" s="173" t="s">
        <v>244</v>
      </c>
      <c r="CV47" s="173" t="s">
        <v>244</v>
      </c>
      <c r="CW47" s="173" t="s">
        <v>244</v>
      </c>
      <c r="CX47" s="173" t="s">
        <v>244</v>
      </c>
      <c r="CY47" s="173" t="s">
        <v>244</v>
      </c>
      <c r="CZ47" s="173" t="s">
        <v>244</v>
      </c>
      <c r="DA47" s="173" t="s">
        <v>244</v>
      </c>
      <c r="DB47" s="173" t="s">
        <v>244</v>
      </c>
      <c r="DC47" s="173" t="s">
        <v>244</v>
      </c>
      <c r="DD47" s="173" t="s">
        <v>244</v>
      </c>
      <c r="DE47" s="173" t="s">
        <v>244</v>
      </c>
      <c r="DF47" s="173" t="s">
        <v>244</v>
      </c>
      <c r="DG47" s="173" t="s">
        <v>244</v>
      </c>
      <c r="DH47" s="173" t="s">
        <v>244</v>
      </c>
      <c r="DI47" s="173" t="s">
        <v>244</v>
      </c>
      <c r="DJ47" s="173" t="s">
        <v>244</v>
      </c>
      <c r="DK47" s="173" t="s">
        <v>244</v>
      </c>
      <c r="DL47" s="173" t="s">
        <v>244</v>
      </c>
      <c r="DM47" s="173" t="s">
        <v>244</v>
      </c>
      <c r="DN47" s="173" t="s">
        <v>244</v>
      </c>
      <c r="DO47" s="173" t="s">
        <v>244</v>
      </c>
      <c r="DP47" s="173" t="s">
        <v>244</v>
      </c>
      <c r="DQ47" s="173" t="s">
        <v>244</v>
      </c>
      <c r="DR47" s="176" t="s">
        <v>244</v>
      </c>
    </row>
    <row r="48" spans="2:122" s="3" customFormat="1" ht="16" customHeight="1" thickBot="1">
      <c r="B48" s="3">
        <v>7</v>
      </c>
      <c r="C48" s="194" t="s">
        <v>244</v>
      </c>
      <c r="D48" s="18" t="s">
        <v>244</v>
      </c>
      <c r="E48" s="18" t="s">
        <v>244</v>
      </c>
      <c r="F48" s="18" t="s">
        <v>244</v>
      </c>
      <c r="G48" s="18" t="s">
        <v>244</v>
      </c>
      <c r="H48" s="18" t="s">
        <v>244</v>
      </c>
      <c r="I48" s="170" t="s">
        <v>244</v>
      </c>
      <c r="J48" s="18" t="s">
        <v>244</v>
      </c>
      <c r="K48" s="192" t="str">
        <f t="shared" si="6"/>
        <v/>
      </c>
      <c r="L48" s="192" t="e">
        <f t="shared" si="7"/>
        <v>#VALUE!</v>
      </c>
      <c r="M48" s="18" t="s">
        <v>244</v>
      </c>
      <c r="N48" s="171">
        <f t="shared" si="10"/>
        <v>0</v>
      </c>
      <c r="O48" s="193" t="e">
        <f t="shared" si="8"/>
        <v>#VALUE!</v>
      </c>
      <c r="P48" s="172">
        <f t="shared" si="9"/>
        <v>0</v>
      </c>
      <c r="Q48" s="175" t="s">
        <v>244</v>
      </c>
      <c r="R48" s="173" t="s">
        <v>244</v>
      </c>
      <c r="S48" s="173" t="s">
        <v>244</v>
      </c>
      <c r="T48" s="173" t="s">
        <v>244</v>
      </c>
      <c r="U48" s="173" t="s">
        <v>244</v>
      </c>
      <c r="V48" s="173" t="s">
        <v>244</v>
      </c>
      <c r="W48" s="173" t="s">
        <v>244</v>
      </c>
      <c r="X48" s="173" t="s">
        <v>244</v>
      </c>
      <c r="Y48" s="173" t="s">
        <v>244</v>
      </c>
      <c r="Z48" s="173" t="s">
        <v>244</v>
      </c>
      <c r="AA48" s="173" t="s">
        <v>244</v>
      </c>
      <c r="AB48" s="173" t="s">
        <v>244</v>
      </c>
      <c r="AC48" s="173" t="s">
        <v>244</v>
      </c>
      <c r="AD48" s="173" t="s">
        <v>244</v>
      </c>
      <c r="AE48" s="173" t="s">
        <v>244</v>
      </c>
      <c r="AF48" s="173" t="s">
        <v>244</v>
      </c>
      <c r="AG48" s="173" t="s">
        <v>244</v>
      </c>
      <c r="AH48" s="173" t="s">
        <v>244</v>
      </c>
      <c r="AI48" s="173" t="s">
        <v>244</v>
      </c>
      <c r="AJ48" s="173" t="s">
        <v>244</v>
      </c>
      <c r="AK48" s="173" t="s">
        <v>244</v>
      </c>
      <c r="AL48" s="173" t="s">
        <v>244</v>
      </c>
      <c r="AM48" s="173" t="s">
        <v>244</v>
      </c>
      <c r="AN48" s="173" t="s">
        <v>244</v>
      </c>
      <c r="AO48" s="173" t="s">
        <v>244</v>
      </c>
      <c r="AP48" s="173" t="s">
        <v>244</v>
      </c>
      <c r="AQ48" s="173" t="s">
        <v>244</v>
      </c>
      <c r="AR48" s="173" t="s">
        <v>244</v>
      </c>
      <c r="AS48" s="173" t="s">
        <v>244</v>
      </c>
      <c r="AT48" s="173" t="s">
        <v>244</v>
      </c>
      <c r="AU48" s="173" t="s">
        <v>244</v>
      </c>
      <c r="AV48" s="173" t="s">
        <v>244</v>
      </c>
      <c r="AW48" s="173" t="s">
        <v>244</v>
      </c>
      <c r="AX48" s="173" t="s">
        <v>244</v>
      </c>
      <c r="AY48" s="173" t="s">
        <v>244</v>
      </c>
      <c r="AZ48" s="173" t="s">
        <v>244</v>
      </c>
      <c r="BA48" s="173" t="s">
        <v>244</v>
      </c>
      <c r="BB48" s="173" t="s">
        <v>244</v>
      </c>
      <c r="BC48" s="173" t="s">
        <v>244</v>
      </c>
      <c r="BD48" s="173" t="s">
        <v>244</v>
      </c>
      <c r="BE48" s="173" t="s">
        <v>244</v>
      </c>
      <c r="BF48" s="173" t="s">
        <v>244</v>
      </c>
      <c r="BG48" s="173" t="s">
        <v>244</v>
      </c>
      <c r="BH48" s="173" t="s">
        <v>244</v>
      </c>
      <c r="BI48" s="173" t="s">
        <v>244</v>
      </c>
      <c r="BJ48" s="173" t="s">
        <v>244</v>
      </c>
      <c r="BK48" s="173" t="s">
        <v>244</v>
      </c>
      <c r="BL48" s="173" t="s">
        <v>244</v>
      </c>
      <c r="BM48" s="173" t="s">
        <v>244</v>
      </c>
      <c r="BN48" s="173" t="s">
        <v>244</v>
      </c>
      <c r="BO48" s="173" t="s">
        <v>244</v>
      </c>
      <c r="BP48" s="173" t="s">
        <v>244</v>
      </c>
      <c r="BQ48" s="174" t="s">
        <v>244</v>
      </c>
      <c r="BR48" s="175" t="s">
        <v>244</v>
      </c>
      <c r="BS48" s="173" t="s">
        <v>244</v>
      </c>
      <c r="BT48" s="173" t="s">
        <v>244</v>
      </c>
      <c r="BU48" s="173" t="s">
        <v>244</v>
      </c>
      <c r="BV48" s="173" t="s">
        <v>244</v>
      </c>
      <c r="BW48" s="173" t="s">
        <v>244</v>
      </c>
      <c r="BX48" s="173" t="s">
        <v>244</v>
      </c>
      <c r="BY48" s="173" t="s">
        <v>244</v>
      </c>
      <c r="BZ48" s="173" t="s">
        <v>244</v>
      </c>
      <c r="CA48" s="173" t="s">
        <v>244</v>
      </c>
      <c r="CB48" s="173" t="s">
        <v>244</v>
      </c>
      <c r="CC48" s="173" t="s">
        <v>244</v>
      </c>
      <c r="CD48" s="173" t="s">
        <v>244</v>
      </c>
      <c r="CE48" s="173" t="s">
        <v>244</v>
      </c>
      <c r="CF48" s="173" t="s">
        <v>244</v>
      </c>
      <c r="CG48" s="173" t="s">
        <v>244</v>
      </c>
      <c r="CH48" s="173" t="s">
        <v>244</v>
      </c>
      <c r="CI48" s="173" t="s">
        <v>244</v>
      </c>
      <c r="CJ48" s="173" t="s">
        <v>244</v>
      </c>
      <c r="CK48" s="173" t="s">
        <v>244</v>
      </c>
      <c r="CL48" s="173" t="s">
        <v>244</v>
      </c>
      <c r="CM48" s="173" t="s">
        <v>244</v>
      </c>
      <c r="CN48" s="173" t="s">
        <v>244</v>
      </c>
      <c r="CO48" s="173" t="s">
        <v>244</v>
      </c>
      <c r="CP48" s="173" t="s">
        <v>244</v>
      </c>
      <c r="CQ48" s="173" t="s">
        <v>244</v>
      </c>
      <c r="CR48" s="173" t="s">
        <v>244</v>
      </c>
      <c r="CS48" s="173" t="s">
        <v>244</v>
      </c>
      <c r="CT48" s="173" t="s">
        <v>244</v>
      </c>
      <c r="CU48" s="173" t="s">
        <v>244</v>
      </c>
      <c r="CV48" s="173" t="s">
        <v>244</v>
      </c>
      <c r="CW48" s="173" t="s">
        <v>244</v>
      </c>
      <c r="CX48" s="173" t="s">
        <v>244</v>
      </c>
      <c r="CY48" s="173" t="s">
        <v>244</v>
      </c>
      <c r="CZ48" s="173" t="s">
        <v>244</v>
      </c>
      <c r="DA48" s="173" t="s">
        <v>244</v>
      </c>
      <c r="DB48" s="173" t="s">
        <v>244</v>
      </c>
      <c r="DC48" s="173" t="s">
        <v>244</v>
      </c>
      <c r="DD48" s="173" t="s">
        <v>244</v>
      </c>
      <c r="DE48" s="173" t="s">
        <v>244</v>
      </c>
      <c r="DF48" s="173" t="s">
        <v>244</v>
      </c>
      <c r="DG48" s="173" t="s">
        <v>244</v>
      </c>
      <c r="DH48" s="173" t="s">
        <v>244</v>
      </c>
      <c r="DI48" s="173" t="s">
        <v>244</v>
      </c>
      <c r="DJ48" s="173" t="s">
        <v>244</v>
      </c>
      <c r="DK48" s="173" t="s">
        <v>244</v>
      </c>
      <c r="DL48" s="173" t="s">
        <v>244</v>
      </c>
      <c r="DM48" s="173" t="s">
        <v>244</v>
      </c>
      <c r="DN48" s="173" t="s">
        <v>244</v>
      </c>
      <c r="DO48" s="173" t="s">
        <v>244</v>
      </c>
      <c r="DP48" s="173" t="s">
        <v>244</v>
      </c>
      <c r="DQ48" s="173" t="s">
        <v>244</v>
      </c>
      <c r="DR48" s="176" t="s">
        <v>244</v>
      </c>
    </row>
    <row r="49" spans="1:122" s="3" customFormat="1" ht="13" customHeight="1" thickBot="1">
      <c r="B49" s="3">
        <v>8</v>
      </c>
      <c r="C49" s="194" t="s">
        <v>244</v>
      </c>
      <c r="D49" s="18" t="s">
        <v>244</v>
      </c>
      <c r="E49" s="18" t="s">
        <v>244</v>
      </c>
      <c r="F49" s="18" t="s">
        <v>244</v>
      </c>
      <c r="G49" s="18" t="s">
        <v>244</v>
      </c>
      <c r="H49" s="18" t="s">
        <v>244</v>
      </c>
      <c r="I49" s="170" t="s">
        <v>244</v>
      </c>
      <c r="J49" s="18" t="s">
        <v>244</v>
      </c>
      <c r="K49" s="192" t="str">
        <f t="shared" si="6"/>
        <v/>
      </c>
      <c r="L49" s="192" t="e">
        <f t="shared" si="7"/>
        <v>#VALUE!</v>
      </c>
      <c r="M49" s="18" t="s">
        <v>244</v>
      </c>
      <c r="N49" s="171">
        <f t="shared" si="10"/>
        <v>0</v>
      </c>
      <c r="O49" s="193" t="e">
        <f t="shared" si="8"/>
        <v>#VALUE!</v>
      </c>
      <c r="P49" s="172">
        <f t="shared" si="9"/>
        <v>0</v>
      </c>
      <c r="Q49" s="175" t="s">
        <v>244</v>
      </c>
      <c r="R49" s="173" t="s">
        <v>244</v>
      </c>
      <c r="S49" s="173" t="s">
        <v>244</v>
      </c>
      <c r="T49" s="173" t="s">
        <v>244</v>
      </c>
      <c r="U49" s="173" t="s">
        <v>244</v>
      </c>
      <c r="V49" s="173" t="s">
        <v>244</v>
      </c>
      <c r="W49" s="173" t="s">
        <v>244</v>
      </c>
      <c r="X49" s="173" t="s">
        <v>244</v>
      </c>
      <c r="Y49" s="173" t="s">
        <v>244</v>
      </c>
      <c r="Z49" s="173" t="s">
        <v>244</v>
      </c>
      <c r="AA49" s="173" t="s">
        <v>244</v>
      </c>
      <c r="AB49" s="173" t="s">
        <v>244</v>
      </c>
      <c r="AC49" s="173" t="s">
        <v>244</v>
      </c>
      <c r="AD49" s="173" t="s">
        <v>244</v>
      </c>
      <c r="AE49" s="173" t="s">
        <v>244</v>
      </c>
      <c r="AF49" s="173" t="s">
        <v>244</v>
      </c>
      <c r="AG49" s="173" t="s">
        <v>244</v>
      </c>
      <c r="AH49" s="173" t="s">
        <v>244</v>
      </c>
      <c r="AI49" s="173" t="s">
        <v>244</v>
      </c>
      <c r="AJ49" s="173" t="s">
        <v>244</v>
      </c>
      <c r="AK49" s="173" t="s">
        <v>244</v>
      </c>
      <c r="AL49" s="173" t="s">
        <v>244</v>
      </c>
      <c r="AM49" s="173" t="s">
        <v>244</v>
      </c>
      <c r="AN49" s="173" t="s">
        <v>244</v>
      </c>
      <c r="AO49" s="173" t="s">
        <v>244</v>
      </c>
      <c r="AP49" s="173" t="s">
        <v>244</v>
      </c>
      <c r="AQ49" s="173" t="s">
        <v>244</v>
      </c>
      <c r="AR49" s="173" t="s">
        <v>244</v>
      </c>
      <c r="AS49" s="173" t="s">
        <v>244</v>
      </c>
      <c r="AT49" s="173" t="s">
        <v>244</v>
      </c>
      <c r="AU49" s="173" t="s">
        <v>244</v>
      </c>
      <c r="AV49" s="173" t="s">
        <v>244</v>
      </c>
      <c r="AW49" s="173" t="s">
        <v>244</v>
      </c>
      <c r="AX49" s="173" t="s">
        <v>244</v>
      </c>
      <c r="AY49" s="173" t="s">
        <v>244</v>
      </c>
      <c r="AZ49" s="173" t="s">
        <v>244</v>
      </c>
      <c r="BA49" s="173" t="s">
        <v>244</v>
      </c>
      <c r="BB49" s="173" t="s">
        <v>244</v>
      </c>
      <c r="BC49" s="173" t="s">
        <v>244</v>
      </c>
      <c r="BD49" s="173" t="s">
        <v>244</v>
      </c>
      <c r="BE49" s="173" t="s">
        <v>244</v>
      </c>
      <c r="BF49" s="173" t="s">
        <v>244</v>
      </c>
      <c r="BG49" s="173" t="s">
        <v>244</v>
      </c>
      <c r="BH49" s="173" t="s">
        <v>244</v>
      </c>
      <c r="BI49" s="173" t="s">
        <v>244</v>
      </c>
      <c r="BJ49" s="173" t="s">
        <v>244</v>
      </c>
      <c r="BK49" s="173" t="s">
        <v>244</v>
      </c>
      <c r="BL49" s="173" t="s">
        <v>244</v>
      </c>
      <c r="BM49" s="173" t="s">
        <v>244</v>
      </c>
      <c r="BN49" s="173" t="s">
        <v>244</v>
      </c>
      <c r="BO49" s="173" t="s">
        <v>244</v>
      </c>
      <c r="BP49" s="173" t="s">
        <v>244</v>
      </c>
      <c r="BQ49" s="174" t="s">
        <v>244</v>
      </c>
      <c r="BR49" s="175" t="s">
        <v>244</v>
      </c>
      <c r="BS49" s="173" t="s">
        <v>244</v>
      </c>
      <c r="BT49" s="173" t="s">
        <v>244</v>
      </c>
      <c r="BU49" s="173" t="s">
        <v>244</v>
      </c>
      <c r="BV49" s="173" t="s">
        <v>244</v>
      </c>
      <c r="BW49" s="173" t="s">
        <v>244</v>
      </c>
      <c r="BX49" s="173" t="s">
        <v>244</v>
      </c>
      <c r="BY49" s="173" t="s">
        <v>244</v>
      </c>
      <c r="BZ49" s="173" t="s">
        <v>244</v>
      </c>
      <c r="CA49" s="173" t="s">
        <v>244</v>
      </c>
      <c r="CB49" s="173" t="s">
        <v>244</v>
      </c>
      <c r="CC49" s="173" t="s">
        <v>244</v>
      </c>
      <c r="CD49" s="173" t="s">
        <v>244</v>
      </c>
      <c r="CE49" s="173" t="s">
        <v>244</v>
      </c>
      <c r="CF49" s="173" t="s">
        <v>244</v>
      </c>
      <c r="CG49" s="173" t="s">
        <v>244</v>
      </c>
      <c r="CH49" s="173" t="s">
        <v>244</v>
      </c>
      <c r="CI49" s="173" t="s">
        <v>244</v>
      </c>
      <c r="CJ49" s="173" t="s">
        <v>244</v>
      </c>
      <c r="CK49" s="173" t="s">
        <v>244</v>
      </c>
      <c r="CL49" s="173" t="s">
        <v>244</v>
      </c>
      <c r="CM49" s="173" t="s">
        <v>244</v>
      </c>
      <c r="CN49" s="173" t="s">
        <v>244</v>
      </c>
      <c r="CO49" s="173" t="s">
        <v>244</v>
      </c>
      <c r="CP49" s="173" t="s">
        <v>244</v>
      </c>
      <c r="CQ49" s="173" t="s">
        <v>244</v>
      </c>
      <c r="CR49" s="173" t="s">
        <v>244</v>
      </c>
      <c r="CS49" s="173" t="s">
        <v>244</v>
      </c>
      <c r="CT49" s="173" t="s">
        <v>244</v>
      </c>
      <c r="CU49" s="173" t="s">
        <v>244</v>
      </c>
      <c r="CV49" s="173" t="s">
        <v>244</v>
      </c>
      <c r="CW49" s="173" t="s">
        <v>244</v>
      </c>
      <c r="CX49" s="173" t="s">
        <v>244</v>
      </c>
      <c r="CY49" s="173" t="s">
        <v>244</v>
      </c>
      <c r="CZ49" s="173" t="s">
        <v>244</v>
      </c>
      <c r="DA49" s="173" t="s">
        <v>244</v>
      </c>
      <c r="DB49" s="173" t="s">
        <v>244</v>
      </c>
      <c r="DC49" s="173" t="s">
        <v>244</v>
      </c>
      <c r="DD49" s="173" t="s">
        <v>244</v>
      </c>
      <c r="DE49" s="173" t="s">
        <v>244</v>
      </c>
      <c r="DF49" s="173" t="s">
        <v>244</v>
      </c>
      <c r="DG49" s="173" t="s">
        <v>244</v>
      </c>
      <c r="DH49" s="173" t="s">
        <v>244</v>
      </c>
      <c r="DI49" s="173" t="s">
        <v>244</v>
      </c>
      <c r="DJ49" s="173" t="s">
        <v>244</v>
      </c>
      <c r="DK49" s="173" t="s">
        <v>244</v>
      </c>
      <c r="DL49" s="173" t="s">
        <v>244</v>
      </c>
      <c r="DM49" s="173" t="s">
        <v>244</v>
      </c>
      <c r="DN49" s="173" t="s">
        <v>244</v>
      </c>
      <c r="DO49" s="173" t="s">
        <v>244</v>
      </c>
      <c r="DP49" s="173" t="s">
        <v>244</v>
      </c>
      <c r="DQ49" s="173" t="s">
        <v>244</v>
      </c>
      <c r="DR49" s="176" t="s">
        <v>244</v>
      </c>
    </row>
    <row r="50" spans="1:122" s="3" customFormat="1" ht="19" customHeight="1" thickBot="1">
      <c r="B50" s="3">
        <v>9</v>
      </c>
      <c r="C50" s="194" t="s">
        <v>244</v>
      </c>
      <c r="D50" s="18" t="s">
        <v>244</v>
      </c>
      <c r="E50" s="18" t="s">
        <v>244</v>
      </c>
      <c r="F50" s="18" t="s">
        <v>244</v>
      </c>
      <c r="G50" s="18" t="s">
        <v>244</v>
      </c>
      <c r="H50" s="18" t="s">
        <v>244</v>
      </c>
      <c r="I50" s="170" t="s">
        <v>244</v>
      </c>
      <c r="J50" s="18" t="s">
        <v>244</v>
      </c>
      <c r="K50" s="192" t="str">
        <f t="shared" si="6"/>
        <v/>
      </c>
      <c r="L50" s="192" t="e">
        <f t="shared" si="7"/>
        <v>#VALUE!</v>
      </c>
      <c r="M50" s="18" t="s">
        <v>244</v>
      </c>
      <c r="N50" s="171">
        <f t="shared" si="10"/>
        <v>0</v>
      </c>
      <c r="O50" s="193" t="e">
        <f t="shared" si="8"/>
        <v>#VALUE!</v>
      </c>
      <c r="P50" s="172">
        <f t="shared" si="9"/>
        <v>0</v>
      </c>
      <c r="Q50" s="175" t="s">
        <v>244</v>
      </c>
      <c r="R50" s="173" t="s">
        <v>244</v>
      </c>
      <c r="S50" s="173" t="s">
        <v>244</v>
      </c>
      <c r="T50" s="173" t="s">
        <v>244</v>
      </c>
      <c r="U50" s="173" t="s">
        <v>244</v>
      </c>
      <c r="V50" s="173" t="s">
        <v>244</v>
      </c>
      <c r="W50" s="173" t="s">
        <v>244</v>
      </c>
      <c r="X50" s="173" t="s">
        <v>244</v>
      </c>
      <c r="Y50" s="173" t="s">
        <v>244</v>
      </c>
      <c r="Z50" s="173" t="s">
        <v>244</v>
      </c>
      <c r="AA50" s="173" t="s">
        <v>244</v>
      </c>
      <c r="AB50" s="173" t="s">
        <v>244</v>
      </c>
      <c r="AC50" s="173" t="s">
        <v>244</v>
      </c>
      <c r="AD50" s="173" t="s">
        <v>244</v>
      </c>
      <c r="AE50" s="173" t="s">
        <v>244</v>
      </c>
      <c r="AF50" s="173" t="s">
        <v>244</v>
      </c>
      <c r="AG50" s="173" t="s">
        <v>244</v>
      </c>
      <c r="AH50" s="173" t="s">
        <v>244</v>
      </c>
      <c r="AI50" s="173" t="s">
        <v>244</v>
      </c>
      <c r="AJ50" s="173" t="s">
        <v>244</v>
      </c>
      <c r="AK50" s="173" t="s">
        <v>244</v>
      </c>
      <c r="AL50" s="173" t="s">
        <v>244</v>
      </c>
      <c r="AM50" s="173" t="s">
        <v>244</v>
      </c>
      <c r="AN50" s="173" t="s">
        <v>244</v>
      </c>
      <c r="AO50" s="173" t="s">
        <v>244</v>
      </c>
      <c r="AP50" s="173" t="s">
        <v>244</v>
      </c>
      <c r="AQ50" s="173" t="s">
        <v>244</v>
      </c>
      <c r="AR50" s="173" t="s">
        <v>244</v>
      </c>
      <c r="AS50" s="173" t="s">
        <v>244</v>
      </c>
      <c r="AT50" s="173" t="s">
        <v>244</v>
      </c>
      <c r="AU50" s="173" t="s">
        <v>244</v>
      </c>
      <c r="AV50" s="173" t="s">
        <v>244</v>
      </c>
      <c r="AW50" s="173" t="s">
        <v>244</v>
      </c>
      <c r="AX50" s="173" t="s">
        <v>244</v>
      </c>
      <c r="AY50" s="173" t="s">
        <v>244</v>
      </c>
      <c r="AZ50" s="173" t="s">
        <v>244</v>
      </c>
      <c r="BA50" s="173" t="s">
        <v>244</v>
      </c>
      <c r="BB50" s="173" t="s">
        <v>244</v>
      </c>
      <c r="BC50" s="173" t="s">
        <v>244</v>
      </c>
      <c r="BD50" s="173" t="s">
        <v>244</v>
      </c>
      <c r="BE50" s="173" t="s">
        <v>244</v>
      </c>
      <c r="BF50" s="173" t="s">
        <v>244</v>
      </c>
      <c r="BG50" s="173" t="s">
        <v>244</v>
      </c>
      <c r="BH50" s="173" t="s">
        <v>244</v>
      </c>
      <c r="BI50" s="173" t="s">
        <v>244</v>
      </c>
      <c r="BJ50" s="173" t="s">
        <v>244</v>
      </c>
      <c r="BK50" s="173" t="s">
        <v>244</v>
      </c>
      <c r="BL50" s="173" t="s">
        <v>244</v>
      </c>
      <c r="BM50" s="173" t="s">
        <v>244</v>
      </c>
      <c r="BN50" s="173" t="s">
        <v>244</v>
      </c>
      <c r="BO50" s="173" t="s">
        <v>244</v>
      </c>
      <c r="BP50" s="173" t="s">
        <v>244</v>
      </c>
      <c r="BQ50" s="174" t="s">
        <v>244</v>
      </c>
      <c r="BR50" s="175" t="s">
        <v>244</v>
      </c>
      <c r="BS50" s="173" t="s">
        <v>244</v>
      </c>
      <c r="BT50" s="173" t="s">
        <v>244</v>
      </c>
      <c r="BU50" s="173" t="s">
        <v>244</v>
      </c>
      <c r="BV50" s="173" t="s">
        <v>244</v>
      </c>
      <c r="BW50" s="173" t="s">
        <v>244</v>
      </c>
      <c r="BX50" s="173" t="s">
        <v>244</v>
      </c>
      <c r="BY50" s="173" t="s">
        <v>244</v>
      </c>
      <c r="BZ50" s="173" t="s">
        <v>244</v>
      </c>
      <c r="CA50" s="173" t="s">
        <v>244</v>
      </c>
      <c r="CB50" s="173" t="s">
        <v>244</v>
      </c>
      <c r="CC50" s="173" t="s">
        <v>244</v>
      </c>
      <c r="CD50" s="173" t="s">
        <v>244</v>
      </c>
      <c r="CE50" s="173" t="s">
        <v>244</v>
      </c>
      <c r="CF50" s="173" t="s">
        <v>244</v>
      </c>
      <c r="CG50" s="173" t="s">
        <v>244</v>
      </c>
      <c r="CH50" s="173" t="s">
        <v>244</v>
      </c>
      <c r="CI50" s="173" t="s">
        <v>244</v>
      </c>
      <c r="CJ50" s="173" t="s">
        <v>244</v>
      </c>
      <c r="CK50" s="173" t="s">
        <v>244</v>
      </c>
      <c r="CL50" s="173" t="s">
        <v>244</v>
      </c>
      <c r="CM50" s="173" t="s">
        <v>244</v>
      </c>
      <c r="CN50" s="173" t="s">
        <v>244</v>
      </c>
      <c r="CO50" s="173" t="s">
        <v>244</v>
      </c>
      <c r="CP50" s="173" t="s">
        <v>244</v>
      </c>
      <c r="CQ50" s="173" t="s">
        <v>244</v>
      </c>
      <c r="CR50" s="173" t="s">
        <v>244</v>
      </c>
      <c r="CS50" s="173" t="s">
        <v>244</v>
      </c>
      <c r="CT50" s="173" t="s">
        <v>244</v>
      </c>
      <c r="CU50" s="173" t="s">
        <v>244</v>
      </c>
      <c r="CV50" s="173" t="s">
        <v>244</v>
      </c>
      <c r="CW50" s="173" t="s">
        <v>244</v>
      </c>
      <c r="CX50" s="173" t="s">
        <v>244</v>
      </c>
      <c r="CY50" s="173" t="s">
        <v>244</v>
      </c>
      <c r="CZ50" s="173" t="s">
        <v>244</v>
      </c>
      <c r="DA50" s="173" t="s">
        <v>244</v>
      </c>
      <c r="DB50" s="173" t="s">
        <v>244</v>
      </c>
      <c r="DC50" s="173" t="s">
        <v>244</v>
      </c>
      <c r="DD50" s="173" t="s">
        <v>244</v>
      </c>
      <c r="DE50" s="173" t="s">
        <v>244</v>
      </c>
      <c r="DF50" s="173" t="s">
        <v>244</v>
      </c>
      <c r="DG50" s="173" t="s">
        <v>244</v>
      </c>
      <c r="DH50" s="173" t="s">
        <v>244</v>
      </c>
      <c r="DI50" s="173" t="s">
        <v>244</v>
      </c>
      <c r="DJ50" s="173" t="s">
        <v>244</v>
      </c>
      <c r="DK50" s="173" t="s">
        <v>244</v>
      </c>
      <c r="DL50" s="173" t="s">
        <v>244</v>
      </c>
      <c r="DM50" s="173" t="s">
        <v>244</v>
      </c>
      <c r="DN50" s="173" t="s">
        <v>244</v>
      </c>
      <c r="DO50" s="173" t="s">
        <v>244</v>
      </c>
      <c r="DP50" s="173" t="s">
        <v>244</v>
      </c>
      <c r="DQ50" s="173" t="s">
        <v>244</v>
      </c>
      <c r="DR50" s="176" t="s">
        <v>244</v>
      </c>
    </row>
    <row r="51" spans="1:122" s="3" customFormat="1" ht="26.15" customHeight="1" thickBot="1">
      <c r="B51" s="3">
        <v>10</v>
      </c>
      <c r="C51" s="194" t="s">
        <v>244</v>
      </c>
      <c r="D51" s="18" t="s">
        <v>244</v>
      </c>
      <c r="E51" s="18" t="s">
        <v>244</v>
      </c>
      <c r="F51" s="18" t="s">
        <v>244</v>
      </c>
      <c r="G51" s="18" t="s">
        <v>244</v>
      </c>
      <c r="H51" s="18" t="s">
        <v>244</v>
      </c>
      <c r="I51" s="170" t="s">
        <v>244</v>
      </c>
      <c r="J51" s="18" t="s">
        <v>244</v>
      </c>
      <c r="K51" s="192" t="str">
        <f t="shared" si="6"/>
        <v/>
      </c>
      <c r="L51" s="192" t="e">
        <f t="shared" si="7"/>
        <v>#VALUE!</v>
      </c>
      <c r="M51" s="18" t="s">
        <v>244</v>
      </c>
      <c r="N51" s="171">
        <f t="shared" si="10"/>
        <v>0</v>
      </c>
      <c r="O51" s="193" t="e">
        <f t="shared" si="8"/>
        <v>#VALUE!</v>
      </c>
      <c r="P51" s="172">
        <f t="shared" si="9"/>
        <v>0</v>
      </c>
      <c r="Q51" s="175" t="s">
        <v>244</v>
      </c>
      <c r="R51" s="173" t="s">
        <v>244</v>
      </c>
      <c r="S51" s="173" t="s">
        <v>244</v>
      </c>
      <c r="T51" s="173" t="s">
        <v>244</v>
      </c>
      <c r="U51" s="173" t="s">
        <v>244</v>
      </c>
      <c r="V51" s="173" t="s">
        <v>244</v>
      </c>
      <c r="W51" s="173" t="s">
        <v>244</v>
      </c>
      <c r="X51" s="173" t="s">
        <v>244</v>
      </c>
      <c r="Y51" s="173" t="s">
        <v>244</v>
      </c>
      <c r="Z51" s="173" t="s">
        <v>244</v>
      </c>
      <c r="AA51" s="173" t="s">
        <v>244</v>
      </c>
      <c r="AB51" s="173" t="s">
        <v>244</v>
      </c>
      <c r="AC51" s="173" t="s">
        <v>244</v>
      </c>
      <c r="AD51" s="173" t="s">
        <v>244</v>
      </c>
      <c r="AE51" s="173" t="s">
        <v>244</v>
      </c>
      <c r="AF51" s="173" t="s">
        <v>244</v>
      </c>
      <c r="AG51" s="173" t="s">
        <v>244</v>
      </c>
      <c r="AH51" s="173" t="s">
        <v>244</v>
      </c>
      <c r="AI51" s="173" t="s">
        <v>244</v>
      </c>
      <c r="AJ51" s="173" t="s">
        <v>244</v>
      </c>
      <c r="AK51" s="173" t="s">
        <v>244</v>
      </c>
      <c r="AL51" s="173" t="s">
        <v>244</v>
      </c>
      <c r="AM51" s="173" t="s">
        <v>244</v>
      </c>
      <c r="AN51" s="173" t="s">
        <v>244</v>
      </c>
      <c r="AO51" s="173" t="s">
        <v>244</v>
      </c>
      <c r="AP51" s="173" t="s">
        <v>244</v>
      </c>
      <c r="AQ51" s="173" t="s">
        <v>244</v>
      </c>
      <c r="AR51" s="173" t="s">
        <v>244</v>
      </c>
      <c r="AS51" s="173" t="s">
        <v>244</v>
      </c>
      <c r="AT51" s="173" t="s">
        <v>244</v>
      </c>
      <c r="AU51" s="173" t="s">
        <v>244</v>
      </c>
      <c r="AV51" s="173" t="s">
        <v>244</v>
      </c>
      <c r="AW51" s="173" t="s">
        <v>244</v>
      </c>
      <c r="AX51" s="173" t="s">
        <v>244</v>
      </c>
      <c r="AY51" s="173" t="s">
        <v>244</v>
      </c>
      <c r="AZ51" s="173" t="s">
        <v>244</v>
      </c>
      <c r="BA51" s="173" t="s">
        <v>244</v>
      </c>
      <c r="BB51" s="173" t="s">
        <v>244</v>
      </c>
      <c r="BC51" s="173" t="s">
        <v>244</v>
      </c>
      <c r="BD51" s="173" t="s">
        <v>244</v>
      </c>
      <c r="BE51" s="173" t="s">
        <v>244</v>
      </c>
      <c r="BF51" s="173" t="s">
        <v>244</v>
      </c>
      <c r="BG51" s="173" t="s">
        <v>244</v>
      </c>
      <c r="BH51" s="173" t="s">
        <v>244</v>
      </c>
      <c r="BI51" s="173" t="s">
        <v>244</v>
      </c>
      <c r="BJ51" s="173" t="s">
        <v>244</v>
      </c>
      <c r="BK51" s="173" t="s">
        <v>244</v>
      </c>
      <c r="BL51" s="173" t="s">
        <v>244</v>
      </c>
      <c r="BM51" s="173" t="s">
        <v>244</v>
      </c>
      <c r="BN51" s="173" t="s">
        <v>244</v>
      </c>
      <c r="BO51" s="173" t="s">
        <v>244</v>
      </c>
      <c r="BP51" s="173" t="s">
        <v>244</v>
      </c>
      <c r="BQ51" s="174" t="s">
        <v>244</v>
      </c>
      <c r="BR51" s="175" t="s">
        <v>244</v>
      </c>
      <c r="BS51" s="173" t="s">
        <v>244</v>
      </c>
      <c r="BT51" s="173" t="s">
        <v>244</v>
      </c>
      <c r="BU51" s="173" t="s">
        <v>244</v>
      </c>
      <c r="BV51" s="173" t="s">
        <v>244</v>
      </c>
      <c r="BW51" s="173" t="s">
        <v>244</v>
      </c>
      <c r="BX51" s="173" t="s">
        <v>244</v>
      </c>
      <c r="BY51" s="173" t="s">
        <v>244</v>
      </c>
      <c r="BZ51" s="173" t="s">
        <v>244</v>
      </c>
      <c r="CA51" s="173" t="s">
        <v>244</v>
      </c>
      <c r="CB51" s="173" t="s">
        <v>244</v>
      </c>
      <c r="CC51" s="173" t="s">
        <v>244</v>
      </c>
      <c r="CD51" s="173" t="s">
        <v>244</v>
      </c>
      <c r="CE51" s="173" t="s">
        <v>244</v>
      </c>
      <c r="CF51" s="173" t="s">
        <v>244</v>
      </c>
      <c r="CG51" s="173" t="s">
        <v>244</v>
      </c>
      <c r="CH51" s="173" t="s">
        <v>244</v>
      </c>
      <c r="CI51" s="173" t="s">
        <v>244</v>
      </c>
      <c r="CJ51" s="173" t="s">
        <v>244</v>
      </c>
      <c r="CK51" s="173" t="s">
        <v>244</v>
      </c>
      <c r="CL51" s="173" t="s">
        <v>244</v>
      </c>
      <c r="CM51" s="173" t="s">
        <v>244</v>
      </c>
      <c r="CN51" s="173" t="s">
        <v>244</v>
      </c>
      <c r="CO51" s="173" t="s">
        <v>244</v>
      </c>
      <c r="CP51" s="173" t="s">
        <v>244</v>
      </c>
      <c r="CQ51" s="173" t="s">
        <v>244</v>
      </c>
      <c r="CR51" s="173" t="s">
        <v>244</v>
      </c>
      <c r="CS51" s="173" t="s">
        <v>244</v>
      </c>
      <c r="CT51" s="173" t="s">
        <v>244</v>
      </c>
      <c r="CU51" s="173" t="s">
        <v>244</v>
      </c>
      <c r="CV51" s="173" t="s">
        <v>244</v>
      </c>
      <c r="CW51" s="173" t="s">
        <v>244</v>
      </c>
      <c r="CX51" s="173" t="s">
        <v>244</v>
      </c>
      <c r="CY51" s="173" t="s">
        <v>244</v>
      </c>
      <c r="CZ51" s="173" t="s">
        <v>244</v>
      </c>
      <c r="DA51" s="173" t="s">
        <v>244</v>
      </c>
      <c r="DB51" s="173" t="s">
        <v>244</v>
      </c>
      <c r="DC51" s="173" t="s">
        <v>244</v>
      </c>
      <c r="DD51" s="173" t="s">
        <v>244</v>
      </c>
      <c r="DE51" s="173" t="s">
        <v>244</v>
      </c>
      <c r="DF51" s="173" t="s">
        <v>244</v>
      </c>
      <c r="DG51" s="173" t="s">
        <v>244</v>
      </c>
      <c r="DH51" s="173" t="s">
        <v>244</v>
      </c>
      <c r="DI51" s="173" t="s">
        <v>244</v>
      </c>
      <c r="DJ51" s="173" t="s">
        <v>244</v>
      </c>
      <c r="DK51" s="173" t="s">
        <v>244</v>
      </c>
      <c r="DL51" s="173" t="s">
        <v>244</v>
      </c>
      <c r="DM51" s="173" t="s">
        <v>244</v>
      </c>
      <c r="DN51" s="173" t="s">
        <v>244</v>
      </c>
      <c r="DO51" s="173" t="s">
        <v>244</v>
      </c>
      <c r="DP51" s="173" t="s">
        <v>244</v>
      </c>
      <c r="DQ51" s="173" t="s">
        <v>244</v>
      </c>
      <c r="DR51" s="176" t="s">
        <v>244</v>
      </c>
    </row>
    <row r="52" spans="1:122" s="3" customFormat="1" ht="17.149999999999999" customHeight="1" thickBot="1">
      <c r="B52" s="3">
        <v>11</v>
      </c>
      <c r="C52" s="194" t="s">
        <v>244</v>
      </c>
      <c r="D52" s="18" t="s">
        <v>244</v>
      </c>
      <c r="E52" s="18" t="s">
        <v>244</v>
      </c>
      <c r="F52" s="18" t="s">
        <v>244</v>
      </c>
      <c r="G52" s="18" t="s">
        <v>244</v>
      </c>
      <c r="H52" s="18" t="s">
        <v>244</v>
      </c>
      <c r="I52" s="170" t="s">
        <v>244</v>
      </c>
      <c r="J52" s="18" t="s">
        <v>244</v>
      </c>
      <c r="K52" s="192" t="str">
        <f t="shared" si="6"/>
        <v/>
      </c>
      <c r="L52" s="192" t="e">
        <f t="shared" si="7"/>
        <v>#VALUE!</v>
      </c>
      <c r="M52" s="18" t="s">
        <v>244</v>
      </c>
      <c r="N52" s="171">
        <f t="shared" si="10"/>
        <v>0</v>
      </c>
      <c r="O52" s="193" t="e">
        <f t="shared" si="8"/>
        <v>#VALUE!</v>
      </c>
      <c r="P52" s="172">
        <f t="shared" si="9"/>
        <v>0</v>
      </c>
      <c r="Q52" s="175" t="s">
        <v>244</v>
      </c>
      <c r="R52" s="173" t="s">
        <v>244</v>
      </c>
      <c r="S52" s="173" t="s">
        <v>244</v>
      </c>
      <c r="T52" s="173" t="s">
        <v>244</v>
      </c>
      <c r="U52" s="173" t="s">
        <v>244</v>
      </c>
      <c r="V52" s="173" t="s">
        <v>244</v>
      </c>
      <c r="W52" s="173" t="s">
        <v>244</v>
      </c>
      <c r="X52" s="173" t="s">
        <v>244</v>
      </c>
      <c r="Y52" s="173" t="s">
        <v>244</v>
      </c>
      <c r="Z52" s="173" t="s">
        <v>244</v>
      </c>
      <c r="AA52" s="173" t="s">
        <v>244</v>
      </c>
      <c r="AB52" s="173" t="s">
        <v>244</v>
      </c>
      <c r="AC52" s="173" t="s">
        <v>244</v>
      </c>
      <c r="AD52" s="173" t="s">
        <v>244</v>
      </c>
      <c r="AE52" s="173" t="s">
        <v>244</v>
      </c>
      <c r="AF52" s="173" t="s">
        <v>244</v>
      </c>
      <c r="AG52" s="173" t="s">
        <v>244</v>
      </c>
      <c r="AH52" s="173" t="s">
        <v>244</v>
      </c>
      <c r="AI52" s="173" t="s">
        <v>244</v>
      </c>
      <c r="AJ52" s="173" t="s">
        <v>244</v>
      </c>
      <c r="AK52" s="173" t="s">
        <v>244</v>
      </c>
      <c r="AL52" s="173" t="s">
        <v>244</v>
      </c>
      <c r="AM52" s="173" t="s">
        <v>244</v>
      </c>
      <c r="AN52" s="173" t="s">
        <v>244</v>
      </c>
      <c r="AO52" s="173" t="s">
        <v>244</v>
      </c>
      <c r="AP52" s="173" t="s">
        <v>244</v>
      </c>
      <c r="AQ52" s="173" t="s">
        <v>244</v>
      </c>
      <c r="AR52" s="173" t="s">
        <v>244</v>
      </c>
      <c r="AS52" s="173" t="s">
        <v>244</v>
      </c>
      <c r="AT52" s="173" t="s">
        <v>244</v>
      </c>
      <c r="AU52" s="173" t="s">
        <v>244</v>
      </c>
      <c r="AV52" s="173" t="s">
        <v>244</v>
      </c>
      <c r="AW52" s="173" t="s">
        <v>244</v>
      </c>
      <c r="AX52" s="173" t="s">
        <v>244</v>
      </c>
      <c r="AY52" s="173" t="s">
        <v>244</v>
      </c>
      <c r="AZ52" s="173" t="s">
        <v>244</v>
      </c>
      <c r="BA52" s="173" t="s">
        <v>244</v>
      </c>
      <c r="BB52" s="173" t="s">
        <v>244</v>
      </c>
      <c r="BC52" s="173" t="s">
        <v>244</v>
      </c>
      <c r="BD52" s="173" t="s">
        <v>244</v>
      </c>
      <c r="BE52" s="173" t="s">
        <v>244</v>
      </c>
      <c r="BF52" s="173" t="s">
        <v>244</v>
      </c>
      <c r="BG52" s="173" t="s">
        <v>244</v>
      </c>
      <c r="BH52" s="173" t="s">
        <v>244</v>
      </c>
      <c r="BI52" s="173" t="s">
        <v>244</v>
      </c>
      <c r="BJ52" s="173" t="s">
        <v>244</v>
      </c>
      <c r="BK52" s="173" t="s">
        <v>244</v>
      </c>
      <c r="BL52" s="173" t="s">
        <v>244</v>
      </c>
      <c r="BM52" s="173" t="s">
        <v>244</v>
      </c>
      <c r="BN52" s="173" t="s">
        <v>244</v>
      </c>
      <c r="BO52" s="173" t="s">
        <v>244</v>
      </c>
      <c r="BP52" s="173" t="s">
        <v>244</v>
      </c>
      <c r="BQ52" s="174" t="s">
        <v>244</v>
      </c>
      <c r="BR52" s="175" t="s">
        <v>244</v>
      </c>
      <c r="BS52" s="173" t="s">
        <v>244</v>
      </c>
      <c r="BT52" s="173" t="s">
        <v>244</v>
      </c>
      <c r="BU52" s="173" t="s">
        <v>244</v>
      </c>
      <c r="BV52" s="173" t="s">
        <v>244</v>
      </c>
      <c r="BW52" s="173" t="s">
        <v>244</v>
      </c>
      <c r="BX52" s="173" t="s">
        <v>244</v>
      </c>
      <c r="BY52" s="173" t="s">
        <v>244</v>
      </c>
      <c r="BZ52" s="173" t="s">
        <v>244</v>
      </c>
      <c r="CA52" s="173" t="s">
        <v>244</v>
      </c>
      <c r="CB52" s="173" t="s">
        <v>244</v>
      </c>
      <c r="CC52" s="173" t="s">
        <v>244</v>
      </c>
      <c r="CD52" s="173" t="s">
        <v>244</v>
      </c>
      <c r="CE52" s="173" t="s">
        <v>244</v>
      </c>
      <c r="CF52" s="173" t="s">
        <v>244</v>
      </c>
      <c r="CG52" s="173" t="s">
        <v>244</v>
      </c>
      <c r="CH52" s="173" t="s">
        <v>244</v>
      </c>
      <c r="CI52" s="173" t="s">
        <v>244</v>
      </c>
      <c r="CJ52" s="173" t="s">
        <v>244</v>
      </c>
      <c r="CK52" s="173" t="s">
        <v>244</v>
      </c>
      <c r="CL52" s="173" t="s">
        <v>244</v>
      </c>
      <c r="CM52" s="173" t="s">
        <v>244</v>
      </c>
      <c r="CN52" s="173" t="s">
        <v>244</v>
      </c>
      <c r="CO52" s="173" t="s">
        <v>244</v>
      </c>
      <c r="CP52" s="173" t="s">
        <v>244</v>
      </c>
      <c r="CQ52" s="173" t="s">
        <v>244</v>
      </c>
      <c r="CR52" s="173" t="s">
        <v>244</v>
      </c>
      <c r="CS52" s="173" t="s">
        <v>244</v>
      </c>
      <c r="CT52" s="173" t="s">
        <v>244</v>
      </c>
      <c r="CU52" s="173" t="s">
        <v>244</v>
      </c>
      <c r="CV52" s="173" t="s">
        <v>244</v>
      </c>
      <c r="CW52" s="173" t="s">
        <v>244</v>
      </c>
      <c r="CX52" s="173" t="s">
        <v>244</v>
      </c>
      <c r="CY52" s="173" t="s">
        <v>244</v>
      </c>
      <c r="CZ52" s="173" t="s">
        <v>244</v>
      </c>
      <c r="DA52" s="173" t="s">
        <v>244</v>
      </c>
      <c r="DB52" s="173" t="s">
        <v>244</v>
      </c>
      <c r="DC52" s="173" t="s">
        <v>244</v>
      </c>
      <c r="DD52" s="173" t="s">
        <v>244</v>
      </c>
      <c r="DE52" s="173" t="s">
        <v>244</v>
      </c>
      <c r="DF52" s="173" t="s">
        <v>244</v>
      </c>
      <c r="DG52" s="173" t="s">
        <v>244</v>
      </c>
      <c r="DH52" s="173" t="s">
        <v>244</v>
      </c>
      <c r="DI52" s="173" t="s">
        <v>244</v>
      </c>
      <c r="DJ52" s="173" t="s">
        <v>244</v>
      </c>
      <c r="DK52" s="173" t="s">
        <v>244</v>
      </c>
      <c r="DL52" s="173" t="s">
        <v>244</v>
      </c>
      <c r="DM52" s="173" t="s">
        <v>244</v>
      </c>
      <c r="DN52" s="173" t="s">
        <v>244</v>
      </c>
      <c r="DO52" s="173" t="s">
        <v>244</v>
      </c>
      <c r="DP52" s="173" t="s">
        <v>244</v>
      </c>
      <c r="DQ52" s="173" t="s">
        <v>244</v>
      </c>
      <c r="DR52" s="176" t="s">
        <v>244</v>
      </c>
    </row>
    <row r="53" spans="1:122" s="3" customFormat="1" ht="18" customHeight="1" thickBot="1">
      <c r="B53" s="3">
        <v>12</v>
      </c>
      <c r="C53" s="194" t="s">
        <v>244</v>
      </c>
      <c r="D53" s="18" t="s">
        <v>244</v>
      </c>
      <c r="E53" s="18" t="s">
        <v>244</v>
      </c>
      <c r="F53" s="18" t="s">
        <v>244</v>
      </c>
      <c r="G53" s="18" t="s">
        <v>244</v>
      </c>
      <c r="H53" s="18" t="s">
        <v>244</v>
      </c>
      <c r="I53" s="170" t="s">
        <v>244</v>
      </c>
      <c r="J53" s="18" t="s">
        <v>244</v>
      </c>
      <c r="K53" s="192" t="str">
        <f t="shared" si="6"/>
        <v/>
      </c>
      <c r="L53" s="192" t="e">
        <f t="shared" si="7"/>
        <v>#VALUE!</v>
      </c>
      <c r="M53" s="18" t="s">
        <v>244</v>
      </c>
      <c r="N53" s="171">
        <f t="shared" si="10"/>
        <v>0</v>
      </c>
      <c r="O53" s="193" t="e">
        <f t="shared" si="8"/>
        <v>#VALUE!</v>
      </c>
      <c r="P53" s="172">
        <f t="shared" si="9"/>
        <v>0</v>
      </c>
      <c r="Q53" s="175" t="s">
        <v>244</v>
      </c>
      <c r="R53" s="173" t="s">
        <v>244</v>
      </c>
      <c r="S53" s="173" t="s">
        <v>244</v>
      </c>
      <c r="T53" s="173" t="s">
        <v>244</v>
      </c>
      <c r="U53" s="173" t="s">
        <v>244</v>
      </c>
      <c r="V53" s="173" t="s">
        <v>244</v>
      </c>
      <c r="W53" s="173" t="s">
        <v>244</v>
      </c>
      <c r="X53" s="173" t="s">
        <v>244</v>
      </c>
      <c r="Y53" s="173" t="s">
        <v>244</v>
      </c>
      <c r="Z53" s="173" t="s">
        <v>244</v>
      </c>
      <c r="AA53" s="173" t="s">
        <v>244</v>
      </c>
      <c r="AB53" s="173" t="s">
        <v>244</v>
      </c>
      <c r="AC53" s="173" t="s">
        <v>244</v>
      </c>
      <c r="AD53" s="173" t="s">
        <v>244</v>
      </c>
      <c r="AE53" s="173" t="s">
        <v>244</v>
      </c>
      <c r="AF53" s="173" t="s">
        <v>244</v>
      </c>
      <c r="AG53" s="173" t="s">
        <v>244</v>
      </c>
      <c r="AH53" s="173" t="s">
        <v>244</v>
      </c>
      <c r="AI53" s="173" t="s">
        <v>244</v>
      </c>
      <c r="AJ53" s="173" t="s">
        <v>244</v>
      </c>
      <c r="AK53" s="173" t="s">
        <v>244</v>
      </c>
      <c r="AL53" s="173" t="s">
        <v>244</v>
      </c>
      <c r="AM53" s="173" t="s">
        <v>244</v>
      </c>
      <c r="AN53" s="173" t="s">
        <v>244</v>
      </c>
      <c r="AO53" s="173" t="s">
        <v>244</v>
      </c>
      <c r="AP53" s="173" t="s">
        <v>244</v>
      </c>
      <c r="AQ53" s="173" t="s">
        <v>244</v>
      </c>
      <c r="AR53" s="173" t="s">
        <v>244</v>
      </c>
      <c r="AS53" s="173" t="s">
        <v>244</v>
      </c>
      <c r="AT53" s="173" t="s">
        <v>244</v>
      </c>
      <c r="AU53" s="173" t="s">
        <v>244</v>
      </c>
      <c r="AV53" s="173" t="s">
        <v>244</v>
      </c>
      <c r="AW53" s="173" t="s">
        <v>244</v>
      </c>
      <c r="AX53" s="173" t="s">
        <v>244</v>
      </c>
      <c r="AY53" s="173" t="s">
        <v>244</v>
      </c>
      <c r="AZ53" s="173" t="s">
        <v>244</v>
      </c>
      <c r="BA53" s="173" t="s">
        <v>244</v>
      </c>
      <c r="BB53" s="173" t="s">
        <v>244</v>
      </c>
      <c r="BC53" s="173" t="s">
        <v>244</v>
      </c>
      <c r="BD53" s="173" t="s">
        <v>244</v>
      </c>
      <c r="BE53" s="173" t="s">
        <v>244</v>
      </c>
      <c r="BF53" s="173" t="s">
        <v>244</v>
      </c>
      <c r="BG53" s="173" t="s">
        <v>244</v>
      </c>
      <c r="BH53" s="173" t="s">
        <v>244</v>
      </c>
      <c r="BI53" s="173" t="s">
        <v>244</v>
      </c>
      <c r="BJ53" s="173" t="s">
        <v>244</v>
      </c>
      <c r="BK53" s="173" t="s">
        <v>244</v>
      </c>
      <c r="BL53" s="173" t="s">
        <v>244</v>
      </c>
      <c r="BM53" s="173" t="s">
        <v>244</v>
      </c>
      <c r="BN53" s="173" t="s">
        <v>244</v>
      </c>
      <c r="BO53" s="173" t="s">
        <v>244</v>
      </c>
      <c r="BP53" s="173" t="s">
        <v>244</v>
      </c>
      <c r="BQ53" s="174" t="s">
        <v>244</v>
      </c>
      <c r="BR53" s="175" t="s">
        <v>244</v>
      </c>
      <c r="BS53" s="173" t="s">
        <v>244</v>
      </c>
      <c r="BT53" s="173" t="s">
        <v>244</v>
      </c>
      <c r="BU53" s="173" t="s">
        <v>244</v>
      </c>
      <c r="BV53" s="173" t="s">
        <v>244</v>
      </c>
      <c r="BW53" s="173" t="s">
        <v>244</v>
      </c>
      <c r="BX53" s="173" t="s">
        <v>244</v>
      </c>
      <c r="BY53" s="173" t="s">
        <v>244</v>
      </c>
      <c r="BZ53" s="173" t="s">
        <v>244</v>
      </c>
      <c r="CA53" s="173" t="s">
        <v>244</v>
      </c>
      <c r="CB53" s="173" t="s">
        <v>244</v>
      </c>
      <c r="CC53" s="173" t="s">
        <v>244</v>
      </c>
      <c r="CD53" s="173" t="s">
        <v>244</v>
      </c>
      <c r="CE53" s="173" t="s">
        <v>244</v>
      </c>
      <c r="CF53" s="173" t="s">
        <v>244</v>
      </c>
      <c r="CG53" s="173" t="s">
        <v>244</v>
      </c>
      <c r="CH53" s="173" t="s">
        <v>244</v>
      </c>
      <c r="CI53" s="173" t="s">
        <v>244</v>
      </c>
      <c r="CJ53" s="173" t="s">
        <v>244</v>
      </c>
      <c r="CK53" s="173" t="s">
        <v>244</v>
      </c>
      <c r="CL53" s="173" t="s">
        <v>244</v>
      </c>
      <c r="CM53" s="173" t="s">
        <v>244</v>
      </c>
      <c r="CN53" s="173" t="s">
        <v>244</v>
      </c>
      <c r="CO53" s="173" t="s">
        <v>244</v>
      </c>
      <c r="CP53" s="173" t="s">
        <v>244</v>
      </c>
      <c r="CQ53" s="173" t="s">
        <v>244</v>
      </c>
      <c r="CR53" s="173" t="s">
        <v>244</v>
      </c>
      <c r="CS53" s="173" t="s">
        <v>244</v>
      </c>
      <c r="CT53" s="173" t="s">
        <v>244</v>
      </c>
      <c r="CU53" s="173" t="s">
        <v>244</v>
      </c>
      <c r="CV53" s="173" t="s">
        <v>244</v>
      </c>
      <c r="CW53" s="173" t="s">
        <v>244</v>
      </c>
      <c r="CX53" s="173" t="s">
        <v>244</v>
      </c>
      <c r="CY53" s="173" t="s">
        <v>244</v>
      </c>
      <c r="CZ53" s="173" t="s">
        <v>244</v>
      </c>
      <c r="DA53" s="173" t="s">
        <v>244</v>
      </c>
      <c r="DB53" s="173" t="s">
        <v>244</v>
      </c>
      <c r="DC53" s="173" t="s">
        <v>244</v>
      </c>
      <c r="DD53" s="173" t="s">
        <v>244</v>
      </c>
      <c r="DE53" s="173" t="s">
        <v>244</v>
      </c>
      <c r="DF53" s="173" t="s">
        <v>244</v>
      </c>
      <c r="DG53" s="173" t="s">
        <v>244</v>
      </c>
      <c r="DH53" s="173" t="s">
        <v>244</v>
      </c>
      <c r="DI53" s="173" t="s">
        <v>244</v>
      </c>
      <c r="DJ53" s="173" t="s">
        <v>244</v>
      </c>
      <c r="DK53" s="173" t="s">
        <v>244</v>
      </c>
      <c r="DL53" s="173" t="s">
        <v>244</v>
      </c>
      <c r="DM53" s="173" t="s">
        <v>244</v>
      </c>
      <c r="DN53" s="173" t="s">
        <v>244</v>
      </c>
      <c r="DO53" s="173" t="s">
        <v>244</v>
      </c>
      <c r="DP53" s="173" t="s">
        <v>244</v>
      </c>
      <c r="DQ53" s="173" t="s">
        <v>244</v>
      </c>
      <c r="DR53" s="176" t="s">
        <v>244</v>
      </c>
    </row>
    <row r="54" spans="1:122" s="3" customFormat="1" ht="21" customHeight="1" thickBot="1">
      <c r="B54" s="3">
        <v>13</v>
      </c>
      <c r="C54" s="194" t="s">
        <v>244</v>
      </c>
      <c r="D54" s="18" t="s">
        <v>244</v>
      </c>
      <c r="E54" s="18" t="s">
        <v>244</v>
      </c>
      <c r="F54" s="18" t="s">
        <v>244</v>
      </c>
      <c r="G54" s="18" t="s">
        <v>244</v>
      </c>
      <c r="H54" s="18" t="s">
        <v>244</v>
      </c>
      <c r="I54" s="170" t="s">
        <v>244</v>
      </c>
      <c r="J54" s="18" t="s">
        <v>244</v>
      </c>
      <c r="K54" s="192" t="str">
        <f t="shared" si="6"/>
        <v/>
      </c>
      <c r="L54" s="192" t="e">
        <f t="shared" si="7"/>
        <v>#VALUE!</v>
      </c>
      <c r="M54" s="18" t="s">
        <v>244</v>
      </c>
      <c r="N54" s="171">
        <f t="shared" si="10"/>
        <v>0</v>
      </c>
      <c r="O54" s="193" t="e">
        <f t="shared" si="8"/>
        <v>#VALUE!</v>
      </c>
      <c r="P54" s="172">
        <f t="shared" si="9"/>
        <v>0</v>
      </c>
      <c r="Q54" s="175" t="s">
        <v>244</v>
      </c>
      <c r="R54" s="173" t="s">
        <v>244</v>
      </c>
      <c r="S54" s="173" t="s">
        <v>244</v>
      </c>
      <c r="T54" s="173" t="s">
        <v>244</v>
      </c>
      <c r="U54" s="173" t="s">
        <v>244</v>
      </c>
      <c r="V54" s="173" t="s">
        <v>244</v>
      </c>
      <c r="W54" s="173" t="s">
        <v>244</v>
      </c>
      <c r="X54" s="173" t="s">
        <v>244</v>
      </c>
      <c r="Y54" s="173" t="s">
        <v>244</v>
      </c>
      <c r="Z54" s="173" t="s">
        <v>244</v>
      </c>
      <c r="AA54" s="173" t="s">
        <v>244</v>
      </c>
      <c r="AB54" s="173" t="s">
        <v>244</v>
      </c>
      <c r="AC54" s="173" t="s">
        <v>244</v>
      </c>
      <c r="AD54" s="173" t="s">
        <v>244</v>
      </c>
      <c r="AE54" s="173" t="s">
        <v>244</v>
      </c>
      <c r="AF54" s="173" t="s">
        <v>244</v>
      </c>
      <c r="AG54" s="173" t="s">
        <v>244</v>
      </c>
      <c r="AH54" s="173" t="s">
        <v>244</v>
      </c>
      <c r="AI54" s="173" t="s">
        <v>244</v>
      </c>
      <c r="AJ54" s="173" t="s">
        <v>244</v>
      </c>
      <c r="AK54" s="173" t="s">
        <v>244</v>
      </c>
      <c r="AL54" s="173" t="s">
        <v>244</v>
      </c>
      <c r="AM54" s="173" t="s">
        <v>244</v>
      </c>
      <c r="AN54" s="173" t="s">
        <v>244</v>
      </c>
      <c r="AO54" s="173" t="s">
        <v>244</v>
      </c>
      <c r="AP54" s="173" t="s">
        <v>244</v>
      </c>
      <c r="AQ54" s="173" t="s">
        <v>244</v>
      </c>
      <c r="AR54" s="173" t="s">
        <v>244</v>
      </c>
      <c r="AS54" s="173" t="s">
        <v>244</v>
      </c>
      <c r="AT54" s="173" t="s">
        <v>244</v>
      </c>
      <c r="AU54" s="173" t="s">
        <v>244</v>
      </c>
      <c r="AV54" s="173" t="s">
        <v>244</v>
      </c>
      <c r="AW54" s="173" t="s">
        <v>244</v>
      </c>
      <c r="AX54" s="173" t="s">
        <v>244</v>
      </c>
      <c r="AY54" s="173" t="s">
        <v>244</v>
      </c>
      <c r="AZ54" s="173" t="s">
        <v>244</v>
      </c>
      <c r="BA54" s="173" t="s">
        <v>244</v>
      </c>
      <c r="BB54" s="173" t="s">
        <v>244</v>
      </c>
      <c r="BC54" s="173" t="s">
        <v>244</v>
      </c>
      <c r="BD54" s="173" t="s">
        <v>244</v>
      </c>
      <c r="BE54" s="173" t="s">
        <v>244</v>
      </c>
      <c r="BF54" s="173" t="s">
        <v>244</v>
      </c>
      <c r="BG54" s="173" t="s">
        <v>244</v>
      </c>
      <c r="BH54" s="173" t="s">
        <v>244</v>
      </c>
      <c r="BI54" s="173" t="s">
        <v>244</v>
      </c>
      <c r="BJ54" s="173" t="s">
        <v>244</v>
      </c>
      <c r="BK54" s="173" t="s">
        <v>244</v>
      </c>
      <c r="BL54" s="173" t="s">
        <v>244</v>
      </c>
      <c r="BM54" s="173" t="s">
        <v>244</v>
      </c>
      <c r="BN54" s="173" t="s">
        <v>244</v>
      </c>
      <c r="BO54" s="173" t="s">
        <v>244</v>
      </c>
      <c r="BP54" s="173" t="s">
        <v>244</v>
      </c>
      <c r="BQ54" s="174" t="s">
        <v>244</v>
      </c>
      <c r="BR54" s="175" t="s">
        <v>244</v>
      </c>
      <c r="BS54" s="173" t="s">
        <v>244</v>
      </c>
      <c r="BT54" s="173" t="s">
        <v>244</v>
      </c>
      <c r="BU54" s="173" t="s">
        <v>244</v>
      </c>
      <c r="BV54" s="173" t="s">
        <v>244</v>
      </c>
      <c r="BW54" s="173" t="s">
        <v>244</v>
      </c>
      <c r="BX54" s="173" t="s">
        <v>244</v>
      </c>
      <c r="BY54" s="173" t="s">
        <v>244</v>
      </c>
      <c r="BZ54" s="173" t="s">
        <v>244</v>
      </c>
      <c r="CA54" s="173" t="s">
        <v>244</v>
      </c>
      <c r="CB54" s="173" t="s">
        <v>244</v>
      </c>
      <c r="CC54" s="173" t="s">
        <v>244</v>
      </c>
      <c r="CD54" s="173" t="s">
        <v>244</v>
      </c>
      <c r="CE54" s="173" t="s">
        <v>244</v>
      </c>
      <c r="CF54" s="173" t="s">
        <v>244</v>
      </c>
      <c r="CG54" s="173" t="s">
        <v>244</v>
      </c>
      <c r="CH54" s="173" t="s">
        <v>244</v>
      </c>
      <c r="CI54" s="173" t="s">
        <v>244</v>
      </c>
      <c r="CJ54" s="173" t="s">
        <v>244</v>
      </c>
      <c r="CK54" s="173" t="s">
        <v>244</v>
      </c>
      <c r="CL54" s="173" t="s">
        <v>244</v>
      </c>
      <c r="CM54" s="173" t="s">
        <v>244</v>
      </c>
      <c r="CN54" s="173" t="s">
        <v>244</v>
      </c>
      <c r="CO54" s="173" t="s">
        <v>244</v>
      </c>
      <c r="CP54" s="173" t="s">
        <v>244</v>
      </c>
      <c r="CQ54" s="173" t="s">
        <v>244</v>
      </c>
      <c r="CR54" s="173" t="s">
        <v>244</v>
      </c>
      <c r="CS54" s="173" t="s">
        <v>244</v>
      </c>
      <c r="CT54" s="173" t="s">
        <v>244</v>
      </c>
      <c r="CU54" s="173" t="s">
        <v>244</v>
      </c>
      <c r="CV54" s="173" t="s">
        <v>244</v>
      </c>
      <c r="CW54" s="173" t="s">
        <v>244</v>
      </c>
      <c r="CX54" s="173" t="s">
        <v>244</v>
      </c>
      <c r="CY54" s="173" t="s">
        <v>244</v>
      </c>
      <c r="CZ54" s="173" t="s">
        <v>244</v>
      </c>
      <c r="DA54" s="173" t="s">
        <v>244</v>
      </c>
      <c r="DB54" s="173" t="s">
        <v>244</v>
      </c>
      <c r="DC54" s="173" t="s">
        <v>244</v>
      </c>
      <c r="DD54" s="173" t="s">
        <v>244</v>
      </c>
      <c r="DE54" s="173" t="s">
        <v>244</v>
      </c>
      <c r="DF54" s="173" t="s">
        <v>244</v>
      </c>
      <c r="DG54" s="173" t="s">
        <v>244</v>
      </c>
      <c r="DH54" s="173" t="s">
        <v>244</v>
      </c>
      <c r="DI54" s="173" t="s">
        <v>244</v>
      </c>
      <c r="DJ54" s="173" t="s">
        <v>244</v>
      </c>
      <c r="DK54" s="173" t="s">
        <v>244</v>
      </c>
      <c r="DL54" s="173" t="s">
        <v>244</v>
      </c>
      <c r="DM54" s="173" t="s">
        <v>244</v>
      </c>
      <c r="DN54" s="173" t="s">
        <v>244</v>
      </c>
      <c r="DO54" s="173" t="s">
        <v>244</v>
      </c>
      <c r="DP54" s="173" t="s">
        <v>244</v>
      </c>
      <c r="DQ54" s="173" t="s">
        <v>244</v>
      </c>
      <c r="DR54" s="176" t="s">
        <v>244</v>
      </c>
    </row>
    <row r="55" spans="1:122" s="3" customFormat="1" ht="20.149999999999999" customHeight="1" thickBot="1">
      <c r="B55" s="3">
        <v>14</v>
      </c>
      <c r="C55" s="194" t="s">
        <v>244</v>
      </c>
      <c r="D55" s="18" t="s">
        <v>244</v>
      </c>
      <c r="E55" s="18" t="s">
        <v>244</v>
      </c>
      <c r="F55" s="18" t="s">
        <v>244</v>
      </c>
      <c r="G55" s="18" t="s">
        <v>244</v>
      </c>
      <c r="H55" s="18" t="s">
        <v>244</v>
      </c>
      <c r="I55" s="170" t="s">
        <v>244</v>
      </c>
      <c r="J55" s="18" t="s">
        <v>244</v>
      </c>
      <c r="K55" s="192" t="str">
        <f t="shared" si="6"/>
        <v/>
      </c>
      <c r="L55" s="192" t="e">
        <f t="shared" si="7"/>
        <v>#VALUE!</v>
      </c>
      <c r="M55" s="18" t="s">
        <v>244</v>
      </c>
      <c r="N55" s="171">
        <f t="shared" si="10"/>
        <v>0</v>
      </c>
      <c r="O55" s="193" t="e">
        <f t="shared" si="8"/>
        <v>#VALUE!</v>
      </c>
      <c r="P55" s="172">
        <f t="shared" si="9"/>
        <v>0</v>
      </c>
      <c r="Q55" s="175" t="s">
        <v>244</v>
      </c>
      <c r="R55" s="173" t="s">
        <v>244</v>
      </c>
      <c r="S55" s="173" t="s">
        <v>244</v>
      </c>
      <c r="T55" s="173" t="s">
        <v>244</v>
      </c>
      <c r="U55" s="173" t="s">
        <v>244</v>
      </c>
      <c r="V55" s="173" t="s">
        <v>244</v>
      </c>
      <c r="W55" s="173" t="s">
        <v>244</v>
      </c>
      <c r="X55" s="173" t="s">
        <v>244</v>
      </c>
      <c r="Y55" s="173" t="s">
        <v>244</v>
      </c>
      <c r="Z55" s="173" t="s">
        <v>244</v>
      </c>
      <c r="AA55" s="173" t="s">
        <v>244</v>
      </c>
      <c r="AB55" s="173" t="s">
        <v>244</v>
      </c>
      <c r="AC55" s="173" t="s">
        <v>244</v>
      </c>
      <c r="AD55" s="173" t="s">
        <v>244</v>
      </c>
      <c r="AE55" s="173" t="s">
        <v>244</v>
      </c>
      <c r="AF55" s="173" t="s">
        <v>244</v>
      </c>
      <c r="AG55" s="173" t="s">
        <v>244</v>
      </c>
      <c r="AH55" s="173" t="s">
        <v>244</v>
      </c>
      <c r="AI55" s="173" t="s">
        <v>244</v>
      </c>
      <c r="AJ55" s="173" t="s">
        <v>244</v>
      </c>
      <c r="AK55" s="173" t="s">
        <v>244</v>
      </c>
      <c r="AL55" s="173" t="s">
        <v>244</v>
      </c>
      <c r="AM55" s="173" t="s">
        <v>244</v>
      </c>
      <c r="AN55" s="173" t="s">
        <v>244</v>
      </c>
      <c r="AO55" s="173" t="s">
        <v>244</v>
      </c>
      <c r="AP55" s="173" t="s">
        <v>244</v>
      </c>
      <c r="AQ55" s="173" t="s">
        <v>244</v>
      </c>
      <c r="AR55" s="173" t="s">
        <v>244</v>
      </c>
      <c r="AS55" s="173" t="s">
        <v>244</v>
      </c>
      <c r="AT55" s="173" t="s">
        <v>244</v>
      </c>
      <c r="AU55" s="173" t="s">
        <v>244</v>
      </c>
      <c r="AV55" s="173" t="s">
        <v>244</v>
      </c>
      <c r="AW55" s="173" t="s">
        <v>244</v>
      </c>
      <c r="AX55" s="173" t="s">
        <v>244</v>
      </c>
      <c r="AY55" s="173" t="s">
        <v>244</v>
      </c>
      <c r="AZ55" s="173" t="s">
        <v>244</v>
      </c>
      <c r="BA55" s="173" t="s">
        <v>244</v>
      </c>
      <c r="BB55" s="173" t="s">
        <v>244</v>
      </c>
      <c r="BC55" s="173" t="s">
        <v>244</v>
      </c>
      <c r="BD55" s="173" t="s">
        <v>244</v>
      </c>
      <c r="BE55" s="173" t="s">
        <v>244</v>
      </c>
      <c r="BF55" s="173" t="s">
        <v>244</v>
      </c>
      <c r="BG55" s="173" t="s">
        <v>244</v>
      </c>
      <c r="BH55" s="173" t="s">
        <v>244</v>
      </c>
      <c r="BI55" s="173" t="s">
        <v>244</v>
      </c>
      <c r="BJ55" s="173" t="s">
        <v>244</v>
      </c>
      <c r="BK55" s="173" t="s">
        <v>244</v>
      </c>
      <c r="BL55" s="173" t="s">
        <v>244</v>
      </c>
      <c r="BM55" s="173" t="s">
        <v>244</v>
      </c>
      <c r="BN55" s="173" t="s">
        <v>244</v>
      </c>
      <c r="BO55" s="173" t="s">
        <v>244</v>
      </c>
      <c r="BP55" s="173" t="s">
        <v>244</v>
      </c>
      <c r="BQ55" s="174" t="s">
        <v>244</v>
      </c>
      <c r="BR55" s="175" t="s">
        <v>244</v>
      </c>
      <c r="BS55" s="173" t="s">
        <v>244</v>
      </c>
      <c r="BT55" s="173" t="s">
        <v>244</v>
      </c>
      <c r="BU55" s="173" t="s">
        <v>244</v>
      </c>
      <c r="BV55" s="173" t="s">
        <v>244</v>
      </c>
      <c r="BW55" s="173" t="s">
        <v>244</v>
      </c>
      <c r="BX55" s="173" t="s">
        <v>244</v>
      </c>
      <c r="BY55" s="173" t="s">
        <v>244</v>
      </c>
      <c r="BZ55" s="173" t="s">
        <v>244</v>
      </c>
      <c r="CA55" s="173" t="s">
        <v>244</v>
      </c>
      <c r="CB55" s="173" t="s">
        <v>244</v>
      </c>
      <c r="CC55" s="173" t="s">
        <v>244</v>
      </c>
      <c r="CD55" s="173" t="s">
        <v>244</v>
      </c>
      <c r="CE55" s="173" t="s">
        <v>244</v>
      </c>
      <c r="CF55" s="173" t="s">
        <v>244</v>
      </c>
      <c r="CG55" s="173" t="s">
        <v>244</v>
      </c>
      <c r="CH55" s="173" t="s">
        <v>244</v>
      </c>
      <c r="CI55" s="173" t="s">
        <v>244</v>
      </c>
      <c r="CJ55" s="173" t="s">
        <v>244</v>
      </c>
      <c r="CK55" s="173" t="s">
        <v>244</v>
      </c>
      <c r="CL55" s="173" t="s">
        <v>244</v>
      </c>
      <c r="CM55" s="173" t="s">
        <v>244</v>
      </c>
      <c r="CN55" s="173" t="s">
        <v>244</v>
      </c>
      <c r="CO55" s="173" t="s">
        <v>244</v>
      </c>
      <c r="CP55" s="173" t="s">
        <v>244</v>
      </c>
      <c r="CQ55" s="173" t="s">
        <v>244</v>
      </c>
      <c r="CR55" s="173" t="s">
        <v>244</v>
      </c>
      <c r="CS55" s="173" t="s">
        <v>244</v>
      </c>
      <c r="CT55" s="173" t="s">
        <v>244</v>
      </c>
      <c r="CU55" s="173" t="s">
        <v>244</v>
      </c>
      <c r="CV55" s="173" t="s">
        <v>244</v>
      </c>
      <c r="CW55" s="173" t="s">
        <v>244</v>
      </c>
      <c r="CX55" s="173" t="s">
        <v>244</v>
      </c>
      <c r="CY55" s="173" t="s">
        <v>244</v>
      </c>
      <c r="CZ55" s="173" t="s">
        <v>244</v>
      </c>
      <c r="DA55" s="173" t="s">
        <v>244</v>
      </c>
      <c r="DB55" s="173" t="s">
        <v>244</v>
      </c>
      <c r="DC55" s="173" t="s">
        <v>244</v>
      </c>
      <c r="DD55" s="173" t="s">
        <v>244</v>
      </c>
      <c r="DE55" s="173" t="s">
        <v>244</v>
      </c>
      <c r="DF55" s="173" t="s">
        <v>244</v>
      </c>
      <c r="DG55" s="173" t="s">
        <v>244</v>
      </c>
      <c r="DH55" s="173" t="s">
        <v>244</v>
      </c>
      <c r="DI55" s="173" t="s">
        <v>244</v>
      </c>
      <c r="DJ55" s="173" t="s">
        <v>244</v>
      </c>
      <c r="DK55" s="173" t="s">
        <v>244</v>
      </c>
      <c r="DL55" s="173" t="s">
        <v>244</v>
      </c>
      <c r="DM55" s="173" t="s">
        <v>244</v>
      </c>
      <c r="DN55" s="173" t="s">
        <v>244</v>
      </c>
      <c r="DO55" s="173" t="s">
        <v>244</v>
      </c>
      <c r="DP55" s="173" t="s">
        <v>244</v>
      </c>
      <c r="DQ55" s="173" t="s">
        <v>244</v>
      </c>
      <c r="DR55" s="176" t="s">
        <v>244</v>
      </c>
    </row>
    <row r="56" spans="1:122" s="3" customFormat="1" ht="21" customHeight="1" thickBot="1">
      <c r="B56" s="3">
        <v>15</v>
      </c>
      <c r="C56" s="194" t="s">
        <v>244</v>
      </c>
      <c r="D56" s="18" t="s">
        <v>244</v>
      </c>
      <c r="E56" s="18" t="s">
        <v>244</v>
      </c>
      <c r="F56" s="18" t="s">
        <v>244</v>
      </c>
      <c r="G56" s="18" t="s">
        <v>244</v>
      </c>
      <c r="H56" s="18" t="s">
        <v>244</v>
      </c>
      <c r="I56" s="170" t="s">
        <v>244</v>
      </c>
      <c r="J56" s="18" t="s">
        <v>244</v>
      </c>
      <c r="K56" s="192" t="str">
        <f t="shared" si="6"/>
        <v/>
      </c>
      <c r="L56" s="192" t="e">
        <f t="shared" si="7"/>
        <v>#VALUE!</v>
      </c>
      <c r="M56" s="18" t="s">
        <v>244</v>
      </c>
      <c r="N56" s="171">
        <f t="shared" si="10"/>
        <v>0</v>
      </c>
      <c r="O56" s="193" t="e">
        <f t="shared" si="8"/>
        <v>#VALUE!</v>
      </c>
      <c r="P56" s="172">
        <f t="shared" si="9"/>
        <v>0</v>
      </c>
      <c r="Q56" s="175" t="s">
        <v>244</v>
      </c>
      <c r="R56" s="173" t="s">
        <v>244</v>
      </c>
      <c r="S56" s="173" t="s">
        <v>244</v>
      </c>
      <c r="T56" s="173" t="s">
        <v>244</v>
      </c>
      <c r="U56" s="173" t="s">
        <v>244</v>
      </c>
      <c r="V56" s="173" t="s">
        <v>244</v>
      </c>
      <c r="W56" s="173" t="s">
        <v>244</v>
      </c>
      <c r="X56" s="173" t="s">
        <v>244</v>
      </c>
      <c r="Y56" s="173" t="s">
        <v>244</v>
      </c>
      <c r="Z56" s="173" t="s">
        <v>244</v>
      </c>
      <c r="AA56" s="173" t="s">
        <v>244</v>
      </c>
      <c r="AB56" s="173" t="s">
        <v>244</v>
      </c>
      <c r="AC56" s="173" t="s">
        <v>244</v>
      </c>
      <c r="AD56" s="173" t="s">
        <v>244</v>
      </c>
      <c r="AE56" s="173" t="s">
        <v>244</v>
      </c>
      <c r="AF56" s="173" t="s">
        <v>244</v>
      </c>
      <c r="AG56" s="173" t="s">
        <v>244</v>
      </c>
      <c r="AH56" s="173" t="s">
        <v>244</v>
      </c>
      <c r="AI56" s="173" t="s">
        <v>244</v>
      </c>
      <c r="AJ56" s="173" t="s">
        <v>244</v>
      </c>
      <c r="AK56" s="173" t="s">
        <v>244</v>
      </c>
      <c r="AL56" s="173" t="s">
        <v>244</v>
      </c>
      <c r="AM56" s="173" t="s">
        <v>244</v>
      </c>
      <c r="AN56" s="173" t="s">
        <v>244</v>
      </c>
      <c r="AO56" s="173" t="s">
        <v>244</v>
      </c>
      <c r="AP56" s="173" t="s">
        <v>244</v>
      </c>
      <c r="AQ56" s="173" t="s">
        <v>244</v>
      </c>
      <c r="AR56" s="173" t="s">
        <v>244</v>
      </c>
      <c r="AS56" s="173" t="s">
        <v>244</v>
      </c>
      <c r="AT56" s="173" t="s">
        <v>244</v>
      </c>
      <c r="AU56" s="173" t="s">
        <v>244</v>
      </c>
      <c r="AV56" s="173" t="s">
        <v>244</v>
      </c>
      <c r="AW56" s="173" t="s">
        <v>244</v>
      </c>
      <c r="AX56" s="173" t="s">
        <v>244</v>
      </c>
      <c r="AY56" s="173" t="s">
        <v>244</v>
      </c>
      <c r="AZ56" s="173" t="s">
        <v>244</v>
      </c>
      <c r="BA56" s="173" t="s">
        <v>244</v>
      </c>
      <c r="BB56" s="173" t="s">
        <v>244</v>
      </c>
      <c r="BC56" s="173" t="s">
        <v>244</v>
      </c>
      <c r="BD56" s="173" t="s">
        <v>244</v>
      </c>
      <c r="BE56" s="173" t="s">
        <v>244</v>
      </c>
      <c r="BF56" s="173" t="s">
        <v>244</v>
      </c>
      <c r="BG56" s="173" t="s">
        <v>244</v>
      </c>
      <c r="BH56" s="173" t="s">
        <v>244</v>
      </c>
      <c r="BI56" s="173" t="s">
        <v>244</v>
      </c>
      <c r="BJ56" s="173" t="s">
        <v>244</v>
      </c>
      <c r="BK56" s="173" t="s">
        <v>244</v>
      </c>
      <c r="BL56" s="173" t="s">
        <v>244</v>
      </c>
      <c r="BM56" s="173" t="s">
        <v>244</v>
      </c>
      <c r="BN56" s="173" t="s">
        <v>244</v>
      </c>
      <c r="BO56" s="173" t="s">
        <v>244</v>
      </c>
      <c r="BP56" s="173" t="s">
        <v>244</v>
      </c>
      <c r="BQ56" s="174" t="s">
        <v>244</v>
      </c>
      <c r="BR56" s="175" t="s">
        <v>244</v>
      </c>
      <c r="BS56" s="173" t="s">
        <v>244</v>
      </c>
      <c r="BT56" s="173" t="s">
        <v>244</v>
      </c>
      <c r="BU56" s="173" t="s">
        <v>244</v>
      </c>
      <c r="BV56" s="173" t="s">
        <v>244</v>
      </c>
      <c r="BW56" s="173" t="s">
        <v>244</v>
      </c>
      <c r="BX56" s="173" t="s">
        <v>244</v>
      </c>
      <c r="BY56" s="173" t="s">
        <v>244</v>
      </c>
      <c r="BZ56" s="173" t="s">
        <v>244</v>
      </c>
      <c r="CA56" s="173" t="s">
        <v>244</v>
      </c>
      <c r="CB56" s="173" t="s">
        <v>244</v>
      </c>
      <c r="CC56" s="173" t="s">
        <v>244</v>
      </c>
      <c r="CD56" s="173" t="s">
        <v>244</v>
      </c>
      <c r="CE56" s="173" t="s">
        <v>244</v>
      </c>
      <c r="CF56" s="173" t="s">
        <v>244</v>
      </c>
      <c r="CG56" s="173" t="s">
        <v>244</v>
      </c>
      <c r="CH56" s="173" t="s">
        <v>244</v>
      </c>
      <c r="CI56" s="173" t="s">
        <v>244</v>
      </c>
      <c r="CJ56" s="173" t="s">
        <v>244</v>
      </c>
      <c r="CK56" s="173" t="s">
        <v>244</v>
      </c>
      <c r="CL56" s="173" t="s">
        <v>244</v>
      </c>
      <c r="CM56" s="173" t="s">
        <v>244</v>
      </c>
      <c r="CN56" s="173" t="s">
        <v>244</v>
      </c>
      <c r="CO56" s="173" t="s">
        <v>244</v>
      </c>
      <c r="CP56" s="173" t="s">
        <v>244</v>
      </c>
      <c r="CQ56" s="173" t="s">
        <v>244</v>
      </c>
      <c r="CR56" s="173" t="s">
        <v>244</v>
      </c>
      <c r="CS56" s="173" t="s">
        <v>244</v>
      </c>
      <c r="CT56" s="173" t="s">
        <v>244</v>
      </c>
      <c r="CU56" s="173" t="s">
        <v>244</v>
      </c>
      <c r="CV56" s="173" t="s">
        <v>244</v>
      </c>
      <c r="CW56" s="173" t="s">
        <v>244</v>
      </c>
      <c r="CX56" s="173" t="s">
        <v>244</v>
      </c>
      <c r="CY56" s="173" t="s">
        <v>244</v>
      </c>
      <c r="CZ56" s="173" t="s">
        <v>244</v>
      </c>
      <c r="DA56" s="173" t="s">
        <v>244</v>
      </c>
      <c r="DB56" s="173" t="s">
        <v>244</v>
      </c>
      <c r="DC56" s="173" t="s">
        <v>244</v>
      </c>
      <c r="DD56" s="173" t="s">
        <v>244</v>
      </c>
      <c r="DE56" s="173" t="s">
        <v>244</v>
      </c>
      <c r="DF56" s="173" t="s">
        <v>244</v>
      </c>
      <c r="DG56" s="173" t="s">
        <v>244</v>
      </c>
      <c r="DH56" s="173" t="s">
        <v>244</v>
      </c>
      <c r="DI56" s="173" t="s">
        <v>244</v>
      </c>
      <c r="DJ56" s="173" t="s">
        <v>244</v>
      </c>
      <c r="DK56" s="173" t="s">
        <v>244</v>
      </c>
      <c r="DL56" s="173" t="s">
        <v>244</v>
      </c>
      <c r="DM56" s="173" t="s">
        <v>244</v>
      </c>
      <c r="DN56" s="173" t="s">
        <v>244</v>
      </c>
      <c r="DO56" s="173" t="s">
        <v>244</v>
      </c>
      <c r="DP56" s="173" t="s">
        <v>244</v>
      </c>
      <c r="DQ56" s="173" t="s">
        <v>244</v>
      </c>
      <c r="DR56" s="176" t="s">
        <v>244</v>
      </c>
    </row>
    <row r="57" spans="1:122" s="3" customFormat="1" ht="21" customHeight="1" thickBot="1">
      <c r="B57" s="3">
        <v>16</v>
      </c>
      <c r="C57" s="194" t="s">
        <v>244</v>
      </c>
      <c r="D57" s="18" t="s">
        <v>244</v>
      </c>
      <c r="E57" s="18" t="s">
        <v>244</v>
      </c>
      <c r="F57" s="18" t="s">
        <v>244</v>
      </c>
      <c r="G57" s="18" t="s">
        <v>244</v>
      </c>
      <c r="H57" s="18" t="s">
        <v>244</v>
      </c>
      <c r="I57" s="170" t="s">
        <v>244</v>
      </c>
      <c r="J57" s="18" t="s">
        <v>244</v>
      </c>
      <c r="K57" s="192" t="str">
        <f t="shared" si="6"/>
        <v/>
      </c>
      <c r="L57" s="192" t="e">
        <f t="shared" si="7"/>
        <v>#VALUE!</v>
      </c>
      <c r="M57" s="18" t="s">
        <v>244</v>
      </c>
      <c r="N57" s="171">
        <f t="shared" si="10"/>
        <v>0</v>
      </c>
      <c r="O57" s="193" t="e">
        <f t="shared" si="8"/>
        <v>#VALUE!</v>
      </c>
      <c r="P57" s="172">
        <f t="shared" si="9"/>
        <v>0</v>
      </c>
      <c r="Q57" s="175" t="s">
        <v>244</v>
      </c>
      <c r="R57" s="173" t="s">
        <v>244</v>
      </c>
      <c r="S57" s="173" t="s">
        <v>244</v>
      </c>
      <c r="T57" s="173" t="s">
        <v>244</v>
      </c>
      <c r="U57" s="173" t="s">
        <v>244</v>
      </c>
      <c r="V57" s="173" t="s">
        <v>244</v>
      </c>
      <c r="W57" s="173" t="s">
        <v>244</v>
      </c>
      <c r="X57" s="173" t="s">
        <v>244</v>
      </c>
      <c r="Y57" s="173" t="s">
        <v>244</v>
      </c>
      <c r="Z57" s="173" t="s">
        <v>244</v>
      </c>
      <c r="AA57" s="173" t="s">
        <v>244</v>
      </c>
      <c r="AB57" s="173" t="s">
        <v>244</v>
      </c>
      <c r="AC57" s="173" t="s">
        <v>244</v>
      </c>
      <c r="AD57" s="173" t="s">
        <v>244</v>
      </c>
      <c r="AE57" s="173" t="s">
        <v>244</v>
      </c>
      <c r="AF57" s="173" t="s">
        <v>244</v>
      </c>
      <c r="AG57" s="173" t="s">
        <v>244</v>
      </c>
      <c r="AH57" s="173" t="s">
        <v>244</v>
      </c>
      <c r="AI57" s="173" t="s">
        <v>244</v>
      </c>
      <c r="AJ57" s="173" t="s">
        <v>244</v>
      </c>
      <c r="AK57" s="173" t="s">
        <v>244</v>
      </c>
      <c r="AL57" s="173" t="s">
        <v>244</v>
      </c>
      <c r="AM57" s="173" t="s">
        <v>244</v>
      </c>
      <c r="AN57" s="173" t="s">
        <v>244</v>
      </c>
      <c r="AO57" s="173" t="s">
        <v>244</v>
      </c>
      <c r="AP57" s="173" t="s">
        <v>244</v>
      </c>
      <c r="AQ57" s="173" t="s">
        <v>244</v>
      </c>
      <c r="AR57" s="173" t="s">
        <v>244</v>
      </c>
      <c r="AS57" s="173" t="s">
        <v>244</v>
      </c>
      <c r="AT57" s="173" t="s">
        <v>244</v>
      </c>
      <c r="AU57" s="173" t="s">
        <v>244</v>
      </c>
      <c r="AV57" s="173" t="s">
        <v>244</v>
      </c>
      <c r="AW57" s="173" t="s">
        <v>244</v>
      </c>
      <c r="AX57" s="173" t="s">
        <v>244</v>
      </c>
      <c r="AY57" s="173" t="s">
        <v>244</v>
      </c>
      <c r="AZ57" s="173" t="s">
        <v>244</v>
      </c>
      <c r="BA57" s="173" t="s">
        <v>244</v>
      </c>
      <c r="BB57" s="173" t="s">
        <v>244</v>
      </c>
      <c r="BC57" s="173" t="s">
        <v>244</v>
      </c>
      <c r="BD57" s="173" t="s">
        <v>244</v>
      </c>
      <c r="BE57" s="173" t="s">
        <v>244</v>
      </c>
      <c r="BF57" s="173" t="s">
        <v>244</v>
      </c>
      <c r="BG57" s="173" t="s">
        <v>244</v>
      </c>
      <c r="BH57" s="173" t="s">
        <v>244</v>
      </c>
      <c r="BI57" s="173" t="s">
        <v>244</v>
      </c>
      <c r="BJ57" s="173" t="s">
        <v>244</v>
      </c>
      <c r="BK57" s="173" t="s">
        <v>244</v>
      </c>
      <c r="BL57" s="173" t="s">
        <v>244</v>
      </c>
      <c r="BM57" s="173" t="s">
        <v>244</v>
      </c>
      <c r="BN57" s="173" t="s">
        <v>244</v>
      </c>
      <c r="BO57" s="173" t="s">
        <v>244</v>
      </c>
      <c r="BP57" s="173" t="s">
        <v>244</v>
      </c>
      <c r="BQ57" s="174" t="s">
        <v>244</v>
      </c>
      <c r="BR57" s="175" t="s">
        <v>244</v>
      </c>
      <c r="BS57" s="173" t="s">
        <v>244</v>
      </c>
      <c r="BT57" s="173" t="s">
        <v>244</v>
      </c>
      <c r="BU57" s="173" t="s">
        <v>244</v>
      </c>
      <c r="BV57" s="173" t="s">
        <v>244</v>
      </c>
      <c r="BW57" s="173" t="s">
        <v>244</v>
      </c>
      <c r="BX57" s="173" t="s">
        <v>244</v>
      </c>
      <c r="BY57" s="173" t="s">
        <v>244</v>
      </c>
      <c r="BZ57" s="173" t="s">
        <v>244</v>
      </c>
      <c r="CA57" s="173" t="s">
        <v>244</v>
      </c>
      <c r="CB57" s="173" t="s">
        <v>244</v>
      </c>
      <c r="CC57" s="173" t="s">
        <v>244</v>
      </c>
      <c r="CD57" s="173" t="s">
        <v>244</v>
      </c>
      <c r="CE57" s="173" t="s">
        <v>244</v>
      </c>
      <c r="CF57" s="173" t="s">
        <v>244</v>
      </c>
      <c r="CG57" s="173" t="s">
        <v>244</v>
      </c>
      <c r="CH57" s="173" t="s">
        <v>244</v>
      </c>
      <c r="CI57" s="173" t="s">
        <v>244</v>
      </c>
      <c r="CJ57" s="173" t="s">
        <v>244</v>
      </c>
      <c r="CK57" s="173" t="s">
        <v>244</v>
      </c>
      <c r="CL57" s="173" t="s">
        <v>244</v>
      </c>
      <c r="CM57" s="173" t="s">
        <v>244</v>
      </c>
      <c r="CN57" s="173" t="s">
        <v>244</v>
      </c>
      <c r="CO57" s="173" t="s">
        <v>244</v>
      </c>
      <c r="CP57" s="173" t="s">
        <v>244</v>
      </c>
      <c r="CQ57" s="173" t="s">
        <v>244</v>
      </c>
      <c r="CR57" s="173" t="s">
        <v>244</v>
      </c>
      <c r="CS57" s="173" t="s">
        <v>244</v>
      </c>
      <c r="CT57" s="173" t="s">
        <v>244</v>
      </c>
      <c r="CU57" s="173" t="s">
        <v>244</v>
      </c>
      <c r="CV57" s="173" t="s">
        <v>244</v>
      </c>
      <c r="CW57" s="173" t="s">
        <v>244</v>
      </c>
      <c r="CX57" s="173" t="s">
        <v>244</v>
      </c>
      <c r="CY57" s="173" t="s">
        <v>244</v>
      </c>
      <c r="CZ57" s="173" t="s">
        <v>244</v>
      </c>
      <c r="DA57" s="173" t="s">
        <v>244</v>
      </c>
      <c r="DB57" s="173" t="s">
        <v>244</v>
      </c>
      <c r="DC57" s="173" t="s">
        <v>244</v>
      </c>
      <c r="DD57" s="173" t="s">
        <v>244</v>
      </c>
      <c r="DE57" s="173" t="s">
        <v>244</v>
      </c>
      <c r="DF57" s="173" t="s">
        <v>244</v>
      </c>
      <c r="DG57" s="173" t="s">
        <v>244</v>
      </c>
      <c r="DH57" s="173" t="s">
        <v>244</v>
      </c>
      <c r="DI57" s="173" t="s">
        <v>244</v>
      </c>
      <c r="DJ57" s="173" t="s">
        <v>244</v>
      </c>
      <c r="DK57" s="173" t="s">
        <v>244</v>
      </c>
      <c r="DL57" s="173" t="s">
        <v>244</v>
      </c>
      <c r="DM57" s="173" t="s">
        <v>244</v>
      </c>
      <c r="DN57" s="173" t="s">
        <v>244</v>
      </c>
      <c r="DO57" s="173" t="s">
        <v>244</v>
      </c>
      <c r="DP57" s="173" t="s">
        <v>244</v>
      </c>
      <c r="DQ57" s="173" t="s">
        <v>244</v>
      </c>
      <c r="DR57" s="176" t="s">
        <v>244</v>
      </c>
    </row>
    <row r="58" spans="1:122" s="3" customFormat="1" ht="18" customHeight="1" thickBot="1">
      <c r="B58" s="3">
        <v>17</v>
      </c>
      <c r="C58" s="194" t="s">
        <v>244</v>
      </c>
      <c r="D58" s="18" t="s">
        <v>244</v>
      </c>
      <c r="E58" s="18" t="s">
        <v>244</v>
      </c>
      <c r="F58" s="18" t="s">
        <v>244</v>
      </c>
      <c r="G58" s="18" t="s">
        <v>244</v>
      </c>
      <c r="H58" s="18" t="s">
        <v>244</v>
      </c>
      <c r="I58" s="170" t="s">
        <v>244</v>
      </c>
      <c r="J58" s="18" t="s">
        <v>244</v>
      </c>
      <c r="K58" s="192" t="str">
        <f t="shared" si="6"/>
        <v/>
      </c>
      <c r="L58" s="192" t="e">
        <f t="shared" si="7"/>
        <v>#VALUE!</v>
      </c>
      <c r="M58" s="18" t="s">
        <v>244</v>
      </c>
      <c r="N58" s="171">
        <f t="shared" si="10"/>
        <v>0</v>
      </c>
      <c r="O58" s="193" t="e">
        <f t="shared" si="8"/>
        <v>#VALUE!</v>
      </c>
      <c r="P58" s="172">
        <f t="shared" si="9"/>
        <v>0</v>
      </c>
      <c r="Q58" s="175" t="s">
        <v>244</v>
      </c>
      <c r="R58" s="173" t="s">
        <v>244</v>
      </c>
      <c r="S58" s="173" t="s">
        <v>244</v>
      </c>
      <c r="T58" s="173" t="s">
        <v>244</v>
      </c>
      <c r="U58" s="173" t="s">
        <v>244</v>
      </c>
      <c r="V58" s="173" t="s">
        <v>244</v>
      </c>
      <c r="W58" s="173" t="s">
        <v>244</v>
      </c>
      <c r="X58" s="173" t="s">
        <v>244</v>
      </c>
      <c r="Y58" s="173" t="s">
        <v>244</v>
      </c>
      <c r="Z58" s="173" t="s">
        <v>244</v>
      </c>
      <c r="AA58" s="173" t="s">
        <v>244</v>
      </c>
      <c r="AB58" s="173" t="s">
        <v>244</v>
      </c>
      <c r="AC58" s="173" t="s">
        <v>244</v>
      </c>
      <c r="AD58" s="173" t="s">
        <v>244</v>
      </c>
      <c r="AE58" s="173" t="s">
        <v>244</v>
      </c>
      <c r="AF58" s="173" t="s">
        <v>244</v>
      </c>
      <c r="AG58" s="173" t="s">
        <v>244</v>
      </c>
      <c r="AH58" s="173" t="s">
        <v>244</v>
      </c>
      <c r="AI58" s="173" t="s">
        <v>244</v>
      </c>
      <c r="AJ58" s="173" t="s">
        <v>244</v>
      </c>
      <c r="AK58" s="173" t="s">
        <v>244</v>
      </c>
      <c r="AL58" s="173" t="s">
        <v>244</v>
      </c>
      <c r="AM58" s="173" t="s">
        <v>244</v>
      </c>
      <c r="AN58" s="173" t="s">
        <v>244</v>
      </c>
      <c r="AO58" s="173" t="s">
        <v>244</v>
      </c>
      <c r="AP58" s="173" t="s">
        <v>244</v>
      </c>
      <c r="AQ58" s="173" t="s">
        <v>244</v>
      </c>
      <c r="AR58" s="173" t="s">
        <v>244</v>
      </c>
      <c r="AS58" s="173" t="s">
        <v>244</v>
      </c>
      <c r="AT58" s="173" t="s">
        <v>244</v>
      </c>
      <c r="AU58" s="173" t="s">
        <v>244</v>
      </c>
      <c r="AV58" s="173" t="s">
        <v>244</v>
      </c>
      <c r="AW58" s="173" t="s">
        <v>244</v>
      </c>
      <c r="AX58" s="173" t="s">
        <v>244</v>
      </c>
      <c r="AY58" s="173" t="s">
        <v>244</v>
      </c>
      <c r="AZ58" s="173" t="s">
        <v>244</v>
      </c>
      <c r="BA58" s="173" t="s">
        <v>244</v>
      </c>
      <c r="BB58" s="173" t="s">
        <v>244</v>
      </c>
      <c r="BC58" s="173" t="s">
        <v>244</v>
      </c>
      <c r="BD58" s="173" t="s">
        <v>244</v>
      </c>
      <c r="BE58" s="173" t="s">
        <v>244</v>
      </c>
      <c r="BF58" s="173" t="s">
        <v>244</v>
      </c>
      <c r="BG58" s="173" t="s">
        <v>244</v>
      </c>
      <c r="BH58" s="173" t="s">
        <v>244</v>
      </c>
      <c r="BI58" s="173" t="s">
        <v>244</v>
      </c>
      <c r="BJ58" s="173" t="s">
        <v>244</v>
      </c>
      <c r="BK58" s="173" t="s">
        <v>244</v>
      </c>
      <c r="BL58" s="173" t="s">
        <v>244</v>
      </c>
      <c r="BM58" s="173" t="s">
        <v>244</v>
      </c>
      <c r="BN58" s="173" t="s">
        <v>244</v>
      </c>
      <c r="BO58" s="173" t="s">
        <v>244</v>
      </c>
      <c r="BP58" s="173" t="s">
        <v>244</v>
      </c>
      <c r="BQ58" s="174" t="s">
        <v>244</v>
      </c>
      <c r="BR58" s="175" t="s">
        <v>244</v>
      </c>
      <c r="BS58" s="173" t="s">
        <v>244</v>
      </c>
      <c r="BT58" s="173" t="s">
        <v>244</v>
      </c>
      <c r="BU58" s="173" t="s">
        <v>244</v>
      </c>
      <c r="BV58" s="173" t="s">
        <v>244</v>
      </c>
      <c r="BW58" s="173" t="s">
        <v>244</v>
      </c>
      <c r="BX58" s="173" t="s">
        <v>244</v>
      </c>
      <c r="BY58" s="173" t="s">
        <v>244</v>
      </c>
      <c r="BZ58" s="173" t="s">
        <v>244</v>
      </c>
      <c r="CA58" s="173" t="s">
        <v>244</v>
      </c>
      <c r="CB58" s="173" t="s">
        <v>244</v>
      </c>
      <c r="CC58" s="173" t="s">
        <v>244</v>
      </c>
      <c r="CD58" s="173" t="s">
        <v>244</v>
      </c>
      <c r="CE58" s="173" t="s">
        <v>244</v>
      </c>
      <c r="CF58" s="173" t="s">
        <v>244</v>
      </c>
      <c r="CG58" s="173" t="s">
        <v>244</v>
      </c>
      <c r="CH58" s="173" t="s">
        <v>244</v>
      </c>
      <c r="CI58" s="173" t="s">
        <v>244</v>
      </c>
      <c r="CJ58" s="173" t="s">
        <v>244</v>
      </c>
      <c r="CK58" s="173" t="s">
        <v>244</v>
      </c>
      <c r="CL58" s="173" t="s">
        <v>244</v>
      </c>
      <c r="CM58" s="173" t="s">
        <v>244</v>
      </c>
      <c r="CN58" s="173" t="s">
        <v>244</v>
      </c>
      <c r="CO58" s="173" t="s">
        <v>244</v>
      </c>
      <c r="CP58" s="173" t="s">
        <v>244</v>
      </c>
      <c r="CQ58" s="173" t="s">
        <v>244</v>
      </c>
      <c r="CR58" s="173" t="s">
        <v>244</v>
      </c>
      <c r="CS58" s="173" t="s">
        <v>244</v>
      </c>
      <c r="CT58" s="173" t="s">
        <v>244</v>
      </c>
      <c r="CU58" s="173" t="s">
        <v>244</v>
      </c>
      <c r="CV58" s="173" t="s">
        <v>244</v>
      </c>
      <c r="CW58" s="173" t="s">
        <v>244</v>
      </c>
      <c r="CX58" s="173" t="s">
        <v>244</v>
      </c>
      <c r="CY58" s="173" t="s">
        <v>244</v>
      </c>
      <c r="CZ58" s="173" t="s">
        <v>244</v>
      </c>
      <c r="DA58" s="173" t="s">
        <v>244</v>
      </c>
      <c r="DB58" s="173" t="s">
        <v>244</v>
      </c>
      <c r="DC58" s="173" t="s">
        <v>244</v>
      </c>
      <c r="DD58" s="173" t="s">
        <v>244</v>
      </c>
      <c r="DE58" s="173" t="s">
        <v>244</v>
      </c>
      <c r="DF58" s="173" t="s">
        <v>244</v>
      </c>
      <c r="DG58" s="173" t="s">
        <v>244</v>
      </c>
      <c r="DH58" s="173" t="s">
        <v>244</v>
      </c>
      <c r="DI58" s="173" t="s">
        <v>244</v>
      </c>
      <c r="DJ58" s="173" t="s">
        <v>244</v>
      </c>
      <c r="DK58" s="173" t="s">
        <v>244</v>
      </c>
      <c r="DL58" s="173" t="s">
        <v>244</v>
      </c>
      <c r="DM58" s="173" t="s">
        <v>244</v>
      </c>
      <c r="DN58" s="173" t="s">
        <v>244</v>
      </c>
      <c r="DO58" s="173" t="s">
        <v>244</v>
      </c>
      <c r="DP58" s="173" t="s">
        <v>244</v>
      </c>
      <c r="DQ58" s="173" t="s">
        <v>244</v>
      </c>
      <c r="DR58" s="176" t="s">
        <v>244</v>
      </c>
    </row>
    <row r="59" spans="1:122" s="3" customFormat="1" ht="32.15" customHeight="1" thickBot="1">
      <c r="B59" s="3">
        <v>18</v>
      </c>
      <c r="C59" s="194" t="s">
        <v>244</v>
      </c>
      <c r="D59" s="18" t="s">
        <v>244</v>
      </c>
      <c r="E59" s="18" t="s">
        <v>244</v>
      </c>
      <c r="F59" s="18" t="s">
        <v>244</v>
      </c>
      <c r="G59" s="18" t="s">
        <v>244</v>
      </c>
      <c r="H59" s="18" t="s">
        <v>244</v>
      </c>
      <c r="I59" s="170" t="s">
        <v>244</v>
      </c>
      <c r="J59" s="18" t="s">
        <v>244</v>
      </c>
      <c r="K59" s="192" t="str">
        <f t="shared" si="6"/>
        <v/>
      </c>
      <c r="L59" s="192" t="e">
        <f t="shared" si="7"/>
        <v>#VALUE!</v>
      </c>
      <c r="M59" s="18" t="s">
        <v>244</v>
      </c>
      <c r="N59" s="171">
        <f t="shared" si="10"/>
        <v>0</v>
      </c>
      <c r="O59" s="193" t="e">
        <f t="shared" si="8"/>
        <v>#VALUE!</v>
      </c>
      <c r="P59" s="172">
        <f t="shared" si="9"/>
        <v>0</v>
      </c>
      <c r="Q59" s="175" t="s">
        <v>244</v>
      </c>
      <c r="R59" s="173" t="s">
        <v>244</v>
      </c>
      <c r="S59" s="173" t="s">
        <v>244</v>
      </c>
      <c r="T59" s="173" t="s">
        <v>244</v>
      </c>
      <c r="U59" s="173" t="s">
        <v>244</v>
      </c>
      <c r="V59" s="173" t="s">
        <v>244</v>
      </c>
      <c r="W59" s="173" t="s">
        <v>244</v>
      </c>
      <c r="X59" s="173" t="s">
        <v>244</v>
      </c>
      <c r="Y59" s="173" t="s">
        <v>244</v>
      </c>
      <c r="Z59" s="173" t="s">
        <v>244</v>
      </c>
      <c r="AA59" s="173" t="s">
        <v>244</v>
      </c>
      <c r="AB59" s="173" t="s">
        <v>244</v>
      </c>
      <c r="AC59" s="173" t="s">
        <v>244</v>
      </c>
      <c r="AD59" s="173" t="s">
        <v>244</v>
      </c>
      <c r="AE59" s="173" t="s">
        <v>244</v>
      </c>
      <c r="AF59" s="173" t="s">
        <v>244</v>
      </c>
      <c r="AG59" s="173" t="s">
        <v>244</v>
      </c>
      <c r="AH59" s="173" t="s">
        <v>244</v>
      </c>
      <c r="AI59" s="173" t="s">
        <v>244</v>
      </c>
      <c r="AJ59" s="173" t="s">
        <v>244</v>
      </c>
      <c r="AK59" s="173" t="s">
        <v>244</v>
      </c>
      <c r="AL59" s="173" t="s">
        <v>244</v>
      </c>
      <c r="AM59" s="173" t="s">
        <v>244</v>
      </c>
      <c r="AN59" s="173" t="s">
        <v>244</v>
      </c>
      <c r="AO59" s="173" t="s">
        <v>244</v>
      </c>
      <c r="AP59" s="173" t="s">
        <v>244</v>
      </c>
      <c r="AQ59" s="173" t="s">
        <v>244</v>
      </c>
      <c r="AR59" s="173" t="s">
        <v>244</v>
      </c>
      <c r="AS59" s="173" t="s">
        <v>244</v>
      </c>
      <c r="AT59" s="173" t="s">
        <v>244</v>
      </c>
      <c r="AU59" s="173" t="s">
        <v>244</v>
      </c>
      <c r="AV59" s="173" t="s">
        <v>244</v>
      </c>
      <c r="AW59" s="173" t="s">
        <v>244</v>
      </c>
      <c r="AX59" s="173" t="s">
        <v>244</v>
      </c>
      <c r="AY59" s="173" t="s">
        <v>244</v>
      </c>
      <c r="AZ59" s="173" t="s">
        <v>244</v>
      </c>
      <c r="BA59" s="173" t="s">
        <v>244</v>
      </c>
      <c r="BB59" s="173" t="s">
        <v>244</v>
      </c>
      <c r="BC59" s="173" t="s">
        <v>244</v>
      </c>
      <c r="BD59" s="173" t="s">
        <v>244</v>
      </c>
      <c r="BE59" s="173" t="s">
        <v>244</v>
      </c>
      <c r="BF59" s="173" t="s">
        <v>244</v>
      </c>
      <c r="BG59" s="173" t="s">
        <v>244</v>
      </c>
      <c r="BH59" s="173" t="s">
        <v>244</v>
      </c>
      <c r="BI59" s="173" t="s">
        <v>244</v>
      </c>
      <c r="BJ59" s="173" t="s">
        <v>244</v>
      </c>
      <c r="BK59" s="173" t="s">
        <v>244</v>
      </c>
      <c r="BL59" s="173" t="s">
        <v>244</v>
      </c>
      <c r="BM59" s="173" t="s">
        <v>244</v>
      </c>
      <c r="BN59" s="173" t="s">
        <v>244</v>
      </c>
      <c r="BO59" s="173" t="s">
        <v>244</v>
      </c>
      <c r="BP59" s="173" t="s">
        <v>244</v>
      </c>
      <c r="BQ59" s="174" t="s">
        <v>244</v>
      </c>
      <c r="BR59" s="175" t="s">
        <v>244</v>
      </c>
      <c r="BS59" s="173" t="s">
        <v>244</v>
      </c>
      <c r="BT59" s="173" t="s">
        <v>244</v>
      </c>
      <c r="BU59" s="173" t="s">
        <v>244</v>
      </c>
      <c r="BV59" s="173" t="s">
        <v>244</v>
      </c>
      <c r="BW59" s="173" t="s">
        <v>244</v>
      </c>
      <c r="BX59" s="173" t="s">
        <v>244</v>
      </c>
      <c r="BY59" s="173" t="s">
        <v>244</v>
      </c>
      <c r="BZ59" s="173" t="s">
        <v>244</v>
      </c>
      <c r="CA59" s="173" t="s">
        <v>244</v>
      </c>
      <c r="CB59" s="173" t="s">
        <v>244</v>
      </c>
      <c r="CC59" s="173" t="s">
        <v>244</v>
      </c>
      <c r="CD59" s="173" t="s">
        <v>244</v>
      </c>
      <c r="CE59" s="173" t="s">
        <v>244</v>
      </c>
      <c r="CF59" s="173" t="s">
        <v>244</v>
      </c>
      <c r="CG59" s="173" t="s">
        <v>244</v>
      </c>
      <c r="CH59" s="173" t="s">
        <v>244</v>
      </c>
      <c r="CI59" s="173" t="s">
        <v>244</v>
      </c>
      <c r="CJ59" s="173" t="s">
        <v>244</v>
      </c>
      <c r="CK59" s="173" t="s">
        <v>244</v>
      </c>
      <c r="CL59" s="173" t="s">
        <v>244</v>
      </c>
      <c r="CM59" s="173" t="s">
        <v>244</v>
      </c>
      <c r="CN59" s="173" t="s">
        <v>244</v>
      </c>
      <c r="CO59" s="173" t="s">
        <v>244</v>
      </c>
      <c r="CP59" s="173" t="s">
        <v>244</v>
      </c>
      <c r="CQ59" s="173" t="s">
        <v>244</v>
      </c>
      <c r="CR59" s="173" t="s">
        <v>244</v>
      </c>
      <c r="CS59" s="173" t="s">
        <v>244</v>
      </c>
      <c r="CT59" s="173" t="s">
        <v>244</v>
      </c>
      <c r="CU59" s="173" t="s">
        <v>244</v>
      </c>
      <c r="CV59" s="173" t="s">
        <v>244</v>
      </c>
      <c r="CW59" s="173" t="s">
        <v>244</v>
      </c>
      <c r="CX59" s="173" t="s">
        <v>244</v>
      </c>
      <c r="CY59" s="173" t="s">
        <v>244</v>
      </c>
      <c r="CZ59" s="173" t="s">
        <v>244</v>
      </c>
      <c r="DA59" s="173" t="s">
        <v>244</v>
      </c>
      <c r="DB59" s="173" t="s">
        <v>244</v>
      </c>
      <c r="DC59" s="173" t="s">
        <v>244</v>
      </c>
      <c r="DD59" s="173" t="s">
        <v>244</v>
      </c>
      <c r="DE59" s="173" t="s">
        <v>244</v>
      </c>
      <c r="DF59" s="173" t="s">
        <v>244</v>
      </c>
      <c r="DG59" s="173" t="s">
        <v>244</v>
      </c>
      <c r="DH59" s="173" t="s">
        <v>244</v>
      </c>
      <c r="DI59" s="173" t="s">
        <v>244</v>
      </c>
      <c r="DJ59" s="173" t="s">
        <v>244</v>
      </c>
      <c r="DK59" s="173" t="s">
        <v>244</v>
      </c>
      <c r="DL59" s="173" t="s">
        <v>244</v>
      </c>
      <c r="DM59" s="173" t="s">
        <v>244</v>
      </c>
      <c r="DN59" s="173" t="s">
        <v>244</v>
      </c>
      <c r="DO59" s="173" t="s">
        <v>244</v>
      </c>
      <c r="DP59" s="173" t="s">
        <v>244</v>
      </c>
      <c r="DQ59" s="173" t="s">
        <v>244</v>
      </c>
      <c r="DR59" s="176" t="s">
        <v>244</v>
      </c>
    </row>
    <row r="60" spans="1:122" s="3" customFormat="1" ht="25" customHeight="1" thickBot="1">
      <c r="B60" s="3">
        <v>19</v>
      </c>
      <c r="C60" s="194" t="s">
        <v>244</v>
      </c>
      <c r="D60" s="18" t="s">
        <v>244</v>
      </c>
      <c r="E60" s="18" t="s">
        <v>244</v>
      </c>
      <c r="F60" s="18" t="s">
        <v>244</v>
      </c>
      <c r="G60" s="18" t="s">
        <v>244</v>
      </c>
      <c r="H60" s="18" t="s">
        <v>244</v>
      </c>
      <c r="I60" s="170" t="s">
        <v>244</v>
      </c>
      <c r="J60" s="18" t="s">
        <v>244</v>
      </c>
      <c r="K60" s="192" t="str">
        <f t="shared" si="6"/>
        <v/>
      </c>
      <c r="L60" s="192" t="e">
        <f t="shared" si="7"/>
        <v>#VALUE!</v>
      </c>
      <c r="M60" s="18" t="s">
        <v>244</v>
      </c>
      <c r="N60" s="171">
        <f t="shared" si="10"/>
        <v>0</v>
      </c>
      <c r="O60" s="193" t="e">
        <f t="shared" si="8"/>
        <v>#VALUE!</v>
      </c>
      <c r="P60" s="172">
        <f t="shared" si="9"/>
        <v>0</v>
      </c>
      <c r="Q60" s="175" t="s">
        <v>244</v>
      </c>
      <c r="R60" s="173" t="s">
        <v>244</v>
      </c>
      <c r="S60" s="173" t="s">
        <v>244</v>
      </c>
      <c r="T60" s="173" t="s">
        <v>244</v>
      </c>
      <c r="U60" s="173" t="s">
        <v>244</v>
      </c>
      <c r="V60" s="173" t="s">
        <v>244</v>
      </c>
      <c r="W60" s="173" t="s">
        <v>244</v>
      </c>
      <c r="X60" s="173" t="s">
        <v>244</v>
      </c>
      <c r="Y60" s="173" t="s">
        <v>244</v>
      </c>
      <c r="Z60" s="173" t="s">
        <v>244</v>
      </c>
      <c r="AA60" s="173" t="s">
        <v>244</v>
      </c>
      <c r="AB60" s="173" t="s">
        <v>244</v>
      </c>
      <c r="AC60" s="173" t="s">
        <v>244</v>
      </c>
      <c r="AD60" s="173" t="s">
        <v>244</v>
      </c>
      <c r="AE60" s="173" t="s">
        <v>244</v>
      </c>
      <c r="AF60" s="173" t="s">
        <v>244</v>
      </c>
      <c r="AG60" s="173" t="s">
        <v>244</v>
      </c>
      <c r="AH60" s="173" t="s">
        <v>244</v>
      </c>
      <c r="AI60" s="173" t="s">
        <v>244</v>
      </c>
      <c r="AJ60" s="173" t="s">
        <v>244</v>
      </c>
      <c r="AK60" s="173" t="s">
        <v>244</v>
      </c>
      <c r="AL60" s="173" t="s">
        <v>244</v>
      </c>
      <c r="AM60" s="173" t="s">
        <v>244</v>
      </c>
      <c r="AN60" s="173" t="s">
        <v>244</v>
      </c>
      <c r="AO60" s="173" t="s">
        <v>244</v>
      </c>
      <c r="AP60" s="173" t="s">
        <v>244</v>
      </c>
      <c r="AQ60" s="173" t="s">
        <v>244</v>
      </c>
      <c r="AR60" s="173" t="s">
        <v>244</v>
      </c>
      <c r="AS60" s="173" t="s">
        <v>244</v>
      </c>
      <c r="AT60" s="173" t="s">
        <v>244</v>
      </c>
      <c r="AU60" s="173" t="s">
        <v>244</v>
      </c>
      <c r="AV60" s="173" t="s">
        <v>244</v>
      </c>
      <c r="AW60" s="173" t="s">
        <v>244</v>
      </c>
      <c r="AX60" s="173" t="s">
        <v>244</v>
      </c>
      <c r="AY60" s="173" t="s">
        <v>244</v>
      </c>
      <c r="AZ60" s="173" t="s">
        <v>244</v>
      </c>
      <c r="BA60" s="173" t="s">
        <v>244</v>
      </c>
      <c r="BB60" s="173" t="s">
        <v>244</v>
      </c>
      <c r="BC60" s="173" t="s">
        <v>244</v>
      </c>
      <c r="BD60" s="173" t="s">
        <v>244</v>
      </c>
      <c r="BE60" s="173" t="s">
        <v>244</v>
      </c>
      <c r="BF60" s="173" t="s">
        <v>244</v>
      </c>
      <c r="BG60" s="173" t="s">
        <v>244</v>
      </c>
      <c r="BH60" s="173" t="s">
        <v>244</v>
      </c>
      <c r="BI60" s="173" t="s">
        <v>244</v>
      </c>
      <c r="BJ60" s="173" t="s">
        <v>244</v>
      </c>
      <c r="BK60" s="173" t="s">
        <v>244</v>
      </c>
      <c r="BL60" s="173" t="s">
        <v>244</v>
      </c>
      <c r="BM60" s="173" t="s">
        <v>244</v>
      </c>
      <c r="BN60" s="173" t="s">
        <v>244</v>
      </c>
      <c r="BO60" s="173" t="s">
        <v>244</v>
      </c>
      <c r="BP60" s="173" t="s">
        <v>244</v>
      </c>
      <c r="BQ60" s="174" t="s">
        <v>244</v>
      </c>
      <c r="BR60" s="175" t="s">
        <v>244</v>
      </c>
      <c r="BS60" s="173" t="s">
        <v>244</v>
      </c>
      <c r="BT60" s="173" t="s">
        <v>244</v>
      </c>
      <c r="BU60" s="173" t="s">
        <v>244</v>
      </c>
      <c r="BV60" s="173" t="s">
        <v>244</v>
      </c>
      <c r="BW60" s="173" t="s">
        <v>244</v>
      </c>
      <c r="BX60" s="173" t="s">
        <v>244</v>
      </c>
      <c r="BY60" s="173" t="s">
        <v>244</v>
      </c>
      <c r="BZ60" s="173" t="s">
        <v>244</v>
      </c>
      <c r="CA60" s="173" t="s">
        <v>244</v>
      </c>
      <c r="CB60" s="173" t="s">
        <v>244</v>
      </c>
      <c r="CC60" s="173" t="s">
        <v>244</v>
      </c>
      <c r="CD60" s="173" t="s">
        <v>244</v>
      </c>
      <c r="CE60" s="173" t="s">
        <v>244</v>
      </c>
      <c r="CF60" s="173" t="s">
        <v>244</v>
      </c>
      <c r="CG60" s="173" t="s">
        <v>244</v>
      </c>
      <c r="CH60" s="173" t="s">
        <v>244</v>
      </c>
      <c r="CI60" s="173" t="s">
        <v>244</v>
      </c>
      <c r="CJ60" s="173" t="s">
        <v>244</v>
      </c>
      <c r="CK60" s="173" t="s">
        <v>244</v>
      </c>
      <c r="CL60" s="173" t="s">
        <v>244</v>
      </c>
      <c r="CM60" s="173" t="s">
        <v>244</v>
      </c>
      <c r="CN60" s="173" t="s">
        <v>244</v>
      </c>
      <c r="CO60" s="173" t="s">
        <v>244</v>
      </c>
      <c r="CP60" s="173" t="s">
        <v>244</v>
      </c>
      <c r="CQ60" s="173" t="s">
        <v>244</v>
      </c>
      <c r="CR60" s="173" t="s">
        <v>244</v>
      </c>
      <c r="CS60" s="173" t="s">
        <v>244</v>
      </c>
      <c r="CT60" s="173" t="s">
        <v>244</v>
      </c>
      <c r="CU60" s="173" t="s">
        <v>244</v>
      </c>
      <c r="CV60" s="173" t="s">
        <v>244</v>
      </c>
      <c r="CW60" s="173" t="s">
        <v>244</v>
      </c>
      <c r="CX60" s="173" t="s">
        <v>244</v>
      </c>
      <c r="CY60" s="173" t="s">
        <v>244</v>
      </c>
      <c r="CZ60" s="173" t="s">
        <v>244</v>
      </c>
      <c r="DA60" s="173" t="s">
        <v>244</v>
      </c>
      <c r="DB60" s="173" t="s">
        <v>244</v>
      </c>
      <c r="DC60" s="173" t="s">
        <v>244</v>
      </c>
      <c r="DD60" s="173" t="s">
        <v>244</v>
      </c>
      <c r="DE60" s="173" t="s">
        <v>244</v>
      </c>
      <c r="DF60" s="173" t="s">
        <v>244</v>
      </c>
      <c r="DG60" s="173" t="s">
        <v>244</v>
      </c>
      <c r="DH60" s="173" t="s">
        <v>244</v>
      </c>
      <c r="DI60" s="173" t="s">
        <v>244</v>
      </c>
      <c r="DJ60" s="173" t="s">
        <v>244</v>
      </c>
      <c r="DK60" s="173" t="s">
        <v>244</v>
      </c>
      <c r="DL60" s="173" t="s">
        <v>244</v>
      </c>
      <c r="DM60" s="173" t="s">
        <v>244</v>
      </c>
      <c r="DN60" s="173" t="s">
        <v>244</v>
      </c>
      <c r="DO60" s="173" t="s">
        <v>244</v>
      </c>
      <c r="DP60" s="173" t="s">
        <v>244</v>
      </c>
      <c r="DQ60" s="173" t="s">
        <v>244</v>
      </c>
      <c r="DR60" s="176" t="s">
        <v>244</v>
      </c>
    </row>
    <row r="61" spans="1:122" s="3" customFormat="1" ht="13.5" customHeight="1" thickBot="1">
      <c r="B61" s="3">
        <v>20</v>
      </c>
      <c r="C61" s="195" t="s">
        <v>244</v>
      </c>
      <c r="D61" s="181" t="s">
        <v>244</v>
      </c>
      <c r="E61" s="181" t="s">
        <v>244</v>
      </c>
      <c r="F61" s="181" t="s">
        <v>244</v>
      </c>
      <c r="G61" s="181" t="s">
        <v>244</v>
      </c>
      <c r="H61" s="181" t="s">
        <v>244</v>
      </c>
      <c r="I61" s="180" t="s">
        <v>244</v>
      </c>
      <c r="J61" s="181" t="s">
        <v>244</v>
      </c>
      <c r="K61" s="192" t="str">
        <f t="shared" si="6"/>
        <v/>
      </c>
      <c r="L61" s="192" t="e">
        <f t="shared" si="7"/>
        <v>#VALUE!</v>
      </c>
      <c r="M61" s="181" t="s">
        <v>244</v>
      </c>
      <c r="N61" s="183">
        <f t="shared" si="10"/>
        <v>0</v>
      </c>
      <c r="O61" s="193" t="e">
        <f t="shared" si="8"/>
        <v>#VALUE!</v>
      </c>
      <c r="P61" s="184">
        <f t="shared" si="9"/>
        <v>0</v>
      </c>
      <c r="Q61" s="185" t="s">
        <v>244</v>
      </c>
      <c r="R61" s="186" t="s">
        <v>244</v>
      </c>
      <c r="S61" s="186" t="s">
        <v>244</v>
      </c>
      <c r="T61" s="186" t="s">
        <v>244</v>
      </c>
      <c r="U61" s="186" t="s">
        <v>244</v>
      </c>
      <c r="V61" s="186" t="s">
        <v>244</v>
      </c>
      <c r="W61" s="186" t="s">
        <v>244</v>
      </c>
      <c r="X61" s="186" t="s">
        <v>244</v>
      </c>
      <c r="Y61" s="186" t="s">
        <v>244</v>
      </c>
      <c r="Z61" s="186" t="s">
        <v>244</v>
      </c>
      <c r="AA61" s="186" t="s">
        <v>244</v>
      </c>
      <c r="AB61" s="186" t="s">
        <v>244</v>
      </c>
      <c r="AC61" s="186" t="s">
        <v>244</v>
      </c>
      <c r="AD61" s="186" t="s">
        <v>244</v>
      </c>
      <c r="AE61" s="186" t="s">
        <v>244</v>
      </c>
      <c r="AF61" s="186" t="s">
        <v>244</v>
      </c>
      <c r="AG61" s="186" t="s">
        <v>244</v>
      </c>
      <c r="AH61" s="186" t="s">
        <v>244</v>
      </c>
      <c r="AI61" s="186" t="s">
        <v>244</v>
      </c>
      <c r="AJ61" s="186" t="s">
        <v>244</v>
      </c>
      <c r="AK61" s="186" t="s">
        <v>244</v>
      </c>
      <c r="AL61" s="186" t="s">
        <v>244</v>
      </c>
      <c r="AM61" s="186" t="s">
        <v>244</v>
      </c>
      <c r="AN61" s="186" t="s">
        <v>244</v>
      </c>
      <c r="AO61" s="186" t="s">
        <v>244</v>
      </c>
      <c r="AP61" s="186" t="s">
        <v>244</v>
      </c>
      <c r="AQ61" s="186" t="s">
        <v>244</v>
      </c>
      <c r="AR61" s="186" t="s">
        <v>244</v>
      </c>
      <c r="AS61" s="186" t="s">
        <v>244</v>
      </c>
      <c r="AT61" s="186" t="s">
        <v>244</v>
      </c>
      <c r="AU61" s="186" t="s">
        <v>244</v>
      </c>
      <c r="AV61" s="186" t="s">
        <v>244</v>
      </c>
      <c r="AW61" s="186" t="s">
        <v>244</v>
      </c>
      <c r="AX61" s="186" t="s">
        <v>244</v>
      </c>
      <c r="AY61" s="186" t="s">
        <v>244</v>
      </c>
      <c r="AZ61" s="186" t="s">
        <v>244</v>
      </c>
      <c r="BA61" s="186" t="s">
        <v>244</v>
      </c>
      <c r="BB61" s="186" t="s">
        <v>244</v>
      </c>
      <c r="BC61" s="186" t="s">
        <v>244</v>
      </c>
      <c r="BD61" s="186" t="s">
        <v>244</v>
      </c>
      <c r="BE61" s="186" t="s">
        <v>244</v>
      </c>
      <c r="BF61" s="186" t="s">
        <v>244</v>
      </c>
      <c r="BG61" s="186" t="s">
        <v>244</v>
      </c>
      <c r="BH61" s="186" t="s">
        <v>244</v>
      </c>
      <c r="BI61" s="186" t="s">
        <v>244</v>
      </c>
      <c r="BJ61" s="186" t="s">
        <v>244</v>
      </c>
      <c r="BK61" s="186" t="s">
        <v>244</v>
      </c>
      <c r="BL61" s="186" t="s">
        <v>244</v>
      </c>
      <c r="BM61" s="186" t="s">
        <v>244</v>
      </c>
      <c r="BN61" s="186" t="s">
        <v>244</v>
      </c>
      <c r="BO61" s="186" t="s">
        <v>244</v>
      </c>
      <c r="BP61" s="186" t="s">
        <v>244</v>
      </c>
      <c r="BQ61" s="187" t="s">
        <v>244</v>
      </c>
      <c r="BR61" s="185" t="s">
        <v>244</v>
      </c>
      <c r="BS61" s="186" t="s">
        <v>244</v>
      </c>
      <c r="BT61" s="186" t="s">
        <v>244</v>
      </c>
      <c r="BU61" s="186" t="s">
        <v>244</v>
      </c>
      <c r="BV61" s="186" t="s">
        <v>244</v>
      </c>
      <c r="BW61" s="186" t="s">
        <v>244</v>
      </c>
      <c r="BX61" s="186" t="s">
        <v>244</v>
      </c>
      <c r="BY61" s="186" t="s">
        <v>244</v>
      </c>
      <c r="BZ61" s="186" t="s">
        <v>244</v>
      </c>
      <c r="CA61" s="186" t="s">
        <v>244</v>
      </c>
      <c r="CB61" s="186" t="s">
        <v>244</v>
      </c>
      <c r="CC61" s="186" t="s">
        <v>244</v>
      </c>
      <c r="CD61" s="186" t="s">
        <v>244</v>
      </c>
      <c r="CE61" s="186" t="s">
        <v>244</v>
      </c>
      <c r="CF61" s="186" t="s">
        <v>244</v>
      </c>
      <c r="CG61" s="186" t="s">
        <v>244</v>
      </c>
      <c r="CH61" s="186" t="s">
        <v>244</v>
      </c>
      <c r="CI61" s="186" t="s">
        <v>244</v>
      </c>
      <c r="CJ61" s="186" t="s">
        <v>244</v>
      </c>
      <c r="CK61" s="186" t="s">
        <v>244</v>
      </c>
      <c r="CL61" s="186" t="s">
        <v>244</v>
      </c>
      <c r="CM61" s="186" t="s">
        <v>244</v>
      </c>
      <c r="CN61" s="186" t="s">
        <v>244</v>
      </c>
      <c r="CO61" s="186" t="s">
        <v>244</v>
      </c>
      <c r="CP61" s="186" t="s">
        <v>244</v>
      </c>
      <c r="CQ61" s="186" t="s">
        <v>244</v>
      </c>
      <c r="CR61" s="186" t="s">
        <v>244</v>
      </c>
      <c r="CS61" s="186" t="s">
        <v>244</v>
      </c>
      <c r="CT61" s="186" t="s">
        <v>244</v>
      </c>
      <c r="CU61" s="186" t="s">
        <v>244</v>
      </c>
      <c r="CV61" s="186" t="s">
        <v>244</v>
      </c>
      <c r="CW61" s="186" t="s">
        <v>244</v>
      </c>
      <c r="CX61" s="186" t="s">
        <v>244</v>
      </c>
      <c r="CY61" s="186" t="s">
        <v>244</v>
      </c>
      <c r="CZ61" s="186" t="s">
        <v>244</v>
      </c>
      <c r="DA61" s="186" t="s">
        <v>244</v>
      </c>
      <c r="DB61" s="186" t="s">
        <v>244</v>
      </c>
      <c r="DC61" s="186" t="s">
        <v>244</v>
      </c>
      <c r="DD61" s="186" t="s">
        <v>244</v>
      </c>
      <c r="DE61" s="186" t="s">
        <v>244</v>
      </c>
      <c r="DF61" s="186" t="s">
        <v>244</v>
      </c>
      <c r="DG61" s="186" t="s">
        <v>244</v>
      </c>
      <c r="DH61" s="186" t="s">
        <v>244</v>
      </c>
      <c r="DI61" s="186" t="s">
        <v>244</v>
      </c>
      <c r="DJ61" s="186" t="s">
        <v>244</v>
      </c>
      <c r="DK61" s="186" t="s">
        <v>244</v>
      </c>
      <c r="DL61" s="186" t="s">
        <v>244</v>
      </c>
      <c r="DM61" s="186" t="s">
        <v>244</v>
      </c>
      <c r="DN61" s="186" t="s">
        <v>244</v>
      </c>
      <c r="DO61" s="186" t="s">
        <v>244</v>
      </c>
      <c r="DP61" s="186" t="s">
        <v>244</v>
      </c>
      <c r="DQ61" s="186" t="s">
        <v>244</v>
      </c>
      <c r="DR61" s="188" t="s">
        <v>244</v>
      </c>
    </row>
    <row r="62" spans="1:122" s="13" customFormat="1">
      <c r="C62" s="3"/>
      <c r="D62" s="3"/>
      <c r="E62" s="3"/>
      <c r="F62" s="3"/>
      <c r="G62" s="3"/>
      <c r="H62" s="3"/>
      <c r="I62" s="3"/>
      <c r="J62" s="3"/>
      <c r="K62" s="3"/>
      <c r="L62" s="3"/>
      <c r="M62" s="3"/>
      <c r="N62" s="4"/>
      <c r="O62" s="4"/>
      <c r="P62" s="4"/>
      <c r="Q62" s="3"/>
      <c r="R62" s="4"/>
      <c r="S62" s="3"/>
      <c r="T62" s="3"/>
      <c r="U62" s="3"/>
      <c r="V62" s="3"/>
      <c r="W62" s="3"/>
    </row>
    <row r="63" spans="1:122" s="3" customFormat="1" ht="15" thickBot="1">
      <c r="R63" s="4"/>
    </row>
    <row r="64" spans="1:122" ht="42.75" customHeight="1" thickBot="1">
      <c r="A64" s="6"/>
      <c r="B64" s="6"/>
      <c r="C64" s="14" t="s">
        <v>344</v>
      </c>
      <c r="D64" s="15"/>
      <c r="E64" s="15"/>
      <c r="F64" s="15"/>
      <c r="G64" s="15"/>
      <c r="H64" s="15"/>
      <c r="I64" s="42"/>
      <c r="J64" s="42"/>
      <c r="K64" s="42"/>
      <c r="L64" s="42"/>
      <c r="M64" s="42"/>
      <c r="N64" s="148"/>
      <c r="O64" s="274" t="s">
        <v>328</v>
      </c>
      <c r="P64" s="275"/>
      <c r="Q64" s="267" t="s">
        <v>329</v>
      </c>
      <c r="R64" s="268"/>
      <c r="S64" s="26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L64" s="268"/>
      <c r="BM64" s="268"/>
      <c r="BN64" s="268"/>
      <c r="BO64" s="268"/>
      <c r="BP64" s="268"/>
      <c r="BQ64" s="269"/>
      <c r="BR64" s="267" t="s">
        <v>250</v>
      </c>
      <c r="BS64" s="268"/>
      <c r="BT64" s="268"/>
      <c r="BU64" s="268"/>
      <c r="BV64" s="268"/>
      <c r="BW64" s="268"/>
      <c r="BX64" s="268"/>
      <c r="BY64" s="268"/>
      <c r="BZ64" s="268"/>
      <c r="CA64" s="268"/>
      <c r="CB64" s="268"/>
      <c r="CC64" s="268"/>
      <c r="CD64" s="268"/>
      <c r="CE64" s="268"/>
      <c r="CF64" s="268"/>
      <c r="CG64" s="268"/>
      <c r="CH64" s="268"/>
      <c r="CI64" s="268"/>
      <c r="CJ64" s="268"/>
      <c r="CK64" s="268"/>
      <c r="CL64" s="268"/>
      <c r="CM64" s="268"/>
      <c r="CN64" s="268"/>
      <c r="CO64" s="268"/>
      <c r="CP64" s="268"/>
      <c r="CQ64" s="268"/>
      <c r="CR64" s="268"/>
      <c r="CS64" s="268"/>
      <c r="CT64" s="268"/>
      <c r="CU64" s="268"/>
      <c r="CV64" s="268"/>
      <c r="CW64" s="268"/>
      <c r="CX64" s="268"/>
      <c r="CY64" s="268"/>
      <c r="CZ64" s="268"/>
      <c r="DA64" s="268"/>
      <c r="DB64" s="268"/>
      <c r="DC64" s="268"/>
      <c r="DD64" s="268"/>
      <c r="DE64" s="268"/>
      <c r="DF64" s="268"/>
      <c r="DG64" s="268"/>
      <c r="DH64" s="268"/>
      <c r="DI64" s="268"/>
      <c r="DJ64" s="268"/>
      <c r="DK64" s="268"/>
      <c r="DL64" s="268"/>
      <c r="DM64" s="268"/>
      <c r="DN64" s="268"/>
      <c r="DO64" s="268"/>
      <c r="DP64" s="268"/>
      <c r="DQ64" s="268"/>
      <c r="DR64" s="269"/>
    </row>
    <row r="65" spans="1:122" ht="56" thickBot="1">
      <c r="A65" s="3"/>
      <c r="B65" s="3"/>
      <c r="C65" s="17" t="s">
        <v>330</v>
      </c>
      <c r="D65" s="189" t="s">
        <v>331</v>
      </c>
      <c r="E65" s="189" t="s">
        <v>343</v>
      </c>
      <c r="F65" s="190" t="s">
        <v>29</v>
      </c>
      <c r="G65" s="190" t="s">
        <v>334</v>
      </c>
      <c r="H65" s="189" t="s">
        <v>335</v>
      </c>
      <c r="I65" s="190" t="s">
        <v>336</v>
      </c>
      <c r="J65" s="150" t="s">
        <v>337</v>
      </c>
      <c r="K65" s="150" t="s">
        <v>338</v>
      </c>
      <c r="L65" s="151" t="s">
        <v>339</v>
      </c>
      <c r="M65" s="150" t="s">
        <v>340</v>
      </c>
      <c r="N65" s="152" t="s">
        <v>308</v>
      </c>
      <c r="O65" s="151" t="s">
        <v>341</v>
      </c>
      <c r="P65" s="153" t="s">
        <v>342</v>
      </c>
      <c r="Q65" s="19" t="s">
        <v>304</v>
      </c>
      <c r="R65" s="20" t="s">
        <v>253</v>
      </c>
      <c r="S65" s="20" t="s">
        <v>254</v>
      </c>
      <c r="T65" s="20" t="s">
        <v>255</v>
      </c>
      <c r="U65" s="20" t="s">
        <v>256</v>
      </c>
      <c r="V65" s="20" t="s">
        <v>257</v>
      </c>
      <c r="W65" s="20" t="s">
        <v>258</v>
      </c>
      <c r="X65" s="20" t="s">
        <v>259</v>
      </c>
      <c r="Y65" s="20" t="s">
        <v>260</v>
      </c>
      <c r="Z65" s="20" t="s">
        <v>261</v>
      </c>
      <c r="AA65" s="20" t="s">
        <v>262</v>
      </c>
      <c r="AB65" s="20" t="s">
        <v>263</v>
      </c>
      <c r="AC65" s="20" t="s">
        <v>264</v>
      </c>
      <c r="AD65" s="20" t="s">
        <v>265</v>
      </c>
      <c r="AE65" s="20" t="s">
        <v>266</v>
      </c>
      <c r="AF65" s="20" t="s">
        <v>267</v>
      </c>
      <c r="AG65" s="20" t="s">
        <v>268</v>
      </c>
      <c r="AH65" s="20" t="s">
        <v>269</v>
      </c>
      <c r="AI65" s="20" t="s">
        <v>270</v>
      </c>
      <c r="AJ65" s="20" t="s">
        <v>271</v>
      </c>
      <c r="AK65" s="20" t="s">
        <v>272</v>
      </c>
      <c r="AL65" s="20" t="s">
        <v>273</v>
      </c>
      <c r="AM65" s="20" t="s">
        <v>274</v>
      </c>
      <c r="AN65" s="20" t="s">
        <v>275</v>
      </c>
      <c r="AO65" s="20" t="s">
        <v>276</v>
      </c>
      <c r="AP65" s="20" t="s">
        <v>277</v>
      </c>
      <c r="AQ65" s="20" t="s">
        <v>278</v>
      </c>
      <c r="AR65" s="20" t="s">
        <v>279</v>
      </c>
      <c r="AS65" s="20" t="s">
        <v>280</v>
      </c>
      <c r="AT65" s="20" t="s">
        <v>281</v>
      </c>
      <c r="AU65" s="20" t="s">
        <v>282</v>
      </c>
      <c r="AV65" s="20" t="s">
        <v>283</v>
      </c>
      <c r="AW65" s="20" t="s">
        <v>284</v>
      </c>
      <c r="AX65" s="20" t="s">
        <v>285</v>
      </c>
      <c r="AY65" s="20" t="s">
        <v>286</v>
      </c>
      <c r="AZ65" s="20" t="s">
        <v>287</v>
      </c>
      <c r="BA65" s="20" t="s">
        <v>288</v>
      </c>
      <c r="BB65" s="20" t="s">
        <v>289</v>
      </c>
      <c r="BC65" s="20" t="s">
        <v>290</v>
      </c>
      <c r="BD65" s="20" t="s">
        <v>291</v>
      </c>
      <c r="BE65" s="20" t="s">
        <v>292</v>
      </c>
      <c r="BF65" s="20" t="s">
        <v>293</v>
      </c>
      <c r="BG65" s="20" t="s">
        <v>294</v>
      </c>
      <c r="BH65" s="20" t="s">
        <v>295</v>
      </c>
      <c r="BI65" s="20" t="s">
        <v>296</v>
      </c>
      <c r="BJ65" s="20" t="s">
        <v>297</v>
      </c>
      <c r="BK65" s="20" t="s">
        <v>298</v>
      </c>
      <c r="BL65" s="20" t="s">
        <v>299</v>
      </c>
      <c r="BM65" s="20" t="s">
        <v>300</v>
      </c>
      <c r="BN65" s="20" t="s">
        <v>301</v>
      </c>
      <c r="BO65" s="20" t="s">
        <v>302</v>
      </c>
      <c r="BP65" s="20" t="s">
        <v>303</v>
      </c>
      <c r="BQ65" s="21" t="s">
        <v>305</v>
      </c>
      <c r="BR65" s="19" t="s">
        <v>304</v>
      </c>
      <c r="BS65" s="20" t="s">
        <v>253</v>
      </c>
      <c r="BT65" s="20" t="s">
        <v>254</v>
      </c>
      <c r="BU65" s="20" t="s">
        <v>255</v>
      </c>
      <c r="BV65" s="20" t="s">
        <v>256</v>
      </c>
      <c r="BW65" s="20" t="s">
        <v>257</v>
      </c>
      <c r="BX65" s="20" t="s">
        <v>258</v>
      </c>
      <c r="BY65" s="20" t="s">
        <v>259</v>
      </c>
      <c r="BZ65" s="20" t="s">
        <v>260</v>
      </c>
      <c r="CA65" s="20" t="s">
        <v>261</v>
      </c>
      <c r="CB65" s="20" t="s">
        <v>262</v>
      </c>
      <c r="CC65" s="20" t="s">
        <v>263</v>
      </c>
      <c r="CD65" s="20" t="s">
        <v>264</v>
      </c>
      <c r="CE65" s="20" t="s">
        <v>265</v>
      </c>
      <c r="CF65" s="20" t="s">
        <v>266</v>
      </c>
      <c r="CG65" s="20" t="s">
        <v>267</v>
      </c>
      <c r="CH65" s="20" t="s">
        <v>268</v>
      </c>
      <c r="CI65" s="20" t="s">
        <v>269</v>
      </c>
      <c r="CJ65" s="20" t="s">
        <v>270</v>
      </c>
      <c r="CK65" s="20" t="s">
        <v>271</v>
      </c>
      <c r="CL65" s="20" t="s">
        <v>272</v>
      </c>
      <c r="CM65" s="20" t="s">
        <v>273</v>
      </c>
      <c r="CN65" s="20" t="s">
        <v>274</v>
      </c>
      <c r="CO65" s="20" t="s">
        <v>275</v>
      </c>
      <c r="CP65" s="20" t="s">
        <v>276</v>
      </c>
      <c r="CQ65" s="20" t="s">
        <v>277</v>
      </c>
      <c r="CR65" s="20" t="s">
        <v>278</v>
      </c>
      <c r="CS65" s="20" t="s">
        <v>279</v>
      </c>
      <c r="CT65" s="20" t="s">
        <v>280</v>
      </c>
      <c r="CU65" s="20" t="s">
        <v>281</v>
      </c>
      <c r="CV65" s="20" t="s">
        <v>282</v>
      </c>
      <c r="CW65" s="20" t="s">
        <v>283</v>
      </c>
      <c r="CX65" s="20" t="s">
        <v>284</v>
      </c>
      <c r="CY65" s="20" t="s">
        <v>285</v>
      </c>
      <c r="CZ65" s="20" t="s">
        <v>286</v>
      </c>
      <c r="DA65" s="20" t="s">
        <v>287</v>
      </c>
      <c r="DB65" s="20" t="s">
        <v>288</v>
      </c>
      <c r="DC65" s="20" t="s">
        <v>289</v>
      </c>
      <c r="DD65" s="20" t="s">
        <v>290</v>
      </c>
      <c r="DE65" s="20" t="s">
        <v>291</v>
      </c>
      <c r="DF65" s="20" t="s">
        <v>292</v>
      </c>
      <c r="DG65" s="20" t="s">
        <v>293</v>
      </c>
      <c r="DH65" s="20" t="s">
        <v>294</v>
      </c>
      <c r="DI65" s="20" t="s">
        <v>295</v>
      </c>
      <c r="DJ65" s="20" t="s">
        <v>296</v>
      </c>
      <c r="DK65" s="20" t="s">
        <v>297</v>
      </c>
      <c r="DL65" s="20" t="s">
        <v>298</v>
      </c>
      <c r="DM65" s="20" t="s">
        <v>299</v>
      </c>
      <c r="DN65" s="20" t="s">
        <v>300</v>
      </c>
      <c r="DO65" s="20" t="s">
        <v>301</v>
      </c>
      <c r="DP65" s="20" t="s">
        <v>302</v>
      </c>
      <c r="DQ65" s="20" t="s">
        <v>303</v>
      </c>
      <c r="DR65" s="21" t="s">
        <v>305</v>
      </c>
    </row>
    <row r="66" spans="1:122" ht="15.5">
      <c r="A66" s="3"/>
      <c r="B66" s="3">
        <v>1</v>
      </c>
      <c r="C66" s="191" t="s">
        <v>244</v>
      </c>
      <c r="D66" s="158" t="s">
        <v>244</v>
      </c>
      <c r="E66" s="158" t="s">
        <v>244</v>
      </c>
      <c r="F66" s="158" t="s">
        <v>244</v>
      </c>
      <c r="G66" s="158" t="s">
        <v>244</v>
      </c>
      <c r="H66" s="18" t="s">
        <v>244</v>
      </c>
      <c r="I66" s="157" t="s">
        <v>244</v>
      </c>
      <c r="J66" s="158" t="s">
        <v>244</v>
      </c>
      <c r="K66" s="192" t="str">
        <f t="shared" ref="K66:K85" si="11">IFERROR(IF(AND(COUNTIF(MaterieelLijst,C66),H66&gt;=8,F66="emissieloos"),"Ja","Nee"),"")</f>
        <v/>
      </c>
      <c r="L66" s="192">
        <v>0</v>
      </c>
      <c r="M66" s="158">
        <v>0</v>
      </c>
      <c r="N66" s="40">
        <f>SUM(Q66:DR66)</f>
        <v>0</v>
      </c>
      <c r="O66" s="193" t="e">
        <f t="shared" ref="O66:O85" si="12">IF(AND(COUNTIF(MaterieelLijst,C66),H66&gt;8,F66="emissieloos"), LOOKUP(H66,$K$3:$K$6,$M$3:$M$6)*N66,)</f>
        <v>#VALUE!</v>
      </c>
      <c r="P66" s="162">
        <f t="shared" ref="P66:P85" si="13">IFERROR((N66-M66)/M66,0)</f>
        <v>0</v>
      </c>
      <c r="Q66" s="163" t="s">
        <v>244</v>
      </c>
      <c r="R66" s="164" t="s">
        <v>244</v>
      </c>
      <c r="S66" s="164" t="s">
        <v>244</v>
      </c>
      <c r="T66" s="164" t="s">
        <v>244</v>
      </c>
      <c r="U66" s="164" t="s">
        <v>244</v>
      </c>
      <c r="V66" s="164" t="s">
        <v>244</v>
      </c>
      <c r="W66" s="164" t="s">
        <v>244</v>
      </c>
      <c r="X66" s="164" t="s">
        <v>244</v>
      </c>
      <c r="Y66" s="164" t="s">
        <v>244</v>
      </c>
      <c r="Z66" s="164" t="s">
        <v>244</v>
      </c>
      <c r="AA66" s="164" t="s">
        <v>244</v>
      </c>
      <c r="AB66" s="164" t="s">
        <v>244</v>
      </c>
      <c r="AC66" s="164" t="s">
        <v>244</v>
      </c>
      <c r="AD66" s="164" t="s">
        <v>244</v>
      </c>
      <c r="AE66" s="164" t="s">
        <v>244</v>
      </c>
      <c r="AF66" s="164" t="s">
        <v>244</v>
      </c>
      <c r="AG66" s="164" t="s">
        <v>244</v>
      </c>
      <c r="AH66" s="164" t="s">
        <v>244</v>
      </c>
      <c r="AI66" s="164" t="s">
        <v>244</v>
      </c>
      <c r="AJ66" s="164" t="s">
        <v>244</v>
      </c>
      <c r="AK66" s="164" t="s">
        <v>244</v>
      </c>
      <c r="AL66" s="164" t="s">
        <v>244</v>
      </c>
      <c r="AM66" s="164" t="s">
        <v>244</v>
      </c>
      <c r="AN66" s="164" t="s">
        <v>244</v>
      </c>
      <c r="AO66" s="164" t="s">
        <v>244</v>
      </c>
      <c r="AP66" s="164" t="s">
        <v>244</v>
      </c>
      <c r="AQ66" s="164" t="s">
        <v>244</v>
      </c>
      <c r="AR66" s="164" t="s">
        <v>244</v>
      </c>
      <c r="AS66" s="164" t="s">
        <v>244</v>
      </c>
      <c r="AT66" s="164" t="s">
        <v>244</v>
      </c>
      <c r="AU66" s="164" t="s">
        <v>244</v>
      </c>
      <c r="AV66" s="164" t="s">
        <v>244</v>
      </c>
      <c r="AW66" s="164" t="s">
        <v>244</v>
      </c>
      <c r="AX66" s="164" t="s">
        <v>244</v>
      </c>
      <c r="AY66" s="164" t="s">
        <v>244</v>
      </c>
      <c r="AZ66" s="164" t="s">
        <v>244</v>
      </c>
      <c r="BA66" s="164" t="s">
        <v>244</v>
      </c>
      <c r="BB66" s="164" t="s">
        <v>244</v>
      </c>
      <c r="BC66" s="164" t="s">
        <v>244</v>
      </c>
      <c r="BD66" s="164" t="s">
        <v>244</v>
      </c>
      <c r="BE66" s="164" t="s">
        <v>244</v>
      </c>
      <c r="BF66" s="164" t="s">
        <v>244</v>
      </c>
      <c r="BG66" s="164" t="s">
        <v>244</v>
      </c>
      <c r="BH66" s="164" t="s">
        <v>244</v>
      </c>
      <c r="BI66" s="164" t="s">
        <v>244</v>
      </c>
      <c r="BJ66" s="164" t="s">
        <v>244</v>
      </c>
      <c r="BK66" s="164" t="s">
        <v>244</v>
      </c>
      <c r="BL66" s="164" t="s">
        <v>244</v>
      </c>
      <c r="BM66" s="164" t="s">
        <v>244</v>
      </c>
      <c r="BN66" s="164" t="s">
        <v>244</v>
      </c>
      <c r="BO66" s="164" t="s">
        <v>244</v>
      </c>
      <c r="BP66" s="164" t="s">
        <v>244</v>
      </c>
      <c r="BQ66" s="165" t="s">
        <v>244</v>
      </c>
      <c r="BR66" s="163" t="s">
        <v>244</v>
      </c>
      <c r="BS66" s="164" t="s">
        <v>244</v>
      </c>
      <c r="BT66" s="164" t="s">
        <v>244</v>
      </c>
      <c r="BU66" s="164" t="s">
        <v>244</v>
      </c>
      <c r="BV66" s="164" t="s">
        <v>244</v>
      </c>
      <c r="BW66" s="164" t="s">
        <v>244</v>
      </c>
      <c r="BX66" s="164" t="s">
        <v>244</v>
      </c>
      <c r="BY66" s="164" t="s">
        <v>244</v>
      </c>
      <c r="BZ66" s="164" t="s">
        <v>244</v>
      </c>
      <c r="CA66" s="164" t="s">
        <v>244</v>
      </c>
      <c r="CB66" s="164" t="s">
        <v>244</v>
      </c>
      <c r="CC66" s="164" t="s">
        <v>244</v>
      </c>
      <c r="CD66" s="164" t="s">
        <v>244</v>
      </c>
      <c r="CE66" s="164" t="s">
        <v>244</v>
      </c>
      <c r="CF66" s="164" t="s">
        <v>244</v>
      </c>
      <c r="CG66" s="164" t="s">
        <v>244</v>
      </c>
      <c r="CH66" s="164" t="s">
        <v>244</v>
      </c>
      <c r="CI66" s="164" t="s">
        <v>244</v>
      </c>
      <c r="CJ66" s="164" t="s">
        <v>244</v>
      </c>
      <c r="CK66" s="164" t="s">
        <v>244</v>
      </c>
      <c r="CL66" s="164" t="s">
        <v>244</v>
      </c>
      <c r="CM66" s="164" t="s">
        <v>244</v>
      </c>
      <c r="CN66" s="164" t="s">
        <v>244</v>
      </c>
      <c r="CO66" s="164" t="s">
        <v>244</v>
      </c>
      <c r="CP66" s="164" t="s">
        <v>244</v>
      </c>
      <c r="CQ66" s="164" t="s">
        <v>244</v>
      </c>
      <c r="CR66" s="164" t="s">
        <v>244</v>
      </c>
      <c r="CS66" s="164" t="s">
        <v>244</v>
      </c>
      <c r="CT66" s="164" t="s">
        <v>244</v>
      </c>
      <c r="CU66" s="164" t="s">
        <v>244</v>
      </c>
      <c r="CV66" s="164" t="s">
        <v>244</v>
      </c>
      <c r="CW66" s="164" t="s">
        <v>244</v>
      </c>
      <c r="CX66" s="164" t="s">
        <v>244</v>
      </c>
      <c r="CY66" s="164" t="s">
        <v>244</v>
      </c>
      <c r="CZ66" s="164" t="s">
        <v>244</v>
      </c>
      <c r="DA66" s="164" t="s">
        <v>244</v>
      </c>
      <c r="DB66" s="164" t="s">
        <v>244</v>
      </c>
      <c r="DC66" s="164" t="s">
        <v>244</v>
      </c>
      <c r="DD66" s="164" t="s">
        <v>244</v>
      </c>
      <c r="DE66" s="164" t="s">
        <v>244</v>
      </c>
      <c r="DF66" s="164" t="s">
        <v>244</v>
      </c>
      <c r="DG66" s="164" t="s">
        <v>244</v>
      </c>
      <c r="DH66" s="164" t="s">
        <v>244</v>
      </c>
      <c r="DI66" s="164" t="s">
        <v>244</v>
      </c>
      <c r="DJ66" s="164" t="s">
        <v>244</v>
      </c>
      <c r="DK66" s="164" t="s">
        <v>244</v>
      </c>
      <c r="DL66" s="164" t="s">
        <v>244</v>
      </c>
      <c r="DM66" s="164" t="s">
        <v>244</v>
      </c>
      <c r="DN66" s="164" t="s">
        <v>244</v>
      </c>
      <c r="DO66" s="164" t="s">
        <v>244</v>
      </c>
      <c r="DP66" s="164" t="s">
        <v>244</v>
      </c>
      <c r="DQ66" s="164" t="s">
        <v>244</v>
      </c>
      <c r="DR66" s="166" t="s">
        <v>244</v>
      </c>
    </row>
    <row r="67" spans="1:122" ht="15.5" hidden="1">
      <c r="A67" s="3"/>
      <c r="B67" s="3">
        <v>2</v>
      </c>
      <c r="C67" s="194" t="s">
        <v>244</v>
      </c>
      <c r="D67" s="18" t="s">
        <v>244</v>
      </c>
      <c r="E67" s="18" t="s">
        <v>244</v>
      </c>
      <c r="F67" s="18" t="s">
        <v>244</v>
      </c>
      <c r="G67" s="18" t="s">
        <v>244</v>
      </c>
      <c r="H67" s="18" t="s">
        <v>244</v>
      </c>
      <c r="I67" s="170" t="s">
        <v>244</v>
      </c>
      <c r="J67" s="18" t="s">
        <v>244</v>
      </c>
      <c r="K67" s="192" t="str">
        <f t="shared" si="11"/>
        <v/>
      </c>
      <c r="L67" s="192" t="e">
        <f t="shared" ref="L67:L85" si="14">IF(AND(COUNTIF(MaterieelLijst,C67),H67&gt;8,F67="emissieloos"), LOOKUP(H67,$K$3:$K$6,$M$3:$M$6)*M67,)</f>
        <v>#VALUE!</v>
      </c>
      <c r="M67" s="18">
        <v>0</v>
      </c>
      <c r="N67" s="171">
        <f t="shared" ref="N67:N85" si="15">SUM(Q67:DR67)</f>
        <v>0</v>
      </c>
      <c r="O67" s="193" t="e">
        <f t="shared" si="12"/>
        <v>#VALUE!</v>
      </c>
      <c r="P67" s="172">
        <f t="shared" si="13"/>
        <v>0</v>
      </c>
      <c r="Q67" s="175" t="s">
        <v>244</v>
      </c>
      <c r="R67" s="173" t="s">
        <v>244</v>
      </c>
      <c r="S67" s="173" t="s">
        <v>244</v>
      </c>
      <c r="T67" s="173" t="s">
        <v>244</v>
      </c>
      <c r="U67" s="173" t="s">
        <v>244</v>
      </c>
      <c r="V67" s="173" t="s">
        <v>244</v>
      </c>
      <c r="W67" s="173" t="s">
        <v>244</v>
      </c>
      <c r="X67" s="173" t="s">
        <v>244</v>
      </c>
      <c r="Y67" s="173" t="s">
        <v>244</v>
      </c>
      <c r="Z67" s="173" t="s">
        <v>244</v>
      </c>
      <c r="AA67" s="173" t="s">
        <v>244</v>
      </c>
      <c r="AB67" s="173" t="s">
        <v>244</v>
      </c>
      <c r="AC67" s="173" t="s">
        <v>244</v>
      </c>
      <c r="AD67" s="173" t="s">
        <v>244</v>
      </c>
      <c r="AE67" s="173" t="s">
        <v>244</v>
      </c>
      <c r="AF67" s="173" t="s">
        <v>244</v>
      </c>
      <c r="AG67" s="173" t="s">
        <v>244</v>
      </c>
      <c r="AH67" s="173" t="s">
        <v>244</v>
      </c>
      <c r="AI67" s="173" t="s">
        <v>244</v>
      </c>
      <c r="AJ67" s="173" t="s">
        <v>244</v>
      </c>
      <c r="AK67" s="173" t="s">
        <v>244</v>
      </c>
      <c r="AL67" s="173" t="s">
        <v>244</v>
      </c>
      <c r="AM67" s="173" t="s">
        <v>244</v>
      </c>
      <c r="AN67" s="173" t="s">
        <v>244</v>
      </c>
      <c r="AO67" s="173" t="s">
        <v>244</v>
      </c>
      <c r="AP67" s="173" t="s">
        <v>244</v>
      </c>
      <c r="AQ67" s="173" t="s">
        <v>244</v>
      </c>
      <c r="AR67" s="173" t="s">
        <v>244</v>
      </c>
      <c r="AS67" s="173" t="s">
        <v>244</v>
      </c>
      <c r="AT67" s="173" t="s">
        <v>244</v>
      </c>
      <c r="AU67" s="173" t="s">
        <v>244</v>
      </c>
      <c r="AV67" s="173" t="s">
        <v>244</v>
      </c>
      <c r="AW67" s="173" t="s">
        <v>244</v>
      </c>
      <c r="AX67" s="173" t="s">
        <v>244</v>
      </c>
      <c r="AY67" s="173" t="s">
        <v>244</v>
      </c>
      <c r="AZ67" s="173" t="s">
        <v>244</v>
      </c>
      <c r="BA67" s="173" t="s">
        <v>244</v>
      </c>
      <c r="BB67" s="173" t="s">
        <v>244</v>
      </c>
      <c r="BC67" s="173" t="s">
        <v>244</v>
      </c>
      <c r="BD67" s="173" t="s">
        <v>244</v>
      </c>
      <c r="BE67" s="173" t="s">
        <v>244</v>
      </c>
      <c r="BF67" s="173" t="s">
        <v>244</v>
      </c>
      <c r="BG67" s="173" t="s">
        <v>244</v>
      </c>
      <c r="BH67" s="173" t="s">
        <v>244</v>
      </c>
      <c r="BI67" s="173" t="s">
        <v>244</v>
      </c>
      <c r="BJ67" s="173" t="s">
        <v>244</v>
      </c>
      <c r="BK67" s="173" t="s">
        <v>244</v>
      </c>
      <c r="BL67" s="173" t="s">
        <v>244</v>
      </c>
      <c r="BM67" s="173" t="s">
        <v>244</v>
      </c>
      <c r="BN67" s="173" t="s">
        <v>244</v>
      </c>
      <c r="BO67" s="173" t="s">
        <v>244</v>
      </c>
      <c r="BP67" s="173" t="s">
        <v>244</v>
      </c>
      <c r="BQ67" s="174" t="s">
        <v>244</v>
      </c>
      <c r="BR67" s="175" t="s">
        <v>244</v>
      </c>
      <c r="BS67" s="173" t="s">
        <v>244</v>
      </c>
      <c r="BT67" s="173" t="s">
        <v>244</v>
      </c>
      <c r="BU67" s="173" t="s">
        <v>244</v>
      </c>
      <c r="BV67" s="173" t="s">
        <v>244</v>
      </c>
      <c r="BW67" s="173" t="s">
        <v>244</v>
      </c>
      <c r="BX67" s="173" t="s">
        <v>244</v>
      </c>
      <c r="BY67" s="173" t="s">
        <v>244</v>
      </c>
      <c r="BZ67" s="173" t="s">
        <v>244</v>
      </c>
      <c r="CA67" s="173" t="s">
        <v>244</v>
      </c>
      <c r="CB67" s="173" t="s">
        <v>244</v>
      </c>
      <c r="CC67" s="173" t="s">
        <v>244</v>
      </c>
      <c r="CD67" s="173" t="s">
        <v>244</v>
      </c>
      <c r="CE67" s="173" t="s">
        <v>244</v>
      </c>
      <c r="CF67" s="173" t="s">
        <v>244</v>
      </c>
      <c r="CG67" s="173" t="s">
        <v>244</v>
      </c>
      <c r="CH67" s="173" t="s">
        <v>244</v>
      </c>
      <c r="CI67" s="173" t="s">
        <v>244</v>
      </c>
      <c r="CJ67" s="173" t="s">
        <v>244</v>
      </c>
      <c r="CK67" s="173" t="s">
        <v>244</v>
      </c>
      <c r="CL67" s="173" t="s">
        <v>244</v>
      </c>
      <c r="CM67" s="173" t="s">
        <v>244</v>
      </c>
      <c r="CN67" s="173" t="s">
        <v>244</v>
      </c>
      <c r="CO67" s="173" t="s">
        <v>244</v>
      </c>
      <c r="CP67" s="173" t="s">
        <v>244</v>
      </c>
      <c r="CQ67" s="173" t="s">
        <v>244</v>
      </c>
      <c r="CR67" s="173" t="s">
        <v>244</v>
      </c>
      <c r="CS67" s="173" t="s">
        <v>244</v>
      </c>
      <c r="CT67" s="173" t="s">
        <v>244</v>
      </c>
      <c r="CU67" s="173" t="s">
        <v>244</v>
      </c>
      <c r="CV67" s="173" t="s">
        <v>244</v>
      </c>
      <c r="CW67" s="173" t="s">
        <v>244</v>
      </c>
      <c r="CX67" s="173" t="s">
        <v>244</v>
      </c>
      <c r="CY67" s="173" t="s">
        <v>244</v>
      </c>
      <c r="CZ67" s="173" t="s">
        <v>244</v>
      </c>
      <c r="DA67" s="173" t="s">
        <v>244</v>
      </c>
      <c r="DB67" s="173" t="s">
        <v>244</v>
      </c>
      <c r="DC67" s="173" t="s">
        <v>244</v>
      </c>
      <c r="DD67" s="173" t="s">
        <v>244</v>
      </c>
      <c r="DE67" s="173" t="s">
        <v>244</v>
      </c>
      <c r="DF67" s="173" t="s">
        <v>244</v>
      </c>
      <c r="DG67" s="173" t="s">
        <v>244</v>
      </c>
      <c r="DH67" s="173" t="s">
        <v>244</v>
      </c>
      <c r="DI67" s="173" t="s">
        <v>244</v>
      </c>
      <c r="DJ67" s="173" t="s">
        <v>244</v>
      </c>
      <c r="DK67" s="173" t="s">
        <v>244</v>
      </c>
      <c r="DL67" s="173" t="s">
        <v>244</v>
      </c>
      <c r="DM67" s="173" t="s">
        <v>244</v>
      </c>
      <c r="DN67" s="173" t="s">
        <v>244</v>
      </c>
      <c r="DO67" s="173" t="s">
        <v>244</v>
      </c>
      <c r="DP67" s="173" t="s">
        <v>244</v>
      </c>
      <c r="DQ67" s="173" t="s">
        <v>244</v>
      </c>
      <c r="DR67" s="176" t="s">
        <v>244</v>
      </c>
    </row>
    <row r="68" spans="1:122" ht="15.5" hidden="1">
      <c r="A68" s="3"/>
      <c r="B68" s="3">
        <v>3</v>
      </c>
      <c r="C68" s="194" t="s">
        <v>244</v>
      </c>
      <c r="D68" s="18" t="s">
        <v>244</v>
      </c>
      <c r="E68" s="18" t="s">
        <v>244</v>
      </c>
      <c r="F68" s="18" t="s">
        <v>244</v>
      </c>
      <c r="G68" s="18" t="s">
        <v>244</v>
      </c>
      <c r="H68" s="18" t="s">
        <v>244</v>
      </c>
      <c r="I68" s="170" t="s">
        <v>244</v>
      </c>
      <c r="J68" s="18" t="s">
        <v>244</v>
      </c>
      <c r="K68" s="192" t="str">
        <f t="shared" si="11"/>
        <v/>
      </c>
      <c r="L68" s="192" t="e">
        <f t="shared" si="14"/>
        <v>#VALUE!</v>
      </c>
      <c r="M68" s="18">
        <v>0</v>
      </c>
      <c r="N68" s="171">
        <f t="shared" si="15"/>
        <v>0</v>
      </c>
      <c r="O68" s="193" t="e">
        <f t="shared" si="12"/>
        <v>#VALUE!</v>
      </c>
      <c r="P68" s="172">
        <f t="shared" si="13"/>
        <v>0</v>
      </c>
      <c r="Q68" s="175" t="s">
        <v>244</v>
      </c>
      <c r="R68" s="173" t="s">
        <v>244</v>
      </c>
      <c r="S68" s="173" t="s">
        <v>244</v>
      </c>
      <c r="T68" s="173" t="s">
        <v>244</v>
      </c>
      <c r="U68" s="173" t="s">
        <v>244</v>
      </c>
      <c r="V68" s="173" t="s">
        <v>244</v>
      </c>
      <c r="W68" s="173" t="s">
        <v>244</v>
      </c>
      <c r="X68" s="173" t="s">
        <v>244</v>
      </c>
      <c r="Y68" s="173" t="s">
        <v>244</v>
      </c>
      <c r="Z68" s="173" t="s">
        <v>244</v>
      </c>
      <c r="AA68" s="173" t="s">
        <v>244</v>
      </c>
      <c r="AB68" s="173" t="s">
        <v>244</v>
      </c>
      <c r="AC68" s="173" t="s">
        <v>244</v>
      </c>
      <c r="AD68" s="173" t="s">
        <v>244</v>
      </c>
      <c r="AE68" s="173" t="s">
        <v>244</v>
      </c>
      <c r="AF68" s="173" t="s">
        <v>244</v>
      </c>
      <c r="AG68" s="173" t="s">
        <v>244</v>
      </c>
      <c r="AH68" s="173" t="s">
        <v>244</v>
      </c>
      <c r="AI68" s="173" t="s">
        <v>244</v>
      </c>
      <c r="AJ68" s="173" t="s">
        <v>244</v>
      </c>
      <c r="AK68" s="173" t="s">
        <v>244</v>
      </c>
      <c r="AL68" s="173" t="s">
        <v>244</v>
      </c>
      <c r="AM68" s="173" t="s">
        <v>244</v>
      </c>
      <c r="AN68" s="173" t="s">
        <v>244</v>
      </c>
      <c r="AO68" s="173" t="s">
        <v>244</v>
      </c>
      <c r="AP68" s="173" t="s">
        <v>244</v>
      </c>
      <c r="AQ68" s="173" t="s">
        <v>244</v>
      </c>
      <c r="AR68" s="173" t="s">
        <v>244</v>
      </c>
      <c r="AS68" s="173" t="s">
        <v>244</v>
      </c>
      <c r="AT68" s="173" t="s">
        <v>244</v>
      </c>
      <c r="AU68" s="173" t="s">
        <v>244</v>
      </c>
      <c r="AV68" s="173" t="s">
        <v>244</v>
      </c>
      <c r="AW68" s="173" t="s">
        <v>244</v>
      </c>
      <c r="AX68" s="173" t="s">
        <v>244</v>
      </c>
      <c r="AY68" s="173" t="s">
        <v>244</v>
      </c>
      <c r="AZ68" s="173" t="s">
        <v>244</v>
      </c>
      <c r="BA68" s="173" t="s">
        <v>244</v>
      </c>
      <c r="BB68" s="173" t="s">
        <v>244</v>
      </c>
      <c r="BC68" s="173" t="s">
        <v>244</v>
      </c>
      <c r="BD68" s="173" t="s">
        <v>244</v>
      </c>
      <c r="BE68" s="173" t="s">
        <v>244</v>
      </c>
      <c r="BF68" s="173" t="s">
        <v>244</v>
      </c>
      <c r="BG68" s="173" t="s">
        <v>244</v>
      </c>
      <c r="BH68" s="173" t="s">
        <v>244</v>
      </c>
      <c r="BI68" s="173" t="s">
        <v>244</v>
      </c>
      <c r="BJ68" s="173" t="s">
        <v>244</v>
      </c>
      <c r="BK68" s="173" t="s">
        <v>244</v>
      </c>
      <c r="BL68" s="173" t="s">
        <v>244</v>
      </c>
      <c r="BM68" s="173" t="s">
        <v>244</v>
      </c>
      <c r="BN68" s="173" t="s">
        <v>244</v>
      </c>
      <c r="BO68" s="173" t="s">
        <v>244</v>
      </c>
      <c r="BP68" s="173" t="s">
        <v>244</v>
      </c>
      <c r="BQ68" s="174" t="s">
        <v>244</v>
      </c>
      <c r="BR68" s="175" t="s">
        <v>244</v>
      </c>
      <c r="BS68" s="173" t="s">
        <v>244</v>
      </c>
      <c r="BT68" s="173" t="s">
        <v>244</v>
      </c>
      <c r="BU68" s="173" t="s">
        <v>244</v>
      </c>
      <c r="BV68" s="173" t="s">
        <v>244</v>
      </c>
      <c r="BW68" s="173" t="s">
        <v>244</v>
      </c>
      <c r="BX68" s="173" t="s">
        <v>244</v>
      </c>
      <c r="BY68" s="173" t="s">
        <v>244</v>
      </c>
      <c r="BZ68" s="173" t="s">
        <v>244</v>
      </c>
      <c r="CA68" s="173" t="s">
        <v>244</v>
      </c>
      <c r="CB68" s="173" t="s">
        <v>244</v>
      </c>
      <c r="CC68" s="173" t="s">
        <v>244</v>
      </c>
      <c r="CD68" s="173" t="s">
        <v>244</v>
      </c>
      <c r="CE68" s="173" t="s">
        <v>244</v>
      </c>
      <c r="CF68" s="173" t="s">
        <v>244</v>
      </c>
      <c r="CG68" s="173" t="s">
        <v>244</v>
      </c>
      <c r="CH68" s="173" t="s">
        <v>244</v>
      </c>
      <c r="CI68" s="173" t="s">
        <v>244</v>
      </c>
      <c r="CJ68" s="173" t="s">
        <v>244</v>
      </c>
      <c r="CK68" s="173" t="s">
        <v>244</v>
      </c>
      <c r="CL68" s="173" t="s">
        <v>244</v>
      </c>
      <c r="CM68" s="173" t="s">
        <v>244</v>
      </c>
      <c r="CN68" s="173" t="s">
        <v>244</v>
      </c>
      <c r="CO68" s="173" t="s">
        <v>244</v>
      </c>
      <c r="CP68" s="173" t="s">
        <v>244</v>
      </c>
      <c r="CQ68" s="173" t="s">
        <v>244</v>
      </c>
      <c r="CR68" s="173" t="s">
        <v>244</v>
      </c>
      <c r="CS68" s="173" t="s">
        <v>244</v>
      </c>
      <c r="CT68" s="173" t="s">
        <v>244</v>
      </c>
      <c r="CU68" s="173" t="s">
        <v>244</v>
      </c>
      <c r="CV68" s="173" t="s">
        <v>244</v>
      </c>
      <c r="CW68" s="173" t="s">
        <v>244</v>
      </c>
      <c r="CX68" s="173" t="s">
        <v>244</v>
      </c>
      <c r="CY68" s="173" t="s">
        <v>244</v>
      </c>
      <c r="CZ68" s="173" t="s">
        <v>244</v>
      </c>
      <c r="DA68" s="173" t="s">
        <v>244</v>
      </c>
      <c r="DB68" s="173" t="s">
        <v>244</v>
      </c>
      <c r="DC68" s="173" t="s">
        <v>244</v>
      </c>
      <c r="DD68" s="173" t="s">
        <v>244</v>
      </c>
      <c r="DE68" s="173" t="s">
        <v>244</v>
      </c>
      <c r="DF68" s="173" t="s">
        <v>244</v>
      </c>
      <c r="DG68" s="173" t="s">
        <v>244</v>
      </c>
      <c r="DH68" s="173" t="s">
        <v>244</v>
      </c>
      <c r="DI68" s="173" t="s">
        <v>244</v>
      </c>
      <c r="DJ68" s="173" t="s">
        <v>244</v>
      </c>
      <c r="DK68" s="173" t="s">
        <v>244</v>
      </c>
      <c r="DL68" s="173" t="s">
        <v>244</v>
      </c>
      <c r="DM68" s="173" t="s">
        <v>244</v>
      </c>
      <c r="DN68" s="173" t="s">
        <v>244</v>
      </c>
      <c r="DO68" s="173" t="s">
        <v>244</v>
      </c>
      <c r="DP68" s="173" t="s">
        <v>244</v>
      </c>
      <c r="DQ68" s="173" t="s">
        <v>244</v>
      </c>
      <c r="DR68" s="176" t="s">
        <v>244</v>
      </c>
    </row>
    <row r="69" spans="1:122" ht="15.5" hidden="1">
      <c r="A69" s="3"/>
      <c r="B69" s="3">
        <v>4</v>
      </c>
      <c r="C69" s="194" t="s">
        <v>244</v>
      </c>
      <c r="D69" s="18" t="s">
        <v>244</v>
      </c>
      <c r="E69" s="18" t="s">
        <v>244</v>
      </c>
      <c r="F69" s="18" t="s">
        <v>244</v>
      </c>
      <c r="G69" s="18" t="s">
        <v>244</v>
      </c>
      <c r="H69" s="18" t="s">
        <v>244</v>
      </c>
      <c r="I69" s="170" t="s">
        <v>244</v>
      </c>
      <c r="J69" s="18" t="s">
        <v>244</v>
      </c>
      <c r="K69" s="192" t="str">
        <f t="shared" si="11"/>
        <v/>
      </c>
      <c r="L69" s="192" t="e">
        <f t="shared" si="14"/>
        <v>#VALUE!</v>
      </c>
      <c r="M69" s="18">
        <v>0</v>
      </c>
      <c r="N69" s="171">
        <f t="shared" si="15"/>
        <v>0</v>
      </c>
      <c r="O69" s="193" t="e">
        <f t="shared" si="12"/>
        <v>#VALUE!</v>
      </c>
      <c r="P69" s="172">
        <f t="shared" si="13"/>
        <v>0</v>
      </c>
      <c r="Q69" s="175" t="s">
        <v>244</v>
      </c>
      <c r="R69" s="173" t="s">
        <v>244</v>
      </c>
      <c r="S69" s="173" t="s">
        <v>244</v>
      </c>
      <c r="T69" s="173" t="s">
        <v>244</v>
      </c>
      <c r="U69" s="173" t="s">
        <v>244</v>
      </c>
      <c r="V69" s="173" t="s">
        <v>244</v>
      </c>
      <c r="W69" s="173" t="s">
        <v>244</v>
      </c>
      <c r="X69" s="173" t="s">
        <v>244</v>
      </c>
      <c r="Y69" s="173" t="s">
        <v>244</v>
      </c>
      <c r="Z69" s="173" t="s">
        <v>244</v>
      </c>
      <c r="AA69" s="173" t="s">
        <v>244</v>
      </c>
      <c r="AB69" s="173" t="s">
        <v>244</v>
      </c>
      <c r="AC69" s="173" t="s">
        <v>244</v>
      </c>
      <c r="AD69" s="173" t="s">
        <v>244</v>
      </c>
      <c r="AE69" s="173" t="s">
        <v>244</v>
      </c>
      <c r="AF69" s="173" t="s">
        <v>244</v>
      </c>
      <c r="AG69" s="173" t="s">
        <v>244</v>
      </c>
      <c r="AH69" s="173" t="s">
        <v>244</v>
      </c>
      <c r="AI69" s="173" t="s">
        <v>244</v>
      </c>
      <c r="AJ69" s="173" t="s">
        <v>244</v>
      </c>
      <c r="AK69" s="173" t="s">
        <v>244</v>
      </c>
      <c r="AL69" s="173" t="s">
        <v>244</v>
      </c>
      <c r="AM69" s="173" t="s">
        <v>244</v>
      </c>
      <c r="AN69" s="173" t="s">
        <v>244</v>
      </c>
      <c r="AO69" s="173" t="s">
        <v>244</v>
      </c>
      <c r="AP69" s="173" t="s">
        <v>244</v>
      </c>
      <c r="AQ69" s="173" t="s">
        <v>244</v>
      </c>
      <c r="AR69" s="173" t="s">
        <v>244</v>
      </c>
      <c r="AS69" s="173" t="s">
        <v>244</v>
      </c>
      <c r="AT69" s="173" t="s">
        <v>244</v>
      </c>
      <c r="AU69" s="173" t="s">
        <v>244</v>
      </c>
      <c r="AV69" s="173" t="s">
        <v>244</v>
      </c>
      <c r="AW69" s="173" t="s">
        <v>244</v>
      </c>
      <c r="AX69" s="173" t="s">
        <v>244</v>
      </c>
      <c r="AY69" s="173" t="s">
        <v>244</v>
      </c>
      <c r="AZ69" s="173" t="s">
        <v>244</v>
      </c>
      <c r="BA69" s="173" t="s">
        <v>244</v>
      </c>
      <c r="BB69" s="173" t="s">
        <v>244</v>
      </c>
      <c r="BC69" s="173" t="s">
        <v>244</v>
      </c>
      <c r="BD69" s="173" t="s">
        <v>244</v>
      </c>
      <c r="BE69" s="173" t="s">
        <v>244</v>
      </c>
      <c r="BF69" s="173" t="s">
        <v>244</v>
      </c>
      <c r="BG69" s="173" t="s">
        <v>244</v>
      </c>
      <c r="BH69" s="173" t="s">
        <v>244</v>
      </c>
      <c r="BI69" s="173" t="s">
        <v>244</v>
      </c>
      <c r="BJ69" s="173" t="s">
        <v>244</v>
      </c>
      <c r="BK69" s="173" t="s">
        <v>244</v>
      </c>
      <c r="BL69" s="173" t="s">
        <v>244</v>
      </c>
      <c r="BM69" s="173" t="s">
        <v>244</v>
      </c>
      <c r="BN69" s="173" t="s">
        <v>244</v>
      </c>
      <c r="BO69" s="173" t="s">
        <v>244</v>
      </c>
      <c r="BP69" s="173" t="s">
        <v>244</v>
      </c>
      <c r="BQ69" s="174" t="s">
        <v>244</v>
      </c>
      <c r="BR69" s="175" t="s">
        <v>244</v>
      </c>
      <c r="BS69" s="173" t="s">
        <v>244</v>
      </c>
      <c r="BT69" s="173" t="s">
        <v>244</v>
      </c>
      <c r="BU69" s="173" t="s">
        <v>244</v>
      </c>
      <c r="BV69" s="173" t="s">
        <v>244</v>
      </c>
      <c r="BW69" s="173" t="s">
        <v>244</v>
      </c>
      <c r="BX69" s="173" t="s">
        <v>244</v>
      </c>
      <c r="BY69" s="173" t="s">
        <v>244</v>
      </c>
      <c r="BZ69" s="173" t="s">
        <v>244</v>
      </c>
      <c r="CA69" s="173" t="s">
        <v>244</v>
      </c>
      <c r="CB69" s="173" t="s">
        <v>244</v>
      </c>
      <c r="CC69" s="173" t="s">
        <v>244</v>
      </c>
      <c r="CD69" s="173" t="s">
        <v>244</v>
      </c>
      <c r="CE69" s="173" t="s">
        <v>244</v>
      </c>
      <c r="CF69" s="173" t="s">
        <v>244</v>
      </c>
      <c r="CG69" s="173" t="s">
        <v>244</v>
      </c>
      <c r="CH69" s="173" t="s">
        <v>244</v>
      </c>
      <c r="CI69" s="173" t="s">
        <v>244</v>
      </c>
      <c r="CJ69" s="173" t="s">
        <v>244</v>
      </c>
      <c r="CK69" s="173" t="s">
        <v>244</v>
      </c>
      <c r="CL69" s="173" t="s">
        <v>244</v>
      </c>
      <c r="CM69" s="173" t="s">
        <v>244</v>
      </c>
      <c r="CN69" s="173" t="s">
        <v>244</v>
      </c>
      <c r="CO69" s="173" t="s">
        <v>244</v>
      </c>
      <c r="CP69" s="173" t="s">
        <v>244</v>
      </c>
      <c r="CQ69" s="173" t="s">
        <v>244</v>
      </c>
      <c r="CR69" s="173" t="s">
        <v>244</v>
      </c>
      <c r="CS69" s="173" t="s">
        <v>244</v>
      </c>
      <c r="CT69" s="173" t="s">
        <v>244</v>
      </c>
      <c r="CU69" s="173" t="s">
        <v>244</v>
      </c>
      <c r="CV69" s="173" t="s">
        <v>244</v>
      </c>
      <c r="CW69" s="173" t="s">
        <v>244</v>
      </c>
      <c r="CX69" s="173" t="s">
        <v>244</v>
      </c>
      <c r="CY69" s="173" t="s">
        <v>244</v>
      </c>
      <c r="CZ69" s="173" t="s">
        <v>244</v>
      </c>
      <c r="DA69" s="173" t="s">
        <v>244</v>
      </c>
      <c r="DB69" s="173" t="s">
        <v>244</v>
      </c>
      <c r="DC69" s="173" t="s">
        <v>244</v>
      </c>
      <c r="DD69" s="173" t="s">
        <v>244</v>
      </c>
      <c r="DE69" s="173" t="s">
        <v>244</v>
      </c>
      <c r="DF69" s="173" t="s">
        <v>244</v>
      </c>
      <c r="DG69" s="173" t="s">
        <v>244</v>
      </c>
      <c r="DH69" s="173" t="s">
        <v>244</v>
      </c>
      <c r="DI69" s="173" t="s">
        <v>244</v>
      </c>
      <c r="DJ69" s="173" t="s">
        <v>244</v>
      </c>
      <c r="DK69" s="173" t="s">
        <v>244</v>
      </c>
      <c r="DL69" s="173" t="s">
        <v>244</v>
      </c>
      <c r="DM69" s="173" t="s">
        <v>244</v>
      </c>
      <c r="DN69" s="173" t="s">
        <v>244</v>
      </c>
      <c r="DO69" s="173" t="s">
        <v>244</v>
      </c>
      <c r="DP69" s="173" t="s">
        <v>244</v>
      </c>
      <c r="DQ69" s="173" t="s">
        <v>244</v>
      </c>
      <c r="DR69" s="176" t="s">
        <v>244</v>
      </c>
    </row>
    <row r="70" spans="1:122" ht="15.5" hidden="1">
      <c r="A70" s="3"/>
      <c r="B70" s="3">
        <v>5</v>
      </c>
      <c r="C70" s="194" t="s">
        <v>244</v>
      </c>
      <c r="D70" s="18" t="s">
        <v>244</v>
      </c>
      <c r="E70" s="18" t="s">
        <v>244</v>
      </c>
      <c r="F70" s="18" t="s">
        <v>244</v>
      </c>
      <c r="G70" s="18" t="s">
        <v>244</v>
      </c>
      <c r="H70" s="18" t="s">
        <v>244</v>
      </c>
      <c r="I70" s="170" t="s">
        <v>244</v>
      </c>
      <c r="J70" s="18" t="s">
        <v>244</v>
      </c>
      <c r="K70" s="192" t="str">
        <f t="shared" si="11"/>
        <v/>
      </c>
      <c r="L70" s="192" t="e">
        <f t="shared" si="14"/>
        <v>#VALUE!</v>
      </c>
      <c r="M70" s="18">
        <v>0</v>
      </c>
      <c r="N70" s="171">
        <f t="shared" si="15"/>
        <v>0</v>
      </c>
      <c r="O70" s="193" t="e">
        <f t="shared" si="12"/>
        <v>#VALUE!</v>
      </c>
      <c r="P70" s="172">
        <f t="shared" si="13"/>
        <v>0</v>
      </c>
      <c r="Q70" s="175" t="s">
        <v>244</v>
      </c>
      <c r="R70" s="173" t="s">
        <v>244</v>
      </c>
      <c r="S70" s="173" t="s">
        <v>244</v>
      </c>
      <c r="T70" s="173" t="s">
        <v>244</v>
      </c>
      <c r="U70" s="173" t="s">
        <v>244</v>
      </c>
      <c r="V70" s="173" t="s">
        <v>244</v>
      </c>
      <c r="W70" s="173" t="s">
        <v>244</v>
      </c>
      <c r="X70" s="173" t="s">
        <v>244</v>
      </c>
      <c r="Y70" s="173" t="s">
        <v>244</v>
      </c>
      <c r="Z70" s="173" t="s">
        <v>244</v>
      </c>
      <c r="AA70" s="173" t="s">
        <v>244</v>
      </c>
      <c r="AB70" s="173" t="s">
        <v>244</v>
      </c>
      <c r="AC70" s="173" t="s">
        <v>244</v>
      </c>
      <c r="AD70" s="173" t="s">
        <v>244</v>
      </c>
      <c r="AE70" s="173" t="s">
        <v>244</v>
      </c>
      <c r="AF70" s="173" t="s">
        <v>244</v>
      </c>
      <c r="AG70" s="173" t="s">
        <v>244</v>
      </c>
      <c r="AH70" s="173" t="s">
        <v>244</v>
      </c>
      <c r="AI70" s="173" t="s">
        <v>244</v>
      </c>
      <c r="AJ70" s="173" t="s">
        <v>244</v>
      </c>
      <c r="AK70" s="173" t="s">
        <v>244</v>
      </c>
      <c r="AL70" s="173" t="s">
        <v>244</v>
      </c>
      <c r="AM70" s="173" t="s">
        <v>244</v>
      </c>
      <c r="AN70" s="173" t="s">
        <v>244</v>
      </c>
      <c r="AO70" s="173" t="s">
        <v>244</v>
      </c>
      <c r="AP70" s="173" t="s">
        <v>244</v>
      </c>
      <c r="AQ70" s="173" t="s">
        <v>244</v>
      </c>
      <c r="AR70" s="173" t="s">
        <v>244</v>
      </c>
      <c r="AS70" s="173" t="s">
        <v>244</v>
      </c>
      <c r="AT70" s="173" t="s">
        <v>244</v>
      </c>
      <c r="AU70" s="173" t="s">
        <v>244</v>
      </c>
      <c r="AV70" s="173" t="s">
        <v>244</v>
      </c>
      <c r="AW70" s="173" t="s">
        <v>244</v>
      </c>
      <c r="AX70" s="173" t="s">
        <v>244</v>
      </c>
      <c r="AY70" s="173" t="s">
        <v>244</v>
      </c>
      <c r="AZ70" s="173" t="s">
        <v>244</v>
      </c>
      <c r="BA70" s="173" t="s">
        <v>244</v>
      </c>
      <c r="BB70" s="173" t="s">
        <v>244</v>
      </c>
      <c r="BC70" s="173" t="s">
        <v>244</v>
      </c>
      <c r="BD70" s="173" t="s">
        <v>244</v>
      </c>
      <c r="BE70" s="173" t="s">
        <v>244</v>
      </c>
      <c r="BF70" s="173" t="s">
        <v>244</v>
      </c>
      <c r="BG70" s="173" t="s">
        <v>244</v>
      </c>
      <c r="BH70" s="173" t="s">
        <v>244</v>
      </c>
      <c r="BI70" s="173" t="s">
        <v>244</v>
      </c>
      <c r="BJ70" s="173" t="s">
        <v>244</v>
      </c>
      <c r="BK70" s="173" t="s">
        <v>244</v>
      </c>
      <c r="BL70" s="173" t="s">
        <v>244</v>
      </c>
      <c r="BM70" s="173" t="s">
        <v>244</v>
      </c>
      <c r="BN70" s="173" t="s">
        <v>244</v>
      </c>
      <c r="BO70" s="173" t="s">
        <v>244</v>
      </c>
      <c r="BP70" s="173" t="s">
        <v>244</v>
      </c>
      <c r="BQ70" s="174" t="s">
        <v>244</v>
      </c>
      <c r="BR70" s="175" t="s">
        <v>244</v>
      </c>
      <c r="BS70" s="173" t="s">
        <v>244</v>
      </c>
      <c r="BT70" s="173" t="s">
        <v>244</v>
      </c>
      <c r="BU70" s="173" t="s">
        <v>244</v>
      </c>
      <c r="BV70" s="173" t="s">
        <v>244</v>
      </c>
      <c r="BW70" s="173" t="s">
        <v>244</v>
      </c>
      <c r="BX70" s="173" t="s">
        <v>244</v>
      </c>
      <c r="BY70" s="173" t="s">
        <v>244</v>
      </c>
      <c r="BZ70" s="173" t="s">
        <v>244</v>
      </c>
      <c r="CA70" s="173" t="s">
        <v>244</v>
      </c>
      <c r="CB70" s="173" t="s">
        <v>244</v>
      </c>
      <c r="CC70" s="173" t="s">
        <v>244</v>
      </c>
      <c r="CD70" s="173" t="s">
        <v>244</v>
      </c>
      <c r="CE70" s="173" t="s">
        <v>244</v>
      </c>
      <c r="CF70" s="173" t="s">
        <v>244</v>
      </c>
      <c r="CG70" s="173" t="s">
        <v>244</v>
      </c>
      <c r="CH70" s="173" t="s">
        <v>244</v>
      </c>
      <c r="CI70" s="173" t="s">
        <v>244</v>
      </c>
      <c r="CJ70" s="173" t="s">
        <v>244</v>
      </c>
      <c r="CK70" s="173" t="s">
        <v>244</v>
      </c>
      <c r="CL70" s="173" t="s">
        <v>244</v>
      </c>
      <c r="CM70" s="173" t="s">
        <v>244</v>
      </c>
      <c r="CN70" s="173" t="s">
        <v>244</v>
      </c>
      <c r="CO70" s="173" t="s">
        <v>244</v>
      </c>
      <c r="CP70" s="173" t="s">
        <v>244</v>
      </c>
      <c r="CQ70" s="173" t="s">
        <v>244</v>
      </c>
      <c r="CR70" s="173" t="s">
        <v>244</v>
      </c>
      <c r="CS70" s="173" t="s">
        <v>244</v>
      </c>
      <c r="CT70" s="173" t="s">
        <v>244</v>
      </c>
      <c r="CU70" s="173" t="s">
        <v>244</v>
      </c>
      <c r="CV70" s="173" t="s">
        <v>244</v>
      </c>
      <c r="CW70" s="173" t="s">
        <v>244</v>
      </c>
      <c r="CX70" s="173" t="s">
        <v>244</v>
      </c>
      <c r="CY70" s="173" t="s">
        <v>244</v>
      </c>
      <c r="CZ70" s="173" t="s">
        <v>244</v>
      </c>
      <c r="DA70" s="173" t="s">
        <v>244</v>
      </c>
      <c r="DB70" s="173" t="s">
        <v>244</v>
      </c>
      <c r="DC70" s="173" t="s">
        <v>244</v>
      </c>
      <c r="DD70" s="173" t="s">
        <v>244</v>
      </c>
      <c r="DE70" s="173" t="s">
        <v>244</v>
      </c>
      <c r="DF70" s="173" t="s">
        <v>244</v>
      </c>
      <c r="DG70" s="173" t="s">
        <v>244</v>
      </c>
      <c r="DH70" s="173" t="s">
        <v>244</v>
      </c>
      <c r="DI70" s="173" t="s">
        <v>244</v>
      </c>
      <c r="DJ70" s="173" t="s">
        <v>244</v>
      </c>
      <c r="DK70" s="173" t="s">
        <v>244</v>
      </c>
      <c r="DL70" s="173" t="s">
        <v>244</v>
      </c>
      <c r="DM70" s="173" t="s">
        <v>244</v>
      </c>
      <c r="DN70" s="173" t="s">
        <v>244</v>
      </c>
      <c r="DO70" s="173" t="s">
        <v>244</v>
      </c>
      <c r="DP70" s="173" t="s">
        <v>244</v>
      </c>
      <c r="DQ70" s="173" t="s">
        <v>244</v>
      </c>
      <c r="DR70" s="176" t="s">
        <v>244</v>
      </c>
    </row>
    <row r="71" spans="1:122" ht="15.5" hidden="1">
      <c r="A71" s="3"/>
      <c r="B71" s="3">
        <v>6</v>
      </c>
      <c r="C71" s="194" t="s">
        <v>244</v>
      </c>
      <c r="D71" s="18" t="s">
        <v>244</v>
      </c>
      <c r="E71" s="18" t="s">
        <v>244</v>
      </c>
      <c r="F71" s="18" t="s">
        <v>244</v>
      </c>
      <c r="G71" s="18" t="s">
        <v>244</v>
      </c>
      <c r="H71" s="18" t="s">
        <v>244</v>
      </c>
      <c r="I71" s="170" t="s">
        <v>244</v>
      </c>
      <c r="J71" s="18" t="s">
        <v>244</v>
      </c>
      <c r="K71" s="192" t="str">
        <f t="shared" si="11"/>
        <v/>
      </c>
      <c r="L71" s="192" t="e">
        <f t="shared" si="14"/>
        <v>#VALUE!</v>
      </c>
      <c r="M71" s="18">
        <v>0</v>
      </c>
      <c r="N71" s="171">
        <f t="shared" si="15"/>
        <v>0</v>
      </c>
      <c r="O71" s="193" t="e">
        <f t="shared" si="12"/>
        <v>#VALUE!</v>
      </c>
      <c r="P71" s="172">
        <f t="shared" si="13"/>
        <v>0</v>
      </c>
      <c r="Q71" s="175" t="s">
        <v>244</v>
      </c>
      <c r="R71" s="173" t="s">
        <v>244</v>
      </c>
      <c r="S71" s="173" t="s">
        <v>244</v>
      </c>
      <c r="T71" s="173" t="s">
        <v>244</v>
      </c>
      <c r="U71" s="173" t="s">
        <v>244</v>
      </c>
      <c r="V71" s="173" t="s">
        <v>244</v>
      </c>
      <c r="W71" s="173" t="s">
        <v>244</v>
      </c>
      <c r="X71" s="173" t="s">
        <v>244</v>
      </c>
      <c r="Y71" s="173" t="s">
        <v>244</v>
      </c>
      <c r="Z71" s="173" t="s">
        <v>244</v>
      </c>
      <c r="AA71" s="173" t="s">
        <v>244</v>
      </c>
      <c r="AB71" s="173" t="s">
        <v>244</v>
      </c>
      <c r="AC71" s="173" t="s">
        <v>244</v>
      </c>
      <c r="AD71" s="173" t="s">
        <v>244</v>
      </c>
      <c r="AE71" s="173" t="s">
        <v>244</v>
      </c>
      <c r="AF71" s="173" t="s">
        <v>244</v>
      </c>
      <c r="AG71" s="173" t="s">
        <v>244</v>
      </c>
      <c r="AH71" s="173" t="s">
        <v>244</v>
      </c>
      <c r="AI71" s="173" t="s">
        <v>244</v>
      </c>
      <c r="AJ71" s="173" t="s">
        <v>244</v>
      </c>
      <c r="AK71" s="173" t="s">
        <v>244</v>
      </c>
      <c r="AL71" s="173" t="s">
        <v>244</v>
      </c>
      <c r="AM71" s="173" t="s">
        <v>244</v>
      </c>
      <c r="AN71" s="173" t="s">
        <v>244</v>
      </c>
      <c r="AO71" s="173" t="s">
        <v>244</v>
      </c>
      <c r="AP71" s="173" t="s">
        <v>244</v>
      </c>
      <c r="AQ71" s="173" t="s">
        <v>244</v>
      </c>
      <c r="AR71" s="173" t="s">
        <v>244</v>
      </c>
      <c r="AS71" s="173" t="s">
        <v>244</v>
      </c>
      <c r="AT71" s="173" t="s">
        <v>244</v>
      </c>
      <c r="AU71" s="173" t="s">
        <v>244</v>
      </c>
      <c r="AV71" s="173" t="s">
        <v>244</v>
      </c>
      <c r="AW71" s="173" t="s">
        <v>244</v>
      </c>
      <c r="AX71" s="173" t="s">
        <v>244</v>
      </c>
      <c r="AY71" s="173" t="s">
        <v>244</v>
      </c>
      <c r="AZ71" s="173" t="s">
        <v>244</v>
      </c>
      <c r="BA71" s="173" t="s">
        <v>244</v>
      </c>
      <c r="BB71" s="173" t="s">
        <v>244</v>
      </c>
      <c r="BC71" s="173" t="s">
        <v>244</v>
      </c>
      <c r="BD71" s="173" t="s">
        <v>244</v>
      </c>
      <c r="BE71" s="173" t="s">
        <v>244</v>
      </c>
      <c r="BF71" s="173" t="s">
        <v>244</v>
      </c>
      <c r="BG71" s="173" t="s">
        <v>244</v>
      </c>
      <c r="BH71" s="173" t="s">
        <v>244</v>
      </c>
      <c r="BI71" s="173" t="s">
        <v>244</v>
      </c>
      <c r="BJ71" s="173" t="s">
        <v>244</v>
      </c>
      <c r="BK71" s="173" t="s">
        <v>244</v>
      </c>
      <c r="BL71" s="173" t="s">
        <v>244</v>
      </c>
      <c r="BM71" s="173" t="s">
        <v>244</v>
      </c>
      <c r="BN71" s="173" t="s">
        <v>244</v>
      </c>
      <c r="BO71" s="173" t="s">
        <v>244</v>
      </c>
      <c r="BP71" s="173" t="s">
        <v>244</v>
      </c>
      <c r="BQ71" s="174" t="s">
        <v>244</v>
      </c>
      <c r="BR71" s="175" t="s">
        <v>244</v>
      </c>
      <c r="BS71" s="173" t="s">
        <v>244</v>
      </c>
      <c r="BT71" s="173" t="s">
        <v>244</v>
      </c>
      <c r="BU71" s="173" t="s">
        <v>244</v>
      </c>
      <c r="BV71" s="173" t="s">
        <v>244</v>
      </c>
      <c r="BW71" s="173" t="s">
        <v>244</v>
      </c>
      <c r="BX71" s="173" t="s">
        <v>244</v>
      </c>
      <c r="BY71" s="173" t="s">
        <v>244</v>
      </c>
      <c r="BZ71" s="173" t="s">
        <v>244</v>
      </c>
      <c r="CA71" s="173" t="s">
        <v>244</v>
      </c>
      <c r="CB71" s="173" t="s">
        <v>244</v>
      </c>
      <c r="CC71" s="173" t="s">
        <v>244</v>
      </c>
      <c r="CD71" s="173" t="s">
        <v>244</v>
      </c>
      <c r="CE71" s="173" t="s">
        <v>244</v>
      </c>
      <c r="CF71" s="173" t="s">
        <v>244</v>
      </c>
      <c r="CG71" s="173" t="s">
        <v>244</v>
      </c>
      <c r="CH71" s="173" t="s">
        <v>244</v>
      </c>
      <c r="CI71" s="173" t="s">
        <v>244</v>
      </c>
      <c r="CJ71" s="173" t="s">
        <v>244</v>
      </c>
      <c r="CK71" s="173" t="s">
        <v>244</v>
      </c>
      <c r="CL71" s="173" t="s">
        <v>244</v>
      </c>
      <c r="CM71" s="173" t="s">
        <v>244</v>
      </c>
      <c r="CN71" s="173" t="s">
        <v>244</v>
      </c>
      <c r="CO71" s="173" t="s">
        <v>244</v>
      </c>
      <c r="CP71" s="173" t="s">
        <v>244</v>
      </c>
      <c r="CQ71" s="173" t="s">
        <v>244</v>
      </c>
      <c r="CR71" s="173" t="s">
        <v>244</v>
      </c>
      <c r="CS71" s="173" t="s">
        <v>244</v>
      </c>
      <c r="CT71" s="173" t="s">
        <v>244</v>
      </c>
      <c r="CU71" s="173" t="s">
        <v>244</v>
      </c>
      <c r="CV71" s="173" t="s">
        <v>244</v>
      </c>
      <c r="CW71" s="173" t="s">
        <v>244</v>
      </c>
      <c r="CX71" s="173" t="s">
        <v>244</v>
      </c>
      <c r="CY71" s="173" t="s">
        <v>244</v>
      </c>
      <c r="CZ71" s="173" t="s">
        <v>244</v>
      </c>
      <c r="DA71" s="173" t="s">
        <v>244</v>
      </c>
      <c r="DB71" s="173" t="s">
        <v>244</v>
      </c>
      <c r="DC71" s="173" t="s">
        <v>244</v>
      </c>
      <c r="DD71" s="173" t="s">
        <v>244</v>
      </c>
      <c r="DE71" s="173" t="s">
        <v>244</v>
      </c>
      <c r="DF71" s="173" t="s">
        <v>244</v>
      </c>
      <c r="DG71" s="173" t="s">
        <v>244</v>
      </c>
      <c r="DH71" s="173" t="s">
        <v>244</v>
      </c>
      <c r="DI71" s="173" t="s">
        <v>244</v>
      </c>
      <c r="DJ71" s="173" t="s">
        <v>244</v>
      </c>
      <c r="DK71" s="173" t="s">
        <v>244</v>
      </c>
      <c r="DL71" s="173" t="s">
        <v>244</v>
      </c>
      <c r="DM71" s="173" t="s">
        <v>244</v>
      </c>
      <c r="DN71" s="173" t="s">
        <v>244</v>
      </c>
      <c r="DO71" s="173" t="s">
        <v>244</v>
      </c>
      <c r="DP71" s="173" t="s">
        <v>244</v>
      </c>
      <c r="DQ71" s="173" t="s">
        <v>244</v>
      </c>
      <c r="DR71" s="176" t="s">
        <v>244</v>
      </c>
    </row>
    <row r="72" spans="1:122" ht="15.5" hidden="1">
      <c r="A72" s="3"/>
      <c r="B72" s="3">
        <v>7</v>
      </c>
      <c r="C72" s="194" t="s">
        <v>244</v>
      </c>
      <c r="D72" s="18" t="s">
        <v>244</v>
      </c>
      <c r="E72" s="18" t="s">
        <v>244</v>
      </c>
      <c r="F72" s="18" t="s">
        <v>244</v>
      </c>
      <c r="G72" s="18" t="s">
        <v>244</v>
      </c>
      <c r="H72" s="18" t="s">
        <v>244</v>
      </c>
      <c r="I72" s="170" t="s">
        <v>244</v>
      </c>
      <c r="J72" s="18" t="s">
        <v>244</v>
      </c>
      <c r="K72" s="192" t="str">
        <f t="shared" si="11"/>
        <v/>
      </c>
      <c r="L72" s="192" t="e">
        <f t="shared" si="14"/>
        <v>#VALUE!</v>
      </c>
      <c r="M72" s="18">
        <v>0</v>
      </c>
      <c r="N72" s="171">
        <f t="shared" si="15"/>
        <v>0</v>
      </c>
      <c r="O72" s="193" t="e">
        <f t="shared" si="12"/>
        <v>#VALUE!</v>
      </c>
      <c r="P72" s="172">
        <f t="shared" si="13"/>
        <v>0</v>
      </c>
      <c r="Q72" s="175" t="s">
        <v>244</v>
      </c>
      <c r="R72" s="173" t="s">
        <v>244</v>
      </c>
      <c r="S72" s="173" t="s">
        <v>244</v>
      </c>
      <c r="T72" s="173" t="s">
        <v>244</v>
      </c>
      <c r="U72" s="173" t="s">
        <v>244</v>
      </c>
      <c r="V72" s="173" t="s">
        <v>244</v>
      </c>
      <c r="W72" s="173" t="s">
        <v>244</v>
      </c>
      <c r="X72" s="173" t="s">
        <v>244</v>
      </c>
      <c r="Y72" s="173" t="s">
        <v>244</v>
      </c>
      <c r="Z72" s="173" t="s">
        <v>244</v>
      </c>
      <c r="AA72" s="173" t="s">
        <v>244</v>
      </c>
      <c r="AB72" s="173" t="s">
        <v>244</v>
      </c>
      <c r="AC72" s="173" t="s">
        <v>244</v>
      </c>
      <c r="AD72" s="173" t="s">
        <v>244</v>
      </c>
      <c r="AE72" s="173" t="s">
        <v>244</v>
      </c>
      <c r="AF72" s="173" t="s">
        <v>244</v>
      </c>
      <c r="AG72" s="173" t="s">
        <v>244</v>
      </c>
      <c r="AH72" s="173" t="s">
        <v>244</v>
      </c>
      <c r="AI72" s="173" t="s">
        <v>244</v>
      </c>
      <c r="AJ72" s="173" t="s">
        <v>244</v>
      </c>
      <c r="AK72" s="173" t="s">
        <v>244</v>
      </c>
      <c r="AL72" s="173" t="s">
        <v>244</v>
      </c>
      <c r="AM72" s="173" t="s">
        <v>244</v>
      </c>
      <c r="AN72" s="173" t="s">
        <v>244</v>
      </c>
      <c r="AO72" s="173" t="s">
        <v>244</v>
      </c>
      <c r="AP72" s="173" t="s">
        <v>244</v>
      </c>
      <c r="AQ72" s="173" t="s">
        <v>244</v>
      </c>
      <c r="AR72" s="173" t="s">
        <v>244</v>
      </c>
      <c r="AS72" s="173" t="s">
        <v>244</v>
      </c>
      <c r="AT72" s="173" t="s">
        <v>244</v>
      </c>
      <c r="AU72" s="173" t="s">
        <v>244</v>
      </c>
      <c r="AV72" s="173" t="s">
        <v>244</v>
      </c>
      <c r="AW72" s="173" t="s">
        <v>244</v>
      </c>
      <c r="AX72" s="173" t="s">
        <v>244</v>
      </c>
      <c r="AY72" s="173" t="s">
        <v>244</v>
      </c>
      <c r="AZ72" s="173" t="s">
        <v>244</v>
      </c>
      <c r="BA72" s="173" t="s">
        <v>244</v>
      </c>
      <c r="BB72" s="173" t="s">
        <v>244</v>
      </c>
      <c r="BC72" s="173" t="s">
        <v>244</v>
      </c>
      <c r="BD72" s="173" t="s">
        <v>244</v>
      </c>
      <c r="BE72" s="173" t="s">
        <v>244</v>
      </c>
      <c r="BF72" s="173" t="s">
        <v>244</v>
      </c>
      <c r="BG72" s="173" t="s">
        <v>244</v>
      </c>
      <c r="BH72" s="173" t="s">
        <v>244</v>
      </c>
      <c r="BI72" s="173" t="s">
        <v>244</v>
      </c>
      <c r="BJ72" s="173" t="s">
        <v>244</v>
      </c>
      <c r="BK72" s="173" t="s">
        <v>244</v>
      </c>
      <c r="BL72" s="173" t="s">
        <v>244</v>
      </c>
      <c r="BM72" s="173" t="s">
        <v>244</v>
      </c>
      <c r="BN72" s="173" t="s">
        <v>244</v>
      </c>
      <c r="BO72" s="173" t="s">
        <v>244</v>
      </c>
      <c r="BP72" s="173" t="s">
        <v>244</v>
      </c>
      <c r="BQ72" s="174" t="s">
        <v>244</v>
      </c>
      <c r="BR72" s="175" t="s">
        <v>244</v>
      </c>
      <c r="BS72" s="173" t="s">
        <v>244</v>
      </c>
      <c r="BT72" s="173" t="s">
        <v>244</v>
      </c>
      <c r="BU72" s="173" t="s">
        <v>244</v>
      </c>
      <c r="BV72" s="173" t="s">
        <v>244</v>
      </c>
      <c r="BW72" s="173" t="s">
        <v>244</v>
      </c>
      <c r="BX72" s="173" t="s">
        <v>244</v>
      </c>
      <c r="BY72" s="173" t="s">
        <v>244</v>
      </c>
      <c r="BZ72" s="173" t="s">
        <v>244</v>
      </c>
      <c r="CA72" s="173" t="s">
        <v>244</v>
      </c>
      <c r="CB72" s="173" t="s">
        <v>244</v>
      </c>
      <c r="CC72" s="173" t="s">
        <v>244</v>
      </c>
      <c r="CD72" s="173" t="s">
        <v>244</v>
      </c>
      <c r="CE72" s="173" t="s">
        <v>244</v>
      </c>
      <c r="CF72" s="173" t="s">
        <v>244</v>
      </c>
      <c r="CG72" s="173" t="s">
        <v>244</v>
      </c>
      <c r="CH72" s="173" t="s">
        <v>244</v>
      </c>
      <c r="CI72" s="173" t="s">
        <v>244</v>
      </c>
      <c r="CJ72" s="173" t="s">
        <v>244</v>
      </c>
      <c r="CK72" s="173" t="s">
        <v>244</v>
      </c>
      <c r="CL72" s="173" t="s">
        <v>244</v>
      </c>
      <c r="CM72" s="173" t="s">
        <v>244</v>
      </c>
      <c r="CN72" s="173" t="s">
        <v>244</v>
      </c>
      <c r="CO72" s="173" t="s">
        <v>244</v>
      </c>
      <c r="CP72" s="173" t="s">
        <v>244</v>
      </c>
      <c r="CQ72" s="173" t="s">
        <v>244</v>
      </c>
      <c r="CR72" s="173" t="s">
        <v>244</v>
      </c>
      <c r="CS72" s="173" t="s">
        <v>244</v>
      </c>
      <c r="CT72" s="173" t="s">
        <v>244</v>
      </c>
      <c r="CU72" s="173" t="s">
        <v>244</v>
      </c>
      <c r="CV72" s="173" t="s">
        <v>244</v>
      </c>
      <c r="CW72" s="173" t="s">
        <v>244</v>
      </c>
      <c r="CX72" s="173" t="s">
        <v>244</v>
      </c>
      <c r="CY72" s="173" t="s">
        <v>244</v>
      </c>
      <c r="CZ72" s="173" t="s">
        <v>244</v>
      </c>
      <c r="DA72" s="173" t="s">
        <v>244</v>
      </c>
      <c r="DB72" s="173" t="s">
        <v>244</v>
      </c>
      <c r="DC72" s="173" t="s">
        <v>244</v>
      </c>
      <c r="DD72" s="173" t="s">
        <v>244</v>
      </c>
      <c r="DE72" s="173" t="s">
        <v>244</v>
      </c>
      <c r="DF72" s="173" t="s">
        <v>244</v>
      </c>
      <c r="DG72" s="173" t="s">
        <v>244</v>
      </c>
      <c r="DH72" s="173" t="s">
        <v>244</v>
      </c>
      <c r="DI72" s="173" t="s">
        <v>244</v>
      </c>
      <c r="DJ72" s="173" t="s">
        <v>244</v>
      </c>
      <c r="DK72" s="173" t="s">
        <v>244</v>
      </c>
      <c r="DL72" s="173" t="s">
        <v>244</v>
      </c>
      <c r="DM72" s="173" t="s">
        <v>244</v>
      </c>
      <c r="DN72" s="173" t="s">
        <v>244</v>
      </c>
      <c r="DO72" s="173" t="s">
        <v>244</v>
      </c>
      <c r="DP72" s="173" t="s">
        <v>244</v>
      </c>
      <c r="DQ72" s="173" t="s">
        <v>244</v>
      </c>
      <c r="DR72" s="176" t="s">
        <v>244</v>
      </c>
    </row>
    <row r="73" spans="1:122" ht="15.5" hidden="1">
      <c r="A73" s="3"/>
      <c r="B73" s="3">
        <v>8</v>
      </c>
      <c r="C73" s="194" t="s">
        <v>244</v>
      </c>
      <c r="D73" s="18" t="s">
        <v>244</v>
      </c>
      <c r="E73" s="18" t="s">
        <v>244</v>
      </c>
      <c r="F73" s="18" t="s">
        <v>244</v>
      </c>
      <c r="G73" s="18" t="s">
        <v>244</v>
      </c>
      <c r="H73" s="18" t="s">
        <v>244</v>
      </c>
      <c r="I73" s="170" t="s">
        <v>244</v>
      </c>
      <c r="J73" s="18" t="s">
        <v>244</v>
      </c>
      <c r="K73" s="192" t="str">
        <f t="shared" si="11"/>
        <v/>
      </c>
      <c r="L73" s="192" t="e">
        <f t="shared" si="14"/>
        <v>#VALUE!</v>
      </c>
      <c r="M73" s="18">
        <v>0</v>
      </c>
      <c r="N73" s="171">
        <f t="shared" si="15"/>
        <v>0</v>
      </c>
      <c r="O73" s="193" t="e">
        <f t="shared" si="12"/>
        <v>#VALUE!</v>
      </c>
      <c r="P73" s="172">
        <f t="shared" si="13"/>
        <v>0</v>
      </c>
      <c r="Q73" s="175" t="s">
        <v>244</v>
      </c>
      <c r="R73" s="173" t="s">
        <v>244</v>
      </c>
      <c r="S73" s="173" t="s">
        <v>244</v>
      </c>
      <c r="T73" s="173" t="s">
        <v>244</v>
      </c>
      <c r="U73" s="173" t="s">
        <v>244</v>
      </c>
      <c r="V73" s="173" t="s">
        <v>244</v>
      </c>
      <c r="W73" s="173" t="s">
        <v>244</v>
      </c>
      <c r="X73" s="173" t="s">
        <v>244</v>
      </c>
      <c r="Y73" s="173" t="s">
        <v>244</v>
      </c>
      <c r="Z73" s="173" t="s">
        <v>244</v>
      </c>
      <c r="AA73" s="173" t="s">
        <v>244</v>
      </c>
      <c r="AB73" s="173" t="s">
        <v>244</v>
      </c>
      <c r="AC73" s="173" t="s">
        <v>244</v>
      </c>
      <c r="AD73" s="173" t="s">
        <v>244</v>
      </c>
      <c r="AE73" s="173" t="s">
        <v>244</v>
      </c>
      <c r="AF73" s="173" t="s">
        <v>244</v>
      </c>
      <c r="AG73" s="173" t="s">
        <v>244</v>
      </c>
      <c r="AH73" s="173" t="s">
        <v>244</v>
      </c>
      <c r="AI73" s="173" t="s">
        <v>244</v>
      </c>
      <c r="AJ73" s="173" t="s">
        <v>244</v>
      </c>
      <c r="AK73" s="173" t="s">
        <v>244</v>
      </c>
      <c r="AL73" s="173" t="s">
        <v>244</v>
      </c>
      <c r="AM73" s="173" t="s">
        <v>244</v>
      </c>
      <c r="AN73" s="173" t="s">
        <v>244</v>
      </c>
      <c r="AO73" s="173" t="s">
        <v>244</v>
      </c>
      <c r="AP73" s="173" t="s">
        <v>244</v>
      </c>
      <c r="AQ73" s="173" t="s">
        <v>244</v>
      </c>
      <c r="AR73" s="173" t="s">
        <v>244</v>
      </c>
      <c r="AS73" s="173" t="s">
        <v>244</v>
      </c>
      <c r="AT73" s="173" t="s">
        <v>244</v>
      </c>
      <c r="AU73" s="173" t="s">
        <v>244</v>
      </c>
      <c r="AV73" s="173" t="s">
        <v>244</v>
      </c>
      <c r="AW73" s="173" t="s">
        <v>244</v>
      </c>
      <c r="AX73" s="173" t="s">
        <v>244</v>
      </c>
      <c r="AY73" s="173" t="s">
        <v>244</v>
      </c>
      <c r="AZ73" s="173" t="s">
        <v>244</v>
      </c>
      <c r="BA73" s="173" t="s">
        <v>244</v>
      </c>
      <c r="BB73" s="173" t="s">
        <v>244</v>
      </c>
      <c r="BC73" s="173" t="s">
        <v>244</v>
      </c>
      <c r="BD73" s="173" t="s">
        <v>244</v>
      </c>
      <c r="BE73" s="173" t="s">
        <v>244</v>
      </c>
      <c r="BF73" s="173" t="s">
        <v>244</v>
      </c>
      <c r="BG73" s="173" t="s">
        <v>244</v>
      </c>
      <c r="BH73" s="173" t="s">
        <v>244</v>
      </c>
      <c r="BI73" s="173" t="s">
        <v>244</v>
      </c>
      <c r="BJ73" s="173" t="s">
        <v>244</v>
      </c>
      <c r="BK73" s="173" t="s">
        <v>244</v>
      </c>
      <c r="BL73" s="173" t="s">
        <v>244</v>
      </c>
      <c r="BM73" s="173" t="s">
        <v>244</v>
      </c>
      <c r="BN73" s="173" t="s">
        <v>244</v>
      </c>
      <c r="BO73" s="173" t="s">
        <v>244</v>
      </c>
      <c r="BP73" s="173" t="s">
        <v>244</v>
      </c>
      <c r="BQ73" s="174" t="s">
        <v>244</v>
      </c>
      <c r="BR73" s="175" t="s">
        <v>244</v>
      </c>
      <c r="BS73" s="173" t="s">
        <v>244</v>
      </c>
      <c r="BT73" s="173" t="s">
        <v>244</v>
      </c>
      <c r="BU73" s="173" t="s">
        <v>244</v>
      </c>
      <c r="BV73" s="173" t="s">
        <v>244</v>
      </c>
      <c r="BW73" s="173" t="s">
        <v>244</v>
      </c>
      <c r="BX73" s="173" t="s">
        <v>244</v>
      </c>
      <c r="BY73" s="173" t="s">
        <v>244</v>
      </c>
      <c r="BZ73" s="173" t="s">
        <v>244</v>
      </c>
      <c r="CA73" s="173" t="s">
        <v>244</v>
      </c>
      <c r="CB73" s="173" t="s">
        <v>244</v>
      </c>
      <c r="CC73" s="173" t="s">
        <v>244</v>
      </c>
      <c r="CD73" s="173" t="s">
        <v>244</v>
      </c>
      <c r="CE73" s="173" t="s">
        <v>244</v>
      </c>
      <c r="CF73" s="173" t="s">
        <v>244</v>
      </c>
      <c r="CG73" s="173" t="s">
        <v>244</v>
      </c>
      <c r="CH73" s="173" t="s">
        <v>244</v>
      </c>
      <c r="CI73" s="173" t="s">
        <v>244</v>
      </c>
      <c r="CJ73" s="173" t="s">
        <v>244</v>
      </c>
      <c r="CK73" s="173" t="s">
        <v>244</v>
      </c>
      <c r="CL73" s="173" t="s">
        <v>244</v>
      </c>
      <c r="CM73" s="173" t="s">
        <v>244</v>
      </c>
      <c r="CN73" s="173" t="s">
        <v>244</v>
      </c>
      <c r="CO73" s="173" t="s">
        <v>244</v>
      </c>
      <c r="CP73" s="173" t="s">
        <v>244</v>
      </c>
      <c r="CQ73" s="173" t="s">
        <v>244</v>
      </c>
      <c r="CR73" s="173" t="s">
        <v>244</v>
      </c>
      <c r="CS73" s="173" t="s">
        <v>244</v>
      </c>
      <c r="CT73" s="173" t="s">
        <v>244</v>
      </c>
      <c r="CU73" s="173" t="s">
        <v>244</v>
      </c>
      <c r="CV73" s="173" t="s">
        <v>244</v>
      </c>
      <c r="CW73" s="173" t="s">
        <v>244</v>
      </c>
      <c r="CX73" s="173" t="s">
        <v>244</v>
      </c>
      <c r="CY73" s="173" t="s">
        <v>244</v>
      </c>
      <c r="CZ73" s="173" t="s">
        <v>244</v>
      </c>
      <c r="DA73" s="173" t="s">
        <v>244</v>
      </c>
      <c r="DB73" s="173" t="s">
        <v>244</v>
      </c>
      <c r="DC73" s="173" t="s">
        <v>244</v>
      </c>
      <c r="DD73" s="173" t="s">
        <v>244</v>
      </c>
      <c r="DE73" s="173" t="s">
        <v>244</v>
      </c>
      <c r="DF73" s="173" t="s">
        <v>244</v>
      </c>
      <c r="DG73" s="173" t="s">
        <v>244</v>
      </c>
      <c r="DH73" s="173" t="s">
        <v>244</v>
      </c>
      <c r="DI73" s="173" t="s">
        <v>244</v>
      </c>
      <c r="DJ73" s="173" t="s">
        <v>244</v>
      </c>
      <c r="DK73" s="173" t="s">
        <v>244</v>
      </c>
      <c r="DL73" s="173" t="s">
        <v>244</v>
      </c>
      <c r="DM73" s="173" t="s">
        <v>244</v>
      </c>
      <c r="DN73" s="173" t="s">
        <v>244</v>
      </c>
      <c r="DO73" s="173" t="s">
        <v>244</v>
      </c>
      <c r="DP73" s="173" t="s">
        <v>244</v>
      </c>
      <c r="DQ73" s="173" t="s">
        <v>244</v>
      </c>
      <c r="DR73" s="176" t="s">
        <v>244</v>
      </c>
    </row>
    <row r="74" spans="1:122" ht="15.5" hidden="1">
      <c r="A74" s="3"/>
      <c r="B74" s="3">
        <v>9</v>
      </c>
      <c r="C74" s="194" t="s">
        <v>244</v>
      </c>
      <c r="D74" s="18" t="s">
        <v>244</v>
      </c>
      <c r="E74" s="18" t="s">
        <v>244</v>
      </c>
      <c r="F74" s="18" t="s">
        <v>244</v>
      </c>
      <c r="G74" s="18" t="s">
        <v>244</v>
      </c>
      <c r="H74" s="18" t="s">
        <v>244</v>
      </c>
      <c r="I74" s="170" t="s">
        <v>244</v>
      </c>
      <c r="J74" s="18" t="s">
        <v>244</v>
      </c>
      <c r="K74" s="192" t="str">
        <f t="shared" si="11"/>
        <v/>
      </c>
      <c r="L74" s="192" t="e">
        <f t="shared" si="14"/>
        <v>#VALUE!</v>
      </c>
      <c r="M74" s="18">
        <v>0</v>
      </c>
      <c r="N74" s="171">
        <f t="shared" si="15"/>
        <v>0</v>
      </c>
      <c r="O74" s="193" t="e">
        <f t="shared" si="12"/>
        <v>#VALUE!</v>
      </c>
      <c r="P74" s="172">
        <f t="shared" si="13"/>
        <v>0</v>
      </c>
      <c r="Q74" s="175" t="s">
        <v>244</v>
      </c>
      <c r="R74" s="173" t="s">
        <v>244</v>
      </c>
      <c r="S74" s="173" t="s">
        <v>244</v>
      </c>
      <c r="T74" s="173" t="s">
        <v>244</v>
      </c>
      <c r="U74" s="173" t="s">
        <v>244</v>
      </c>
      <c r="V74" s="173" t="s">
        <v>244</v>
      </c>
      <c r="W74" s="173" t="s">
        <v>244</v>
      </c>
      <c r="X74" s="173" t="s">
        <v>244</v>
      </c>
      <c r="Y74" s="173" t="s">
        <v>244</v>
      </c>
      <c r="Z74" s="173" t="s">
        <v>244</v>
      </c>
      <c r="AA74" s="173" t="s">
        <v>244</v>
      </c>
      <c r="AB74" s="173" t="s">
        <v>244</v>
      </c>
      <c r="AC74" s="173" t="s">
        <v>244</v>
      </c>
      <c r="AD74" s="173" t="s">
        <v>244</v>
      </c>
      <c r="AE74" s="173" t="s">
        <v>244</v>
      </c>
      <c r="AF74" s="173" t="s">
        <v>244</v>
      </c>
      <c r="AG74" s="173" t="s">
        <v>244</v>
      </c>
      <c r="AH74" s="173" t="s">
        <v>244</v>
      </c>
      <c r="AI74" s="173" t="s">
        <v>244</v>
      </c>
      <c r="AJ74" s="173" t="s">
        <v>244</v>
      </c>
      <c r="AK74" s="173" t="s">
        <v>244</v>
      </c>
      <c r="AL74" s="173" t="s">
        <v>244</v>
      </c>
      <c r="AM74" s="173" t="s">
        <v>244</v>
      </c>
      <c r="AN74" s="173" t="s">
        <v>244</v>
      </c>
      <c r="AO74" s="173" t="s">
        <v>244</v>
      </c>
      <c r="AP74" s="173" t="s">
        <v>244</v>
      </c>
      <c r="AQ74" s="173" t="s">
        <v>244</v>
      </c>
      <c r="AR74" s="173" t="s">
        <v>244</v>
      </c>
      <c r="AS74" s="173" t="s">
        <v>244</v>
      </c>
      <c r="AT74" s="173" t="s">
        <v>244</v>
      </c>
      <c r="AU74" s="173" t="s">
        <v>244</v>
      </c>
      <c r="AV74" s="173" t="s">
        <v>244</v>
      </c>
      <c r="AW74" s="173" t="s">
        <v>244</v>
      </c>
      <c r="AX74" s="173" t="s">
        <v>244</v>
      </c>
      <c r="AY74" s="173" t="s">
        <v>244</v>
      </c>
      <c r="AZ74" s="173" t="s">
        <v>244</v>
      </c>
      <c r="BA74" s="173" t="s">
        <v>244</v>
      </c>
      <c r="BB74" s="173" t="s">
        <v>244</v>
      </c>
      <c r="BC74" s="173" t="s">
        <v>244</v>
      </c>
      <c r="BD74" s="173" t="s">
        <v>244</v>
      </c>
      <c r="BE74" s="173" t="s">
        <v>244</v>
      </c>
      <c r="BF74" s="173" t="s">
        <v>244</v>
      </c>
      <c r="BG74" s="173" t="s">
        <v>244</v>
      </c>
      <c r="BH74" s="173" t="s">
        <v>244</v>
      </c>
      <c r="BI74" s="173" t="s">
        <v>244</v>
      </c>
      <c r="BJ74" s="173" t="s">
        <v>244</v>
      </c>
      <c r="BK74" s="173" t="s">
        <v>244</v>
      </c>
      <c r="BL74" s="173" t="s">
        <v>244</v>
      </c>
      <c r="BM74" s="173" t="s">
        <v>244</v>
      </c>
      <c r="BN74" s="173" t="s">
        <v>244</v>
      </c>
      <c r="BO74" s="173" t="s">
        <v>244</v>
      </c>
      <c r="BP74" s="173" t="s">
        <v>244</v>
      </c>
      <c r="BQ74" s="174" t="s">
        <v>244</v>
      </c>
      <c r="BR74" s="175" t="s">
        <v>244</v>
      </c>
      <c r="BS74" s="173" t="s">
        <v>244</v>
      </c>
      <c r="BT74" s="173" t="s">
        <v>244</v>
      </c>
      <c r="BU74" s="173" t="s">
        <v>244</v>
      </c>
      <c r="BV74" s="173" t="s">
        <v>244</v>
      </c>
      <c r="BW74" s="173" t="s">
        <v>244</v>
      </c>
      <c r="BX74" s="173" t="s">
        <v>244</v>
      </c>
      <c r="BY74" s="173" t="s">
        <v>244</v>
      </c>
      <c r="BZ74" s="173" t="s">
        <v>244</v>
      </c>
      <c r="CA74" s="173" t="s">
        <v>244</v>
      </c>
      <c r="CB74" s="173" t="s">
        <v>244</v>
      </c>
      <c r="CC74" s="173" t="s">
        <v>244</v>
      </c>
      <c r="CD74" s="173" t="s">
        <v>244</v>
      </c>
      <c r="CE74" s="173" t="s">
        <v>244</v>
      </c>
      <c r="CF74" s="173" t="s">
        <v>244</v>
      </c>
      <c r="CG74" s="173" t="s">
        <v>244</v>
      </c>
      <c r="CH74" s="173" t="s">
        <v>244</v>
      </c>
      <c r="CI74" s="173" t="s">
        <v>244</v>
      </c>
      <c r="CJ74" s="173" t="s">
        <v>244</v>
      </c>
      <c r="CK74" s="173" t="s">
        <v>244</v>
      </c>
      <c r="CL74" s="173" t="s">
        <v>244</v>
      </c>
      <c r="CM74" s="173" t="s">
        <v>244</v>
      </c>
      <c r="CN74" s="173" t="s">
        <v>244</v>
      </c>
      <c r="CO74" s="173" t="s">
        <v>244</v>
      </c>
      <c r="CP74" s="173" t="s">
        <v>244</v>
      </c>
      <c r="CQ74" s="173" t="s">
        <v>244</v>
      </c>
      <c r="CR74" s="173" t="s">
        <v>244</v>
      </c>
      <c r="CS74" s="173" t="s">
        <v>244</v>
      </c>
      <c r="CT74" s="173" t="s">
        <v>244</v>
      </c>
      <c r="CU74" s="173" t="s">
        <v>244</v>
      </c>
      <c r="CV74" s="173" t="s">
        <v>244</v>
      </c>
      <c r="CW74" s="173" t="s">
        <v>244</v>
      </c>
      <c r="CX74" s="173" t="s">
        <v>244</v>
      </c>
      <c r="CY74" s="173" t="s">
        <v>244</v>
      </c>
      <c r="CZ74" s="173" t="s">
        <v>244</v>
      </c>
      <c r="DA74" s="173" t="s">
        <v>244</v>
      </c>
      <c r="DB74" s="173" t="s">
        <v>244</v>
      </c>
      <c r="DC74" s="173" t="s">
        <v>244</v>
      </c>
      <c r="DD74" s="173" t="s">
        <v>244</v>
      </c>
      <c r="DE74" s="173" t="s">
        <v>244</v>
      </c>
      <c r="DF74" s="173" t="s">
        <v>244</v>
      </c>
      <c r="DG74" s="173" t="s">
        <v>244</v>
      </c>
      <c r="DH74" s="173" t="s">
        <v>244</v>
      </c>
      <c r="DI74" s="173" t="s">
        <v>244</v>
      </c>
      <c r="DJ74" s="173" t="s">
        <v>244</v>
      </c>
      <c r="DK74" s="173" t="s">
        <v>244</v>
      </c>
      <c r="DL74" s="173" t="s">
        <v>244</v>
      </c>
      <c r="DM74" s="173" t="s">
        <v>244</v>
      </c>
      <c r="DN74" s="173" t="s">
        <v>244</v>
      </c>
      <c r="DO74" s="173" t="s">
        <v>244</v>
      </c>
      <c r="DP74" s="173" t="s">
        <v>244</v>
      </c>
      <c r="DQ74" s="173" t="s">
        <v>244</v>
      </c>
      <c r="DR74" s="176" t="s">
        <v>244</v>
      </c>
    </row>
    <row r="75" spans="1:122" ht="15.5" hidden="1">
      <c r="A75" s="3"/>
      <c r="B75" s="3">
        <v>10</v>
      </c>
      <c r="C75" s="194" t="s">
        <v>244</v>
      </c>
      <c r="D75" s="18" t="s">
        <v>244</v>
      </c>
      <c r="E75" s="18" t="s">
        <v>244</v>
      </c>
      <c r="F75" s="18" t="s">
        <v>244</v>
      </c>
      <c r="G75" s="18" t="s">
        <v>244</v>
      </c>
      <c r="H75" s="18" t="s">
        <v>244</v>
      </c>
      <c r="I75" s="170" t="s">
        <v>244</v>
      </c>
      <c r="J75" s="18" t="s">
        <v>244</v>
      </c>
      <c r="K75" s="192" t="str">
        <f t="shared" si="11"/>
        <v/>
      </c>
      <c r="L75" s="192" t="e">
        <f t="shared" si="14"/>
        <v>#VALUE!</v>
      </c>
      <c r="M75" s="18">
        <v>0</v>
      </c>
      <c r="N75" s="171">
        <f t="shared" si="15"/>
        <v>0</v>
      </c>
      <c r="O75" s="193" t="e">
        <f t="shared" si="12"/>
        <v>#VALUE!</v>
      </c>
      <c r="P75" s="172">
        <f t="shared" si="13"/>
        <v>0</v>
      </c>
      <c r="Q75" s="175" t="s">
        <v>244</v>
      </c>
      <c r="R75" s="173" t="s">
        <v>244</v>
      </c>
      <c r="S75" s="173" t="s">
        <v>244</v>
      </c>
      <c r="T75" s="173" t="s">
        <v>244</v>
      </c>
      <c r="U75" s="173" t="s">
        <v>244</v>
      </c>
      <c r="V75" s="173" t="s">
        <v>244</v>
      </c>
      <c r="W75" s="173" t="s">
        <v>244</v>
      </c>
      <c r="X75" s="173" t="s">
        <v>244</v>
      </c>
      <c r="Y75" s="173" t="s">
        <v>244</v>
      </c>
      <c r="Z75" s="173" t="s">
        <v>244</v>
      </c>
      <c r="AA75" s="173" t="s">
        <v>244</v>
      </c>
      <c r="AB75" s="173" t="s">
        <v>244</v>
      </c>
      <c r="AC75" s="173" t="s">
        <v>244</v>
      </c>
      <c r="AD75" s="173" t="s">
        <v>244</v>
      </c>
      <c r="AE75" s="173" t="s">
        <v>244</v>
      </c>
      <c r="AF75" s="173" t="s">
        <v>244</v>
      </c>
      <c r="AG75" s="173" t="s">
        <v>244</v>
      </c>
      <c r="AH75" s="173" t="s">
        <v>244</v>
      </c>
      <c r="AI75" s="173" t="s">
        <v>244</v>
      </c>
      <c r="AJ75" s="173" t="s">
        <v>244</v>
      </c>
      <c r="AK75" s="173" t="s">
        <v>244</v>
      </c>
      <c r="AL75" s="173" t="s">
        <v>244</v>
      </c>
      <c r="AM75" s="173" t="s">
        <v>244</v>
      </c>
      <c r="AN75" s="173" t="s">
        <v>244</v>
      </c>
      <c r="AO75" s="173" t="s">
        <v>244</v>
      </c>
      <c r="AP75" s="173" t="s">
        <v>244</v>
      </c>
      <c r="AQ75" s="173" t="s">
        <v>244</v>
      </c>
      <c r="AR75" s="173" t="s">
        <v>244</v>
      </c>
      <c r="AS75" s="173" t="s">
        <v>244</v>
      </c>
      <c r="AT75" s="173" t="s">
        <v>244</v>
      </c>
      <c r="AU75" s="173" t="s">
        <v>244</v>
      </c>
      <c r="AV75" s="173" t="s">
        <v>244</v>
      </c>
      <c r="AW75" s="173" t="s">
        <v>244</v>
      </c>
      <c r="AX75" s="173" t="s">
        <v>244</v>
      </c>
      <c r="AY75" s="173" t="s">
        <v>244</v>
      </c>
      <c r="AZ75" s="173" t="s">
        <v>244</v>
      </c>
      <c r="BA75" s="173" t="s">
        <v>244</v>
      </c>
      <c r="BB75" s="173" t="s">
        <v>244</v>
      </c>
      <c r="BC75" s="173" t="s">
        <v>244</v>
      </c>
      <c r="BD75" s="173" t="s">
        <v>244</v>
      </c>
      <c r="BE75" s="173" t="s">
        <v>244</v>
      </c>
      <c r="BF75" s="173" t="s">
        <v>244</v>
      </c>
      <c r="BG75" s="173" t="s">
        <v>244</v>
      </c>
      <c r="BH75" s="173" t="s">
        <v>244</v>
      </c>
      <c r="BI75" s="173" t="s">
        <v>244</v>
      </c>
      <c r="BJ75" s="173" t="s">
        <v>244</v>
      </c>
      <c r="BK75" s="173" t="s">
        <v>244</v>
      </c>
      <c r="BL75" s="173" t="s">
        <v>244</v>
      </c>
      <c r="BM75" s="173" t="s">
        <v>244</v>
      </c>
      <c r="BN75" s="173" t="s">
        <v>244</v>
      </c>
      <c r="BO75" s="173" t="s">
        <v>244</v>
      </c>
      <c r="BP75" s="173" t="s">
        <v>244</v>
      </c>
      <c r="BQ75" s="174" t="s">
        <v>244</v>
      </c>
      <c r="BR75" s="175" t="s">
        <v>244</v>
      </c>
      <c r="BS75" s="173" t="s">
        <v>244</v>
      </c>
      <c r="BT75" s="173" t="s">
        <v>244</v>
      </c>
      <c r="BU75" s="173" t="s">
        <v>244</v>
      </c>
      <c r="BV75" s="173" t="s">
        <v>244</v>
      </c>
      <c r="BW75" s="173" t="s">
        <v>244</v>
      </c>
      <c r="BX75" s="173" t="s">
        <v>244</v>
      </c>
      <c r="BY75" s="173" t="s">
        <v>244</v>
      </c>
      <c r="BZ75" s="173" t="s">
        <v>244</v>
      </c>
      <c r="CA75" s="173" t="s">
        <v>244</v>
      </c>
      <c r="CB75" s="173" t="s">
        <v>244</v>
      </c>
      <c r="CC75" s="173" t="s">
        <v>244</v>
      </c>
      <c r="CD75" s="173" t="s">
        <v>244</v>
      </c>
      <c r="CE75" s="173" t="s">
        <v>244</v>
      </c>
      <c r="CF75" s="173" t="s">
        <v>244</v>
      </c>
      <c r="CG75" s="173" t="s">
        <v>244</v>
      </c>
      <c r="CH75" s="173" t="s">
        <v>244</v>
      </c>
      <c r="CI75" s="173" t="s">
        <v>244</v>
      </c>
      <c r="CJ75" s="173" t="s">
        <v>244</v>
      </c>
      <c r="CK75" s="173" t="s">
        <v>244</v>
      </c>
      <c r="CL75" s="173" t="s">
        <v>244</v>
      </c>
      <c r="CM75" s="173" t="s">
        <v>244</v>
      </c>
      <c r="CN75" s="173" t="s">
        <v>244</v>
      </c>
      <c r="CO75" s="173" t="s">
        <v>244</v>
      </c>
      <c r="CP75" s="173" t="s">
        <v>244</v>
      </c>
      <c r="CQ75" s="173" t="s">
        <v>244</v>
      </c>
      <c r="CR75" s="173" t="s">
        <v>244</v>
      </c>
      <c r="CS75" s="173" t="s">
        <v>244</v>
      </c>
      <c r="CT75" s="173" t="s">
        <v>244</v>
      </c>
      <c r="CU75" s="173" t="s">
        <v>244</v>
      </c>
      <c r="CV75" s="173" t="s">
        <v>244</v>
      </c>
      <c r="CW75" s="173" t="s">
        <v>244</v>
      </c>
      <c r="CX75" s="173" t="s">
        <v>244</v>
      </c>
      <c r="CY75" s="173" t="s">
        <v>244</v>
      </c>
      <c r="CZ75" s="173" t="s">
        <v>244</v>
      </c>
      <c r="DA75" s="173" t="s">
        <v>244</v>
      </c>
      <c r="DB75" s="173" t="s">
        <v>244</v>
      </c>
      <c r="DC75" s="173" t="s">
        <v>244</v>
      </c>
      <c r="DD75" s="173" t="s">
        <v>244</v>
      </c>
      <c r="DE75" s="173" t="s">
        <v>244</v>
      </c>
      <c r="DF75" s="173" t="s">
        <v>244</v>
      </c>
      <c r="DG75" s="173" t="s">
        <v>244</v>
      </c>
      <c r="DH75" s="173" t="s">
        <v>244</v>
      </c>
      <c r="DI75" s="173" t="s">
        <v>244</v>
      </c>
      <c r="DJ75" s="173" t="s">
        <v>244</v>
      </c>
      <c r="DK75" s="173" t="s">
        <v>244</v>
      </c>
      <c r="DL75" s="173" t="s">
        <v>244</v>
      </c>
      <c r="DM75" s="173" t="s">
        <v>244</v>
      </c>
      <c r="DN75" s="173" t="s">
        <v>244</v>
      </c>
      <c r="DO75" s="173" t="s">
        <v>244</v>
      </c>
      <c r="DP75" s="173" t="s">
        <v>244</v>
      </c>
      <c r="DQ75" s="173" t="s">
        <v>244</v>
      </c>
      <c r="DR75" s="176" t="s">
        <v>244</v>
      </c>
    </row>
    <row r="76" spans="1:122" ht="15.5" hidden="1">
      <c r="A76" s="3"/>
      <c r="B76" s="3">
        <v>11</v>
      </c>
      <c r="C76" s="194" t="s">
        <v>244</v>
      </c>
      <c r="D76" s="18" t="s">
        <v>244</v>
      </c>
      <c r="E76" s="18" t="s">
        <v>244</v>
      </c>
      <c r="F76" s="18" t="s">
        <v>244</v>
      </c>
      <c r="G76" s="18" t="s">
        <v>244</v>
      </c>
      <c r="H76" s="18" t="s">
        <v>244</v>
      </c>
      <c r="I76" s="170" t="s">
        <v>244</v>
      </c>
      <c r="J76" s="18" t="s">
        <v>244</v>
      </c>
      <c r="K76" s="192" t="str">
        <f t="shared" si="11"/>
        <v/>
      </c>
      <c r="L76" s="192" t="e">
        <f t="shared" si="14"/>
        <v>#VALUE!</v>
      </c>
      <c r="M76" s="18">
        <v>0</v>
      </c>
      <c r="N76" s="171">
        <f t="shared" si="15"/>
        <v>0</v>
      </c>
      <c r="O76" s="193" t="e">
        <f t="shared" si="12"/>
        <v>#VALUE!</v>
      </c>
      <c r="P76" s="172">
        <f t="shared" si="13"/>
        <v>0</v>
      </c>
      <c r="Q76" s="175" t="s">
        <v>244</v>
      </c>
      <c r="R76" s="173" t="s">
        <v>244</v>
      </c>
      <c r="S76" s="173" t="s">
        <v>244</v>
      </c>
      <c r="T76" s="173" t="s">
        <v>244</v>
      </c>
      <c r="U76" s="173" t="s">
        <v>244</v>
      </c>
      <c r="V76" s="173" t="s">
        <v>244</v>
      </c>
      <c r="W76" s="173" t="s">
        <v>244</v>
      </c>
      <c r="X76" s="173" t="s">
        <v>244</v>
      </c>
      <c r="Y76" s="173" t="s">
        <v>244</v>
      </c>
      <c r="Z76" s="173" t="s">
        <v>244</v>
      </c>
      <c r="AA76" s="173" t="s">
        <v>244</v>
      </c>
      <c r="AB76" s="173" t="s">
        <v>244</v>
      </c>
      <c r="AC76" s="173" t="s">
        <v>244</v>
      </c>
      <c r="AD76" s="173" t="s">
        <v>244</v>
      </c>
      <c r="AE76" s="173" t="s">
        <v>244</v>
      </c>
      <c r="AF76" s="173" t="s">
        <v>244</v>
      </c>
      <c r="AG76" s="173" t="s">
        <v>244</v>
      </c>
      <c r="AH76" s="173" t="s">
        <v>244</v>
      </c>
      <c r="AI76" s="173" t="s">
        <v>244</v>
      </c>
      <c r="AJ76" s="173" t="s">
        <v>244</v>
      </c>
      <c r="AK76" s="173" t="s">
        <v>244</v>
      </c>
      <c r="AL76" s="173" t="s">
        <v>244</v>
      </c>
      <c r="AM76" s="173" t="s">
        <v>244</v>
      </c>
      <c r="AN76" s="173" t="s">
        <v>244</v>
      </c>
      <c r="AO76" s="173" t="s">
        <v>244</v>
      </c>
      <c r="AP76" s="173" t="s">
        <v>244</v>
      </c>
      <c r="AQ76" s="173" t="s">
        <v>244</v>
      </c>
      <c r="AR76" s="173" t="s">
        <v>244</v>
      </c>
      <c r="AS76" s="173" t="s">
        <v>244</v>
      </c>
      <c r="AT76" s="173" t="s">
        <v>244</v>
      </c>
      <c r="AU76" s="173" t="s">
        <v>244</v>
      </c>
      <c r="AV76" s="173" t="s">
        <v>244</v>
      </c>
      <c r="AW76" s="173" t="s">
        <v>244</v>
      </c>
      <c r="AX76" s="173" t="s">
        <v>244</v>
      </c>
      <c r="AY76" s="173" t="s">
        <v>244</v>
      </c>
      <c r="AZ76" s="173" t="s">
        <v>244</v>
      </c>
      <c r="BA76" s="173" t="s">
        <v>244</v>
      </c>
      <c r="BB76" s="173" t="s">
        <v>244</v>
      </c>
      <c r="BC76" s="173" t="s">
        <v>244</v>
      </c>
      <c r="BD76" s="173" t="s">
        <v>244</v>
      </c>
      <c r="BE76" s="173" t="s">
        <v>244</v>
      </c>
      <c r="BF76" s="173" t="s">
        <v>244</v>
      </c>
      <c r="BG76" s="173" t="s">
        <v>244</v>
      </c>
      <c r="BH76" s="173" t="s">
        <v>244</v>
      </c>
      <c r="BI76" s="173" t="s">
        <v>244</v>
      </c>
      <c r="BJ76" s="173" t="s">
        <v>244</v>
      </c>
      <c r="BK76" s="173" t="s">
        <v>244</v>
      </c>
      <c r="BL76" s="173" t="s">
        <v>244</v>
      </c>
      <c r="BM76" s="173" t="s">
        <v>244</v>
      </c>
      <c r="BN76" s="173" t="s">
        <v>244</v>
      </c>
      <c r="BO76" s="173" t="s">
        <v>244</v>
      </c>
      <c r="BP76" s="173" t="s">
        <v>244</v>
      </c>
      <c r="BQ76" s="174" t="s">
        <v>244</v>
      </c>
      <c r="BR76" s="175" t="s">
        <v>244</v>
      </c>
      <c r="BS76" s="173" t="s">
        <v>244</v>
      </c>
      <c r="BT76" s="173" t="s">
        <v>244</v>
      </c>
      <c r="BU76" s="173" t="s">
        <v>244</v>
      </c>
      <c r="BV76" s="173" t="s">
        <v>244</v>
      </c>
      <c r="BW76" s="173" t="s">
        <v>244</v>
      </c>
      <c r="BX76" s="173" t="s">
        <v>244</v>
      </c>
      <c r="BY76" s="173" t="s">
        <v>244</v>
      </c>
      <c r="BZ76" s="173" t="s">
        <v>244</v>
      </c>
      <c r="CA76" s="173" t="s">
        <v>244</v>
      </c>
      <c r="CB76" s="173" t="s">
        <v>244</v>
      </c>
      <c r="CC76" s="173" t="s">
        <v>244</v>
      </c>
      <c r="CD76" s="173" t="s">
        <v>244</v>
      </c>
      <c r="CE76" s="173" t="s">
        <v>244</v>
      </c>
      <c r="CF76" s="173" t="s">
        <v>244</v>
      </c>
      <c r="CG76" s="173" t="s">
        <v>244</v>
      </c>
      <c r="CH76" s="173" t="s">
        <v>244</v>
      </c>
      <c r="CI76" s="173" t="s">
        <v>244</v>
      </c>
      <c r="CJ76" s="173" t="s">
        <v>244</v>
      </c>
      <c r="CK76" s="173" t="s">
        <v>244</v>
      </c>
      <c r="CL76" s="173" t="s">
        <v>244</v>
      </c>
      <c r="CM76" s="173" t="s">
        <v>244</v>
      </c>
      <c r="CN76" s="173" t="s">
        <v>244</v>
      </c>
      <c r="CO76" s="173" t="s">
        <v>244</v>
      </c>
      <c r="CP76" s="173" t="s">
        <v>244</v>
      </c>
      <c r="CQ76" s="173" t="s">
        <v>244</v>
      </c>
      <c r="CR76" s="173" t="s">
        <v>244</v>
      </c>
      <c r="CS76" s="173" t="s">
        <v>244</v>
      </c>
      <c r="CT76" s="173" t="s">
        <v>244</v>
      </c>
      <c r="CU76" s="173" t="s">
        <v>244</v>
      </c>
      <c r="CV76" s="173" t="s">
        <v>244</v>
      </c>
      <c r="CW76" s="173" t="s">
        <v>244</v>
      </c>
      <c r="CX76" s="173" t="s">
        <v>244</v>
      </c>
      <c r="CY76" s="173" t="s">
        <v>244</v>
      </c>
      <c r="CZ76" s="173" t="s">
        <v>244</v>
      </c>
      <c r="DA76" s="173" t="s">
        <v>244</v>
      </c>
      <c r="DB76" s="173" t="s">
        <v>244</v>
      </c>
      <c r="DC76" s="173" t="s">
        <v>244</v>
      </c>
      <c r="DD76" s="173" t="s">
        <v>244</v>
      </c>
      <c r="DE76" s="173" t="s">
        <v>244</v>
      </c>
      <c r="DF76" s="173" t="s">
        <v>244</v>
      </c>
      <c r="DG76" s="173" t="s">
        <v>244</v>
      </c>
      <c r="DH76" s="173" t="s">
        <v>244</v>
      </c>
      <c r="DI76" s="173" t="s">
        <v>244</v>
      </c>
      <c r="DJ76" s="173" t="s">
        <v>244</v>
      </c>
      <c r="DK76" s="173" t="s">
        <v>244</v>
      </c>
      <c r="DL76" s="173" t="s">
        <v>244</v>
      </c>
      <c r="DM76" s="173" t="s">
        <v>244</v>
      </c>
      <c r="DN76" s="173" t="s">
        <v>244</v>
      </c>
      <c r="DO76" s="173" t="s">
        <v>244</v>
      </c>
      <c r="DP76" s="173" t="s">
        <v>244</v>
      </c>
      <c r="DQ76" s="173" t="s">
        <v>244</v>
      </c>
      <c r="DR76" s="176" t="s">
        <v>244</v>
      </c>
    </row>
    <row r="77" spans="1:122" ht="15.5" hidden="1">
      <c r="A77" s="3"/>
      <c r="B77" s="3">
        <v>12</v>
      </c>
      <c r="C77" s="194" t="s">
        <v>244</v>
      </c>
      <c r="D77" s="18" t="s">
        <v>244</v>
      </c>
      <c r="E77" s="18" t="s">
        <v>244</v>
      </c>
      <c r="F77" s="18" t="s">
        <v>244</v>
      </c>
      <c r="G77" s="18" t="s">
        <v>244</v>
      </c>
      <c r="H77" s="18" t="s">
        <v>244</v>
      </c>
      <c r="I77" s="170" t="s">
        <v>244</v>
      </c>
      <c r="J77" s="18" t="s">
        <v>244</v>
      </c>
      <c r="K77" s="192" t="str">
        <f t="shared" si="11"/>
        <v/>
      </c>
      <c r="L77" s="192" t="e">
        <f t="shared" si="14"/>
        <v>#VALUE!</v>
      </c>
      <c r="M77" s="18">
        <v>0</v>
      </c>
      <c r="N77" s="171">
        <f t="shared" si="15"/>
        <v>0</v>
      </c>
      <c r="O77" s="193" t="e">
        <f t="shared" si="12"/>
        <v>#VALUE!</v>
      </c>
      <c r="P77" s="172">
        <f t="shared" si="13"/>
        <v>0</v>
      </c>
      <c r="Q77" s="175" t="s">
        <v>244</v>
      </c>
      <c r="R77" s="173" t="s">
        <v>244</v>
      </c>
      <c r="S77" s="173" t="s">
        <v>244</v>
      </c>
      <c r="T77" s="173" t="s">
        <v>244</v>
      </c>
      <c r="U77" s="173" t="s">
        <v>244</v>
      </c>
      <c r="V77" s="173" t="s">
        <v>244</v>
      </c>
      <c r="W77" s="173" t="s">
        <v>244</v>
      </c>
      <c r="X77" s="173" t="s">
        <v>244</v>
      </c>
      <c r="Y77" s="173" t="s">
        <v>244</v>
      </c>
      <c r="Z77" s="173" t="s">
        <v>244</v>
      </c>
      <c r="AA77" s="173" t="s">
        <v>244</v>
      </c>
      <c r="AB77" s="173" t="s">
        <v>244</v>
      </c>
      <c r="AC77" s="173" t="s">
        <v>244</v>
      </c>
      <c r="AD77" s="173" t="s">
        <v>244</v>
      </c>
      <c r="AE77" s="173" t="s">
        <v>244</v>
      </c>
      <c r="AF77" s="173" t="s">
        <v>244</v>
      </c>
      <c r="AG77" s="173" t="s">
        <v>244</v>
      </c>
      <c r="AH77" s="173" t="s">
        <v>244</v>
      </c>
      <c r="AI77" s="173" t="s">
        <v>244</v>
      </c>
      <c r="AJ77" s="173" t="s">
        <v>244</v>
      </c>
      <c r="AK77" s="173" t="s">
        <v>244</v>
      </c>
      <c r="AL77" s="173" t="s">
        <v>244</v>
      </c>
      <c r="AM77" s="173" t="s">
        <v>244</v>
      </c>
      <c r="AN77" s="173" t="s">
        <v>244</v>
      </c>
      <c r="AO77" s="173" t="s">
        <v>244</v>
      </c>
      <c r="AP77" s="173" t="s">
        <v>244</v>
      </c>
      <c r="AQ77" s="173" t="s">
        <v>244</v>
      </c>
      <c r="AR77" s="173" t="s">
        <v>244</v>
      </c>
      <c r="AS77" s="173" t="s">
        <v>244</v>
      </c>
      <c r="AT77" s="173" t="s">
        <v>244</v>
      </c>
      <c r="AU77" s="173" t="s">
        <v>244</v>
      </c>
      <c r="AV77" s="173" t="s">
        <v>244</v>
      </c>
      <c r="AW77" s="173" t="s">
        <v>244</v>
      </c>
      <c r="AX77" s="173" t="s">
        <v>244</v>
      </c>
      <c r="AY77" s="173" t="s">
        <v>244</v>
      </c>
      <c r="AZ77" s="173" t="s">
        <v>244</v>
      </c>
      <c r="BA77" s="173" t="s">
        <v>244</v>
      </c>
      <c r="BB77" s="173" t="s">
        <v>244</v>
      </c>
      <c r="BC77" s="173" t="s">
        <v>244</v>
      </c>
      <c r="BD77" s="173" t="s">
        <v>244</v>
      </c>
      <c r="BE77" s="173" t="s">
        <v>244</v>
      </c>
      <c r="BF77" s="173" t="s">
        <v>244</v>
      </c>
      <c r="BG77" s="173" t="s">
        <v>244</v>
      </c>
      <c r="BH77" s="173" t="s">
        <v>244</v>
      </c>
      <c r="BI77" s="173" t="s">
        <v>244</v>
      </c>
      <c r="BJ77" s="173" t="s">
        <v>244</v>
      </c>
      <c r="BK77" s="173" t="s">
        <v>244</v>
      </c>
      <c r="BL77" s="173" t="s">
        <v>244</v>
      </c>
      <c r="BM77" s="173" t="s">
        <v>244</v>
      </c>
      <c r="BN77" s="173" t="s">
        <v>244</v>
      </c>
      <c r="BO77" s="173" t="s">
        <v>244</v>
      </c>
      <c r="BP77" s="173" t="s">
        <v>244</v>
      </c>
      <c r="BQ77" s="174" t="s">
        <v>244</v>
      </c>
      <c r="BR77" s="175" t="s">
        <v>244</v>
      </c>
      <c r="BS77" s="173" t="s">
        <v>244</v>
      </c>
      <c r="BT77" s="173" t="s">
        <v>244</v>
      </c>
      <c r="BU77" s="173" t="s">
        <v>244</v>
      </c>
      <c r="BV77" s="173" t="s">
        <v>244</v>
      </c>
      <c r="BW77" s="173" t="s">
        <v>244</v>
      </c>
      <c r="BX77" s="173" t="s">
        <v>244</v>
      </c>
      <c r="BY77" s="173" t="s">
        <v>244</v>
      </c>
      <c r="BZ77" s="173" t="s">
        <v>244</v>
      </c>
      <c r="CA77" s="173" t="s">
        <v>244</v>
      </c>
      <c r="CB77" s="173" t="s">
        <v>244</v>
      </c>
      <c r="CC77" s="173" t="s">
        <v>244</v>
      </c>
      <c r="CD77" s="173" t="s">
        <v>244</v>
      </c>
      <c r="CE77" s="173" t="s">
        <v>244</v>
      </c>
      <c r="CF77" s="173" t="s">
        <v>244</v>
      </c>
      <c r="CG77" s="173" t="s">
        <v>244</v>
      </c>
      <c r="CH77" s="173" t="s">
        <v>244</v>
      </c>
      <c r="CI77" s="173" t="s">
        <v>244</v>
      </c>
      <c r="CJ77" s="173" t="s">
        <v>244</v>
      </c>
      <c r="CK77" s="173" t="s">
        <v>244</v>
      </c>
      <c r="CL77" s="173" t="s">
        <v>244</v>
      </c>
      <c r="CM77" s="173" t="s">
        <v>244</v>
      </c>
      <c r="CN77" s="173" t="s">
        <v>244</v>
      </c>
      <c r="CO77" s="173" t="s">
        <v>244</v>
      </c>
      <c r="CP77" s="173" t="s">
        <v>244</v>
      </c>
      <c r="CQ77" s="173" t="s">
        <v>244</v>
      </c>
      <c r="CR77" s="173" t="s">
        <v>244</v>
      </c>
      <c r="CS77" s="173" t="s">
        <v>244</v>
      </c>
      <c r="CT77" s="173" t="s">
        <v>244</v>
      </c>
      <c r="CU77" s="173" t="s">
        <v>244</v>
      </c>
      <c r="CV77" s="173" t="s">
        <v>244</v>
      </c>
      <c r="CW77" s="173" t="s">
        <v>244</v>
      </c>
      <c r="CX77" s="173" t="s">
        <v>244</v>
      </c>
      <c r="CY77" s="173" t="s">
        <v>244</v>
      </c>
      <c r="CZ77" s="173" t="s">
        <v>244</v>
      </c>
      <c r="DA77" s="173" t="s">
        <v>244</v>
      </c>
      <c r="DB77" s="173" t="s">
        <v>244</v>
      </c>
      <c r="DC77" s="173" t="s">
        <v>244</v>
      </c>
      <c r="DD77" s="173" t="s">
        <v>244</v>
      </c>
      <c r="DE77" s="173" t="s">
        <v>244</v>
      </c>
      <c r="DF77" s="173" t="s">
        <v>244</v>
      </c>
      <c r="DG77" s="173" t="s">
        <v>244</v>
      </c>
      <c r="DH77" s="173" t="s">
        <v>244</v>
      </c>
      <c r="DI77" s="173" t="s">
        <v>244</v>
      </c>
      <c r="DJ77" s="173" t="s">
        <v>244</v>
      </c>
      <c r="DK77" s="173" t="s">
        <v>244</v>
      </c>
      <c r="DL77" s="173" t="s">
        <v>244</v>
      </c>
      <c r="DM77" s="173" t="s">
        <v>244</v>
      </c>
      <c r="DN77" s="173" t="s">
        <v>244</v>
      </c>
      <c r="DO77" s="173" t="s">
        <v>244</v>
      </c>
      <c r="DP77" s="173" t="s">
        <v>244</v>
      </c>
      <c r="DQ77" s="173" t="s">
        <v>244</v>
      </c>
      <c r="DR77" s="176" t="s">
        <v>244</v>
      </c>
    </row>
    <row r="78" spans="1:122" ht="15.5" hidden="1">
      <c r="A78" s="3"/>
      <c r="B78" s="3">
        <v>13</v>
      </c>
      <c r="C78" s="194" t="s">
        <v>244</v>
      </c>
      <c r="D78" s="18" t="s">
        <v>244</v>
      </c>
      <c r="E78" s="18" t="s">
        <v>244</v>
      </c>
      <c r="F78" s="18" t="s">
        <v>244</v>
      </c>
      <c r="G78" s="18" t="s">
        <v>244</v>
      </c>
      <c r="H78" s="18" t="s">
        <v>244</v>
      </c>
      <c r="I78" s="170" t="s">
        <v>244</v>
      </c>
      <c r="J78" s="18" t="s">
        <v>244</v>
      </c>
      <c r="K78" s="192" t="str">
        <f t="shared" si="11"/>
        <v/>
      </c>
      <c r="L78" s="192" t="e">
        <f t="shared" si="14"/>
        <v>#VALUE!</v>
      </c>
      <c r="M78" s="18">
        <v>0</v>
      </c>
      <c r="N78" s="171">
        <f t="shared" si="15"/>
        <v>0</v>
      </c>
      <c r="O78" s="193" t="e">
        <f t="shared" si="12"/>
        <v>#VALUE!</v>
      </c>
      <c r="P78" s="172">
        <f t="shared" si="13"/>
        <v>0</v>
      </c>
      <c r="Q78" s="175" t="s">
        <v>244</v>
      </c>
      <c r="R78" s="173" t="s">
        <v>244</v>
      </c>
      <c r="S78" s="173" t="s">
        <v>244</v>
      </c>
      <c r="T78" s="173" t="s">
        <v>244</v>
      </c>
      <c r="U78" s="173" t="s">
        <v>244</v>
      </c>
      <c r="V78" s="173" t="s">
        <v>244</v>
      </c>
      <c r="W78" s="173" t="s">
        <v>244</v>
      </c>
      <c r="X78" s="173" t="s">
        <v>244</v>
      </c>
      <c r="Y78" s="173" t="s">
        <v>244</v>
      </c>
      <c r="Z78" s="173" t="s">
        <v>244</v>
      </c>
      <c r="AA78" s="173" t="s">
        <v>244</v>
      </c>
      <c r="AB78" s="173" t="s">
        <v>244</v>
      </c>
      <c r="AC78" s="173" t="s">
        <v>244</v>
      </c>
      <c r="AD78" s="173" t="s">
        <v>244</v>
      </c>
      <c r="AE78" s="173" t="s">
        <v>244</v>
      </c>
      <c r="AF78" s="173" t="s">
        <v>244</v>
      </c>
      <c r="AG78" s="173" t="s">
        <v>244</v>
      </c>
      <c r="AH78" s="173" t="s">
        <v>244</v>
      </c>
      <c r="AI78" s="173" t="s">
        <v>244</v>
      </c>
      <c r="AJ78" s="173" t="s">
        <v>244</v>
      </c>
      <c r="AK78" s="173" t="s">
        <v>244</v>
      </c>
      <c r="AL78" s="173" t="s">
        <v>244</v>
      </c>
      <c r="AM78" s="173" t="s">
        <v>244</v>
      </c>
      <c r="AN78" s="173" t="s">
        <v>244</v>
      </c>
      <c r="AO78" s="173" t="s">
        <v>244</v>
      </c>
      <c r="AP78" s="173" t="s">
        <v>244</v>
      </c>
      <c r="AQ78" s="173" t="s">
        <v>244</v>
      </c>
      <c r="AR78" s="173" t="s">
        <v>244</v>
      </c>
      <c r="AS78" s="173" t="s">
        <v>244</v>
      </c>
      <c r="AT78" s="173" t="s">
        <v>244</v>
      </c>
      <c r="AU78" s="173" t="s">
        <v>244</v>
      </c>
      <c r="AV78" s="173" t="s">
        <v>244</v>
      </c>
      <c r="AW78" s="173" t="s">
        <v>244</v>
      </c>
      <c r="AX78" s="173" t="s">
        <v>244</v>
      </c>
      <c r="AY78" s="173" t="s">
        <v>244</v>
      </c>
      <c r="AZ78" s="173" t="s">
        <v>244</v>
      </c>
      <c r="BA78" s="173" t="s">
        <v>244</v>
      </c>
      <c r="BB78" s="173" t="s">
        <v>244</v>
      </c>
      <c r="BC78" s="173" t="s">
        <v>244</v>
      </c>
      <c r="BD78" s="173" t="s">
        <v>244</v>
      </c>
      <c r="BE78" s="173" t="s">
        <v>244</v>
      </c>
      <c r="BF78" s="173" t="s">
        <v>244</v>
      </c>
      <c r="BG78" s="173" t="s">
        <v>244</v>
      </c>
      <c r="BH78" s="173" t="s">
        <v>244</v>
      </c>
      <c r="BI78" s="173" t="s">
        <v>244</v>
      </c>
      <c r="BJ78" s="173" t="s">
        <v>244</v>
      </c>
      <c r="BK78" s="173" t="s">
        <v>244</v>
      </c>
      <c r="BL78" s="173" t="s">
        <v>244</v>
      </c>
      <c r="BM78" s="173" t="s">
        <v>244</v>
      </c>
      <c r="BN78" s="173" t="s">
        <v>244</v>
      </c>
      <c r="BO78" s="173" t="s">
        <v>244</v>
      </c>
      <c r="BP78" s="173" t="s">
        <v>244</v>
      </c>
      <c r="BQ78" s="174" t="s">
        <v>244</v>
      </c>
      <c r="BR78" s="175" t="s">
        <v>244</v>
      </c>
      <c r="BS78" s="173" t="s">
        <v>244</v>
      </c>
      <c r="BT78" s="173" t="s">
        <v>244</v>
      </c>
      <c r="BU78" s="173" t="s">
        <v>244</v>
      </c>
      <c r="BV78" s="173" t="s">
        <v>244</v>
      </c>
      <c r="BW78" s="173" t="s">
        <v>244</v>
      </c>
      <c r="BX78" s="173" t="s">
        <v>244</v>
      </c>
      <c r="BY78" s="173" t="s">
        <v>244</v>
      </c>
      <c r="BZ78" s="173" t="s">
        <v>244</v>
      </c>
      <c r="CA78" s="173" t="s">
        <v>244</v>
      </c>
      <c r="CB78" s="173" t="s">
        <v>244</v>
      </c>
      <c r="CC78" s="173" t="s">
        <v>244</v>
      </c>
      <c r="CD78" s="173" t="s">
        <v>244</v>
      </c>
      <c r="CE78" s="173" t="s">
        <v>244</v>
      </c>
      <c r="CF78" s="173" t="s">
        <v>244</v>
      </c>
      <c r="CG78" s="173" t="s">
        <v>244</v>
      </c>
      <c r="CH78" s="173" t="s">
        <v>244</v>
      </c>
      <c r="CI78" s="173" t="s">
        <v>244</v>
      </c>
      <c r="CJ78" s="173" t="s">
        <v>244</v>
      </c>
      <c r="CK78" s="173" t="s">
        <v>244</v>
      </c>
      <c r="CL78" s="173" t="s">
        <v>244</v>
      </c>
      <c r="CM78" s="173" t="s">
        <v>244</v>
      </c>
      <c r="CN78" s="173" t="s">
        <v>244</v>
      </c>
      <c r="CO78" s="173" t="s">
        <v>244</v>
      </c>
      <c r="CP78" s="173" t="s">
        <v>244</v>
      </c>
      <c r="CQ78" s="173" t="s">
        <v>244</v>
      </c>
      <c r="CR78" s="173" t="s">
        <v>244</v>
      </c>
      <c r="CS78" s="173" t="s">
        <v>244</v>
      </c>
      <c r="CT78" s="173" t="s">
        <v>244</v>
      </c>
      <c r="CU78" s="173" t="s">
        <v>244</v>
      </c>
      <c r="CV78" s="173" t="s">
        <v>244</v>
      </c>
      <c r="CW78" s="173" t="s">
        <v>244</v>
      </c>
      <c r="CX78" s="173" t="s">
        <v>244</v>
      </c>
      <c r="CY78" s="173" t="s">
        <v>244</v>
      </c>
      <c r="CZ78" s="173" t="s">
        <v>244</v>
      </c>
      <c r="DA78" s="173" t="s">
        <v>244</v>
      </c>
      <c r="DB78" s="173" t="s">
        <v>244</v>
      </c>
      <c r="DC78" s="173" t="s">
        <v>244</v>
      </c>
      <c r="DD78" s="173" t="s">
        <v>244</v>
      </c>
      <c r="DE78" s="173" t="s">
        <v>244</v>
      </c>
      <c r="DF78" s="173" t="s">
        <v>244</v>
      </c>
      <c r="DG78" s="173" t="s">
        <v>244</v>
      </c>
      <c r="DH78" s="173" t="s">
        <v>244</v>
      </c>
      <c r="DI78" s="173" t="s">
        <v>244</v>
      </c>
      <c r="DJ78" s="173" t="s">
        <v>244</v>
      </c>
      <c r="DK78" s="173" t="s">
        <v>244</v>
      </c>
      <c r="DL78" s="173" t="s">
        <v>244</v>
      </c>
      <c r="DM78" s="173" t="s">
        <v>244</v>
      </c>
      <c r="DN78" s="173" t="s">
        <v>244</v>
      </c>
      <c r="DO78" s="173" t="s">
        <v>244</v>
      </c>
      <c r="DP78" s="173" t="s">
        <v>244</v>
      </c>
      <c r="DQ78" s="173" t="s">
        <v>244</v>
      </c>
      <c r="DR78" s="176" t="s">
        <v>244</v>
      </c>
    </row>
    <row r="79" spans="1:122" ht="15.5" hidden="1">
      <c r="A79" s="3"/>
      <c r="B79" s="3">
        <v>14</v>
      </c>
      <c r="C79" s="194" t="s">
        <v>244</v>
      </c>
      <c r="D79" s="18" t="s">
        <v>244</v>
      </c>
      <c r="E79" s="18" t="s">
        <v>244</v>
      </c>
      <c r="F79" s="18" t="s">
        <v>244</v>
      </c>
      <c r="G79" s="18" t="s">
        <v>244</v>
      </c>
      <c r="H79" s="18" t="s">
        <v>244</v>
      </c>
      <c r="I79" s="170" t="s">
        <v>244</v>
      </c>
      <c r="J79" s="18" t="s">
        <v>244</v>
      </c>
      <c r="K79" s="192" t="str">
        <f t="shared" si="11"/>
        <v/>
      </c>
      <c r="L79" s="192" t="e">
        <f t="shared" si="14"/>
        <v>#VALUE!</v>
      </c>
      <c r="M79" s="18">
        <v>0</v>
      </c>
      <c r="N79" s="171">
        <f t="shared" si="15"/>
        <v>0</v>
      </c>
      <c r="O79" s="193" t="e">
        <f t="shared" si="12"/>
        <v>#VALUE!</v>
      </c>
      <c r="P79" s="172">
        <f t="shared" si="13"/>
        <v>0</v>
      </c>
      <c r="Q79" s="175" t="s">
        <v>244</v>
      </c>
      <c r="R79" s="173" t="s">
        <v>244</v>
      </c>
      <c r="S79" s="173" t="s">
        <v>244</v>
      </c>
      <c r="T79" s="173" t="s">
        <v>244</v>
      </c>
      <c r="U79" s="173" t="s">
        <v>244</v>
      </c>
      <c r="V79" s="173" t="s">
        <v>244</v>
      </c>
      <c r="W79" s="173" t="s">
        <v>244</v>
      </c>
      <c r="X79" s="173" t="s">
        <v>244</v>
      </c>
      <c r="Y79" s="173" t="s">
        <v>244</v>
      </c>
      <c r="Z79" s="173" t="s">
        <v>244</v>
      </c>
      <c r="AA79" s="173" t="s">
        <v>244</v>
      </c>
      <c r="AB79" s="173" t="s">
        <v>244</v>
      </c>
      <c r="AC79" s="173" t="s">
        <v>244</v>
      </c>
      <c r="AD79" s="173" t="s">
        <v>244</v>
      </c>
      <c r="AE79" s="173" t="s">
        <v>244</v>
      </c>
      <c r="AF79" s="173" t="s">
        <v>244</v>
      </c>
      <c r="AG79" s="173" t="s">
        <v>244</v>
      </c>
      <c r="AH79" s="173" t="s">
        <v>244</v>
      </c>
      <c r="AI79" s="173" t="s">
        <v>244</v>
      </c>
      <c r="AJ79" s="173" t="s">
        <v>244</v>
      </c>
      <c r="AK79" s="173" t="s">
        <v>244</v>
      </c>
      <c r="AL79" s="173" t="s">
        <v>244</v>
      </c>
      <c r="AM79" s="173" t="s">
        <v>244</v>
      </c>
      <c r="AN79" s="173" t="s">
        <v>244</v>
      </c>
      <c r="AO79" s="173" t="s">
        <v>244</v>
      </c>
      <c r="AP79" s="173" t="s">
        <v>244</v>
      </c>
      <c r="AQ79" s="173" t="s">
        <v>244</v>
      </c>
      <c r="AR79" s="173" t="s">
        <v>244</v>
      </c>
      <c r="AS79" s="173" t="s">
        <v>244</v>
      </c>
      <c r="AT79" s="173" t="s">
        <v>244</v>
      </c>
      <c r="AU79" s="173" t="s">
        <v>244</v>
      </c>
      <c r="AV79" s="173" t="s">
        <v>244</v>
      </c>
      <c r="AW79" s="173" t="s">
        <v>244</v>
      </c>
      <c r="AX79" s="173" t="s">
        <v>244</v>
      </c>
      <c r="AY79" s="173" t="s">
        <v>244</v>
      </c>
      <c r="AZ79" s="173" t="s">
        <v>244</v>
      </c>
      <c r="BA79" s="173" t="s">
        <v>244</v>
      </c>
      <c r="BB79" s="173" t="s">
        <v>244</v>
      </c>
      <c r="BC79" s="173" t="s">
        <v>244</v>
      </c>
      <c r="BD79" s="173" t="s">
        <v>244</v>
      </c>
      <c r="BE79" s="173" t="s">
        <v>244</v>
      </c>
      <c r="BF79" s="173" t="s">
        <v>244</v>
      </c>
      <c r="BG79" s="173" t="s">
        <v>244</v>
      </c>
      <c r="BH79" s="173" t="s">
        <v>244</v>
      </c>
      <c r="BI79" s="173" t="s">
        <v>244</v>
      </c>
      <c r="BJ79" s="173" t="s">
        <v>244</v>
      </c>
      <c r="BK79" s="173" t="s">
        <v>244</v>
      </c>
      <c r="BL79" s="173" t="s">
        <v>244</v>
      </c>
      <c r="BM79" s="173" t="s">
        <v>244</v>
      </c>
      <c r="BN79" s="173" t="s">
        <v>244</v>
      </c>
      <c r="BO79" s="173" t="s">
        <v>244</v>
      </c>
      <c r="BP79" s="173" t="s">
        <v>244</v>
      </c>
      <c r="BQ79" s="174" t="s">
        <v>244</v>
      </c>
      <c r="BR79" s="175" t="s">
        <v>244</v>
      </c>
      <c r="BS79" s="173" t="s">
        <v>244</v>
      </c>
      <c r="BT79" s="173" t="s">
        <v>244</v>
      </c>
      <c r="BU79" s="173" t="s">
        <v>244</v>
      </c>
      <c r="BV79" s="173" t="s">
        <v>244</v>
      </c>
      <c r="BW79" s="173" t="s">
        <v>244</v>
      </c>
      <c r="BX79" s="173" t="s">
        <v>244</v>
      </c>
      <c r="BY79" s="173" t="s">
        <v>244</v>
      </c>
      <c r="BZ79" s="173" t="s">
        <v>244</v>
      </c>
      <c r="CA79" s="173" t="s">
        <v>244</v>
      </c>
      <c r="CB79" s="173" t="s">
        <v>244</v>
      </c>
      <c r="CC79" s="173" t="s">
        <v>244</v>
      </c>
      <c r="CD79" s="173" t="s">
        <v>244</v>
      </c>
      <c r="CE79" s="173" t="s">
        <v>244</v>
      </c>
      <c r="CF79" s="173" t="s">
        <v>244</v>
      </c>
      <c r="CG79" s="173" t="s">
        <v>244</v>
      </c>
      <c r="CH79" s="173" t="s">
        <v>244</v>
      </c>
      <c r="CI79" s="173" t="s">
        <v>244</v>
      </c>
      <c r="CJ79" s="173" t="s">
        <v>244</v>
      </c>
      <c r="CK79" s="173" t="s">
        <v>244</v>
      </c>
      <c r="CL79" s="173" t="s">
        <v>244</v>
      </c>
      <c r="CM79" s="173" t="s">
        <v>244</v>
      </c>
      <c r="CN79" s="173" t="s">
        <v>244</v>
      </c>
      <c r="CO79" s="173" t="s">
        <v>244</v>
      </c>
      <c r="CP79" s="173" t="s">
        <v>244</v>
      </c>
      <c r="CQ79" s="173" t="s">
        <v>244</v>
      </c>
      <c r="CR79" s="173" t="s">
        <v>244</v>
      </c>
      <c r="CS79" s="173" t="s">
        <v>244</v>
      </c>
      <c r="CT79" s="173" t="s">
        <v>244</v>
      </c>
      <c r="CU79" s="173" t="s">
        <v>244</v>
      </c>
      <c r="CV79" s="173" t="s">
        <v>244</v>
      </c>
      <c r="CW79" s="173" t="s">
        <v>244</v>
      </c>
      <c r="CX79" s="173" t="s">
        <v>244</v>
      </c>
      <c r="CY79" s="173" t="s">
        <v>244</v>
      </c>
      <c r="CZ79" s="173" t="s">
        <v>244</v>
      </c>
      <c r="DA79" s="173" t="s">
        <v>244</v>
      </c>
      <c r="DB79" s="173" t="s">
        <v>244</v>
      </c>
      <c r="DC79" s="173" t="s">
        <v>244</v>
      </c>
      <c r="DD79" s="173" t="s">
        <v>244</v>
      </c>
      <c r="DE79" s="173" t="s">
        <v>244</v>
      </c>
      <c r="DF79" s="173" t="s">
        <v>244</v>
      </c>
      <c r="DG79" s="173" t="s">
        <v>244</v>
      </c>
      <c r="DH79" s="173" t="s">
        <v>244</v>
      </c>
      <c r="DI79" s="173" t="s">
        <v>244</v>
      </c>
      <c r="DJ79" s="173" t="s">
        <v>244</v>
      </c>
      <c r="DK79" s="173" t="s">
        <v>244</v>
      </c>
      <c r="DL79" s="173" t="s">
        <v>244</v>
      </c>
      <c r="DM79" s="173" t="s">
        <v>244</v>
      </c>
      <c r="DN79" s="173" t="s">
        <v>244</v>
      </c>
      <c r="DO79" s="173" t="s">
        <v>244</v>
      </c>
      <c r="DP79" s="173" t="s">
        <v>244</v>
      </c>
      <c r="DQ79" s="173" t="s">
        <v>244</v>
      </c>
      <c r="DR79" s="176" t="s">
        <v>244</v>
      </c>
    </row>
    <row r="80" spans="1:122" ht="15.5" hidden="1">
      <c r="A80" s="3"/>
      <c r="B80" s="3">
        <v>15</v>
      </c>
      <c r="C80" s="194" t="s">
        <v>244</v>
      </c>
      <c r="D80" s="18" t="s">
        <v>244</v>
      </c>
      <c r="E80" s="18" t="s">
        <v>244</v>
      </c>
      <c r="F80" s="18" t="s">
        <v>244</v>
      </c>
      <c r="G80" s="18" t="s">
        <v>244</v>
      </c>
      <c r="H80" s="18" t="s">
        <v>244</v>
      </c>
      <c r="I80" s="170" t="s">
        <v>244</v>
      </c>
      <c r="J80" s="18" t="s">
        <v>244</v>
      </c>
      <c r="K80" s="192" t="str">
        <f t="shared" si="11"/>
        <v/>
      </c>
      <c r="L80" s="192" t="e">
        <f t="shared" si="14"/>
        <v>#VALUE!</v>
      </c>
      <c r="M80" s="18">
        <v>0</v>
      </c>
      <c r="N80" s="171">
        <f t="shared" si="15"/>
        <v>0</v>
      </c>
      <c r="O80" s="193" t="e">
        <f t="shared" si="12"/>
        <v>#VALUE!</v>
      </c>
      <c r="P80" s="172">
        <f t="shared" si="13"/>
        <v>0</v>
      </c>
      <c r="Q80" s="175" t="s">
        <v>244</v>
      </c>
      <c r="R80" s="173" t="s">
        <v>244</v>
      </c>
      <c r="S80" s="173" t="s">
        <v>244</v>
      </c>
      <c r="T80" s="173" t="s">
        <v>244</v>
      </c>
      <c r="U80" s="173" t="s">
        <v>244</v>
      </c>
      <c r="V80" s="173" t="s">
        <v>244</v>
      </c>
      <c r="W80" s="173" t="s">
        <v>244</v>
      </c>
      <c r="X80" s="173" t="s">
        <v>244</v>
      </c>
      <c r="Y80" s="173" t="s">
        <v>244</v>
      </c>
      <c r="Z80" s="173" t="s">
        <v>244</v>
      </c>
      <c r="AA80" s="173" t="s">
        <v>244</v>
      </c>
      <c r="AB80" s="173" t="s">
        <v>244</v>
      </c>
      <c r="AC80" s="173" t="s">
        <v>244</v>
      </c>
      <c r="AD80" s="173" t="s">
        <v>244</v>
      </c>
      <c r="AE80" s="173" t="s">
        <v>244</v>
      </c>
      <c r="AF80" s="173" t="s">
        <v>244</v>
      </c>
      <c r="AG80" s="173" t="s">
        <v>244</v>
      </c>
      <c r="AH80" s="173" t="s">
        <v>244</v>
      </c>
      <c r="AI80" s="173" t="s">
        <v>244</v>
      </c>
      <c r="AJ80" s="173" t="s">
        <v>244</v>
      </c>
      <c r="AK80" s="173" t="s">
        <v>244</v>
      </c>
      <c r="AL80" s="173" t="s">
        <v>244</v>
      </c>
      <c r="AM80" s="173" t="s">
        <v>244</v>
      </c>
      <c r="AN80" s="173" t="s">
        <v>244</v>
      </c>
      <c r="AO80" s="173" t="s">
        <v>244</v>
      </c>
      <c r="AP80" s="173" t="s">
        <v>244</v>
      </c>
      <c r="AQ80" s="173" t="s">
        <v>244</v>
      </c>
      <c r="AR80" s="173" t="s">
        <v>244</v>
      </c>
      <c r="AS80" s="173" t="s">
        <v>244</v>
      </c>
      <c r="AT80" s="173" t="s">
        <v>244</v>
      </c>
      <c r="AU80" s="173" t="s">
        <v>244</v>
      </c>
      <c r="AV80" s="173" t="s">
        <v>244</v>
      </c>
      <c r="AW80" s="173" t="s">
        <v>244</v>
      </c>
      <c r="AX80" s="173" t="s">
        <v>244</v>
      </c>
      <c r="AY80" s="173" t="s">
        <v>244</v>
      </c>
      <c r="AZ80" s="173" t="s">
        <v>244</v>
      </c>
      <c r="BA80" s="173" t="s">
        <v>244</v>
      </c>
      <c r="BB80" s="173" t="s">
        <v>244</v>
      </c>
      <c r="BC80" s="173" t="s">
        <v>244</v>
      </c>
      <c r="BD80" s="173" t="s">
        <v>244</v>
      </c>
      <c r="BE80" s="173" t="s">
        <v>244</v>
      </c>
      <c r="BF80" s="173" t="s">
        <v>244</v>
      </c>
      <c r="BG80" s="173" t="s">
        <v>244</v>
      </c>
      <c r="BH80" s="173" t="s">
        <v>244</v>
      </c>
      <c r="BI80" s="173" t="s">
        <v>244</v>
      </c>
      <c r="BJ80" s="173" t="s">
        <v>244</v>
      </c>
      <c r="BK80" s="173" t="s">
        <v>244</v>
      </c>
      <c r="BL80" s="173" t="s">
        <v>244</v>
      </c>
      <c r="BM80" s="173" t="s">
        <v>244</v>
      </c>
      <c r="BN80" s="173" t="s">
        <v>244</v>
      </c>
      <c r="BO80" s="173" t="s">
        <v>244</v>
      </c>
      <c r="BP80" s="173" t="s">
        <v>244</v>
      </c>
      <c r="BQ80" s="174" t="s">
        <v>244</v>
      </c>
      <c r="BR80" s="175" t="s">
        <v>244</v>
      </c>
      <c r="BS80" s="173" t="s">
        <v>244</v>
      </c>
      <c r="BT80" s="173" t="s">
        <v>244</v>
      </c>
      <c r="BU80" s="173" t="s">
        <v>244</v>
      </c>
      <c r="BV80" s="173" t="s">
        <v>244</v>
      </c>
      <c r="BW80" s="173" t="s">
        <v>244</v>
      </c>
      <c r="BX80" s="173" t="s">
        <v>244</v>
      </c>
      <c r="BY80" s="173" t="s">
        <v>244</v>
      </c>
      <c r="BZ80" s="173" t="s">
        <v>244</v>
      </c>
      <c r="CA80" s="173" t="s">
        <v>244</v>
      </c>
      <c r="CB80" s="173" t="s">
        <v>244</v>
      </c>
      <c r="CC80" s="173" t="s">
        <v>244</v>
      </c>
      <c r="CD80" s="173" t="s">
        <v>244</v>
      </c>
      <c r="CE80" s="173" t="s">
        <v>244</v>
      </c>
      <c r="CF80" s="173" t="s">
        <v>244</v>
      </c>
      <c r="CG80" s="173" t="s">
        <v>244</v>
      </c>
      <c r="CH80" s="173" t="s">
        <v>244</v>
      </c>
      <c r="CI80" s="173" t="s">
        <v>244</v>
      </c>
      <c r="CJ80" s="173" t="s">
        <v>244</v>
      </c>
      <c r="CK80" s="173" t="s">
        <v>244</v>
      </c>
      <c r="CL80" s="173" t="s">
        <v>244</v>
      </c>
      <c r="CM80" s="173" t="s">
        <v>244</v>
      </c>
      <c r="CN80" s="173" t="s">
        <v>244</v>
      </c>
      <c r="CO80" s="173" t="s">
        <v>244</v>
      </c>
      <c r="CP80" s="173" t="s">
        <v>244</v>
      </c>
      <c r="CQ80" s="173" t="s">
        <v>244</v>
      </c>
      <c r="CR80" s="173" t="s">
        <v>244</v>
      </c>
      <c r="CS80" s="173" t="s">
        <v>244</v>
      </c>
      <c r="CT80" s="173" t="s">
        <v>244</v>
      </c>
      <c r="CU80" s="173" t="s">
        <v>244</v>
      </c>
      <c r="CV80" s="173" t="s">
        <v>244</v>
      </c>
      <c r="CW80" s="173" t="s">
        <v>244</v>
      </c>
      <c r="CX80" s="173" t="s">
        <v>244</v>
      </c>
      <c r="CY80" s="173" t="s">
        <v>244</v>
      </c>
      <c r="CZ80" s="173" t="s">
        <v>244</v>
      </c>
      <c r="DA80" s="173" t="s">
        <v>244</v>
      </c>
      <c r="DB80" s="173" t="s">
        <v>244</v>
      </c>
      <c r="DC80" s="173" t="s">
        <v>244</v>
      </c>
      <c r="DD80" s="173" t="s">
        <v>244</v>
      </c>
      <c r="DE80" s="173" t="s">
        <v>244</v>
      </c>
      <c r="DF80" s="173" t="s">
        <v>244</v>
      </c>
      <c r="DG80" s="173" t="s">
        <v>244</v>
      </c>
      <c r="DH80" s="173" t="s">
        <v>244</v>
      </c>
      <c r="DI80" s="173" t="s">
        <v>244</v>
      </c>
      <c r="DJ80" s="173" t="s">
        <v>244</v>
      </c>
      <c r="DK80" s="173" t="s">
        <v>244</v>
      </c>
      <c r="DL80" s="173" t="s">
        <v>244</v>
      </c>
      <c r="DM80" s="173" t="s">
        <v>244</v>
      </c>
      <c r="DN80" s="173" t="s">
        <v>244</v>
      </c>
      <c r="DO80" s="173" t="s">
        <v>244</v>
      </c>
      <c r="DP80" s="173" t="s">
        <v>244</v>
      </c>
      <c r="DQ80" s="173" t="s">
        <v>244</v>
      </c>
      <c r="DR80" s="176" t="s">
        <v>244</v>
      </c>
    </row>
    <row r="81" spans="1:122" ht="15.5" hidden="1">
      <c r="A81" s="3"/>
      <c r="B81" s="3">
        <v>16</v>
      </c>
      <c r="C81" s="194" t="s">
        <v>244</v>
      </c>
      <c r="D81" s="18" t="s">
        <v>244</v>
      </c>
      <c r="E81" s="18" t="s">
        <v>244</v>
      </c>
      <c r="F81" s="18" t="s">
        <v>244</v>
      </c>
      <c r="G81" s="18" t="s">
        <v>244</v>
      </c>
      <c r="H81" s="18" t="s">
        <v>244</v>
      </c>
      <c r="I81" s="170" t="s">
        <v>244</v>
      </c>
      <c r="J81" s="18" t="s">
        <v>244</v>
      </c>
      <c r="K81" s="192" t="str">
        <f t="shared" si="11"/>
        <v/>
      </c>
      <c r="L81" s="192" t="e">
        <f t="shared" si="14"/>
        <v>#VALUE!</v>
      </c>
      <c r="M81" s="18">
        <v>0</v>
      </c>
      <c r="N81" s="171">
        <f t="shared" si="15"/>
        <v>0</v>
      </c>
      <c r="O81" s="193" t="e">
        <f t="shared" si="12"/>
        <v>#VALUE!</v>
      </c>
      <c r="P81" s="172">
        <f t="shared" si="13"/>
        <v>0</v>
      </c>
      <c r="Q81" s="175" t="s">
        <v>244</v>
      </c>
      <c r="R81" s="173" t="s">
        <v>244</v>
      </c>
      <c r="S81" s="173" t="s">
        <v>244</v>
      </c>
      <c r="T81" s="173" t="s">
        <v>244</v>
      </c>
      <c r="U81" s="173" t="s">
        <v>244</v>
      </c>
      <c r="V81" s="173" t="s">
        <v>244</v>
      </c>
      <c r="W81" s="173" t="s">
        <v>244</v>
      </c>
      <c r="X81" s="173" t="s">
        <v>244</v>
      </c>
      <c r="Y81" s="173" t="s">
        <v>244</v>
      </c>
      <c r="Z81" s="173" t="s">
        <v>244</v>
      </c>
      <c r="AA81" s="173" t="s">
        <v>244</v>
      </c>
      <c r="AB81" s="173" t="s">
        <v>244</v>
      </c>
      <c r="AC81" s="173" t="s">
        <v>244</v>
      </c>
      <c r="AD81" s="173" t="s">
        <v>244</v>
      </c>
      <c r="AE81" s="173" t="s">
        <v>244</v>
      </c>
      <c r="AF81" s="173" t="s">
        <v>244</v>
      </c>
      <c r="AG81" s="173" t="s">
        <v>244</v>
      </c>
      <c r="AH81" s="173" t="s">
        <v>244</v>
      </c>
      <c r="AI81" s="173" t="s">
        <v>244</v>
      </c>
      <c r="AJ81" s="173" t="s">
        <v>244</v>
      </c>
      <c r="AK81" s="173" t="s">
        <v>244</v>
      </c>
      <c r="AL81" s="173" t="s">
        <v>244</v>
      </c>
      <c r="AM81" s="173" t="s">
        <v>244</v>
      </c>
      <c r="AN81" s="173" t="s">
        <v>244</v>
      </c>
      <c r="AO81" s="173" t="s">
        <v>244</v>
      </c>
      <c r="AP81" s="173" t="s">
        <v>244</v>
      </c>
      <c r="AQ81" s="173" t="s">
        <v>244</v>
      </c>
      <c r="AR81" s="173" t="s">
        <v>244</v>
      </c>
      <c r="AS81" s="173" t="s">
        <v>244</v>
      </c>
      <c r="AT81" s="173" t="s">
        <v>244</v>
      </c>
      <c r="AU81" s="173" t="s">
        <v>244</v>
      </c>
      <c r="AV81" s="173" t="s">
        <v>244</v>
      </c>
      <c r="AW81" s="173" t="s">
        <v>244</v>
      </c>
      <c r="AX81" s="173" t="s">
        <v>244</v>
      </c>
      <c r="AY81" s="173" t="s">
        <v>244</v>
      </c>
      <c r="AZ81" s="173" t="s">
        <v>244</v>
      </c>
      <c r="BA81" s="173" t="s">
        <v>244</v>
      </c>
      <c r="BB81" s="173" t="s">
        <v>244</v>
      </c>
      <c r="BC81" s="173" t="s">
        <v>244</v>
      </c>
      <c r="BD81" s="173" t="s">
        <v>244</v>
      </c>
      <c r="BE81" s="173" t="s">
        <v>244</v>
      </c>
      <c r="BF81" s="173" t="s">
        <v>244</v>
      </c>
      <c r="BG81" s="173" t="s">
        <v>244</v>
      </c>
      <c r="BH81" s="173" t="s">
        <v>244</v>
      </c>
      <c r="BI81" s="173" t="s">
        <v>244</v>
      </c>
      <c r="BJ81" s="173" t="s">
        <v>244</v>
      </c>
      <c r="BK81" s="173" t="s">
        <v>244</v>
      </c>
      <c r="BL81" s="173" t="s">
        <v>244</v>
      </c>
      <c r="BM81" s="173" t="s">
        <v>244</v>
      </c>
      <c r="BN81" s="173" t="s">
        <v>244</v>
      </c>
      <c r="BO81" s="173" t="s">
        <v>244</v>
      </c>
      <c r="BP81" s="173" t="s">
        <v>244</v>
      </c>
      <c r="BQ81" s="174" t="s">
        <v>244</v>
      </c>
      <c r="BR81" s="175" t="s">
        <v>244</v>
      </c>
      <c r="BS81" s="173" t="s">
        <v>244</v>
      </c>
      <c r="BT81" s="173" t="s">
        <v>244</v>
      </c>
      <c r="BU81" s="173" t="s">
        <v>244</v>
      </c>
      <c r="BV81" s="173" t="s">
        <v>244</v>
      </c>
      <c r="BW81" s="173" t="s">
        <v>244</v>
      </c>
      <c r="BX81" s="173" t="s">
        <v>244</v>
      </c>
      <c r="BY81" s="173" t="s">
        <v>244</v>
      </c>
      <c r="BZ81" s="173" t="s">
        <v>244</v>
      </c>
      <c r="CA81" s="173" t="s">
        <v>244</v>
      </c>
      <c r="CB81" s="173" t="s">
        <v>244</v>
      </c>
      <c r="CC81" s="173" t="s">
        <v>244</v>
      </c>
      <c r="CD81" s="173" t="s">
        <v>244</v>
      </c>
      <c r="CE81" s="173" t="s">
        <v>244</v>
      </c>
      <c r="CF81" s="173" t="s">
        <v>244</v>
      </c>
      <c r="CG81" s="173" t="s">
        <v>244</v>
      </c>
      <c r="CH81" s="173" t="s">
        <v>244</v>
      </c>
      <c r="CI81" s="173" t="s">
        <v>244</v>
      </c>
      <c r="CJ81" s="173" t="s">
        <v>244</v>
      </c>
      <c r="CK81" s="173" t="s">
        <v>244</v>
      </c>
      <c r="CL81" s="173" t="s">
        <v>244</v>
      </c>
      <c r="CM81" s="173" t="s">
        <v>244</v>
      </c>
      <c r="CN81" s="173" t="s">
        <v>244</v>
      </c>
      <c r="CO81" s="173" t="s">
        <v>244</v>
      </c>
      <c r="CP81" s="173" t="s">
        <v>244</v>
      </c>
      <c r="CQ81" s="173" t="s">
        <v>244</v>
      </c>
      <c r="CR81" s="173" t="s">
        <v>244</v>
      </c>
      <c r="CS81" s="173" t="s">
        <v>244</v>
      </c>
      <c r="CT81" s="173" t="s">
        <v>244</v>
      </c>
      <c r="CU81" s="173" t="s">
        <v>244</v>
      </c>
      <c r="CV81" s="173" t="s">
        <v>244</v>
      </c>
      <c r="CW81" s="173" t="s">
        <v>244</v>
      </c>
      <c r="CX81" s="173" t="s">
        <v>244</v>
      </c>
      <c r="CY81" s="173" t="s">
        <v>244</v>
      </c>
      <c r="CZ81" s="173" t="s">
        <v>244</v>
      </c>
      <c r="DA81" s="173" t="s">
        <v>244</v>
      </c>
      <c r="DB81" s="173" t="s">
        <v>244</v>
      </c>
      <c r="DC81" s="173" t="s">
        <v>244</v>
      </c>
      <c r="DD81" s="173" t="s">
        <v>244</v>
      </c>
      <c r="DE81" s="173" t="s">
        <v>244</v>
      </c>
      <c r="DF81" s="173" t="s">
        <v>244</v>
      </c>
      <c r="DG81" s="173" t="s">
        <v>244</v>
      </c>
      <c r="DH81" s="173" t="s">
        <v>244</v>
      </c>
      <c r="DI81" s="173" t="s">
        <v>244</v>
      </c>
      <c r="DJ81" s="173" t="s">
        <v>244</v>
      </c>
      <c r="DK81" s="173" t="s">
        <v>244</v>
      </c>
      <c r="DL81" s="173" t="s">
        <v>244</v>
      </c>
      <c r="DM81" s="173" t="s">
        <v>244</v>
      </c>
      <c r="DN81" s="173" t="s">
        <v>244</v>
      </c>
      <c r="DO81" s="173" t="s">
        <v>244</v>
      </c>
      <c r="DP81" s="173" t="s">
        <v>244</v>
      </c>
      <c r="DQ81" s="173" t="s">
        <v>244</v>
      </c>
      <c r="DR81" s="176" t="s">
        <v>244</v>
      </c>
    </row>
    <row r="82" spans="1:122" ht="15.5" hidden="1">
      <c r="A82" s="3"/>
      <c r="B82" s="3">
        <v>17</v>
      </c>
      <c r="C82" s="194" t="s">
        <v>244</v>
      </c>
      <c r="D82" s="18" t="s">
        <v>244</v>
      </c>
      <c r="E82" s="18" t="s">
        <v>244</v>
      </c>
      <c r="F82" s="18" t="s">
        <v>244</v>
      </c>
      <c r="G82" s="18" t="s">
        <v>244</v>
      </c>
      <c r="H82" s="18" t="s">
        <v>244</v>
      </c>
      <c r="I82" s="170" t="s">
        <v>244</v>
      </c>
      <c r="J82" s="18" t="s">
        <v>244</v>
      </c>
      <c r="K82" s="192" t="str">
        <f t="shared" si="11"/>
        <v/>
      </c>
      <c r="L82" s="192" t="e">
        <f t="shared" si="14"/>
        <v>#VALUE!</v>
      </c>
      <c r="M82" s="18">
        <v>0</v>
      </c>
      <c r="N82" s="171">
        <f t="shared" si="15"/>
        <v>0</v>
      </c>
      <c r="O82" s="193" t="e">
        <f t="shared" si="12"/>
        <v>#VALUE!</v>
      </c>
      <c r="P82" s="172">
        <f t="shared" si="13"/>
        <v>0</v>
      </c>
      <c r="Q82" s="175" t="s">
        <v>244</v>
      </c>
      <c r="R82" s="173" t="s">
        <v>244</v>
      </c>
      <c r="S82" s="173" t="s">
        <v>244</v>
      </c>
      <c r="T82" s="173" t="s">
        <v>244</v>
      </c>
      <c r="U82" s="173" t="s">
        <v>244</v>
      </c>
      <c r="V82" s="173" t="s">
        <v>244</v>
      </c>
      <c r="W82" s="173" t="s">
        <v>244</v>
      </c>
      <c r="X82" s="173" t="s">
        <v>244</v>
      </c>
      <c r="Y82" s="173" t="s">
        <v>244</v>
      </c>
      <c r="Z82" s="173" t="s">
        <v>244</v>
      </c>
      <c r="AA82" s="173" t="s">
        <v>244</v>
      </c>
      <c r="AB82" s="173" t="s">
        <v>244</v>
      </c>
      <c r="AC82" s="173" t="s">
        <v>244</v>
      </c>
      <c r="AD82" s="173" t="s">
        <v>244</v>
      </c>
      <c r="AE82" s="173" t="s">
        <v>244</v>
      </c>
      <c r="AF82" s="173" t="s">
        <v>244</v>
      </c>
      <c r="AG82" s="173" t="s">
        <v>244</v>
      </c>
      <c r="AH82" s="173" t="s">
        <v>244</v>
      </c>
      <c r="AI82" s="173" t="s">
        <v>244</v>
      </c>
      <c r="AJ82" s="173" t="s">
        <v>244</v>
      </c>
      <c r="AK82" s="173" t="s">
        <v>244</v>
      </c>
      <c r="AL82" s="173" t="s">
        <v>244</v>
      </c>
      <c r="AM82" s="173" t="s">
        <v>244</v>
      </c>
      <c r="AN82" s="173" t="s">
        <v>244</v>
      </c>
      <c r="AO82" s="173" t="s">
        <v>244</v>
      </c>
      <c r="AP82" s="173" t="s">
        <v>244</v>
      </c>
      <c r="AQ82" s="173" t="s">
        <v>244</v>
      </c>
      <c r="AR82" s="173" t="s">
        <v>244</v>
      </c>
      <c r="AS82" s="173" t="s">
        <v>244</v>
      </c>
      <c r="AT82" s="173" t="s">
        <v>244</v>
      </c>
      <c r="AU82" s="173" t="s">
        <v>244</v>
      </c>
      <c r="AV82" s="173" t="s">
        <v>244</v>
      </c>
      <c r="AW82" s="173" t="s">
        <v>244</v>
      </c>
      <c r="AX82" s="173" t="s">
        <v>244</v>
      </c>
      <c r="AY82" s="173" t="s">
        <v>244</v>
      </c>
      <c r="AZ82" s="173" t="s">
        <v>244</v>
      </c>
      <c r="BA82" s="173" t="s">
        <v>244</v>
      </c>
      <c r="BB82" s="173" t="s">
        <v>244</v>
      </c>
      <c r="BC82" s="173" t="s">
        <v>244</v>
      </c>
      <c r="BD82" s="173" t="s">
        <v>244</v>
      </c>
      <c r="BE82" s="173" t="s">
        <v>244</v>
      </c>
      <c r="BF82" s="173" t="s">
        <v>244</v>
      </c>
      <c r="BG82" s="173" t="s">
        <v>244</v>
      </c>
      <c r="BH82" s="173" t="s">
        <v>244</v>
      </c>
      <c r="BI82" s="173" t="s">
        <v>244</v>
      </c>
      <c r="BJ82" s="173" t="s">
        <v>244</v>
      </c>
      <c r="BK82" s="173" t="s">
        <v>244</v>
      </c>
      <c r="BL82" s="173" t="s">
        <v>244</v>
      </c>
      <c r="BM82" s="173" t="s">
        <v>244</v>
      </c>
      <c r="BN82" s="173" t="s">
        <v>244</v>
      </c>
      <c r="BO82" s="173" t="s">
        <v>244</v>
      </c>
      <c r="BP82" s="173" t="s">
        <v>244</v>
      </c>
      <c r="BQ82" s="174" t="s">
        <v>244</v>
      </c>
      <c r="BR82" s="175" t="s">
        <v>244</v>
      </c>
      <c r="BS82" s="173" t="s">
        <v>244</v>
      </c>
      <c r="BT82" s="173" t="s">
        <v>244</v>
      </c>
      <c r="BU82" s="173" t="s">
        <v>244</v>
      </c>
      <c r="BV82" s="173" t="s">
        <v>244</v>
      </c>
      <c r="BW82" s="173" t="s">
        <v>244</v>
      </c>
      <c r="BX82" s="173" t="s">
        <v>244</v>
      </c>
      <c r="BY82" s="173" t="s">
        <v>244</v>
      </c>
      <c r="BZ82" s="173" t="s">
        <v>244</v>
      </c>
      <c r="CA82" s="173" t="s">
        <v>244</v>
      </c>
      <c r="CB82" s="173" t="s">
        <v>244</v>
      </c>
      <c r="CC82" s="173" t="s">
        <v>244</v>
      </c>
      <c r="CD82" s="173" t="s">
        <v>244</v>
      </c>
      <c r="CE82" s="173" t="s">
        <v>244</v>
      </c>
      <c r="CF82" s="173" t="s">
        <v>244</v>
      </c>
      <c r="CG82" s="173" t="s">
        <v>244</v>
      </c>
      <c r="CH82" s="173" t="s">
        <v>244</v>
      </c>
      <c r="CI82" s="173" t="s">
        <v>244</v>
      </c>
      <c r="CJ82" s="173" t="s">
        <v>244</v>
      </c>
      <c r="CK82" s="173" t="s">
        <v>244</v>
      </c>
      <c r="CL82" s="173" t="s">
        <v>244</v>
      </c>
      <c r="CM82" s="173" t="s">
        <v>244</v>
      </c>
      <c r="CN82" s="173" t="s">
        <v>244</v>
      </c>
      <c r="CO82" s="173" t="s">
        <v>244</v>
      </c>
      <c r="CP82" s="173" t="s">
        <v>244</v>
      </c>
      <c r="CQ82" s="173" t="s">
        <v>244</v>
      </c>
      <c r="CR82" s="173" t="s">
        <v>244</v>
      </c>
      <c r="CS82" s="173" t="s">
        <v>244</v>
      </c>
      <c r="CT82" s="173" t="s">
        <v>244</v>
      </c>
      <c r="CU82" s="173" t="s">
        <v>244</v>
      </c>
      <c r="CV82" s="173" t="s">
        <v>244</v>
      </c>
      <c r="CW82" s="173" t="s">
        <v>244</v>
      </c>
      <c r="CX82" s="173" t="s">
        <v>244</v>
      </c>
      <c r="CY82" s="173" t="s">
        <v>244</v>
      </c>
      <c r="CZ82" s="173" t="s">
        <v>244</v>
      </c>
      <c r="DA82" s="173" t="s">
        <v>244</v>
      </c>
      <c r="DB82" s="173" t="s">
        <v>244</v>
      </c>
      <c r="DC82" s="173" t="s">
        <v>244</v>
      </c>
      <c r="DD82" s="173" t="s">
        <v>244</v>
      </c>
      <c r="DE82" s="173" t="s">
        <v>244</v>
      </c>
      <c r="DF82" s="173" t="s">
        <v>244</v>
      </c>
      <c r="DG82" s="173" t="s">
        <v>244</v>
      </c>
      <c r="DH82" s="173" t="s">
        <v>244</v>
      </c>
      <c r="DI82" s="173" t="s">
        <v>244</v>
      </c>
      <c r="DJ82" s="173" t="s">
        <v>244</v>
      </c>
      <c r="DK82" s="173" t="s">
        <v>244</v>
      </c>
      <c r="DL82" s="173" t="s">
        <v>244</v>
      </c>
      <c r="DM82" s="173" t="s">
        <v>244</v>
      </c>
      <c r="DN82" s="173" t="s">
        <v>244</v>
      </c>
      <c r="DO82" s="173" t="s">
        <v>244</v>
      </c>
      <c r="DP82" s="173" t="s">
        <v>244</v>
      </c>
      <c r="DQ82" s="173" t="s">
        <v>244</v>
      </c>
      <c r="DR82" s="176" t="s">
        <v>244</v>
      </c>
    </row>
    <row r="83" spans="1:122" ht="15.5" hidden="1">
      <c r="A83" s="3"/>
      <c r="B83" s="3">
        <v>18</v>
      </c>
      <c r="C83" s="194" t="s">
        <v>244</v>
      </c>
      <c r="D83" s="18" t="s">
        <v>244</v>
      </c>
      <c r="E83" s="18" t="s">
        <v>244</v>
      </c>
      <c r="F83" s="18" t="s">
        <v>244</v>
      </c>
      <c r="G83" s="18" t="s">
        <v>244</v>
      </c>
      <c r="H83" s="18" t="s">
        <v>244</v>
      </c>
      <c r="I83" s="170" t="s">
        <v>244</v>
      </c>
      <c r="J83" s="18" t="s">
        <v>244</v>
      </c>
      <c r="K83" s="192" t="str">
        <f t="shared" si="11"/>
        <v/>
      </c>
      <c r="L83" s="192" t="e">
        <f t="shared" si="14"/>
        <v>#VALUE!</v>
      </c>
      <c r="M83" s="18">
        <v>0</v>
      </c>
      <c r="N83" s="171">
        <f t="shared" si="15"/>
        <v>0</v>
      </c>
      <c r="O83" s="193" t="e">
        <f t="shared" si="12"/>
        <v>#VALUE!</v>
      </c>
      <c r="P83" s="172">
        <f t="shared" si="13"/>
        <v>0</v>
      </c>
      <c r="Q83" s="175" t="s">
        <v>244</v>
      </c>
      <c r="R83" s="173" t="s">
        <v>244</v>
      </c>
      <c r="S83" s="173" t="s">
        <v>244</v>
      </c>
      <c r="T83" s="173" t="s">
        <v>244</v>
      </c>
      <c r="U83" s="173" t="s">
        <v>244</v>
      </c>
      <c r="V83" s="173" t="s">
        <v>244</v>
      </c>
      <c r="W83" s="173" t="s">
        <v>244</v>
      </c>
      <c r="X83" s="173" t="s">
        <v>244</v>
      </c>
      <c r="Y83" s="173" t="s">
        <v>244</v>
      </c>
      <c r="Z83" s="173" t="s">
        <v>244</v>
      </c>
      <c r="AA83" s="173" t="s">
        <v>244</v>
      </c>
      <c r="AB83" s="173" t="s">
        <v>244</v>
      </c>
      <c r="AC83" s="173" t="s">
        <v>244</v>
      </c>
      <c r="AD83" s="173" t="s">
        <v>244</v>
      </c>
      <c r="AE83" s="173" t="s">
        <v>244</v>
      </c>
      <c r="AF83" s="173" t="s">
        <v>244</v>
      </c>
      <c r="AG83" s="173" t="s">
        <v>244</v>
      </c>
      <c r="AH83" s="173" t="s">
        <v>244</v>
      </c>
      <c r="AI83" s="173" t="s">
        <v>244</v>
      </c>
      <c r="AJ83" s="173" t="s">
        <v>244</v>
      </c>
      <c r="AK83" s="173" t="s">
        <v>244</v>
      </c>
      <c r="AL83" s="173" t="s">
        <v>244</v>
      </c>
      <c r="AM83" s="173" t="s">
        <v>244</v>
      </c>
      <c r="AN83" s="173" t="s">
        <v>244</v>
      </c>
      <c r="AO83" s="173" t="s">
        <v>244</v>
      </c>
      <c r="AP83" s="173" t="s">
        <v>244</v>
      </c>
      <c r="AQ83" s="173" t="s">
        <v>244</v>
      </c>
      <c r="AR83" s="173" t="s">
        <v>244</v>
      </c>
      <c r="AS83" s="173" t="s">
        <v>244</v>
      </c>
      <c r="AT83" s="173" t="s">
        <v>244</v>
      </c>
      <c r="AU83" s="173" t="s">
        <v>244</v>
      </c>
      <c r="AV83" s="173" t="s">
        <v>244</v>
      </c>
      <c r="AW83" s="173" t="s">
        <v>244</v>
      </c>
      <c r="AX83" s="173" t="s">
        <v>244</v>
      </c>
      <c r="AY83" s="173" t="s">
        <v>244</v>
      </c>
      <c r="AZ83" s="173" t="s">
        <v>244</v>
      </c>
      <c r="BA83" s="173" t="s">
        <v>244</v>
      </c>
      <c r="BB83" s="173" t="s">
        <v>244</v>
      </c>
      <c r="BC83" s="173" t="s">
        <v>244</v>
      </c>
      <c r="BD83" s="173" t="s">
        <v>244</v>
      </c>
      <c r="BE83" s="173" t="s">
        <v>244</v>
      </c>
      <c r="BF83" s="173" t="s">
        <v>244</v>
      </c>
      <c r="BG83" s="173" t="s">
        <v>244</v>
      </c>
      <c r="BH83" s="173" t="s">
        <v>244</v>
      </c>
      <c r="BI83" s="173" t="s">
        <v>244</v>
      </c>
      <c r="BJ83" s="173" t="s">
        <v>244</v>
      </c>
      <c r="BK83" s="173" t="s">
        <v>244</v>
      </c>
      <c r="BL83" s="173" t="s">
        <v>244</v>
      </c>
      <c r="BM83" s="173" t="s">
        <v>244</v>
      </c>
      <c r="BN83" s="173" t="s">
        <v>244</v>
      </c>
      <c r="BO83" s="173" t="s">
        <v>244</v>
      </c>
      <c r="BP83" s="173" t="s">
        <v>244</v>
      </c>
      <c r="BQ83" s="174" t="s">
        <v>244</v>
      </c>
      <c r="BR83" s="175" t="s">
        <v>244</v>
      </c>
      <c r="BS83" s="173" t="s">
        <v>244</v>
      </c>
      <c r="BT83" s="173" t="s">
        <v>244</v>
      </c>
      <c r="BU83" s="173" t="s">
        <v>244</v>
      </c>
      <c r="BV83" s="173" t="s">
        <v>244</v>
      </c>
      <c r="BW83" s="173" t="s">
        <v>244</v>
      </c>
      <c r="BX83" s="173" t="s">
        <v>244</v>
      </c>
      <c r="BY83" s="173" t="s">
        <v>244</v>
      </c>
      <c r="BZ83" s="173" t="s">
        <v>244</v>
      </c>
      <c r="CA83" s="173" t="s">
        <v>244</v>
      </c>
      <c r="CB83" s="173" t="s">
        <v>244</v>
      </c>
      <c r="CC83" s="173" t="s">
        <v>244</v>
      </c>
      <c r="CD83" s="173" t="s">
        <v>244</v>
      </c>
      <c r="CE83" s="173" t="s">
        <v>244</v>
      </c>
      <c r="CF83" s="173" t="s">
        <v>244</v>
      </c>
      <c r="CG83" s="173" t="s">
        <v>244</v>
      </c>
      <c r="CH83" s="173" t="s">
        <v>244</v>
      </c>
      <c r="CI83" s="173" t="s">
        <v>244</v>
      </c>
      <c r="CJ83" s="173" t="s">
        <v>244</v>
      </c>
      <c r="CK83" s="173" t="s">
        <v>244</v>
      </c>
      <c r="CL83" s="173" t="s">
        <v>244</v>
      </c>
      <c r="CM83" s="173" t="s">
        <v>244</v>
      </c>
      <c r="CN83" s="173" t="s">
        <v>244</v>
      </c>
      <c r="CO83" s="173" t="s">
        <v>244</v>
      </c>
      <c r="CP83" s="173" t="s">
        <v>244</v>
      </c>
      <c r="CQ83" s="173" t="s">
        <v>244</v>
      </c>
      <c r="CR83" s="173" t="s">
        <v>244</v>
      </c>
      <c r="CS83" s="173" t="s">
        <v>244</v>
      </c>
      <c r="CT83" s="173" t="s">
        <v>244</v>
      </c>
      <c r="CU83" s="173" t="s">
        <v>244</v>
      </c>
      <c r="CV83" s="173" t="s">
        <v>244</v>
      </c>
      <c r="CW83" s="173" t="s">
        <v>244</v>
      </c>
      <c r="CX83" s="173" t="s">
        <v>244</v>
      </c>
      <c r="CY83" s="173" t="s">
        <v>244</v>
      </c>
      <c r="CZ83" s="173" t="s">
        <v>244</v>
      </c>
      <c r="DA83" s="173" t="s">
        <v>244</v>
      </c>
      <c r="DB83" s="173" t="s">
        <v>244</v>
      </c>
      <c r="DC83" s="173" t="s">
        <v>244</v>
      </c>
      <c r="DD83" s="173" t="s">
        <v>244</v>
      </c>
      <c r="DE83" s="173" t="s">
        <v>244</v>
      </c>
      <c r="DF83" s="173" t="s">
        <v>244</v>
      </c>
      <c r="DG83" s="173" t="s">
        <v>244</v>
      </c>
      <c r="DH83" s="173" t="s">
        <v>244</v>
      </c>
      <c r="DI83" s="173" t="s">
        <v>244</v>
      </c>
      <c r="DJ83" s="173" t="s">
        <v>244</v>
      </c>
      <c r="DK83" s="173" t="s">
        <v>244</v>
      </c>
      <c r="DL83" s="173" t="s">
        <v>244</v>
      </c>
      <c r="DM83" s="173" t="s">
        <v>244</v>
      </c>
      <c r="DN83" s="173" t="s">
        <v>244</v>
      </c>
      <c r="DO83" s="173" t="s">
        <v>244</v>
      </c>
      <c r="DP83" s="173" t="s">
        <v>244</v>
      </c>
      <c r="DQ83" s="173" t="s">
        <v>244</v>
      </c>
      <c r="DR83" s="176" t="s">
        <v>244</v>
      </c>
    </row>
    <row r="84" spans="1:122" ht="15.5" hidden="1">
      <c r="A84" s="3"/>
      <c r="B84" s="3">
        <v>19</v>
      </c>
      <c r="C84" s="194" t="s">
        <v>244</v>
      </c>
      <c r="D84" s="18" t="s">
        <v>244</v>
      </c>
      <c r="E84" s="18" t="s">
        <v>244</v>
      </c>
      <c r="F84" s="18" t="s">
        <v>244</v>
      </c>
      <c r="G84" s="18" t="s">
        <v>244</v>
      </c>
      <c r="H84" s="18" t="s">
        <v>244</v>
      </c>
      <c r="I84" s="170" t="s">
        <v>244</v>
      </c>
      <c r="J84" s="18" t="s">
        <v>244</v>
      </c>
      <c r="K84" s="192" t="str">
        <f t="shared" si="11"/>
        <v/>
      </c>
      <c r="L84" s="192" t="e">
        <f t="shared" si="14"/>
        <v>#VALUE!</v>
      </c>
      <c r="M84" s="18">
        <v>0</v>
      </c>
      <c r="N84" s="171">
        <f t="shared" si="15"/>
        <v>0</v>
      </c>
      <c r="O84" s="193" t="e">
        <f t="shared" si="12"/>
        <v>#VALUE!</v>
      </c>
      <c r="P84" s="172">
        <f t="shared" si="13"/>
        <v>0</v>
      </c>
      <c r="Q84" s="175" t="s">
        <v>244</v>
      </c>
      <c r="R84" s="173" t="s">
        <v>244</v>
      </c>
      <c r="S84" s="173" t="s">
        <v>244</v>
      </c>
      <c r="T84" s="173" t="s">
        <v>244</v>
      </c>
      <c r="U84" s="173" t="s">
        <v>244</v>
      </c>
      <c r="V84" s="173" t="s">
        <v>244</v>
      </c>
      <c r="W84" s="173" t="s">
        <v>244</v>
      </c>
      <c r="X84" s="173" t="s">
        <v>244</v>
      </c>
      <c r="Y84" s="173" t="s">
        <v>244</v>
      </c>
      <c r="Z84" s="173" t="s">
        <v>244</v>
      </c>
      <c r="AA84" s="173" t="s">
        <v>244</v>
      </c>
      <c r="AB84" s="173" t="s">
        <v>244</v>
      </c>
      <c r="AC84" s="173" t="s">
        <v>244</v>
      </c>
      <c r="AD84" s="173" t="s">
        <v>244</v>
      </c>
      <c r="AE84" s="173" t="s">
        <v>244</v>
      </c>
      <c r="AF84" s="173" t="s">
        <v>244</v>
      </c>
      <c r="AG84" s="173" t="s">
        <v>244</v>
      </c>
      <c r="AH84" s="173" t="s">
        <v>244</v>
      </c>
      <c r="AI84" s="173" t="s">
        <v>244</v>
      </c>
      <c r="AJ84" s="173" t="s">
        <v>244</v>
      </c>
      <c r="AK84" s="173" t="s">
        <v>244</v>
      </c>
      <c r="AL84" s="173" t="s">
        <v>244</v>
      </c>
      <c r="AM84" s="173" t="s">
        <v>244</v>
      </c>
      <c r="AN84" s="173" t="s">
        <v>244</v>
      </c>
      <c r="AO84" s="173" t="s">
        <v>244</v>
      </c>
      <c r="AP84" s="173" t="s">
        <v>244</v>
      </c>
      <c r="AQ84" s="173" t="s">
        <v>244</v>
      </c>
      <c r="AR84" s="173" t="s">
        <v>244</v>
      </c>
      <c r="AS84" s="173" t="s">
        <v>244</v>
      </c>
      <c r="AT84" s="173" t="s">
        <v>244</v>
      </c>
      <c r="AU84" s="173" t="s">
        <v>244</v>
      </c>
      <c r="AV84" s="173" t="s">
        <v>244</v>
      </c>
      <c r="AW84" s="173" t="s">
        <v>244</v>
      </c>
      <c r="AX84" s="173" t="s">
        <v>244</v>
      </c>
      <c r="AY84" s="173" t="s">
        <v>244</v>
      </c>
      <c r="AZ84" s="173" t="s">
        <v>244</v>
      </c>
      <c r="BA84" s="173" t="s">
        <v>244</v>
      </c>
      <c r="BB84" s="173" t="s">
        <v>244</v>
      </c>
      <c r="BC84" s="173" t="s">
        <v>244</v>
      </c>
      <c r="BD84" s="173" t="s">
        <v>244</v>
      </c>
      <c r="BE84" s="173" t="s">
        <v>244</v>
      </c>
      <c r="BF84" s="173" t="s">
        <v>244</v>
      </c>
      <c r="BG84" s="173" t="s">
        <v>244</v>
      </c>
      <c r="BH84" s="173" t="s">
        <v>244</v>
      </c>
      <c r="BI84" s="173" t="s">
        <v>244</v>
      </c>
      <c r="BJ84" s="173" t="s">
        <v>244</v>
      </c>
      <c r="BK84" s="173" t="s">
        <v>244</v>
      </c>
      <c r="BL84" s="173" t="s">
        <v>244</v>
      </c>
      <c r="BM84" s="173" t="s">
        <v>244</v>
      </c>
      <c r="BN84" s="173" t="s">
        <v>244</v>
      </c>
      <c r="BO84" s="173" t="s">
        <v>244</v>
      </c>
      <c r="BP84" s="173" t="s">
        <v>244</v>
      </c>
      <c r="BQ84" s="174" t="s">
        <v>244</v>
      </c>
      <c r="BR84" s="175" t="s">
        <v>244</v>
      </c>
      <c r="BS84" s="173" t="s">
        <v>244</v>
      </c>
      <c r="BT84" s="173" t="s">
        <v>244</v>
      </c>
      <c r="BU84" s="173" t="s">
        <v>244</v>
      </c>
      <c r="BV84" s="173" t="s">
        <v>244</v>
      </c>
      <c r="BW84" s="173" t="s">
        <v>244</v>
      </c>
      <c r="BX84" s="173" t="s">
        <v>244</v>
      </c>
      <c r="BY84" s="173" t="s">
        <v>244</v>
      </c>
      <c r="BZ84" s="173" t="s">
        <v>244</v>
      </c>
      <c r="CA84" s="173" t="s">
        <v>244</v>
      </c>
      <c r="CB84" s="173" t="s">
        <v>244</v>
      </c>
      <c r="CC84" s="173" t="s">
        <v>244</v>
      </c>
      <c r="CD84" s="173" t="s">
        <v>244</v>
      </c>
      <c r="CE84" s="173" t="s">
        <v>244</v>
      </c>
      <c r="CF84" s="173" t="s">
        <v>244</v>
      </c>
      <c r="CG84" s="173" t="s">
        <v>244</v>
      </c>
      <c r="CH84" s="173" t="s">
        <v>244</v>
      </c>
      <c r="CI84" s="173" t="s">
        <v>244</v>
      </c>
      <c r="CJ84" s="173" t="s">
        <v>244</v>
      </c>
      <c r="CK84" s="173" t="s">
        <v>244</v>
      </c>
      <c r="CL84" s="173" t="s">
        <v>244</v>
      </c>
      <c r="CM84" s="173" t="s">
        <v>244</v>
      </c>
      <c r="CN84" s="173" t="s">
        <v>244</v>
      </c>
      <c r="CO84" s="173" t="s">
        <v>244</v>
      </c>
      <c r="CP84" s="173" t="s">
        <v>244</v>
      </c>
      <c r="CQ84" s="173" t="s">
        <v>244</v>
      </c>
      <c r="CR84" s="173" t="s">
        <v>244</v>
      </c>
      <c r="CS84" s="173" t="s">
        <v>244</v>
      </c>
      <c r="CT84" s="173" t="s">
        <v>244</v>
      </c>
      <c r="CU84" s="173" t="s">
        <v>244</v>
      </c>
      <c r="CV84" s="173" t="s">
        <v>244</v>
      </c>
      <c r="CW84" s="173" t="s">
        <v>244</v>
      </c>
      <c r="CX84" s="173" t="s">
        <v>244</v>
      </c>
      <c r="CY84" s="173" t="s">
        <v>244</v>
      </c>
      <c r="CZ84" s="173" t="s">
        <v>244</v>
      </c>
      <c r="DA84" s="173" t="s">
        <v>244</v>
      </c>
      <c r="DB84" s="173" t="s">
        <v>244</v>
      </c>
      <c r="DC84" s="173" t="s">
        <v>244</v>
      </c>
      <c r="DD84" s="173" t="s">
        <v>244</v>
      </c>
      <c r="DE84" s="173" t="s">
        <v>244</v>
      </c>
      <c r="DF84" s="173" t="s">
        <v>244</v>
      </c>
      <c r="DG84" s="173" t="s">
        <v>244</v>
      </c>
      <c r="DH84" s="173" t="s">
        <v>244</v>
      </c>
      <c r="DI84" s="173" t="s">
        <v>244</v>
      </c>
      <c r="DJ84" s="173" t="s">
        <v>244</v>
      </c>
      <c r="DK84" s="173" t="s">
        <v>244</v>
      </c>
      <c r="DL84" s="173" t="s">
        <v>244</v>
      </c>
      <c r="DM84" s="173" t="s">
        <v>244</v>
      </c>
      <c r="DN84" s="173" t="s">
        <v>244</v>
      </c>
      <c r="DO84" s="173" t="s">
        <v>244</v>
      </c>
      <c r="DP84" s="173" t="s">
        <v>244</v>
      </c>
      <c r="DQ84" s="173" t="s">
        <v>244</v>
      </c>
      <c r="DR84" s="176" t="s">
        <v>244</v>
      </c>
    </row>
    <row r="85" spans="1:122" ht="16" hidden="1" thickBot="1">
      <c r="A85" s="3"/>
      <c r="B85" s="3">
        <v>20</v>
      </c>
      <c r="C85" s="195" t="s">
        <v>244</v>
      </c>
      <c r="D85" s="181" t="s">
        <v>244</v>
      </c>
      <c r="E85" s="181" t="s">
        <v>244</v>
      </c>
      <c r="F85" s="181" t="s">
        <v>244</v>
      </c>
      <c r="G85" s="181" t="s">
        <v>244</v>
      </c>
      <c r="H85" s="18" t="s">
        <v>244</v>
      </c>
      <c r="I85" s="180" t="s">
        <v>244</v>
      </c>
      <c r="J85" s="181" t="s">
        <v>244</v>
      </c>
      <c r="K85" s="192" t="str">
        <f t="shared" si="11"/>
        <v/>
      </c>
      <c r="L85" s="192" t="e">
        <f t="shared" si="14"/>
        <v>#VALUE!</v>
      </c>
      <c r="M85" s="181">
        <v>0</v>
      </c>
      <c r="N85" s="183">
        <f t="shared" si="15"/>
        <v>0</v>
      </c>
      <c r="O85" s="193" t="e">
        <f t="shared" si="12"/>
        <v>#VALUE!</v>
      </c>
      <c r="P85" s="184">
        <f t="shared" si="13"/>
        <v>0</v>
      </c>
      <c r="Q85" s="185" t="s">
        <v>244</v>
      </c>
      <c r="R85" s="186" t="s">
        <v>244</v>
      </c>
      <c r="S85" s="186" t="s">
        <v>244</v>
      </c>
      <c r="T85" s="186" t="s">
        <v>244</v>
      </c>
      <c r="U85" s="186" t="s">
        <v>244</v>
      </c>
      <c r="V85" s="186" t="s">
        <v>244</v>
      </c>
      <c r="W85" s="186" t="s">
        <v>244</v>
      </c>
      <c r="X85" s="186" t="s">
        <v>244</v>
      </c>
      <c r="Y85" s="186" t="s">
        <v>244</v>
      </c>
      <c r="Z85" s="186" t="s">
        <v>244</v>
      </c>
      <c r="AA85" s="186" t="s">
        <v>244</v>
      </c>
      <c r="AB85" s="186" t="s">
        <v>244</v>
      </c>
      <c r="AC85" s="186" t="s">
        <v>244</v>
      </c>
      <c r="AD85" s="186" t="s">
        <v>244</v>
      </c>
      <c r="AE85" s="186" t="s">
        <v>244</v>
      </c>
      <c r="AF85" s="186" t="s">
        <v>244</v>
      </c>
      <c r="AG85" s="186" t="s">
        <v>244</v>
      </c>
      <c r="AH85" s="186" t="s">
        <v>244</v>
      </c>
      <c r="AI85" s="186" t="s">
        <v>244</v>
      </c>
      <c r="AJ85" s="186" t="s">
        <v>244</v>
      </c>
      <c r="AK85" s="186" t="s">
        <v>244</v>
      </c>
      <c r="AL85" s="186" t="s">
        <v>244</v>
      </c>
      <c r="AM85" s="186" t="s">
        <v>244</v>
      </c>
      <c r="AN85" s="186" t="s">
        <v>244</v>
      </c>
      <c r="AO85" s="186" t="s">
        <v>244</v>
      </c>
      <c r="AP85" s="186" t="s">
        <v>244</v>
      </c>
      <c r="AQ85" s="186" t="s">
        <v>244</v>
      </c>
      <c r="AR85" s="186" t="s">
        <v>244</v>
      </c>
      <c r="AS85" s="186" t="s">
        <v>244</v>
      </c>
      <c r="AT85" s="186" t="s">
        <v>244</v>
      </c>
      <c r="AU85" s="186" t="s">
        <v>244</v>
      </c>
      <c r="AV85" s="186" t="s">
        <v>244</v>
      </c>
      <c r="AW85" s="186" t="s">
        <v>244</v>
      </c>
      <c r="AX85" s="186" t="s">
        <v>244</v>
      </c>
      <c r="AY85" s="186" t="s">
        <v>244</v>
      </c>
      <c r="AZ85" s="186" t="s">
        <v>244</v>
      </c>
      <c r="BA85" s="186" t="s">
        <v>244</v>
      </c>
      <c r="BB85" s="186" t="s">
        <v>244</v>
      </c>
      <c r="BC85" s="186" t="s">
        <v>244</v>
      </c>
      <c r="BD85" s="186" t="s">
        <v>244</v>
      </c>
      <c r="BE85" s="186" t="s">
        <v>244</v>
      </c>
      <c r="BF85" s="186" t="s">
        <v>244</v>
      </c>
      <c r="BG85" s="186" t="s">
        <v>244</v>
      </c>
      <c r="BH85" s="186" t="s">
        <v>244</v>
      </c>
      <c r="BI85" s="186" t="s">
        <v>244</v>
      </c>
      <c r="BJ85" s="186" t="s">
        <v>244</v>
      </c>
      <c r="BK85" s="186" t="s">
        <v>244</v>
      </c>
      <c r="BL85" s="186" t="s">
        <v>244</v>
      </c>
      <c r="BM85" s="186" t="s">
        <v>244</v>
      </c>
      <c r="BN85" s="186" t="s">
        <v>244</v>
      </c>
      <c r="BO85" s="186" t="s">
        <v>244</v>
      </c>
      <c r="BP85" s="186" t="s">
        <v>244</v>
      </c>
      <c r="BQ85" s="187" t="s">
        <v>244</v>
      </c>
      <c r="BR85" s="185" t="s">
        <v>244</v>
      </c>
      <c r="BS85" s="186" t="s">
        <v>244</v>
      </c>
      <c r="BT85" s="186" t="s">
        <v>244</v>
      </c>
      <c r="BU85" s="186" t="s">
        <v>244</v>
      </c>
      <c r="BV85" s="186" t="s">
        <v>244</v>
      </c>
      <c r="BW85" s="186" t="s">
        <v>244</v>
      </c>
      <c r="BX85" s="186" t="s">
        <v>244</v>
      </c>
      <c r="BY85" s="186" t="s">
        <v>244</v>
      </c>
      <c r="BZ85" s="186" t="s">
        <v>244</v>
      </c>
      <c r="CA85" s="186" t="s">
        <v>244</v>
      </c>
      <c r="CB85" s="186" t="s">
        <v>244</v>
      </c>
      <c r="CC85" s="186" t="s">
        <v>244</v>
      </c>
      <c r="CD85" s="186" t="s">
        <v>244</v>
      </c>
      <c r="CE85" s="186" t="s">
        <v>244</v>
      </c>
      <c r="CF85" s="186" t="s">
        <v>244</v>
      </c>
      <c r="CG85" s="186" t="s">
        <v>244</v>
      </c>
      <c r="CH85" s="186" t="s">
        <v>244</v>
      </c>
      <c r="CI85" s="186" t="s">
        <v>244</v>
      </c>
      <c r="CJ85" s="186" t="s">
        <v>244</v>
      </c>
      <c r="CK85" s="186" t="s">
        <v>244</v>
      </c>
      <c r="CL85" s="186" t="s">
        <v>244</v>
      </c>
      <c r="CM85" s="186" t="s">
        <v>244</v>
      </c>
      <c r="CN85" s="186" t="s">
        <v>244</v>
      </c>
      <c r="CO85" s="186" t="s">
        <v>244</v>
      </c>
      <c r="CP85" s="186" t="s">
        <v>244</v>
      </c>
      <c r="CQ85" s="186" t="s">
        <v>244</v>
      </c>
      <c r="CR85" s="186" t="s">
        <v>244</v>
      </c>
      <c r="CS85" s="186" t="s">
        <v>244</v>
      </c>
      <c r="CT85" s="186" t="s">
        <v>244</v>
      </c>
      <c r="CU85" s="186" t="s">
        <v>244</v>
      </c>
      <c r="CV85" s="186" t="s">
        <v>244</v>
      </c>
      <c r="CW85" s="186" t="s">
        <v>244</v>
      </c>
      <c r="CX85" s="186" t="s">
        <v>244</v>
      </c>
      <c r="CY85" s="186" t="s">
        <v>244</v>
      </c>
      <c r="CZ85" s="186" t="s">
        <v>244</v>
      </c>
      <c r="DA85" s="186" t="s">
        <v>244</v>
      </c>
      <c r="DB85" s="186" t="s">
        <v>244</v>
      </c>
      <c r="DC85" s="186" t="s">
        <v>244</v>
      </c>
      <c r="DD85" s="186" t="s">
        <v>244</v>
      </c>
      <c r="DE85" s="186" t="s">
        <v>244</v>
      </c>
      <c r="DF85" s="186" t="s">
        <v>244</v>
      </c>
      <c r="DG85" s="186" t="s">
        <v>244</v>
      </c>
      <c r="DH85" s="186" t="s">
        <v>244</v>
      </c>
      <c r="DI85" s="186" t="s">
        <v>244</v>
      </c>
      <c r="DJ85" s="186" t="s">
        <v>244</v>
      </c>
      <c r="DK85" s="186" t="s">
        <v>244</v>
      </c>
      <c r="DL85" s="186" t="s">
        <v>244</v>
      </c>
      <c r="DM85" s="186" t="s">
        <v>244</v>
      </c>
      <c r="DN85" s="186" t="s">
        <v>244</v>
      </c>
      <c r="DO85" s="186" t="s">
        <v>244</v>
      </c>
      <c r="DP85" s="186" t="s">
        <v>244</v>
      </c>
      <c r="DQ85" s="186" t="s">
        <v>244</v>
      </c>
      <c r="DR85" s="188" t="s">
        <v>244</v>
      </c>
    </row>
  </sheetData>
  <sheetProtection selectLockedCells="1"/>
  <autoFilter ref="K11:K85" xr:uid="{B68D21A2-68F0-4557-B718-B499D1B44852}">
    <filterColumn colId="0">
      <filters blank="1">
        <filter val="Ja"/>
        <filter val="Krijgen we subsidie?"/>
      </filters>
    </filterColumn>
  </autoFilter>
  <mergeCells count="10">
    <mergeCell ref="O64:P64"/>
    <mergeCell ref="Q64:BQ64"/>
    <mergeCell ref="BR64:DR64"/>
    <mergeCell ref="C8:D8"/>
    <mergeCell ref="O10:P10"/>
    <mergeCell ref="Q10:BQ10"/>
    <mergeCell ref="BR10:DR10"/>
    <mergeCell ref="O40:P40"/>
    <mergeCell ref="Q40:BQ40"/>
    <mergeCell ref="BR40:DR40"/>
  </mergeCells>
  <conditionalFormatting sqref="P12:P37">
    <cfRule type="cellIs" dxfId="4" priority="5" operator="lessThan">
      <formula>-0.1</formula>
    </cfRule>
  </conditionalFormatting>
  <conditionalFormatting sqref="P42:P61">
    <cfRule type="cellIs" dxfId="3" priority="3" operator="lessThan">
      <formula>-0.1</formula>
    </cfRule>
    <cfRule type="cellIs" dxfId="2" priority="4" operator="greaterThan">
      <formula>0</formula>
    </cfRule>
  </conditionalFormatting>
  <conditionalFormatting sqref="P66:P85">
    <cfRule type="cellIs" dxfId="1" priority="1" operator="lessThan">
      <formula>-0.1</formula>
    </cfRule>
    <cfRule type="cellIs" dxfId="0" priority="2" operator="greaterThan">
      <formula>0</formula>
    </cfRule>
  </conditionalFormatting>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C86AF171E54D4EBF52FC47A344210B" ma:contentTypeVersion="3" ma:contentTypeDescription="Een nieuw document maken." ma:contentTypeScope="" ma:versionID="45317b56deb8b761717c57bca2d58b7c">
  <xsd:schema xmlns:xsd="http://www.w3.org/2001/XMLSchema" xmlns:xs="http://www.w3.org/2001/XMLSchema" xmlns:p="http://schemas.microsoft.com/office/2006/metadata/properties" xmlns:ns2="152a2133-9abc-4e82-a6e5-d1d07234df18" targetNamespace="http://schemas.microsoft.com/office/2006/metadata/properties" ma:root="true" ma:fieldsID="6cbb036e42ddd78d0b9ffe1b430d2fc7" ns2:_="">
    <xsd:import namespace="152a2133-9abc-4e82-a6e5-d1d07234df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a2133-9abc-4e82-a6e5-d1d07234d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152a2133-9abc-4e82-a6e5-d1d07234df18"/>
    <ds:schemaRef ds:uri="http://www.w3.org/XML/1998/namespac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1954A9AB-A335-4F98-96E5-CB8DAE5CA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a2133-9abc-4e82-a6e5-d1d07234d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Informatie bouwplaats (OG)</vt:lpstr>
      <vt:lpstr>Uitkomsten</vt:lpstr>
      <vt:lpstr>inschrijving (ON)</vt:lpstr>
      <vt:lpstr>Blad1</vt:lpstr>
      <vt:lpstr>materieellijst SEB</vt:lpstr>
      <vt:lpstr>logboek (ON)</vt:lpstr>
      <vt:lpstr>subsidie</vt:lpstr>
      <vt:lpstr>'inschrijving (ON)'!Afdrukbereik</vt:lpstr>
      <vt:lpstr>'logboek (ON)'!Afdrukbereik</vt:lpstr>
      <vt:lpstr>subsidie!Afdrukbereik</vt:lpstr>
      <vt:lpstr>MaterieelLijst</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Besten, Wouter den</cp:lastModifiedBy>
  <cp:revision/>
  <dcterms:created xsi:type="dcterms:W3CDTF">2020-05-26T14:06:55Z</dcterms:created>
  <dcterms:modified xsi:type="dcterms:W3CDTF">2026-08-31T07:13:28Z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0x0101004CC86AF171E54D4EBF52FC47A344210B</vt:lpwstr>
  </property>
  <property fmtid="{D5CDD505-2E9C-101B-9397-08002B2CF9AE}" pid="3" name="MSIP_Label_41a6e227-27d5-42bc-8eb9-760c0419ec2f_Enabled">
    <vt:lpwstr>true</vt:lpwstr>
  </property>
  <property fmtid="{D5CDD505-2E9C-101B-9397-08002B2CF9AE}" pid="4" name="MSIP_Label_41a6e227-27d5-42bc-8eb9-760c0419ec2f_SetDate">
    <vt:lpwstr>2025-03-18T10:49:34Z</vt:lpwstr>
  </property>
  <property fmtid="{D5CDD505-2E9C-101B-9397-08002B2CF9AE}" pid="5" name="MSIP_Label_41a6e227-27d5-42bc-8eb9-760c0419ec2f_Method">
    <vt:lpwstr>Standard</vt:lpwstr>
  </property>
  <property fmtid="{D5CDD505-2E9C-101B-9397-08002B2CF9AE}" pid="6" name="MSIP_Label_41a6e227-27d5-42bc-8eb9-760c0419ec2f_Name">
    <vt:lpwstr>Private</vt:lpwstr>
  </property>
  <property fmtid="{D5CDD505-2E9C-101B-9397-08002B2CF9AE}" pid="7" name="MSIP_Label_41a6e227-27d5-42bc-8eb9-760c0419ec2f_SiteId">
    <vt:lpwstr>bf5f4046-a1dc-4119-aa8a-bfb9fbf46271</vt:lpwstr>
  </property>
  <property fmtid="{D5CDD505-2E9C-101B-9397-08002B2CF9AE}" pid="8" name="MSIP_Label_41a6e227-27d5-42bc-8eb9-760c0419ec2f_ActionId">
    <vt:lpwstr>5667e109-7091-4ce4-9b2a-c7085334eca2</vt:lpwstr>
  </property>
  <property fmtid="{D5CDD505-2E9C-101B-9397-08002B2CF9AE}" pid="9" name="MSIP_Label_41a6e227-27d5-42bc-8eb9-760c0419ec2f_ContentBits">
    <vt:lpwstr>0</vt:lpwstr>
  </property>
</Properties>
</file>