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stichtingvarietas.sharepoint.com/sites/AanbestedingDLWO-AanbestedingICTHardware/Gedeelde documenten/Aanbestedingsdossier 2026/3. Nota van Inlichtingen/NvI 1/"/>
    </mc:Choice>
  </mc:AlternateContent>
  <xr:revisionPtr revIDLastSave="240" documentId="8_{AAAFD883-3AEB-4763-85FF-2E3A25008B63}" xr6:coauthVersionLast="47" xr6:coauthVersionMax="47" xr10:uidLastSave="{29162F7A-9F5A-485E-9065-0615EBD85EB4}"/>
  <bookViews>
    <workbookView xWindow="-110" yWindow="-110" windowWidth="19420" windowHeight="11500" activeTab="1" xr2:uid="{00000000-000D-0000-FFFF-FFFF00000000}"/>
  </bookViews>
  <sheets>
    <sheet name="Perceel 1 - Laptops" sheetId="1" r:id="rId1"/>
    <sheet name="Perceel 2 - Digiborden"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3" l="1"/>
  <c r="G13" i="3"/>
  <c r="F8" i="3"/>
  <c r="G8" i="3" s="1"/>
  <c r="F7" i="3"/>
  <c r="F6" i="3"/>
  <c r="G6" i="3" s="1"/>
  <c r="G6" i="1"/>
  <c r="J6" i="1" s="1"/>
  <c r="F10" i="3" l="1"/>
  <c r="H6" i="1"/>
  <c r="K6" i="1"/>
  <c r="G7" i="3"/>
  <c r="G10" i="3" s="1"/>
  <c r="G7" i="1"/>
  <c r="J7" i="1" l="1"/>
  <c r="K7" i="1" s="1"/>
  <c r="K9" i="1" s="1"/>
  <c r="H7" i="1"/>
  <c r="F11" i="3"/>
  <c r="F12" i="3" s="1"/>
  <c r="G11" i="3"/>
  <c r="G12" i="3" s="1"/>
  <c r="J9" i="1" l="1"/>
</calcChain>
</file>

<file path=xl/sharedStrings.xml><?xml version="1.0" encoding="utf-8"?>
<sst xmlns="http://schemas.openxmlformats.org/spreadsheetml/2006/main" count="45" uniqueCount="36">
  <si>
    <t>Categorie</t>
  </si>
  <si>
    <t>NIP p/st</t>
  </si>
  <si>
    <t>Opslag %</t>
  </si>
  <si>
    <t>Onderdeel</t>
  </si>
  <si>
    <t>Merk</t>
  </si>
  <si>
    <t>Model / type</t>
  </si>
  <si>
    <t>Touchscreen 75 inch incl. PC-module met vaste wandmontage</t>
  </si>
  <si>
    <t>Touchscreen 75 inch incl. PC-module met in hoogte verstelbare wandlift</t>
  </si>
  <si>
    <t>Medewerker laptop</t>
  </si>
  <si>
    <t>Leerling laptop</t>
  </si>
  <si>
    <t>Bijlage 6 - Prijzenblad perceel 1 'Laptops'</t>
  </si>
  <si>
    <t>Bijlage 6 - Prijzenblad perceel 2 'Digiborden'</t>
  </si>
  <si>
    <t>Prijs per eenheid excl. BTW</t>
  </si>
  <si>
    <t>Fictieve totaalprijs excl. BTW</t>
  </si>
  <si>
    <t>Fictieve totaalprijs incl. BTW</t>
  </si>
  <si>
    <t>Aangeboden prijs p/st excl. BTW</t>
  </si>
  <si>
    <t>Totaalprijs excl. BTW</t>
  </si>
  <si>
    <t>Totaalprijs incl. BTW</t>
  </si>
  <si>
    <t>Aangeboden prijs p/st incl. BTW</t>
  </si>
  <si>
    <t>Fictief aantal*</t>
  </si>
  <si>
    <t>*De aantallen in dit prijzenblad zijn fictieve afnamevolumes en worden uitsluitend gebruikt voor het bepalen van de vergelijkingsprijs. Aan deze aantallen kunnen geen rechten worden ontleend en er geldt geen afnameverplichting.</t>
  </si>
  <si>
    <t xml:space="preserve">Totale (fictieve) inschrijvingsprijs </t>
  </si>
  <si>
    <t>Totale (fictieve) inschrijvingsprijs per jaar</t>
  </si>
  <si>
    <t>Totale (fictieve) inschrijvingsprijs initiele looptijd (4 jaar)</t>
  </si>
  <si>
    <t>Totale (fictieve) inschrijvingsprijs + 1ste verlenging</t>
  </si>
  <si>
    <t>Totale (fictieve) inschrijvingsprijs volledige looptijd (6 jaar)</t>
  </si>
  <si>
    <t>Model</t>
  </si>
  <si>
    <r>
      <t xml:space="preserve">Invulinstructie 
</t>
    </r>
    <r>
      <rPr>
        <sz val="11"/>
        <rFont val="Arial"/>
        <family val="2"/>
      </rPr>
      <t>1) Vul de gele cellen in.
2) Alle prijzen zijn in euro's, exclusief btw. Er wordt automatisch een totaalbedrag incl. BTW gerekend in het prijzenblad.
3) Er wordt een reële inschatting gemaakt. Dat betekent dat de tarieven vanuit kostenperspectief te verantwoorden zijn.</t>
    </r>
    <r>
      <rPr>
        <b/>
        <u/>
        <sz val="11"/>
        <rFont val="Arial"/>
        <family val="2"/>
      </rPr>
      <t xml:space="preserve">
</t>
    </r>
    <r>
      <rPr>
        <sz val="11"/>
        <rFont val="Arial"/>
        <family val="2"/>
      </rPr>
      <t>4) Het betreft een totaalbedrijf, waarin ook de levering, installatie, demontage en de retourname zijn opgenomen. 
5) Nultarieven, symbolische tarieven (ook op onderdelen van de prijs) en irreële tarieven zijn niet toegestaan. 
6) Het is niet toegestaan om het format van prijzenblad, op welke wijze dan ook, aan te passen.
7) Strategisch inschrijven is niet toegestaan.</t>
    </r>
    <r>
      <rPr>
        <b/>
        <u/>
        <sz val="11"/>
        <rFont val="Arial"/>
        <family val="2"/>
      </rPr>
      <t xml:space="preserve">
</t>
    </r>
    <r>
      <rPr>
        <sz val="11"/>
        <rFont val="Arial"/>
        <family val="2"/>
      </rPr>
      <t>8) Het aangeboden apparatuur dient te voldoen aan het Programma van Eisen (bijlage 3) en de minimale (technische) specificaties (bijlage 7).</t>
    </r>
  </si>
  <si>
    <t>Voor akkoord</t>
  </si>
  <si>
    <t>Inschrijver</t>
  </si>
  <si>
    <t>Naam ondergetekende</t>
  </si>
  <si>
    <t>Functie ondergetekende</t>
  </si>
  <si>
    <t>Datum</t>
  </si>
  <si>
    <t>Handtekening</t>
  </si>
  <si>
    <t>Touchscreen 75 inch incl. PC-module met in hoogte verstelbare verrijdbarelift</t>
  </si>
  <si>
    <r>
      <t xml:space="preserve">Invulinstructie 
</t>
    </r>
    <r>
      <rPr>
        <sz val="11"/>
        <rFont val="Arial"/>
        <family val="2"/>
      </rPr>
      <t>1) Vul de gele cellen in.
2) Alle prijzen zijn in euro's, exclusief btw en all-in. Er wordt automatisch een totaalbedrag incl. BTW gerekend in het prijzenblad.
3) Er wordt een reële inschatting gemaakt. Dat betekent dat de tarieven vanuit kostenperspectief te verantwoorden zijn.</t>
    </r>
    <r>
      <rPr>
        <b/>
        <u/>
        <sz val="11"/>
        <rFont val="Arial"/>
        <family val="2"/>
      </rPr>
      <t xml:space="preserve">
</t>
    </r>
    <r>
      <rPr>
        <sz val="11"/>
        <rFont val="Arial"/>
        <family val="2"/>
      </rPr>
      <t>4) Het opslagpercentages staat gedurende de looptijd van de Raamovereenkomst vast.
5) Nultarieven, symbolische tarieven (ook op onderdelen van de prijs) en irreële tarieven zijn niet toegestaan. 
6) Het is niet toegestaan om het format van prijzenblad, op welke wijze dan ook, aan te passen.
7) Strategisch of manipulatief inschrijven is niet toegestaan.</t>
    </r>
    <r>
      <rPr>
        <b/>
        <u/>
        <sz val="11"/>
        <rFont val="Arial"/>
        <family val="2"/>
      </rPr>
      <t xml:space="preserve">
</t>
    </r>
    <r>
      <rPr>
        <sz val="11"/>
        <rFont val="Arial"/>
        <family val="2"/>
      </rPr>
      <t>8) Het aangeboden apparatuur dient te voldoen aan het Programma van Eisen (bijlage 3) en de minimale (technische) specificaties (bijlage 7).</t>
    </r>
    <r>
      <rPr>
        <b/>
        <u/>
        <sz val="1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</si>
</sst>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 #,##0.00"/>
  </numFmts>
  <fonts count="20">
    <font>
      <sz val="11"/>
      <name val="Carlito"/>
    </font>
    <font>
      <sz val="11"/>
      <color theme="1"/>
      <name val="Calibri"/>
      <family val="2"/>
      <scheme val="minor"/>
    </font>
    <font>
      <sz val="11"/>
      <name val="Carlito"/>
    </font>
    <font>
      <sz val="8"/>
      <name val="Carlito"/>
    </font>
    <font>
      <b/>
      <sz val="16"/>
      <name val="Arial"/>
      <family val="2"/>
    </font>
    <font>
      <b/>
      <sz val="11"/>
      <name val="Arial"/>
      <family val="2"/>
    </font>
    <font>
      <sz val="11"/>
      <name val="Arial"/>
      <family val="2"/>
    </font>
    <font>
      <b/>
      <sz val="11"/>
      <color rgb="FFFFFFFF"/>
      <name val="Arial"/>
      <family val="2"/>
    </font>
    <font>
      <b/>
      <sz val="11"/>
      <color rgb="FFFF0000"/>
      <name val="Arial"/>
      <family val="2"/>
    </font>
    <font>
      <b/>
      <u/>
      <sz val="11"/>
      <name val="Arial"/>
      <family val="2"/>
    </font>
    <font>
      <sz val="9"/>
      <color rgb="FF595959"/>
      <name val="Arial"/>
      <family val="2"/>
    </font>
    <font>
      <sz val="8"/>
      <name val="Arial"/>
      <family val="2"/>
    </font>
    <font>
      <sz val="11"/>
      <color theme="1"/>
      <name val="Calibri"/>
      <family val="2"/>
    </font>
    <font>
      <sz val="9"/>
      <color theme="1"/>
      <name val="Lucida Sans Unicode"/>
      <family val="2"/>
    </font>
    <font>
      <sz val="9"/>
      <color theme="1"/>
      <name val="Verdana"/>
      <family val="2"/>
    </font>
    <font>
      <b/>
      <sz val="10"/>
      <color rgb="FFFFFFFF"/>
      <name val="Arial"/>
      <family val="2"/>
    </font>
    <font>
      <sz val="10"/>
      <color rgb="FFFFFFFF"/>
      <name val="Arial"/>
      <family val="2"/>
    </font>
    <font>
      <sz val="10"/>
      <color rgb="FF333662"/>
      <name val="Arial"/>
      <family val="2"/>
    </font>
    <font>
      <sz val="10"/>
      <name val="Arial"/>
      <family val="2"/>
    </font>
    <font>
      <sz val="11"/>
      <color rgb="FFFF0000"/>
      <name val="Arial"/>
      <family val="2"/>
    </font>
  </fonts>
  <fills count="9">
    <fill>
      <patternFill patternType="none"/>
    </fill>
    <fill>
      <patternFill patternType="gray125"/>
    </fill>
    <fill>
      <patternFill patternType="solid">
        <fgColor rgb="FFFFF2CC"/>
      </patternFill>
    </fill>
    <fill>
      <patternFill patternType="solid">
        <fgColor rgb="FFF3F4F6"/>
      </patternFill>
    </fill>
    <fill>
      <patternFill patternType="solid">
        <fgColor rgb="FF243B53"/>
        <bgColor indexed="64"/>
      </patternFill>
    </fill>
    <fill>
      <patternFill patternType="solid">
        <fgColor rgb="FFF3F4F6"/>
        <bgColor indexed="64"/>
      </patternFill>
    </fill>
    <fill>
      <patternFill patternType="solid">
        <fgColor rgb="FFFFF2CC"/>
        <bgColor indexed="64"/>
      </patternFill>
    </fill>
    <fill>
      <patternFill patternType="solid">
        <fgColor rgb="FFFFF2CC"/>
        <bgColor rgb="FF000000"/>
      </patternFill>
    </fill>
    <fill>
      <patternFill patternType="solid">
        <fgColor rgb="FF243B53"/>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11">
    <xf numFmtId="0" fontId="0" fillId="0" borderId="0"/>
    <xf numFmtId="0" fontId="2" fillId="0" borderId="0"/>
    <xf numFmtId="0" fontId="12" fillId="0" borderId="0"/>
    <xf numFmtId="0" fontId="1" fillId="0" borderId="0"/>
    <xf numFmtId="0" fontId="13" fillId="0" borderId="0"/>
    <xf numFmtId="0" fontId="1" fillId="0" borderId="0"/>
    <xf numFmtId="0" fontId="14"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cellStyleXfs>
  <cellXfs count="52">
    <xf numFmtId="0" fontId="0" fillId="0" borderId="0" xfId="0"/>
    <xf numFmtId="0" fontId="3" fillId="0" borderId="0" xfId="0" applyFont="1"/>
    <xf numFmtId="0" fontId="5" fillId="0" borderId="0" xfId="0" applyFont="1"/>
    <xf numFmtId="0" fontId="6" fillId="0" borderId="0" xfId="0" applyFont="1"/>
    <xf numFmtId="0" fontId="6" fillId="0" borderId="1" xfId="1" applyFont="1" applyBorder="1" applyAlignment="1">
      <alignment vertical="top" wrapText="1"/>
    </xf>
    <xf numFmtId="1" fontId="6" fillId="0" borderId="1" xfId="1" applyNumberFormat="1" applyFont="1" applyBorder="1" applyAlignment="1">
      <alignment vertical="top" wrapText="1"/>
    </xf>
    <xf numFmtId="0" fontId="6" fillId="0" borderId="0" xfId="1" applyFont="1" applyAlignment="1">
      <alignment vertical="top" wrapText="1"/>
    </xf>
    <xf numFmtId="0" fontId="7" fillId="4" borderId="1" xfId="1" applyFont="1" applyFill="1" applyBorder="1" applyAlignment="1">
      <alignment horizontal="center" vertical="top" wrapText="1"/>
    </xf>
    <xf numFmtId="164" fontId="5" fillId="3" borderId="2" xfId="1" applyNumberFormat="1" applyFont="1" applyFill="1" applyBorder="1" applyAlignment="1">
      <alignment vertical="top" wrapText="1"/>
    </xf>
    <xf numFmtId="44" fontId="6" fillId="0" borderId="2" xfId="0" applyNumberFormat="1" applyFont="1" applyBorder="1"/>
    <xf numFmtId="0" fontId="7" fillId="4" borderId="0" xfId="1" applyFont="1" applyFill="1" applyAlignment="1">
      <alignment horizontal="center" vertical="top" wrapText="1"/>
    </xf>
    <xf numFmtId="44" fontId="6" fillId="0" borderId="1" xfId="1" applyNumberFormat="1" applyFont="1" applyBorder="1" applyAlignment="1">
      <alignment vertical="top" wrapText="1"/>
    </xf>
    <xf numFmtId="44" fontId="6" fillId="0" borderId="2" xfId="1" applyNumberFormat="1" applyFont="1" applyBorder="1" applyAlignment="1">
      <alignment vertical="top" wrapText="1"/>
    </xf>
    <xf numFmtId="0" fontId="7" fillId="4" borderId="2" xfId="1" applyFont="1" applyFill="1" applyBorder="1" applyAlignment="1">
      <alignment horizontal="center" vertical="top" wrapText="1"/>
    </xf>
    <xf numFmtId="164" fontId="8" fillId="3" borderId="2" xfId="1" applyNumberFormat="1" applyFont="1" applyFill="1" applyBorder="1" applyAlignment="1">
      <alignment vertical="top" wrapText="1"/>
    </xf>
    <xf numFmtId="0" fontId="5" fillId="5" borderId="3" xfId="1" applyFont="1" applyFill="1" applyBorder="1" applyAlignment="1">
      <alignment vertical="top"/>
    </xf>
    <xf numFmtId="0" fontId="5" fillId="5" borderId="4" xfId="1" applyFont="1" applyFill="1" applyBorder="1" applyAlignment="1">
      <alignment vertical="top"/>
    </xf>
    <xf numFmtId="0" fontId="5" fillId="5" borderId="5" xfId="1" applyFont="1" applyFill="1" applyBorder="1" applyAlignment="1">
      <alignment vertical="top"/>
    </xf>
    <xf numFmtId="0" fontId="7" fillId="4" borderId="0" xfId="0" applyFont="1" applyFill="1" applyAlignment="1">
      <alignment horizontal="center" vertical="center" wrapText="1"/>
    </xf>
    <xf numFmtId="0" fontId="6" fillId="0" borderId="2" xfId="0" applyFont="1" applyBorder="1" applyAlignment="1">
      <alignment vertical="top" wrapText="1"/>
    </xf>
    <xf numFmtId="1" fontId="6" fillId="0" borderId="2" xfId="0" applyNumberFormat="1" applyFont="1" applyBorder="1" applyAlignment="1">
      <alignment vertical="top" wrapText="1"/>
    </xf>
    <xf numFmtId="44" fontId="6" fillId="0" borderId="2" xfId="0" applyNumberFormat="1" applyFont="1" applyBorder="1" applyAlignment="1">
      <alignment vertical="top" wrapText="1"/>
    </xf>
    <xf numFmtId="164" fontId="6" fillId="0" borderId="0" xfId="0" applyNumberFormat="1" applyFont="1"/>
    <xf numFmtId="44" fontId="6" fillId="5" borderId="2" xfId="0" applyNumberFormat="1" applyFont="1" applyFill="1" applyBorder="1"/>
    <xf numFmtId="0" fontId="6" fillId="5" borderId="3" xfId="0" applyFont="1" applyFill="1" applyBorder="1"/>
    <xf numFmtId="0" fontId="6" fillId="5" borderId="4" xfId="0" applyFont="1" applyFill="1" applyBorder="1"/>
    <xf numFmtId="0" fontId="5" fillId="5" borderId="2" xfId="0" applyFont="1" applyFill="1" applyBorder="1"/>
    <xf numFmtId="0" fontId="5" fillId="5" borderId="4" xfId="0" applyFont="1" applyFill="1" applyBorder="1"/>
    <xf numFmtId="44" fontId="5" fillId="5" borderId="2" xfId="0" applyNumberFormat="1" applyFont="1" applyFill="1" applyBorder="1"/>
    <xf numFmtId="44" fontId="8" fillId="5" borderId="2" xfId="0" applyNumberFormat="1" applyFont="1" applyFill="1" applyBorder="1"/>
    <xf numFmtId="0" fontId="10" fillId="0" borderId="0" xfId="0" applyFont="1" applyAlignment="1">
      <alignment wrapText="1"/>
    </xf>
    <xf numFmtId="0" fontId="11" fillId="0" borderId="0" xfId="0" applyFont="1"/>
    <xf numFmtId="0" fontId="15" fillId="8" borderId="2" xfId="2" applyFont="1" applyFill="1" applyBorder="1"/>
    <xf numFmtId="0" fontId="18" fillId="0" borderId="2" xfId="2" applyFont="1" applyBorder="1" applyAlignment="1">
      <alignment vertical="center"/>
    </xf>
    <xf numFmtId="0" fontId="6" fillId="6" borderId="2" xfId="0" applyFont="1" applyFill="1" applyBorder="1" applyAlignment="1" applyProtection="1">
      <alignment vertical="top" wrapText="1"/>
      <protection locked="0"/>
    </xf>
    <xf numFmtId="44" fontId="6" fillId="6" borderId="2" xfId="0" applyNumberFormat="1" applyFont="1" applyFill="1" applyBorder="1" applyAlignment="1" applyProtection="1">
      <alignment vertical="top" wrapText="1"/>
      <protection locked="0"/>
    </xf>
    <xf numFmtId="0" fontId="6" fillId="0" borderId="0" xfId="0" applyFont="1" applyProtection="1">
      <protection locked="0"/>
    </xf>
    <xf numFmtId="0" fontId="6" fillId="6" borderId="1" xfId="1" applyFont="1" applyFill="1" applyBorder="1" applyAlignment="1" applyProtection="1">
      <alignment vertical="top" wrapText="1"/>
      <protection locked="0"/>
    </xf>
    <xf numFmtId="0" fontId="6" fillId="2" borderId="1" xfId="1" applyFont="1" applyFill="1" applyBorder="1" applyAlignment="1" applyProtection="1">
      <alignment vertical="top" wrapText="1"/>
      <protection locked="0"/>
    </xf>
    <xf numFmtId="44" fontId="6" fillId="2" borderId="1" xfId="1" applyNumberFormat="1" applyFont="1" applyFill="1" applyBorder="1" applyAlignment="1" applyProtection="1">
      <alignment vertical="top" wrapText="1"/>
      <protection locked="0"/>
    </xf>
    <xf numFmtId="10" fontId="6" fillId="2" borderId="1" xfId="1" applyNumberFormat="1" applyFont="1" applyFill="1" applyBorder="1" applyAlignment="1" applyProtection="1">
      <alignment vertical="top" wrapText="1"/>
      <protection locked="0"/>
    </xf>
    <xf numFmtId="0" fontId="19" fillId="0" borderId="2" xfId="0" applyFont="1" applyBorder="1" applyAlignment="1">
      <alignment vertical="top" wrapText="1"/>
    </xf>
    <xf numFmtId="1" fontId="19" fillId="0" borderId="2" xfId="0" applyNumberFormat="1" applyFont="1" applyBorder="1" applyAlignment="1">
      <alignment vertical="top" wrapText="1"/>
    </xf>
    <xf numFmtId="0" fontId="6" fillId="5" borderId="2" xfId="0" applyFont="1" applyFill="1" applyBorder="1"/>
    <xf numFmtId="0" fontId="10" fillId="0" borderId="0" xfId="0" applyFont="1" applyAlignment="1">
      <alignment wrapText="1"/>
    </xf>
    <xf numFmtId="0" fontId="4" fillId="0" borderId="0" xfId="0" applyFont="1" applyAlignment="1">
      <alignment vertical="center"/>
    </xf>
    <xf numFmtId="0" fontId="9" fillId="0" borderId="0" xfId="0" applyFont="1" applyAlignment="1">
      <alignment horizontal="left" vertical="top" wrapText="1"/>
    </xf>
    <xf numFmtId="0" fontId="17" fillId="7" borderId="3" xfId="2" applyFont="1" applyFill="1" applyBorder="1" applyAlignment="1" applyProtection="1">
      <alignment horizontal="center"/>
      <protection locked="0"/>
    </xf>
    <xf numFmtId="0" fontId="17" fillId="7" borderId="5" xfId="2" applyFont="1" applyFill="1" applyBorder="1" applyAlignment="1" applyProtection="1">
      <alignment horizontal="center"/>
      <protection locked="0"/>
    </xf>
    <xf numFmtId="0" fontId="16" fillId="8" borderId="7" xfId="2" applyFont="1" applyFill="1" applyBorder="1" applyAlignment="1">
      <alignment horizontal="center"/>
    </xf>
    <xf numFmtId="0" fontId="16" fillId="8" borderId="6" xfId="2" applyFont="1" applyFill="1" applyBorder="1" applyAlignment="1">
      <alignment horizontal="center"/>
    </xf>
    <xf numFmtId="0" fontId="4" fillId="0" borderId="0" xfId="1" applyFont="1" applyAlignment="1">
      <alignment vertical="center"/>
    </xf>
  </cellXfs>
  <cellStyles count="11">
    <cellStyle name="Komma 2" xfId="8" xr:uid="{0EA46EE4-7B13-473E-9149-E79A3A293CF6}"/>
    <cellStyle name="Normal" xfId="1" xr:uid="{00000000-0005-0000-0000-000000000000}"/>
    <cellStyle name="Standaard" xfId="0" builtinId="0"/>
    <cellStyle name="Standaard 2" xfId="4" xr:uid="{38D14151-1A78-4AC8-8059-8CCCBF4BD08C}"/>
    <cellStyle name="Standaard 2 2" xfId="5" xr:uid="{9C4A9ABC-C095-4A90-B5E7-93E3D593559E}"/>
    <cellStyle name="Standaard 3" xfId="6" xr:uid="{43062685-55D8-412D-B67F-D4BCEDB0F940}"/>
    <cellStyle name="Standaard 4" xfId="3" xr:uid="{0EFD1F33-FC94-4D95-A680-91FA0835F429}"/>
    <cellStyle name="Standaard 5" xfId="9" xr:uid="{C2935D4C-4141-4E2C-A163-753D11082802}"/>
    <cellStyle name="Standaard 6" xfId="10" xr:uid="{4CF23533-1BF3-4B1C-9093-48FE1297917B}"/>
    <cellStyle name="Standaard 7" xfId="2" xr:uid="{6484A9F5-5FBA-47A4-A139-9290BE8EAD5A}"/>
    <cellStyle name="Valuta 2" xfId="7" xr:uid="{F9832C81-714F-4AC4-A101-4C1634C8F946}"/>
  </cellStyles>
  <dxfs count="0"/>
  <tableStyles count="0" defaultTableStyle="TableStyleMedium2" defaultPivotStyle="PivotStyleLight16"/>
  <colors>
    <mruColors>
      <color rgb="FFFFF2CC"/>
      <color rgb="FF243B53"/>
      <color rgb="FFF3F4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topLeftCell="A5" workbookViewId="0">
      <selection activeCell="K6" sqref="K6"/>
    </sheetView>
  </sheetViews>
  <sheetFormatPr defaultColWidth="8.75" defaultRowHeight="14.25"/>
  <cols>
    <col min="1" max="1" width="20.25" style="3" customWidth="1"/>
    <col min="2" max="2" width="15" style="3" customWidth="1"/>
    <col min="3" max="3" width="17.125" style="3" customWidth="1"/>
    <col min="4" max="4" width="6.75" style="3" bestFit="1" customWidth="1"/>
    <col min="5" max="5" width="12.125" style="3" customWidth="1"/>
    <col min="6" max="6" width="9.25" style="3" bestFit="1" customWidth="1"/>
    <col min="7" max="8" width="12.375" style="3" customWidth="1"/>
    <col min="9" max="9" width="11.25" style="3" bestFit="1" customWidth="1"/>
    <col min="10" max="11" width="12.375" style="3" bestFit="1" customWidth="1"/>
    <col min="12" max="16384" width="8.75" style="3"/>
  </cols>
  <sheetData>
    <row r="1" spans="1:11" s="2" customFormat="1" ht="20.25">
      <c r="A1" s="51" t="s">
        <v>10</v>
      </c>
      <c r="B1" s="51"/>
      <c r="C1" s="51"/>
      <c r="D1" s="51"/>
      <c r="E1" s="51"/>
      <c r="F1" s="51"/>
    </row>
    <row r="3" spans="1:11" ht="189" customHeight="1">
      <c r="A3" s="46" t="s">
        <v>35</v>
      </c>
      <c r="B3" s="46"/>
      <c r="C3" s="46"/>
      <c r="D3" s="46"/>
      <c r="E3" s="46"/>
      <c r="F3" s="46"/>
      <c r="G3" s="46"/>
      <c r="H3" s="46"/>
      <c r="I3" s="46"/>
      <c r="J3" s="46"/>
      <c r="K3" s="46"/>
    </row>
    <row r="5" spans="1:11" ht="45">
      <c r="A5" s="7" t="s">
        <v>0</v>
      </c>
      <c r="B5" s="7" t="s">
        <v>4</v>
      </c>
      <c r="C5" s="7" t="s">
        <v>26</v>
      </c>
      <c r="D5" s="7" t="s">
        <v>19</v>
      </c>
      <c r="E5" s="7" t="s">
        <v>1</v>
      </c>
      <c r="F5" s="7" t="s">
        <v>2</v>
      </c>
      <c r="G5" s="7" t="s">
        <v>15</v>
      </c>
      <c r="H5" s="13" t="s">
        <v>18</v>
      </c>
      <c r="J5" s="7" t="s">
        <v>16</v>
      </c>
      <c r="K5" s="10" t="s">
        <v>17</v>
      </c>
    </row>
    <row r="6" spans="1:11">
      <c r="A6" s="4" t="s">
        <v>9</v>
      </c>
      <c r="B6" s="37"/>
      <c r="C6" s="38"/>
      <c r="D6" s="5">
        <v>700</v>
      </c>
      <c r="E6" s="39"/>
      <c r="F6" s="40"/>
      <c r="G6" s="11">
        <f>E6*(1+F6)</f>
        <v>0</v>
      </c>
      <c r="H6" s="12">
        <f>G6*1.21</f>
        <v>0</v>
      </c>
      <c r="J6" s="11">
        <f>G6*D6</f>
        <v>0</v>
      </c>
      <c r="K6" s="12">
        <f>J6*1.21</f>
        <v>0</v>
      </c>
    </row>
    <row r="7" spans="1:11">
      <c r="A7" s="4" t="s">
        <v>8</v>
      </c>
      <c r="B7" s="38"/>
      <c r="C7" s="37"/>
      <c r="D7" s="5">
        <v>100</v>
      </c>
      <c r="E7" s="39"/>
      <c r="F7" s="40"/>
      <c r="G7" s="11">
        <f>E7*(1+F7)</f>
        <v>0</v>
      </c>
      <c r="H7" s="12">
        <f>G7*1.21</f>
        <v>0</v>
      </c>
      <c r="J7" s="11">
        <f>G7*D7</f>
        <v>0</v>
      </c>
      <c r="K7" s="12">
        <f>J7*1.21</f>
        <v>0</v>
      </c>
    </row>
    <row r="8" spans="1:11">
      <c r="A8" s="6"/>
      <c r="B8" s="6"/>
      <c r="C8" s="6"/>
      <c r="D8" s="6"/>
      <c r="E8" s="6"/>
      <c r="F8" s="6"/>
      <c r="G8" s="6"/>
      <c r="H8" s="6"/>
      <c r="J8" s="6"/>
      <c r="K8" s="6"/>
    </row>
    <row r="9" spans="1:11" ht="13.9" customHeight="1">
      <c r="A9" s="15" t="s">
        <v>21</v>
      </c>
      <c r="B9" s="16"/>
      <c r="C9" s="16"/>
      <c r="D9" s="16"/>
      <c r="E9" s="16"/>
      <c r="F9" s="16"/>
      <c r="G9" s="16"/>
      <c r="H9" s="16"/>
      <c r="I9" s="17"/>
      <c r="J9" s="8">
        <f>SUM(J6:J7)</f>
        <v>0</v>
      </c>
      <c r="K9" s="14">
        <f>SUM(K6:K7)</f>
        <v>0</v>
      </c>
    </row>
    <row r="11" spans="1:11">
      <c r="A11" s="1" t="s">
        <v>20</v>
      </c>
    </row>
    <row r="13" spans="1:11">
      <c r="A13" s="32" t="s">
        <v>28</v>
      </c>
      <c r="B13" s="49"/>
      <c r="C13" s="50"/>
    </row>
    <row r="14" spans="1:11">
      <c r="A14" s="33" t="s">
        <v>29</v>
      </c>
      <c r="B14" s="47"/>
      <c r="C14" s="48"/>
    </row>
    <row r="15" spans="1:11">
      <c r="A15" s="33" t="s">
        <v>30</v>
      </c>
      <c r="B15" s="47"/>
      <c r="C15" s="48"/>
      <c r="G15" s="36"/>
    </row>
    <row r="16" spans="1:11">
      <c r="A16" s="33" t="s">
        <v>31</v>
      </c>
      <c r="B16" s="47"/>
      <c r="C16" s="48"/>
    </row>
    <row r="17" spans="1:3">
      <c r="A17" s="33" t="s">
        <v>32</v>
      </c>
      <c r="B17" s="47"/>
      <c r="C17" s="48"/>
    </row>
    <row r="18" spans="1:3" ht="83.45" customHeight="1">
      <c r="A18" s="33" t="s">
        <v>33</v>
      </c>
      <c r="B18" s="47"/>
      <c r="C18" s="48"/>
    </row>
  </sheetData>
  <mergeCells count="8">
    <mergeCell ref="A3:K3"/>
    <mergeCell ref="A1:F1"/>
    <mergeCell ref="B17:C17"/>
    <mergeCell ref="B18:C18"/>
    <mergeCell ref="B13:C13"/>
    <mergeCell ref="B14:C14"/>
    <mergeCell ref="B15:C15"/>
    <mergeCell ref="B16:C16"/>
  </mergeCells>
  <dataValidations count="1">
    <dataValidation type="decimal" sqref="F6:F7" xr:uid="{00000000-0002-0000-0000-000000000000}">
      <formula1>0</formula1>
      <formula2>1</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3"/>
  <sheetViews>
    <sheetView tabSelected="1" topLeftCell="A5" zoomScale="70" zoomScaleNormal="70" workbookViewId="0">
      <selection activeCell="A3" sqref="A3:G3"/>
    </sheetView>
  </sheetViews>
  <sheetFormatPr defaultColWidth="8.75" defaultRowHeight="14.25"/>
  <cols>
    <col min="1" max="1" width="28.125" style="3" customWidth="1"/>
    <col min="2" max="2" width="16" style="3" customWidth="1"/>
    <col min="3" max="3" width="20" style="3" customWidth="1"/>
    <col min="4" max="4" width="12.75" style="3" bestFit="1" customWidth="1"/>
    <col min="5" max="5" width="16.625" style="3" customWidth="1"/>
    <col min="6" max="6" width="20" style="3" customWidth="1"/>
    <col min="7" max="7" width="17.75" style="3" customWidth="1"/>
    <col min="8" max="16384" width="8.75" style="3"/>
  </cols>
  <sheetData>
    <row r="1" spans="1:7" ht="17.45" customHeight="1">
      <c r="A1" s="45" t="s">
        <v>11</v>
      </c>
      <c r="B1" s="45"/>
      <c r="C1" s="45"/>
      <c r="D1" s="45"/>
      <c r="E1" s="45"/>
      <c r="F1" s="45"/>
    </row>
    <row r="3" spans="1:7" ht="128.44999999999999" customHeight="1">
      <c r="A3" s="46" t="s">
        <v>27</v>
      </c>
      <c r="B3" s="46"/>
      <c r="C3" s="46"/>
      <c r="D3" s="46"/>
      <c r="E3" s="46"/>
      <c r="F3" s="46"/>
      <c r="G3" s="46"/>
    </row>
    <row r="5" spans="1:7" ht="30">
      <c r="A5" s="18" t="s">
        <v>3</v>
      </c>
      <c r="B5" s="18" t="s">
        <v>4</v>
      </c>
      <c r="C5" s="18" t="s">
        <v>5</v>
      </c>
      <c r="D5" s="18" t="s">
        <v>19</v>
      </c>
      <c r="E5" s="18" t="s">
        <v>12</v>
      </c>
      <c r="F5" s="18" t="s">
        <v>13</v>
      </c>
      <c r="G5" s="18" t="s">
        <v>14</v>
      </c>
    </row>
    <row r="6" spans="1:7" ht="28.5">
      <c r="A6" s="19" t="s">
        <v>6</v>
      </c>
      <c r="B6" s="34"/>
      <c r="C6" s="34"/>
      <c r="D6" s="20">
        <v>20</v>
      </c>
      <c r="E6" s="35">
        <v>2000</v>
      </c>
      <c r="F6" s="21">
        <f>D6*E6</f>
        <v>40000</v>
      </c>
      <c r="G6" s="9">
        <f>F6*1.21</f>
        <v>48400</v>
      </c>
    </row>
    <row r="7" spans="1:7" ht="42.75">
      <c r="A7" s="19" t="s">
        <v>7</v>
      </c>
      <c r="B7" s="34"/>
      <c r="C7" s="34"/>
      <c r="D7" s="42">
        <v>15</v>
      </c>
      <c r="E7" s="35">
        <v>2000</v>
      </c>
      <c r="F7" s="21">
        <f>D7*E7</f>
        <v>30000</v>
      </c>
      <c r="G7" s="9">
        <f>F7*1.21</f>
        <v>36300</v>
      </c>
    </row>
    <row r="8" spans="1:7" ht="42.75">
      <c r="A8" s="41" t="s">
        <v>34</v>
      </c>
      <c r="B8" s="34"/>
      <c r="C8" s="34"/>
      <c r="D8" s="42">
        <v>10</v>
      </c>
      <c r="E8" s="35">
        <v>2000</v>
      </c>
      <c r="F8" s="21">
        <f>D8*E8</f>
        <v>20000</v>
      </c>
      <c r="G8" s="9">
        <f>F8*1.21</f>
        <v>24200</v>
      </c>
    </row>
    <row r="9" spans="1:7">
      <c r="F9" s="22"/>
    </row>
    <row r="10" spans="1:7">
      <c r="A10" s="43" t="s">
        <v>22</v>
      </c>
      <c r="B10" s="43"/>
      <c r="C10" s="43"/>
      <c r="D10" s="43"/>
      <c r="E10" s="43"/>
      <c r="F10" s="23">
        <f>SUM(F6:F8)</f>
        <v>90000</v>
      </c>
      <c r="G10" s="23">
        <f>SUM(G6:G9)</f>
        <v>108900</v>
      </c>
    </row>
    <row r="11" spans="1:7">
      <c r="A11" s="24" t="s">
        <v>23</v>
      </c>
      <c r="B11" s="25"/>
      <c r="C11" s="25"/>
      <c r="D11" s="25"/>
      <c r="E11" s="25"/>
      <c r="F11" s="23">
        <f>F10*4</f>
        <v>360000</v>
      </c>
      <c r="G11" s="23">
        <f>G10*4</f>
        <v>435600</v>
      </c>
    </row>
    <row r="12" spans="1:7">
      <c r="A12" s="24" t="s">
        <v>24</v>
      </c>
      <c r="B12" s="25"/>
      <c r="C12" s="25"/>
      <c r="D12" s="25"/>
      <c r="E12" s="25"/>
      <c r="F12" s="23">
        <f>F11+F10</f>
        <v>450000</v>
      </c>
      <c r="G12" s="23">
        <f>G11+G10</f>
        <v>544500</v>
      </c>
    </row>
    <row r="13" spans="1:7" ht="15">
      <c r="A13" s="26" t="s">
        <v>25</v>
      </c>
      <c r="B13" s="27"/>
      <c r="C13" s="27"/>
      <c r="D13" s="27"/>
      <c r="E13" s="27"/>
      <c r="F13" s="28">
        <f>F12+F10</f>
        <v>540000</v>
      </c>
      <c r="G13" s="29">
        <f>G12+G10</f>
        <v>653400</v>
      </c>
    </row>
    <row r="14" spans="1:7">
      <c r="A14" s="44"/>
      <c r="B14" s="44"/>
      <c r="C14" s="44"/>
      <c r="D14" s="44"/>
      <c r="E14" s="44"/>
      <c r="F14" s="30"/>
    </row>
    <row r="15" spans="1:7">
      <c r="A15" s="31" t="s">
        <v>20</v>
      </c>
    </row>
    <row r="18" spans="1:3">
      <c r="A18" s="32" t="s">
        <v>28</v>
      </c>
      <c r="B18" s="49"/>
      <c r="C18" s="50"/>
    </row>
    <row r="19" spans="1:3">
      <c r="A19" s="33" t="s">
        <v>29</v>
      </c>
      <c r="B19" s="47"/>
      <c r="C19" s="48"/>
    </row>
    <row r="20" spans="1:3">
      <c r="A20" s="33" t="s">
        <v>30</v>
      </c>
      <c r="B20" s="47"/>
      <c r="C20" s="48"/>
    </row>
    <row r="21" spans="1:3">
      <c r="A21" s="33" t="s">
        <v>31</v>
      </c>
      <c r="B21" s="47"/>
      <c r="C21" s="48"/>
    </row>
    <row r="22" spans="1:3">
      <c r="A22" s="33" t="s">
        <v>32</v>
      </c>
      <c r="B22" s="47"/>
      <c r="C22" s="48"/>
    </row>
    <row r="23" spans="1:3" ht="70.900000000000006" customHeight="1">
      <c r="A23" s="33" t="s">
        <v>33</v>
      </c>
      <c r="B23" s="47"/>
      <c r="C23" s="48"/>
    </row>
  </sheetData>
  <mergeCells count="10">
    <mergeCell ref="B23:C23"/>
    <mergeCell ref="B18:C18"/>
    <mergeCell ref="B19:C19"/>
    <mergeCell ref="B20:C20"/>
    <mergeCell ref="B21:C21"/>
    <mergeCell ref="A10:E10"/>
    <mergeCell ref="A14:E14"/>
    <mergeCell ref="A1:F1"/>
    <mergeCell ref="A3:G3"/>
    <mergeCell ref="B22:C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FCCB844A89F0D41B7334A45FBB074C8" ma:contentTypeVersion="3" ma:contentTypeDescription="Een nieuw document maken." ma:contentTypeScope="" ma:versionID="acafd636d825f31d3ee6290c1812f2c6">
  <xsd:schema xmlns:xsd="http://www.w3.org/2001/XMLSchema" xmlns:xs="http://www.w3.org/2001/XMLSchema" xmlns:p="http://schemas.microsoft.com/office/2006/metadata/properties" xmlns:ns2="d10a2573-8339-40f9-adba-eea136acf151" targetNamespace="http://schemas.microsoft.com/office/2006/metadata/properties" ma:root="true" ma:fieldsID="782966026009ee07ca0a6b89ad75e107" ns2:_="">
    <xsd:import namespace="d10a2573-8339-40f9-adba-eea136acf15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0a2573-8339-40f9-adba-eea136acf1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E0C2D2-FB31-44A5-9E6F-219D50A290C4}">
  <ds:schemaRefs>
    <ds:schemaRef ds:uri="d10a2573-8339-40f9-adba-eea136acf151"/>
    <ds:schemaRef ds:uri="http://schemas.microsoft.com/office/2006/metadata/properties"/>
    <ds:schemaRef ds:uri="http://purl.org/dc/dcmitype/"/>
    <ds:schemaRef ds:uri="http://schemas.openxmlformats.org/package/2006/metadata/core-properties"/>
    <ds:schemaRef ds:uri="http://purl.org/dc/elements/1.1/"/>
    <ds:schemaRef ds:uri="http://www.w3.org/XML/1998/namespace"/>
    <ds:schemaRef ds:uri="http://schemas.microsoft.com/office/2006/documentManagement/typ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F4C6B24C-6F3C-446A-8A59-3A3128F40D31}">
  <ds:schemaRefs>
    <ds:schemaRef ds:uri="http://schemas.microsoft.com/sharepoint/v3/contenttype/forms"/>
  </ds:schemaRefs>
</ds:datastoreItem>
</file>

<file path=customXml/itemProps3.xml><?xml version="1.0" encoding="utf-8"?>
<ds:datastoreItem xmlns:ds="http://schemas.openxmlformats.org/officeDocument/2006/customXml" ds:itemID="{E492BE5F-86D2-4F15-A83D-EE0C2727B9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0a2573-8339-40f9-adba-eea136acf1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Perceel 1 - Laptops</vt:lpstr>
      <vt:lpstr>Perceel 2 - Digiborden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van Sleeuwen | HIP</dc:creator>
  <cp:lastModifiedBy>Paul van Sleeuwen | HIP</cp:lastModifiedBy>
  <dcterms:created xsi:type="dcterms:W3CDTF">2026-09-03T12:38:21Z</dcterms:created>
  <dcterms:modified xsi:type="dcterms:W3CDTF">2026-09-24T11:35:01Z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0x0101002FCCB844A89F0D41B7334A45FBB074C8</vt:lpwstr>
  </property>
</Properties>
</file>