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ffic\Aanbesteding 2025\PRIJZENBLADEN\3. Prijzenbladen ronde 3\"/>
    </mc:Choice>
  </mc:AlternateContent>
  <xr:revisionPtr revIDLastSave="0" documentId="13_ncr:1_{C9E39653-768F-4621-BFCB-36297DFBC283}" xr6:coauthVersionLast="47" xr6:coauthVersionMax="47" xr10:uidLastSave="{00000000-0000-0000-0000-000000000000}"/>
  <bookViews>
    <workbookView xWindow="28680" yWindow="-120" windowWidth="29040" windowHeight="15720" activeTab="2" xr2:uid="{CFC17202-9118-44D6-B3F0-498288F19F4E}"/>
  </bookViews>
  <sheets>
    <sheet name="INSTRUCTIE PRIJZENBLAD" sheetId="6" r:id="rId1"/>
    <sheet name="Totaal" sheetId="5" r:id="rId2"/>
    <sheet name="TrosKompas perceel 1b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3" l="1"/>
  <c r="D15" i="3"/>
  <c r="C12" i="3"/>
  <c r="D12" i="3" s="1"/>
  <c r="C11" i="3"/>
  <c r="D11" i="3" s="1"/>
  <c r="C10" i="3"/>
  <c r="D10" i="3" s="1"/>
  <c r="C9" i="3"/>
  <c r="D9" i="3" s="1"/>
  <c r="D3" i="3"/>
  <c r="D19" i="3" l="1"/>
  <c r="C6" i="5" s="1"/>
</calcChain>
</file>

<file path=xl/sharedStrings.xml><?xml version="1.0" encoding="utf-8"?>
<sst xmlns="http://schemas.openxmlformats.org/spreadsheetml/2006/main" count="47" uniqueCount="45">
  <si>
    <t>Transportkosten afleveren abonneeoplage PostNL ScB Nieuwegein</t>
  </si>
  <si>
    <t>Kosten per rit</t>
  </si>
  <si>
    <t>TRANSPORT</t>
  </si>
  <si>
    <t>Aantal edities</t>
  </si>
  <si>
    <t>Bijlage insteken tijdens sealen</t>
  </si>
  <si>
    <t>Bijlage opleggen tijdens sealen</t>
  </si>
  <si>
    <t>Abonnees</t>
  </si>
  <si>
    <t>1000 m/m</t>
  </si>
  <si>
    <t>Vaste kosten</t>
  </si>
  <si>
    <t>TECHNISCHE KOSTEN</t>
  </si>
  <si>
    <t>Extra</t>
  </si>
  <si>
    <t>Losse verkoop</t>
  </si>
  <si>
    <t>Oplage</t>
  </si>
  <si>
    <t>Formaat</t>
  </si>
  <si>
    <t>LEVERANCIER</t>
  </si>
  <si>
    <t>Adresseren rechtstreeks op cover of middels cheshire of witte band folie.</t>
  </si>
  <si>
    <t xml:space="preserve">Kosten voor sealen van het Programmablad </t>
  </si>
  <si>
    <t>Inschrijfprijs</t>
  </si>
  <si>
    <t>Transportkosten afleveren bewijs- en extra exemplaren Bindinc. / PostNL ECS</t>
  </si>
  <si>
    <t>Instructie invullen prijzenblad</t>
  </si>
  <si>
    <t>U dient alle roze gemarkeerde cellen in te vullen indien het aantal edities groter is dan 0.</t>
  </si>
  <si>
    <t>Let op: indien in kolom A bij ‘Aantal edities’ de waarde 0 staat, hoeft u de betreffende roze cellen in deze regel niet in te vullen.</t>
  </si>
  <si>
    <t>Regels met Aantal edities = 0 worden niet meegenomen in de berekening van de totale inschrijfprijs.</t>
  </si>
  <si>
    <t>Taal en interpretatie</t>
  </si>
  <si>
    <t>De aanbestedingsdocumenten zijn opgesteld in het Nederlands.</t>
  </si>
  <si>
    <t>Indien de inschrijver zelf (delen van) de aanbestedingsdocumenten vertaalt en deze vertaling niet volledig duidelijk is, kan hierover een toelichting worden gevraagd via de Nota van Inlichtingen.</t>
  </si>
  <si>
    <t>Het is de verantwoordelijkheid van de inschrijver om eventuele onduidelijkheden tijdig te signaleren en hierover binnen de gestelde termijnen vragen te stellen.</t>
  </si>
  <si>
    <t>Technische kosten</t>
  </si>
  <si>
    <t>In dit onderdeel vult u de kosten in voor het technische productieproces.</t>
  </si>
  <si>
    <t>In de cellen ‘Vaste kosten’ vult u de vaste technische kosten per productie in. Deze kosten worden één keer per productie gemaakt en zijn onafhankelijk van de oplage.</t>
  </si>
  <si>
    <t>In de cellen ‘1000 m/m’ vult u de variabele technische kosten per 1.000 exemplaren in. Deze kosten zijn afhankelijk van de oplage.</t>
  </si>
  <si>
    <t>De totale technische kosten bestaan uit de vaste kosten per productie en de variabele kosten per 1.000 exemplaren, vermenigvuldigd met het aantal geproduceerde exemplaren, gedeeld door 1.000.</t>
  </si>
  <si>
    <t>Papierverbruik</t>
  </si>
  <si>
    <t>In dit onderdeel vult u het papierverbruik voor de productie in.</t>
  </si>
  <si>
    <t>In de cellen ‘Rolbreedte’ vult u de rolbreedte of rolbreedtes in die u gebruikt voor deze productie.</t>
  </si>
  <si>
    <t>In de cellen ‘Vaste kilo’s’ vult u het aantal kilo’s papier in dat nodig is om de productie te starten. Deze hoeveelheid papier is onafhankelijk van de oplage.</t>
  </si>
  <si>
    <t>In de cellen ‘1000’ vult u het aantal kilo’s papier in dat nodig is om 1.000 extra exemplaren te produceren. Deze hoeveelheid papier is afhankelijk van de oplage.</t>
  </si>
  <si>
    <t>Het totale papierverbruik bestaat uit de vaste kilo’s papier per productie en de kilo’s papier per 1.000 exemplaren, vermenigvuldigd met het aantal geproduceerde exemplaren, gedeeld door 1.000.</t>
  </si>
  <si>
    <t>Transport</t>
  </si>
  <si>
    <t>In de cellen 'Kosten per rit' dient u de kosten op te nemen voor het transport van uw productielocatie naar het betreffende adres.</t>
  </si>
  <si>
    <t xml:space="preserve">Indien u inschrijft op meerdere titels binnen een (sub)perceel en de transporten kunt combineren, dan berekent u eerst de totale transportkosten per jaar voor de gecombineerde levering. </t>
  </si>
  <si>
    <t>Vervolgens verdeelt u deze kosten over de afzonderlijke titels en afleveradressen. </t>
  </si>
  <si>
    <t>Dit betekent dat elke titel in het prijzenblad een deel van de totale transportkosten bevat, zodat de som van alle titels overeenkomt met de totale kosten van het gecombineerde transport.</t>
  </si>
  <si>
    <t>145 x 225 mm</t>
  </si>
  <si>
    <r>
      <t>TrosKompas perceel 1b</t>
    </r>
    <r>
      <rPr>
        <b/>
        <sz val="14"/>
        <rFont val="Arial"/>
        <family val="2"/>
      </rPr>
      <t xml:space="preserve"> </t>
    </r>
    <r>
      <rPr>
        <b/>
        <i/>
        <sz val="10"/>
        <rFont val="Arial"/>
        <family val="2"/>
      </rPr>
      <t>(Postaal verwerken)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</si>
</sst>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7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indexed="17"/>
      <name val="Arial"/>
      <family val="2"/>
    </font>
    <font>
      <i/>
      <sz val="8"/>
      <color indexed="23"/>
      <name val="Arial"/>
      <family val="2"/>
    </font>
    <font>
      <i/>
      <sz val="8"/>
      <name val="Arial"/>
      <family val="2"/>
    </font>
    <font>
      <b/>
      <i/>
      <u/>
      <sz val="8"/>
      <name val="Arial"/>
      <family val="2"/>
    </font>
    <font>
      <b/>
      <sz val="9"/>
      <name val="Arial"/>
      <family val="2"/>
    </font>
    <font>
      <b/>
      <i/>
      <sz val="9"/>
      <color rgb="FF0000FF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19"/>
      <color theme="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i/>
      <sz val="14"/>
      <color rgb="FFEE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Calibri"/>
      <family val="2"/>
    </font>
    <font>
      <b/>
      <i/>
      <sz val="12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/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/>
      <top/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3"/>
      </right>
      <top/>
      <bottom style="thin">
        <color indexed="22"/>
      </bottom>
      <diagonal/>
    </border>
    <border>
      <left style="thin">
        <color indexed="23"/>
      </left>
      <right style="thin">
        <color indexed="22"/>
      </right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/>
      <bottom style="thin">
        <color indexed="22"/>
      </bottom>
      <diagonal/>
    </border>
    <border>
      <left/>
      <right style="thin">
        <color indexed="23"/>
      </right>
      <top/>
      <bottom style="thin">
        <color indexed="22"/>
      </bottom>
      <diagonal/>
    </border>
    <border>
      <left style="medium">
        <color indexed="23"/>
      </left>
      <right style="thin">
        <color indexed="23"/>
      </right>
      <top/>
      <bottom style="thin">
        <color indexed="22"/>
      </bottom>
      <diagonal/>
    </border>
    <border>
      <left style="thin">
        <color indexed="23"/>
      </left>
      <right style="medium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23"/>
      </bottom>
      <diagonal/>
    </border>
    <border>
      <left/>
      <right/>
      <top style="thin">
        <color indexed="22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/>
      <right style="thin">
        <color indexed="23"/>
      </right>
      <top style="medium">
        <color indexed="23"/>
      </top>
      <bottom/>
      <diagonal/>
    </border>
    <border>
      <left style="thin">
        <color indexed="22"/>
      </left>
      <right style="medium">
        <color indexed="23"/>
      </right>
      <top style="thin">
        <color indexed="22"/>
      </top>
      <bottom/>
      <diagonal/>
    </border>
    <border>
      <left style="thin">
        <color indexed="23"/>
      </left>
      <right style="thin">
        <color indexed="22"/>
      </right>
      <top style="thin">
        <color indexed="22"/>
      </top>
      <bottom/>
      <diagonal/>
    </border>
    <border>
      <left style="thin">
        <color indexed="23"/>
      </left>
      <right style="thin">
        <color indexed="23"/>
      </right>
      <top style="thin">
        <color indexed="22"/>
      </top>
      <bottom/>
      <diagonal/>
    </border>
    <border>
      <left/>
      <right style="thin">
        <color indexed="23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medium">
        <color indexed="23"/>
      </left>
      <right style="thin">
        <color indexed="23"/>
      </right>
      <top style="thin">
        <color indexed="22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23"/>
      </right>
      <top/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thin">
        <color indexed="64"/>
      </left>
      <right/>
      <top style="medium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2"/>
      </bottom>
      <diagonal/>
    </border>
    <border>
      <left/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 style="thin">
        <color indexed="23"/>
      </top>
      <bottom style="medium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medium">
        <color indexed="23"/>
      </left>
      <right/>
      <top style="thin">
        <color indexed="23"/>
      </top>
      <bottom/>
      <diagonal/>
    </border>
    <border>
      <left/>
      <right style="medium">
        <color indexed="23"/>
      </right>
      <top style="medium">
        <color indexed="23"/>
      </top>
      <bottom style="thin">
        <color indexed="23"/>
      </bottom>
      <diagonal/>
    </border>
    <border>
      <left/>
      <right/>
      <top style="medium">
        <color indexed="23"/>
      </top>
      <bottom style="thin">
        <color indexed="23"/>
      </bottom>
      <diagonal/>
    </border>
    <border>
      <left style="thin">
        <color indexed="23"/>
      </left>
      <right/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</borders>
  <cellStyleXfs count="5">
    <xf numFmtId="0" fontId="0" fillId="0" borderId="0"/>
    <xf numFmtId="0" fontId="1" fillId="0" borderId="0"/>
    <xf numFmtId="4" fontId="3" fillId="2" borderId="1"/>
    <xf numFmtId="0" fontId="1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4" fontId="5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4" fontId="1" fillId="0" borderId="0" xfId="1" quotePrefix="1" applyNumberFormat="1"/>
    <xf numFmtId="4" fontId="7" fillId="0" borderId="4" xfId="3" applyNumberFormat="1" applyFont="1" applyBorder="1" applyAlignment="1">
      <alignment horizontal="center"/>
    </xf>
    <xf numFmtId="44" fontId="8" fillId="4" borderId="5" xfId="3" applyNumberFormat="1" applyFont="1" applyFill="1" applyBorder="1" applyAlignment="1" applyProtection="1">
      <alignment horizontal="center"/>
      <protection locked="0"/>
    </xf>
    <xf numFmtId="44" fontId="3" fillId="3" borderId="6" xfId="1" applyNumberFormat="1" applyFont="1" applyFill="1" applyBorder="1" applyAlignment="1">
      <alignment horizontal="center"/>
    </xf>
    <xf numFmtId="0" fontId="8" fillId="0" borderId="7" xfId="3" applyFont="1" applyBorder="1"/>
    <xf numFmtId="0" fontId="8" fillId="5" borderId="8" xfId="3" applyFont="1" applyFill="1" applyBorder="1"/>
    <xf numFmtId="0" fontId="6" fillId="6" borderId="9" xfId="1" applyFont="1" applyFill="1" applyBorder="1" applyAlignment="1" applyProtection="1">
      <alignment horizontal="center"/>
      <protection locked="0"/>
    </xf>
    <xf numFmtId="0" fontId="8" fillId="5" borderId="10" xfId="3" applyFont="1" applyFill="1" applyBorder="1"/>
    <xf numFmtId="4" fontId="7" fillId="0" borderId="12" xfId="3" applyNumberFormat="1" applyFont="1" applyBorder="1" applyAlignment="1">
      <alignment horizontal="center"/>
    </xf>
    <xf numFmtId="44" fontId="8" fillId="4" borderId="13" xfId="3" applyNumberFormat="1" applyFont="1" applyFill="1" applyBorder="1" applyAlignment="1" applyProtection="1">
      <alignment horizontal="center"/>
      <protection locked="0"/>
    </xf>
    <xf numFmtId="44" fontId="3" fillId="3" borderId="14" xfId="1" applyNumberFormat="1" applyFont="1" applyFill="1" applyBorder="1" applyAlignment="1">
      <alignment horizontal="center"/>
    </xf>
    <xf numFmtId="0" fontId="8" fillId="0" borderId="15" xfId="3" applyFont="1" applyBorder="1"/>
    <xf numFmtId="0" fontId="6" fillId="6" borderId="16" xfId="1" applyFont="1" applyFill="1" applyBorder="1" applyAlignment="1" applyProtection="1">
      <alignment horizontal="center"/>
      <protection locked="0"/>
    </xf>
    <xf numFmtId="0" fontId="3" fillId="0" borderId="17" xfId="3" applyFont="1" applyBorder="1" applyAlignment="1">
      <alignment horizontal="center"/>
    </xf>
    <xf numFmtId="0" fontId="3" fillId="0" borderId="18" xfId="3" applyFont="1" applyBorder="1" applyAlignment="1">
      <alignment horizontal="center"/>
    </xf>
    <xf numFmtId="4" fontId="5" fillId="3" borderId="19" xfId="1" applyNumberFormat="1" applyFont="1" applyFill="1" applyBorder="1" applyAlignment="1">
      <alignment horizontal="center"/>
    </xf>
    <xf numFmtId="0" fontId="3" fillId="7" borderId="20" xfId="3" applyFont="1" applyFill="1" applyBorder="1" applyAlignment="1">
      <alignment horizontal="left"/>
    </xf>
    <xf numFmtId="0" fontId="6" fillId="6" borderId="11" xfId="1" applyFont="1" applyFill="1" applyBorder="1" applyAlignment="1">
      <alignment horizontal="center"/>
    </xf>
    <xf numFmtId="0" fontId="8" fillId="5" borderId="22" xfId="3" applyFont="1" applyFill="1" applyBorder="1"/>
    <xf numFmtId="0" fontId="3" fillId="7" borderId="20" xfId="3" applyFont="1" applyFill="1" applyBorder="1" applyAlignment="1">
      <alignment horizontal="center"/>
    </xf>
    <xf numFmtId="4" fontId="5" fillId="3" borderId="23" xfId="1" applyNumberFormat="1" applyFont="1" applyFill="1" applyBorder="1" applyAlignment="1">
      <alignment horizontal="center"/>
    </xf>
    <xf numFmtId="44" fontId="1" fillId="0" borderId="0" xfId="1" applyNumberFormat="1"/>
    <xf numFmtId="44" fontId="1" fillId="0" borderId="0" xfId="1" applyNumberFormat="1" applyAlignment="1">
      <alignment horizontal="center"/>
    </xf>
    <xf numFmtId="44" fontId="8" fillId="4" borderId="4" xfId="3" applyNumberFormat="1" applyFont="1" applyFill="1" applyBorder="1" applyAlignment="1" applyProtection="1">
      <alignment horizontal="center"/>
      <protection locked="0"/>
    </xf>
    <xf numFmtId="3" fontId="8" fillId="0" borderId="7" xfId="3" applyNumberFormat="1" applyFont="1" applyBorder="1" applyAlignment="1">
      <alignment horizontal="right"/>
    </xf>
    <xf numFmtId="44" fontId="8" fillId="4" borderId="25" xfId="3" applyNumberFormat="1" applyFont="1" applyFill="1" applyBorder="1" applyAlignment="1" applyProtection="1">
      <alignment horizontal="center"/>
      <protection locked="0"/>
    </xf>
    <xf numFmtId="44" fontId="8" fillId="4" borderId="26" xfId="3" applyNumberFormat="1" applyFont="1" applyFill="1" applyBorder="1" applyAlignment="1" applyProtection="1">
      <alignment horizontal="center"/>
      <protection locked="0"/>
    </xf>
    <xf numFmtId="44" fontId="3" fillId="3" borderId="27" xfId="1" applyNumberFormat="1" applyFont="1" applyFill="1" applyBorder="1" applyAlignment="1">
      <alignment horizontal="center"/>
    </xf>
    <xf numFmtId="3" fontId="8" fillId="0" borderId="28" xfId="3" applyNumberFormat="1" applyFont="1" applyBorder="1" applyAlignment="1">
      <alignment horizontal="right"/>
    </xf>
    <xf numFmtId="0" fontId="8" fillId="5" borderId="29" xfId="3" applyFont="1" applyFill="1" applyBorder="1"/>
    <xf numFmtId="0" fontId="6" fillId="6" borderId="30" xfId="1" applyFont="1" applyFill="1" applyBorder="1" applyAlignment="1" applyProtection="1">
      <alignment horizontal="center"/>
      <protection locked="0"/>
    </xf>
    <xf numFmtId="44" fontId="3" fillId="3" borderId="31" xfId="1" applyNumberFormat="1" applyFont="1" applyFill="1" applyBorder="1" applyAlignment="1">
      <alignment horizontal="center"/>
    </xf>
    <xf numFmtId="0" fontId="8" fillId="0" borderId="32" xfId="3" applyFont="1" applyBorder="1"/>
    <xf numFmtId="3" fontId="1" fillId="0" borderId="0" xfId="1" applyNumberFormat="1"/>
    <xf numFmtId="0" fontId="1" fillId="0" borderId="33" xfId="1" applyBorder="1"/>
    <xf numFmtId="0" fontId="9" fillId="0" borderId="24" xfId="3" applyFont="1" applyBorder="1" applyAlignment="1">
      <alignment horizontal="left" vertical="top" wrapText="1"/>
    </xf>
    <xf numFmtId="0" fontId="3" fillId="7" borderId="34" xfId="3" applyFont="1" applyFill="1" applyBorder="1"/>
    <xf numFmtId="0" fontId="6" fillId="6" borderId="35" xfId="1" applyFont="1" applyFill="1" applyBorder="1" applyAlignment="1">
      <alignment horizontal="center"/>
    </xf>
    <xf numFmtId="3" fontId="3" fillId="8" borderId="36" xfId="3" applyNumberFormat="1" applyFont="1" applyFill="1" applyBorder="1" applyAlignment="1">
      <alignment horizontal="center"/>
    </xf>
    <xf numFmtId="0" fontId="3" fillId="8" borderId="37" xfId="3" applyFont="1" applyFill="1" applyBorder="1" applyAlignment="1">
      <alignment horizontal="center"/>
    </xf>
    <xf numFmtId="3" fontId="10" fillId="8" borderId="38" xfId="1" applyNumberFormat="1" applyFont="1" applyFill="1" applyBorder="1" applyAlignment="1">
      <alignment horizontal="center"/>
    </xf>
    <xf numFmtId="0" fontId="10" fillId="8" borderId="37" xfId="3" quotePrefix="1" applyFont="1" applyFill="1" applyBorder="1" applyAlignment="1">
      <alignment horizontal="right"/>
    </xf>
    <xf numFmtId="0" fontId="3" fillId="8" borderId="37" xfId="3" applyFont="1" applyFill="1" applyBorder="1" applyAlignment="1">
      <alignment horizontal="left"/>
    </xf>
    <xf numFmtId="0" fontId="2" fillId="8" borderId="39" xfId="1" applyFont="1" applyFill="1" applyBorder="1" applyAlignment="1">
      <alignment horizontal="center"/>
    </xf>
    <xf numFmtId="3" fontId="11" fillId="8" borderId="40" xfId="3" applyNumberFormat="1" applyFont="1" applyFill="1" applyBorder="1" applyAlignment="1" applyProtection="1">
      <alignment horizontal="right"/>
      <protection locked="0"/>
    </xf>
    <xf numFmtId="0" fontId="3" fillId="8" borderId="41" xfId="3" applyFont="1" applyFill="1" applyBorder="1" applyAlignment="1">
      <alignment horizontal="left" vertical="center"/>
    </xf>
    <xf numFmtId="0" fontId="3" fillId="8" borderId="0" xfId="3" applyFont="1" applyFill="1" applyAlignment="1">
      <alignment horizontal="left"/>
    </xf>
    <xf numFmtId="0" fontId="2" fillId="8" borderId="43" xfId="1" applyFont="1" applyFill="1" applyBorder="1" applyAlignment="1">
      <alignment horizontal="center"/>
    </xf>
    <xf numFmtId="0" fontId="3" fillId="8" borderId="44" xfId="3" applyFont="1" applyFill="1" applyBorder="1" applyAlignment="1">
      <alignment horizontal="left"/>
    </xf>
    <xf numFmtId="0" fontId="3" fillId="8" borderId="46" xfId="3" applyFont="1" applyFill="1" applyBorder="1" applyAlignment="1">
      <alignment horizontal="left"/>
    </xf>
    <xf numFmtId="0" fontId="1" fillId="8" borderId="0" xfId="1" applyFill="1"/>
    <xf numFmtId="0" fontId="2" fillId="8" borderId="47" xfId="1" applyFont="1" applyFill="1" applyBorder="1" applyAlignment="1">
      <alignment horizontal="center"/>
    </xf>
    <xf numFmtId="0" fontId="3" fillId="8" borderId="48" xfId="3" applyFont="1" applyFill="1" applyBorder="1" applyAlignment="1">
      <alignment horizontal="center"/>
    </xf>
    <xf numFmtId="0" fontId="3" fillId="8" borderId="49" xfId="3" applyFont="1" applyFill="1" applyBorder="1" applyAlignment="1">
      <alignment horizontal="center"/>
    </xf>
    <xf numFmtId="0" fontId="13" fillId="8" borderId="50" xfId="1" applyFont="1" applyFill="1" applyBorder="1" applyAlignment="1">
      <alignment horizontal="center"/>
    </xf>
    <xf numFmtId="0" fontId="3" fillId="8" borderId="49" xfId="3" applyFont="1" applyFill="1" applyBorder="1" applyAlignment="1">
      <alignment horizontal="right"/>
    </xf>
    <xf numFmtId="0" fontId="2" fillId="8" borderId="51" xfId="1" applyFont="1" applyFill="1" applyBorder="1" applyAlignment="1">
      <alignment horizontal="center"/>
    </xf>
    <xf numFmtId="44" fontId="4" fillId="3" borderId="52" xfId="2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27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3" fontId="15" fillId="8" borderId="21" xfId="3" applyNumberFormat="1" applyFont="1" applyFill="1" applyBorder="1" applyAlignment="1">
      <alignment horizontal="center"/>
    </xf>
    <xf numFmtId="10" fontId="14" fillId="4" borderId="21" xfId="4" quotePrefix="1" applyNumberFormat="1" applyFont="1" applyFill="1" applyBorder="1" applyAlignment="1" applyProtection="1">
      <alignment horizontal="center"/>
      <protection locked="0"/>
    </xf>
    <xf numFmtId="3" fontId="12" fillId="8" borderId="45" xfId="1" applyNumberFormat="1" applyFont="1" applyFill="1" applyBorder="1" applyAlignment="1">
      <alignment horizontal="center" vertical="center"/>
    </xf>
    <xf numFmtId="3" fontId="12" fillId="8" borderId="31" xfId="1" applyNumberFormat="1" applyFont="1" applyFill="1" applyBorder="1" applyAlignment="1">
      <alignment horizontal="center" vertical="center"/>
    </xf>
    <xf numFmtId="3" fontId="12" fillId="8" borderId="42" xfId="1" applyNumberFormat="1" applyFont="1" applyFill="1" applyBorder="1" applyAlignment="1">
      <alignment horizontal="center" vertical="center"/>
    </xf>
    <xf numFmtId="44" fontId="4" fillId="3" borderId="3" xfId="2" applyNumberFormat="1" applyFont="1" applyFill="1" applyBorder="1" applyAlignment="1">
      <alignment horizontal="center" vertical="center"/>
    </xf>
    <xf numFmtId="44" fontId="4" fillId="3" borderId="2" xfId="2" applyNumberFormat="1" applyFont="1" applyFill="1" applyBorder="1" applyAlignment="1">
      <alignment horizontal="center" vertical="center"/>
    </xf>
    <xf numFmtId="4" fontId="4" fillId="3" borderId="3" xfId="2" applyFont="1" applyFill="1" applyBorder="1" applyAlignment="1">
      <alignment horizontal="center" vertical="center"/>
    </xf>
    <xf numFmtId="4" fontId="4" fillId="3" borderId="2" xfId="2" applyFont="1" applyFill="1" applyBorder="1" applyAlignment="1">
      <alignment horizontal="center" vertical="center"/>
    </xf>
  </cellXfs>
  <cellStyles count="5">
    <cellStyle name="Moderna" xfId="2" xr:uid="{370B96C6-957A-4A35-A0F1-93C67FE6768F}"/>
    <cellStyle name="Normal 2" xfId="1" xr:uid="{D81ACC4E-0CBA-40AD-8BD3-A655E98F4D36}"/>
    <cellStyle name="Percent 2" xfId="4" xr:uid="{E50732DE-834E-4D55-9966-30D1630F96EC}"/>
    <cellStyle name="Standaard" xfId="0" builtinId="0"/>
    <cellStyle name="Standaard_Drukfactuur EW-sheet - Habo" xfId="3" xr:uid="{17F2D8A8-0569-41F2-9F41-7E449003DD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939CF-AEC4-4BC7-9A0C-C5958D40CFEE}">
  <sheetPr>
    <tabColor rgb="FFFF0000"/>
  </sheetPr>
  <dimension ref="B2:R61"/>
  <sheetViews>
    <sheetView zoomScaleNormal="100" workbookViewId="0">
      <selection activeCell="A32" sqref="A32:XFD38"/>
    </sheetView>
  </sheetViews>
  <sheetFormatPr defaultRowHeight="15" x14ac:dyDescent="0.25"/>
  <sheetData>
    <row r="2" spans="2:18" ht="18.75" x14ac:dyDescent="0.25">
      <c r="B2" s="64" t="s">
        <v>19</v>
      </c>
    </row>
    <row r="4" spans="2:18" ht="15.75" x14ac:dyDescent="0.25">
      <c r="B4" s="65" t="s">
        <v>20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</row>
    <row r="5" spans="2:18" ht="15.75" x14ac:dyDescent="0.25">
      <c r="B5" s="65" t="s">
        <v>21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2:18" ht="15.75" x14ac:dyDescent="0.25">
      <c r="B6" s="65" t="s">
        <v>22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</row>
    <row r="7" spans="2:18" ht="15.75" x14ac:dyDescent="0.25"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2:18" ht="15.75" x14ac:dyDescent="0.25">
      <c r="B8" s="66" t="s">
        <v>23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spans="2:18" ht="15.75" x14ac:dyDescent="0.25">
      <c r="B9" s="65" t="s">
        <v>24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2:18" ht="15.75" x14ac:dyDescent="0.25">
      <c r="B10" s="65" t="s">
        <v>25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spans="2:18" ht="15.75" x14ac:dyDescent="0.25">
      <c r="B11" s="65" t="s">
        <v>26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</row>
    <row r="12" spans="2:18" ht="15.75" x14ac:dyDescent="0.25"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2:18" ht="15.75" x14ac:dyDescent="0.25">
      <c r="B13" s="66" t="s">
        <v>27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2:18" ht="15.75" x14ac:dyDescent="0.25">
      <c r="B14" s="65" t="s">
        <v>28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2:18" ht="15.75" x14ac:dyDescent="0.25">
      <c r="B15" s="65" t="s">
        <v>29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2:18" ht="15.75" x14ac:dyDescent="0.25">
      <c r="B16" s="65" t="s">
        <v>30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2:18" ht="15.75" x14ac:dyDescent="0.25">
      <c r="B17" s="65" t="s">
        <v>31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2:18" ht="15.75" x14ac:dyDescent="0.25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2:18" ht="15.75" x14ac:dyDescent="0.25">
      <c r="B19" s="66" t="s">
        <v>32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2:18" ht="15.75" x14ac:dyDescent="0.25">
      <c r="B20" s="65" t="s">
        <v>33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2:18" ht="15.75" x14ac:dyDescent="0.25">
      <c r="B21" s="65" t="s">
        <v>34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</row>
    <row r="22" spans="2:18" ht="15.75" x14ac:dyDescent="0.25">
      <c r="B22" s="65" t="s">
        <v>35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</row>
    <row r="23" spans="2:18" ht="15.75" x14ac:dyDescent="0.25">
      <c r="B23" s="65" t="s">
        <v>36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2:18" ht="15.75" x14ac:dyDescent="0.25">
      <c r="B24" s="65" t="s">
        <v>37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2:18" ht="15.75" x14ac:dyDescent="0.25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</row>
    <row r="26" spans="2:18" ht="15.75" x14ac:dyDescent="0.25">
      <c r="B26" s="66" t="s">
        <v>38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2:18" ht="15.75" x14ac:dyDescent="0.25">
      <c r="B27" s="67" t="s">
        <v>39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5"/>
    </row>
    <row r="28" spans="2:18" ht="15.75" x14ac:dyDescent="0.25">
      <c r="B28" s="67" t="s">
        <v>40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5"/>
    </row>
    <row r="29" spans="2:18" ht="15.75" x14ac:dyDescent="0.25">
      <c r="B29" s="67" t="s">
        <v>41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5"/>
    </row>
    <row r="30" spans="2:18" ht="15.75" x14ac:dyDescent="0.25">
      <c r="B30" s="67" t="s">
        <v>42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5"/>
    </row>
    <row r="31" spans="2:18" ht="15.75" x14ac:dyDescent="0.25"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5" spans="2:15" ht="18.75" x14ac:dyDescent="0.25">
      <c r="B35" s="64"/>
    </row>
    <row r="36" spans="2:15" x14ac:dyDescent="0.25">
      <c r="B36" s="69"/>
    </row>
    <row r="37" spans="2:15" ht="15.75" x14ac:dyDescent="0.25">
      <c r="B37" s="70"/>
    </row>
    <row r="38" spans="2:15" ht="15.75" x14ac:dyDescent="0.25">
      <c r="B38" s="71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</row>
    <row r="39" spans="2:15" ht="15.75" x14ac:dyDescent="0.25">
      <c r="B39" s="67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</row>
    <row r="40" spans="2:15" x14ac:dyDescent="0.25">
      <c r="B40" s="73"/>
    </row>
    <row r="41" spans="2:15" ht="15.75" x14ac:dyDescent="0.25">
      <c r="B41" s="66"/>
    </row>
    <row r="42" spans="2:15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72"/>
    </row>
    <row r="43" spans="2:15" ht="15.75" x14ac:dyDescent="0.25">
      <c r="B43" s="67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72"/>
    </row>
    <row r="44" spans="2:15" x14ac:dyDescent="0.25">
      <c r="B44" s="73"/>
    </row>
    <row r="45" spans="2:15" ht="15.75" x14ac:dyDescent="0.25">
      <c r="B45" s="66"/>
    </row>
    <row r="46" spans="2:15" ht="15.75" x14ac:dyDescent="0.25">
      <c r="B46" s="74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</row>
    <row r="47" spans="2:15" ht="15.75" x14ac:dyDescent="0.25">
      <c r="B47" s="74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</row>
    <row r="48" spans="2:15" ht="15.75" x14ac:dyDescent="0.25">
      <c r="B48" s="74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</row>
    <row r="49" spans="2:17" x14ac:dyDescent="0.25">
      <c r="B49" s="73"/>
    </row>
    <row r="50" spans="2:17" ht="15.75" x14ac:dyDescent="0.25">
      <c r="B50" s="66"/>
    </row>
    <row r="51" spans="2:17" ht="15.75" x14ac:dyDescent="0.25">
      <c r="B51" s="67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</row>
    <row r="52" spans="2:17" ht="15.75" x14ac:dyDescent="0.25">
      <c r="B52" s="67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</row>
    <row r="53" spans="2:17" ht="15.75" x14ac:dyDescent="0.25">
      <c r="B53" s="67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</row>
    <row r="54" spans="2:17" ht="15.75" x14ac:dyDescent="0.25">
      <c r="B54" s="67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</row>
    <row r="56" spans="2:17" ht="15.75" x14ac:dyDescent="0.25">
      <c r="B56" s="66"/>
    </row>
    <row r="57" spans="2:17" ht="15.75" x14ac:dyDescent="0.25">
      <c r="B57" s="70"/>
    </row>
    <row r="58" spans="2:17" ht="15.75" x14ac:dyDescent="0.25">
      <c r="B58" s="70"/>
    </row>
    <row r="59" spans="2:17" ht="15.75" x14ac:dyDescent="0.25">
      <c r="B59" s="70"/>
    </row>
    <row r="61" spans="2:17" ht="15.75" x14ac:dyDescent="0.25">
      <c r="B61" s="70"/>
    </row>
  </sheetData>
  <sheetProtection algorithmName="SHA-512" hashValue="JnIG4JdwY5PQFClhVqEUElfGst2FRpXX0ddMYLPnWhqVg+WfAI9rt0lk3j2n+z1mffBINlhFt1SNwWPmt5GQEw==" saltValue="FJEGQ6kHTULTRpVf9CR/6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F7B87-76F9-4D4B-9979-F17536338EF7}">
  <sheetPr>
    <pageSetUpPr fitToPage="1"/>
  </sheetPr>
  <dimension ref="A2:C7"/>
  <sheetViews>
    <sheetView zoomScale="115" zoomScaleNormal="115" workbookViewId="0">
      <selection activeCell="C6" sqref="C6:C7"/>
    </sheetView>
  </sheetViews>
  <sheetFormatPr defaultColWidth="9.28515625" defaultRowHeight="12.75" x14ac:dyDescent="0.2"/>
  <cols>
    <col min="1" max="1" width="11.42578125" style="3" bestFit="1" customWidth="1"/>
    <col min="2" max="2" width="16.140625" style="1" customWidth="1"/>
    <col min="3" max="3" width="47.5703125" style="2" customWidth="1"/>
    <col min="4" max="4" width="13.28515625" style="1" customWidth="1"/>
    <col min="5" max="5" width="10.5703125" style="1" customWidth="1"/>
    <col min="6" max="6" width="45.5703125" style="1" customWidth="1"/>
    <col min="7" max="7" width="9.28515625" style="1"/>
    <col min="8" max="8" width="11.28515625" style="1" customWidth="1"/>
    <col min="9" max="9" width="11.42578125" style="1" bestFit="1" customWidth="1"/>
    <col min="10" max="11" width="9.28515625" style="1"/>
    <col min="12" max="12" width="10.28515625" style="1" bestFit="1" customWidth="1"/>
    <col min="13" max="16384" width="9.28515625" style="1"/>
  </cols>
  <sheetData>
    <row r="2" spans="2:3" x14ac:dyDescent="0.2">
      <c r="C2" s="1"/>
    </row>
    <row r="3" spans="2:3" x14ac:dyDescent="0.2">
      <c r="C3" s="1"/>
    </row>
    <row r="4" spans="2:3" x14ac:dyDescent="0.2">
      <c r="C4" s="1"/>
    </row>
    <row r="5" spans="2:3" ht="13.5" thickBot="1" x14ac:dyDescent="0.25"/>
    <row r="6" spans="2:3" x14ac:dyDescent="0.2">
      <c r="B6" s="82" t="s">
        <v>17</v>
      </c>
      <c r="C6" s="80">
        <f>+'TrosKompas perceel 1b'!D19</f>
        <v>0</v>
      </c>
    </row>
    <row r="7" spans="2:3" ht="13.5" thickBot="1" x14ac:dyDescent="0.25">
      <c r="B7" s="83"/>
      <c r="C7" s="81"/>
    </row>
  </sheetData>
  <mergeCells count="2">
    <mergeCell ref="C6:C7"/>
    <mergeCell ref="B6:B7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97A57-942F-4712-B97B-DCA3A89793DA}">
  <sheetPr>
    <pageSetUpPr fitToPage="1"/>
  </sheetPr>
  <dimension ref="A1:I19"/>
  <sheetViews>
    <sheetView tabSelected="1" zoomScale="115" zoomScaleNormal="115" workbookViewId="0">
      <pane ySplit="6" topLeftCell="A7" activePane="bottomLeft" state="frozen"/>
      <selection pane="bottomLeft" activeCell="B23" sqref="B23"/>
    </sheetView>
  </sheetViews>
  <sheetFormatPr defaultColWidth="9.28515625" defaultRowHeight="12.75" x14ac:dyDescent="0.2"/>
  <cols>
    <col min="1" max="1" width="11.42578125" style="3" bestFit="1" customWidth="1"/>
    <col min="2" max="2" width="55.7109375" style="1" customWidth="1"/>
    <col min="3" max="3" width="17.7109375" style="1" customWidth="1"/>
    <col min="4" max="4" width="17.7109375" style="2" customWidth="1"/>
    <col min="5" max="6" width="17.7109375" style="1" customWidth="1"/>
    <col min="7" max="7" width="45.5703125" style="1" customWidth="1"/>
    <col min="8" max="8" width="9.28515625" style="1"/>
    <col min="9" max="9" width="11.28515625" style="1" customWidth="1"/>
    <col min="10" max="10" width="11.42578125" style="1" bestFit="1" customWidth="1"/>
    <col min="11" max="12" width="9.28515625" style="1"/>
    <col min="13" max="13" width="10.28515625" style="1" bestFit="1" customWidth="1"/>
    <col min="14" max="16384" width="9.28515625" style="1"/>
  </cols>
  <sheetData>
    <row r="1" spans="1:9" ht="24.75" thickBot="1" x14ac:dyDescent="0.4">
      <c r="A1" s="75" t="s">
        <v>44</v>
      </c>
      <c r="B1" s="75"/>
      <c r="C1" s="75"/>
      <c r="D1" s="76" t="s">
        <v>14</v>
      </c>
      <c r="E1" s="76"/>
      <c r="F1" s="76"/>
    </row>
    <row r="2" spans="1:9" x14ac:dyDescent="0.2">
      <c r="A2" s="62"/>
      <c r="B2" s="61"/>
      <c r="C2" s="59" t="s">
        <v>13</v>
      </c>
      <c r="D2" s="60" t="s">
        <v>43</v>
      </c>
      <c r="E2" s="59"/>
      <c r="F2" s="58"/>
      <c r="G2" s="39"/>
    </row>
    <row r="3" spans="1:9" x14ac:dyDescent="0.2">
      <c r="A3" s="57"/>
      <c r="B3" s="56"/>
      <c r="C3" s="55"/>
      <c r="D3" s="77">
        <f>SUM(F3:F5)</f>
        <v>82000</v>
      </c>
      <c r="E3" s="51" t="s">
        <v>6</v>
      </c>
      <c r="F3" s="50">
        <v>58000</v>
      </c>
      <c r="G3" s="39"/>
    </row>
    <row r="4" spans="1:9" x14ac:dyDescent="0.2">
      <c r="A4" s="53"/>
      <c r="B4" s="52"/>
      <c r="C4" s="54" t="s">
        <v>12</v>
      </c>
      <c r="D4" s="78"/>
      <c r="E4" s="51" t="s">
        <v>11</v>
      </c>
      <c r="F4" s="50">
        <v>23000</v>
      </c>
      <c r="G4" s="39"/>
    </row>
    <row r="5" spans="1:9" x14ac:dyDescent="0.2">
      <c r="A5" s="53"/>
      <c r="B5" s="52"/>
      <c r="C5" s="52"/>
      <c r="D5" s="79"/>
      <c r="E5" s="51" t="s">
        <v>10</v>
      </c>
      <c r="F5" s="50">
        <v>1000</v>
      </c>
    </row>
    <row r="6" spans="1:9" ht="13.5" thickBot="1" x14ac:dyDescent="0.25">
      <c r="A6" s="49"/>
      <c r="B6" s="48"/>
      <c r="C6" s="47"/>
      <c r="D6" s="46"/>
      <c r="E6" s="45"/>
      <c r="F6" s="44"/>
      <c r="G6" s="39"/>
      <c r="H6" s="39"/>
      <c r="I6" s="39"/>
    </row>
    <row r="7" spans="1:9" x14ac:dyDescent="0.2">
      <c r="A7" s="43"/>
      <c r="B7" s="42" t="s">
        <v>9</v>
      </c>
      <c r="C7" s="41"/>
      <c r="D7" s="26"/>
      <c r="F7" s="40"/>
    </row>
    <row r="8" spans="1:9" x14ac:dyDescent="0.2">
      <c r="A8" s="23" t="s">
        <v>3</v>
      </c>
      <c r="B8" s="25" t="s">
        <v>6</v>
      </c>
      <c r="C8" s="38"/>
      <c r="D8" s="37"/>
      <c r="E8" s="20" t="s">
        <v>8</v>
      </c>
      <c r="F8" s="19" t="s">
        <v>7</v>
      </c>
    </row>
    <row r="9" spans="1:9" x14ac:dyDescent="0.2">
      <c r="A9" s="36">
        <v>50</v>
      </c>
      <c r="B9" s="35" t="s">
        <v>15</v>
      </c>
      <c r="C9" s="34">
        <f>F3</f>
        <v>58000</v>
      </c>
      <c r="D9" s="33">
        <f>A9*(E9+(C9/1000*F9))</f>
        <v>0</v>
      </c>
      <c r="E9" s="32">
        <v>0</v>
      </c>
      <c r="F9" s="31">
        <v>0</v>
      </c>
    </row>
    <row r="10" spans="1:9" x14ac:dyDescent="0.2">
      <c r="A10" s="36">
        <v>50</v>
      </c>
      <c r="B10" s="35" t="s">
        <v>16</v>
      </c>
      <c r="C10" s="34">
        <f>F3</f>
        <v>58000</v>
      </c>
      <c r="D10" s="33">
        <f>A10*(E10+(C10/1000*F10))</f>
        <v>0</v>
      </c>
      <c r="E10" s="32">
        <v>0</v>
      </c>
      <c r="F10" s="31">
        <v>0</v>
      </c>
    </row>
    <row r="11" spans="1:9" x14ac:dyDescent="0.2">
      <c r="A11" s="36">
        <v>29</v>
      </c>
      <c r="B11" s="35" t="s">
        <v>5</v>
      </c>
      <c r="C11" s="34">
        <f>F3</f>
        <v>58000</v>
      </c>
      <c r="D11" s="33">
        <f>A11*(E11+(C11/1000*F11))</f>
        <v>0</v>
      </c>
      <c r="E11" s="32">
        <v>0</v>
      </c>
      <c r="F11" s="31">
        <v>0</v>
      </c>
    </row>
    <row r="12" spans="1:9" ht="13.5" thickBot="1" x14ac:dyDescent="0.25">
      <c r="A12" s="12">
        <v>0</v>
      </c>
      <c r="B12" s="24" t="s">
        <v>4</v>
      </c>
      <c r="C12" s="30">
        <f>F3</f>
        <v>58000</v>
      </c>
      <c r="D12" s="9">
        <f>A12*(E12+(C12/1000*F12))</f>
        <v>0</v>
      </c>
      <c r="E12" s="8">
        <v>0</v>
      </c>
      <c r="F12" s="29">
        <v>0</v>
      </c>
    </row>
    <row r="13" spans="1:9" ht="7.5" customHeight="1" x14ac:dyDescent="0.2">
      <c r="D13" s="28"/>
      <c r="E13" s="27"/>
      <c r="F13" s="27"/>
    </row>
    <row r="14" spans="1:9" ht="13.15" customHeight="1" x14ac:dyDescent="0.2">
      <c r="A14" s="23" t="s">
        <v>3</v>
      </c>
      <c r="B14" s="22" t="s">
        <v>2</v>
      </c>
      <c r="C14" s="20"/>
      <c r="D14" s="21"/>
      <c r="E14" s="20" t="s">
        <v>1</v>
      </c>
      <c r="F14" s="19"/>
      <c r="G14" s="6"/>
    </row>
    <row r="15" spans="1:9" ht="13.15" customHeight="1" x14ac:dyDescent="0.2">
      <c r="A15" s="18">
        <v>50</v>
      </c>
      <c r="B15" s="13" t="s">
        <v>0</v>
      </c>
      <c r="C15" s="17"/>
      <c r="D15" s="16">
        <f>A15*E15</f>
        <v>0</v>
      </c>
      <c r="E15" s="15">
        <v>0</v>
      </c>
      <c r="F15" s="14"/>
      <c r="G15" s="6"/>
    </row>
    <row r="16" spans="1:9" ht="13.15" customHeight="1" thickBot="1" x14ac:dyDescent="0.25">
      <c r="A16" s="12">
        <v>50</v>
      </c>
      <c r="B16" s="11" t="s">
        <v>18</v>
      </c>
      <c r="C16" s="10"/>
      <c r="D16" s="9">
        <f>A16*E16</f>
        <v>0</v>
      </c>
      <c r="E16" s="8">
        <v>0</v>
      </c>
      <c r="F16" s="7"/>
      <c r="G16" s="6"/>
    </row>
    <row r="17" spans="1:4" x14ac:dyDescent="0.2">
      <c r="A17" s="5"/>
      <c r="D17" s="4"/>
    </row>
    <row r="18" spans="1:4" ht="13.5" thickBot="1" x14ac:dyDescent="0.25"/>
    <row r="19" spans="1:4" ht="26.25" customHeight="1" thickBot="1" x14ac:dyDescent="0.25">
      <c r="D19" s="63">
        <f>SUM(D8:D16)</f>
        <v>0</v>
      </c>
    </row>
  </sheetData>
  <sheetProtection algorithmName="SHA-512" hashValue="31Ph+rTWzwoZCskOGCt/LFlp6dRCCi1twQWL2VvknuMFXzLoYl6Tegy6+v/RVpx/2KUG+ezQYcwKYP+apZplYw==" saltValue="E497ta+v89vai9+rdIbr4g==" spinCount="100000" sheet="1" objects="1" scenarios="1"/>
  <mergeCells count="3">
    <mergeCell ref="A1:C1"/>
    <mergeCell ref="D1:F1"/>
    <mergeCell ref="D3:D5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verticalDpi="598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13" ma:contentTypeDescription="Een nieuw document maken." ma:contentTypeScope="" ma:versionID="4cb4bf937c7c92af223675e6ed502dd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b3b39bb254d91caa413f86025ad87110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703e7e7-d12b-47c2-a63f-4e49d5673a39}" ma:internalName="TaxCatchAll" ma:showField="CatchAllData" ma:web="3685859b-d252-40ea-9584-73dc881131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85859b-d252-40ea-9584-73dc881131d6" xsi:nil="true"/>
    <lcf76f155ced4ddcb4097134ff3c332f xmlns="6a8f263c-bdae-4d07-beb7-699426cd1a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3EAAC2-D8CB-418D-A87B-BE066E8A1258}"/>
</file>

<file path=customXml/itemProps2.xml><?xml version="1.0" encoding="utf-8"?>
<ds:datastoreItem xmlns:ds="http://schemas.openxmlformats.org/officeDocument/2006/customXml" ds:itemID="{BB3214A2-90A5-4857-9A3A-B9F5C9D540AB}"/>
</file>

<file path=customXml/itemProps3.xml><?xml version="1.0" encoding="utf-8"?>
<ds:datastoreItem xmlns:ds="http://schemas.openxmlformats.org/officeDocument/2006/customXml" ds:itemID="{3AD8578C-BE53-4CEB-98A1-8BB5CF2F16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 PRIJZENBLAD</vt:lpstr>
      <vt:lpstr>Totaal</vt:lpstr>
      <vt:lpstr>TrosKompas perceel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Roomen, Monique van</dc:creator>
  <cp:lastModifiedBy>Roomen, Monique van</cp:lastModifiedBy>
  <dcterms:created xsi:type="dcterms:W3CDTF">2025-09-02T08:42:01Z</dcterms:created>
  <dcterms:modified xsi:type="dcterms:W3CDTF">2026-09-04T08:31:18Z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