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umcgonline.sharepoint.com/sites/HC-apparatuur/Shared Documents/General/Aanbestedingsdossier/03. Aanbestedingsdocumenten/Definitieve concepten/"/>
    </mc:Choice>
  </mc:AlternateContent>
  <xr:revisionPtr revIDLastSave="1046" documentId="11_2DEEAE3FCA6BDD5D8388F92FD7E5F4C4548E24D5" xr6:coauthVersionLast="47" xr6:coauthVersionMax="47" xr10:uidLastSave="{CD777D22-8C41-4792-91D4-5714FBFCC1F5}"/>
  <bookViews>
    <workbookView xWindow="-120" yWindow="-120" windowWidth="29040" windowHeight="17520" activeTab="3" xr2:uid="{00000000-000D-0000-FFFF-FFFF00000000}"/>
  </bookViews>
  <sheets>
    <sheet name="Toelichting" sheetId="2" r:id="rId1"/>
    <sheet name="HC monoplanes" sheetId="14" r:id="rId2"/>
    <sheet name="HC biplane" sheetId="15" r:id="rId3"/>
    <sheet name="Randapparatuur" sheetId="17" r:id="rId4"/>
    <sheet name="HC monoplanes (optie)" sheetId="18" r:id="rId5"/>
    <sheet name="Totalen "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7" l="1"/>
  <c r="D51" i="17"/>
  <c r="D50" i="17"/>
  <c r="D49" i="17"/>
  <c r="D46" i="17"/>
  <c r="D45" i="17"/>
  <c r="D44" i="17"/>
  <c r="O37" i="17"/>
  <c r="O40" i="17" s="1"/>
  <c r="B13" i="4" s="1"/>
  <c r="D66" i="18"/>
  <c r="D65" i="18"/>
  <c r="D64" i="18"/>
  <c r="D61" i="18"/>
  <c r="D60" i="18"/>
  <c r="D59" i="18"/>
  <c r="D58" i="18"/>
  <c r="D55" i="18"/>
  <c r="D54" i="18"/>
  <c r="D53" i="18"/>
  <c r="O46" i="18"/>
  <c r="P46" i="18" s="1"/>
  <c r="P49" i="18" s="1"/>
  <c r="C17" i="4" s="1"/>
  <c r="F38" i="18"/>
  <c r="H38" i="18" s="1"/>
  <c r="I38" i="18" s="1"/>
  <c r="F35" i="18"/>
  <c r="H35" i="18" s="1"/>
  <c r="I35" i="18" s="1"/>
  <c r="F34" i="18"/>
  <c r="H34" i="18" s="1"/>
  <c r="I34" i="18" s="1"/>
  <c r="F31" i="18"/>
  <c r="H31" i="18" s="1"/>
  <c r="I31" i="18" s="1"/>
  <c r="F28" i="18"/>
  <c r="H28" i="18" s="1"/>
  <c r="I28" i="18" s="1"/>
  <c r="F27" i="18"/>
  <c r="H27" i="18" s="1"/>
  <c r="I27" i="18" s="1"/>
  <c r="F26" i="18"/>
  <c r="H26" i="18" s="1"/>
  <c r="I26" i="18" s="1"/>
  <c r="F25" i="18"/>
  <c r="H25" i="18" s="1"/>
  <c r="F19" i="18"/>
  <c r="H19" i="18" s="1"/>
  <c r="I19" i="18" s="1"/>
  <c r="F18" i="18"/>
  <c r="H18" i="18" s="1"/>
  <c r="I18" i="18" s="1"/>
  <c r="F17" i="18"/>
  <c r="H17" i="18" s="1"/>
  <c r="I17" i="18" s="1"/>
  <c r="F16" i="18"/>
  <c r="H16" i="18" s="1"/>
  <c r="I16" i="18" s="1"/>
  <c r="F15" i="18"/>
  <c r="H15" i="18" s="1"/>
  <c r="I15" i="18" s="1"/>
  <c r="F14" i="18"/>
  <c r="H14" i="18" s="1"/>
  <c r="I14" i="18" s="1"/>
  <c r="F13" i="18"/>
  <c r="H13" i="18" s="1"/>
  <c r="I13" i="18" s="1"/>
  <c r="H12" i="18"/>
  <c r="I12" i="18" s="1"/>
  <c r="F12" i="18"/>
  <c r="F11" i="18"/>
  <c r="H11" i="18" s="1"/>
  <c r="I11" i="18" s="1"/>
  <c r="F10" i="18"/>
  <c r="H10" i="18" s="1"/>
  <c r="I10" i="18" s="1"/>
  <c r="F9" i="18"/>
  <c r="H9" i="18" s="1"/>
  <c r="I9" i="18" s="1"/>
  <c r="F8" i="18"/>
  <c r="H8" i="18" s="1"/>
  <c r="I8" i="18" s="1"/>
  <c r="F7" i="18"/>
  <c r="H7" i="18" s="1"/>
  <c r="I7" i="18" s="1"/>
  <c r="F6" i="18"/>
  <c r="H6" i="18" s="1"/>
  <c r="I6" i="18" s="1"/>
  <c r="F5" i="18"/>
  <c r="H5" i="18" s="1"/>
  <c r="D60" i="15"/>
  <c r="D53" i="15"/>
  <c r="D67" i="15"/>
  <c r="D66" i="15"/>
  <c r="D65" i="15"/>
  <c r="D62" i="15"/>
  <c r="D61" i="15"/>
  <c r="D59" i="15"/>
  <c r="D58" i="15"/>
  <c r="D55" i="15"/>
  <c r="D54" i="15"/>
  <c r="O46" i="15"/>
  <c r="P46" i="15" s="1"/>
  <c r="P49" i="15" s="1"/>
  <c r="C9" i="4" s="1"/>
  <c r="O46" i="14"/>
  <c r="O49" i="14" s="1"/>
  <c r="D66" i="14"/>
  <c r="D65" i="14"/>
  <c r="D64" i="14"/>
  <c r="D61" i="14"/>
  <c r="D60" i="14"/>
  <c r="D59" i="14"/>
  <c r="D58" i="14"/>
  <c r="D55" i="14"/>
  <c r="D54" i="14"/>
  <c r="D53" i="14"/>
  <c r="F29" i="17"/>
  <c r="H29" i="17" s="1"/>
  <c r="I29" i="17" s="1"/>
  <c r="F26" i="17"/>
  <c r="H26" i="17" s="1"/>
  <c r="I26" i="17" s="1"/>
  <c r="H25" i="17"/>
  <c r="I25" i="17" s="1"/>
  <c r="F22" i="17"/>
  <c r="H22" i="17" s="1"/>
  <c r="I22" i="17" s="1"/>
  <c r="F19" i="17"/>
  <c r="H19" i="17" s="1"/>
  <c r="I19" i="17" s="1"/>
  <c r="F18" i="17"/>
  <c r="H18" i="17" s="1"/>
  <c r="I18" i="17" s="1"/>
  <c r="F17" i="17"/>
  <c r="H17" i="17" s="1"/>
  <c r="I17" i="17" s="1"/>
  <c r="F16" i="17"/>
  <c r="H16" i="17" s="1"/>
  <c r="F11" i="17"/>
  <c r="H11" i="17" s="1"/>
  <c r="I11" i="17" s="1"/>
  <c r="F10" i="17"/>
  <c r="H10" i="17" s="1"/>
  <c r="I10" i="17" s="1"/>
  <c r="F8" i="17"/>
  <c r="H8" i="17" s="1"/>
  <c r="I8" i="17" s="1"/>
  <c r="F7" i="17"/>
  <c r="H7" i="17" s="1"/>
  <c r="I7" i="17" s="1"/>
  <c r="F6" i="17"/>
  <c r="H6" i="17" s="1"/>
  <c r="I6" i="17" s="1"/>
  <c r="F5" i="17"/>
  <c r="H5" i="17" s="1"/>
  <c r="F38" i="15"/>
  <c r="H38" i="15" s="1"/>
  <c r="I38" i="15" s="1"/>
  <c r="F35" i="15"/>
  <c r="H35" i="15" s="1"/>
  <c r="I35" i="15" s="1"/>
  <c r="F34" i="15"/>
  <c r="H34" i="15" s="1"/>
  <c r="I34" i="15" s="1"/>
  <c r="F31" i="15"/>
  <c r="H31" i="15" s="1"/>
  <c r="I31" i="15" s="1"/>
  <c r="F28" i="15"/>
  <c r="H28" i="15" s="1"/>
  <c r="I28" i="15" s="1"/>
  <c r="F27" i="15"/>
  <c r="H27" i="15" s="1"/>
  <c r="I27" i="15" s="1"/>
  <c r="F26" i="15"/>
  <c r="H26" i="15" s="1"/>
  <c r="I26" i="15" s="1"/>
  <c r="F25" i="15"/>
  <c r="H25" i="15" s="1"/>
  <c r="F19" i="15"/>
  <c r="H19" i="15" s="1"/>
  <c r="I19" i="15" s="1"/>
  <c r="F18" i="15"/>
  <c r="H18" i="15" s="1"/>
  <c r="I18" i="15" s="1"/>
  <c r="F17" i="15"/>
  <c r="H17" i="15" s="1"/>
  <c r="I17" i="15" s="1"/>
  <c r="F16" i="15"/>
  <c r="H16" i="15" s="1"/>
  <c r="I16" i="15" s="1"/>
  <c r="F15" i="15"/>
  <c r="H15" i="15" s="1"/>
  <c r="I15" i="15" s="1"/>
  <c r="F14" i="15"/>
  <c r="H14" i="15" s="1"/>
  <c r="I14" i="15" s="1"/>
  <c r="F13" i="15"/>
  <c r="H13" i="15" s="1"/>
  <c r="I13" i="15" s="1"/>
  <c r="F12" i="15"/>
  <c r="H12" i="15" s="1"/>
  <c r="I12" i="15" s="1"/>
  <c r="F11" i="15"/>
  <c r="H11" i="15" s="1"/>
  <c r="I11" i="15" s="1"/>
  <c r="F10" i="15"/>
  <c r="H10" i="15" s="1"/>
  <c r="I10" i="15" s="1"/>
  <c r="F9" i="15"/>
  <c r="H9" i="15" s="1"/>
  <c r="I9" i="15" s="1"/>
  <c r="F8" i="15"/>
  <c r="H8" i="15" s="1"/>
  <c r="I8" i="15" s="1"/>
  <c r="F7" i="15"/>
  <c r="H7" i="15" s="1"/>
  <c r="I7" i="15" s="1"/>
  <c r="F6" i="15"/>
  <c r="H6" i="15" s="1"/>
  <c r="I6" i="15" s="1"/>
  <c r="F5" i="15"/>
  <c r="H5" i="15" s="1"/>
  <c r="F5" i="14"/>
  <c r="F6" i="14"/>
  <c r="F7" i="14"/>
  <c r="F8" i="14"/>
  <c r="F9" i="14"/>
  <c r="F10" i="14"/>
  <c r="F11" i="14"/>
  <c r="F12" i="14"/>
  <c r="F13" i="14"/>
  <c r="F14" i="14"/>
  <c r="F15" i="14"/>
  <c r="F16" i="14"/>
  <c r="F17" i="14"/>
  <c r="F18" i="14"/>
  <c r="P37" i="17" l="1"/>
  <c r="P40" i="17" s="1"/>
  <c r="C13" i="4" s="1"/>
  <c r="I25" i="18"/>
  <c r="I40" i="18" s="1"/>
  <c r="H40" i="18"/>
  <c r="H22" i="18"/>
  <c r="I5" i="18"/>
  <c r="I22" i="18" s="1"/>
  <c r="O49" i="18"/>
  <c r="B17" i="4" s="1"/>
  <c r="O49" i="15"/>
  <c r="B9" i="4" s="1"/>
  <c r="P46" i="14"/>
  <c r="P49" i="14" s="1"/>
  <c r="I16" i="17"/>
  <c r="I31" i="17" s="1"/>
  <c r="H31" i="17"/>
  <c r="H13" i="17"/>
  <c r="I5" i="17"/>
  <c r="I13" i="17" s="1"/>
  <c r="H22" i="15"/>
  <c r="H40" i="15"/>
  <c r="I25" i="15"/>
  <c r="I40" i="15" s="1"/>
  <c r="I5" i="15"/>
  <c r="I22" i="15" s="1"/>
  <c r="F19" i="14"/>
  <c r="H19" i="14" s="1"/>
  <c r="I19" i="14" s="1"/>
  <c r="F38" i="14"/>
  <c r="H38" i="14" s="1"/>
  <c r="I38" i="14" s="1"/>
  <c r="F35" i="14"/>
  <c r="H35" i="14" s="1"/>
  <c r="I35" i="14" s="1"/>
  <c r="F34" i="14"/>
  <c r="H34" i="14" s="1"/>
  <c r="I34" i="14" s="1"/>
  <c r="F31" i="14"/>
  <c r="H31" i="14" s="1"/>
  <c r="I31" i="14" s="1"/>
  <c r="F28" i="14"/>
  <c r="H28" i="14" s="1"/>
  <c r="I28" i="14" s="1"/>
  <c r="F27" i="14"/>
  <c r="H27" i="14" s="1"/>
  <c r="I27" i="14" s="1"/>
  <c r="F26" i="14"/>
  <c r="H26" i="14" s="1"/>
  <c r="I26" i="14" s="1"/>
  <c r="F25" i="14"/>
  <c r="H25" i="14" s="1"/>
  <c r="H18" i="14"/>
  <c r="I18" i="14" s="1"/>
  <c r="H17" i="14"/>
  <c r="I17" i="14" s="1"/>
  <c r="H16" i="14"/>
  <c r="I16" i="14" s="1"/>
  <c r="H15" i="14"/>
  <c r="I15" i="14" s="1"/>
  <c r="H14" i="14"/>
  <c r="I14" i="14" s="1"/>
  <c r="H13" i="14"/>
  <c r="I13" i="14" s="1"/>
  <c r="H12" i="14"/>
  <c r="I12" i="14" s="1"/>
  <c r="H11" i="14"/>
  <c r="I11" i="14" s="1"/>
  <c r="H10" i="14"/>
  <c r="I10" i="14" s="1"/>
  <c r="H9" i="14"/>
  <c r="I9" i="14" s="1"/>
  <c r="H8" i="14"/>
  <c r="I8" i="14" s="1"/>
  <c r="H7" i="14"/>
  <c r="I7" i="14" s="1"/>
  <c r="H6" i="14"/>
  <c r="I6" i="14" s="1"/>
  <c r="H5" i="14"/>
  <c r="H42" i="18" l="1"/>
  <c r="B16" i="4" s="1"/>
  <c r="I42" i="18"/>
  <c r="C16" i="4" s="1"/>
  <c r="C5" i="4"/>
  <c r="B5" i="4"/>
  <c r="H40" i="14"/>
  <c r="I33" i="17"/>
  <c r="C12" i="4" s="1"/>
  <c r="H33" i="17"/>
  <c r="B12" i="4" s="1"/>
  <c r="H42" i="15"/>
  <c r="B8" i="4" s="1"/>
  <c r="I42" i="15"/>
  <c r="C8" i="4" s="1"/>
  <c r="H22" i="14"/>
  <c r="I5" i="14"/>
  <c r="I22" i="14" s="1"/>
  <c r="I25" i="14"/>
  <c r="I40" i="14" s="1"/>
  <c r="H42" i="14" l="1"/>
  <c r="B4" i="4" s="1"/>
  <c r="B19" i="4" s="1"/>
  <c r="I42" i="14"/>
  <c r="C4" i="4" s="1"/>
  <c r="C19" i="4" s="1"/>
</calcChain>
</file>

<file path=xl/sharedStrings.xml><?xml version="1.0" encoding="utf-8"?>
<sst xmlns="http://schemas.openxmlformats.org/spreadsheetml/2006/main" count="390" uniqueCount="109">
  <si>
    <t>Toelichting op het prijzenblad</t>
  </si>
  <si>
    <t xml:space="preserve">De Inschrijver dient in de opgegeven prijzen alle kosten op te nemen die noodzakelijk zijn om volledig te kunnen voldoen aan alle eisen en voorwaarden uit het Programma van Eisen en de overige aanbestedingsdocumenten. Hieronder vallen tevens alle kosten die voortvloeien uit de door de Inschrijver aangeboden oplossing en de wijze waarop de Inschrijver invulling geeft aan de eisen.
</t>
  </si>
  <si>
    <t xml:space="preserve">Onder de totaalprijs vallen derhalve ook alle kosten die noodzakelijk zijn voor een volledige, deugdelijke en bedrijfsvaardige oplevering en instandhouding van de aangeboden oplossing, ook indien deze kosten niet afzonderlijk in het prijzenblad zijn benoemd. Dit omvat onder meer, maar niet uitsluitend, kosten voor apparatuur, hardware, software, licenties, accessoires, opties, interfaces, koppelingen, integratie, installatie, montage, configuratie, testen, inbedrijfstelling, validatie, documentatie, opleiding en training, implementatie, projectbegeleiding, onderhoud, service, ondersteuning, updates en upgrades, alsmede overige kosten die noodzakelijk zijn om aan de gestelde eisen te voldoen.
</t>
  </si>
  <si>
    <t xml:space="preserve">Dit geldt eveneens voor alle opties, aanvullende maatregelen, voorzieningen en activiteiten die de Inschrijver in zijn Inschrijving aanbiedt in het kader van de gunningscriteria. Indien een dergelijke maatregel of voorziening kosten met zich meebrengt, dienen deze kosten volledig in de aangeboden prijzen te zijn opgenomen. De Inschrijver kan zich na gunning niet op het standpunt stellen dat voor dergelijke maatregelen of voorzieningen aanvullende kosten verschuldigd zijn, indien deze onderdeel zijn van de aangeboden oplossing of toezegging.
</t>
  </si>
  <si>
    <t xml:space="preserve">Het uitgangspunt is dat de door de Inschrijver opgegeven totaalprijs de kosten weergeeft die de Aanbestedende dienst gedurende de betreffende contractperiode daadwerkelijk verschuldigd is voor het realiseren en in stand houden van de aangeboden oplossing, behoudens uitsluitend die kosten die op grond van de aanbestedingsdocumenten uitdrukkelijk als afzonderlijke of variabele kosten zijn aangemerkt.
</t>
  </si>
  <si>
    <t xml:space="preserve">Indien voor een bepaalde kostenpost geen afzonderlijke post in het prijzenblad is opgenomen, dient de Inschrijver de betreffende kosten onder te brengen bij de naar zijn oordeel meest passende en inhoudelijk vergelijkbare post die wél in het prijzenblad is opgenomen. De Inschrijver dient deze kosten derhalve niet als PM-post, stelpost of afzonderlijke aanvullende kosten buiten het prijzenblad te vermelden.
</t>
  </si>
  <si>
    <t xml:space="preserve">Het is de Inschrijver niet toegestaan het prijzenblad te wijzigen. Het toevoegen, verwijderen, samenvoegen, splitsen of anderszins wijzigen van prijsregels, posten, kolommen of structuur van het prijzenblad is niet toegestaan. Indien de Inschrijver van oordeel is dat voor een door hem aangeboden oplossing een bepaalde kostenpost niet afzonderlijk in het prijzenblad voorkomt, dient hij deze kosten onder te brengen bij de meest passende bestaande post.
</t>
  </si>
  <si>
    <t xml:space="preserve">De Inschrijver is zelf verantwoordelijk voor de volledigheid van zijn prijsopgave. Het ontbreken van een afzonderlijke prijsregel in het prijzenblad ontslaat de Inschrijver niet van de verplichting de betreffende kosten in zijn prijsopgave te verdisconteren. Eventuele kosten die noodzakelijk zijn voor het voldoen aan de eisen of voor het realiseren van door de Inschrijver aangeboden prestaties, maatregelen of voorzieningen en die niet afzonderlijk zijn geprijsd, worden geacht in de aangeboden prijzen te zijn inbegrepen.
</t>
  </si>
  <si>
    <t xml:space="preserve">De opgegeven prijzen dienen exclusief btw en inclusief alle overige belastingen, heffingen, rechten, toeslagen, transport-, reis-, verblijf- en overige bijkomende kosten te zijn, tenzij in het prijzenblad of de aanbestedingsdocumenten uitdrukkelijk anders is bepaald.
</t>
  </si>
  <si>
    <t>Alle prijzen dienen te zijn gebaseerd op prijspeil 1 Januari 2027.</t>
  </si>
  <si>
    <t>CATHKAMER 3x MONOPLANE</t>
  </si>
  <si>
    <t xml:space="preserve">INVESTERINGKOSTEN:  </t>
  </si>
  <si>
    <t xml:space="preserve">Aldus, naar waarheid opgemaakt en rechtsgeldig ondertekend door: </t>
  </si>
  <si>
    <t>Apparatuur, incl. hardware en software:</t>
  </si>
  <si>
    <t>Uw type/serie/code:</t>
  </si>
  <si>
    <t xml:space="preserve">Aantal </t>
  </si>
  <si>
    <t>Brutoprijs per stuk</t>
  </si>
  <si>
    <t xml:space="preserve">Korting </t>
  </si>
  <si>
    <t>Nettoprijs</t>
  </si>
  <si>
    <t>BTW %</t>
  </si>
  <si>
    <t xml:space="preserve">Totaal excl. BTW </t>
  </si>
  <si>
    <t xml:space="preserve">Totaal incl. BTW </t>
  </si>
  <si>
    <t>Röntgensysteem</t>
  </si>
  <si>
    <t xml:space="preserve">Naam Ondernemer </t>
  </si>
  <si>
    <t>Large display inclusief ophanging</t>
  </si>
  <si>
    <t xml:space="preserve">Tafel </t>
  </si>
  <si>
    <t xml:space="preserve">Naam ondertekenaar </t>
  </si>
  <si>
    <t>Monitoren</t>
  </si>
  <si>
    <t>Loodschermen</t>
  </si>
  <si>
    <t xml:space="preserve">Datum </t>
  </si>
  <si>
    <t>UPS</t>
  </si>
  <si>
    <t>detector</t>
  </si>
  <si>
    <t xml:space="preserve">Handtekening </t>
  </si>
  <si>
    <t>Röntgenbuis</t>
  </si>
  <si>
    <t>Diafragma</t>
  </si>
  <si>
    <t>Software</t>
  </si>
  <si>
    <t>Transport</t>
  </si>
  <si>
    <t>Montage</t>
  </si>
  <si>
    <t>Testen / ingebruikstellen</t>
  </si>
  <si>
    <t>Pendel waar loodscherm aan hangt</t>
  </si>
  <si>
    <t>Matras op tafel</t>
  </si>
  <si>
    <t xml:space="preserve">Totaal </t>
  </si>
  <si>
    <t xml:space="preserve">Opleiding en trainingskosten: </t>
  </si>
  <si>
    <t>Uw type/serie/code</t>
  </si>
  <si>
    <t xml:space="preserve">BTW </t>
  </si>
  <si>
    <t xml:space="preserve">Applicatieondersteuning (conform eisen) </t>
  </si>
  <si>
    <t>e-learning modules inrichten</t>
  </si>
  <si>
    <t>Opleidingskosten Medische Technologie</t>
  </si>
  <si>
    <t>Kosten training Technicus (tbv gecertificeerd voor 1e, 2e en 3e lijnsonderhoud)</t>
  </si>
  <si>
    <t>Verbindingen en communcatie</t>
  </si>
  <si>
    <t>Inrichten verbinding met ziekenhuis systemen (o.a. EPD en PACS)</t>
  </si>
  <si>
    <t>Remote service</t>
  </si>
  <si>
    <t>Standaard Service Overeenkomst</t>
  </si>
  <si>
    <t>Inrichten online dashboard tbv monitoren prestaties van systemen</t>
  </si>
  <si>
    <t xml:space="preserve">TOTAAL INVESTERINGSKOSTEN  </t>
  </si>
  <si>
    <t xml:space="preserve">EXPLOITATIEKOSTEN:  </t>
  </si>
  <si>
    <t>Prijs</t>
  </si>
  <si>
    <t>jaar 1</t>
  </si>
  <si>
    <t>jaar 2</t>
  </si>
  <si>
    <t>jaar 3</t>
  </si>
  <si>
    <t>jaar 4</t>
  </si>
  <si>
    <t>jaar 5</t>
  </si>
  <si>
    <t>jaar 6</t>
  </si>
  <si>
    <t>jaar 7</t>
  </si>
  <si>
    <t>jaar 8</t>
  </si>
  <si>
    <t>jaar 9</t>
  </si>
  <si>
    <t>jaar 10</t>
  </si>
  <si>
    <t>BTW  %</t>
  </si>
  <si>
    <t>Software updates</t>
  </si>
  <si>
    <t>Hardware upgrades</t>
  </si>
  <si>
    <t>Service / gepland onderhoud</t>
  </si>
  <si>
    <t>Kosten SSO*</t>
  </si>
  <si>
    <t>röntgenbuis</t>
  </si>
  <si>
    <t>detector 1</t>
  </si>
  <si>
    <t>Large display</t>
  </si>
  <si>
    <t>Bjischoling</t>
  </si>
  <si>
    <t>Applicatietraining artsen initieel</t>
  </si>
  <si>
    <t>Applicatietraining ondersteuning zorgpersoneel initieel</t>
  </si>
  <si>
    <t xml:space="preserve">TOTAAL EXPLOITATIEKOSTEN </t>
  </si>
  <si>
    <t>Tafel</t>
  </si>
  <si>
    <t>Hemodynamisch systeem</t>
  </si>
  <si>
    <t>Contrastinjector (verrijdbaar)</t>
  </si>
  <si>
    <t>Echosysteem (vasculaire toegang tot 0-10 cm)</t>
  </si>
  <si>
    <t>Echosysteem met TTE en TEE probe (verrijdbaar)</t>
  </si>
  <si>
    <t>Hemodynamisch systeem (optie)</t>
  </si>
  <si>
    <t>Echosysteem (vasculaire toegang tot 0-10 cm) (optie) (verrijdbaar)</t>
  </si>
  <si>
    <t>Applicatieondersteuning</t>
  </si>
  <si>
    <t>TOTALEN INCL. BTW</t>
  </si>
  <si>
    <t>HC MONOPLANES</t>
  </si>
  <si>
    <t>EXCL. BTW</t>
  </si>
  <si>
    <t>INCL. BTW.</t>
  </si>
  <si>
    <t>HC BIPLANE</t>
  </si>
  <si>
    <t>RANDAPPARATUUR</t>
  </si>
  <si>
    <t>TOTAL COST OF OWNERSHIP (TCO):</t>
  </si>
  <si>
    <t>* Kosten SSO: UMCG verwacht dat de kosten gedurende de exploitatie zullen afnemen omdat de technici van UMCG dan voldoende zijn opgeleid door Opdrachtnemer en voldoende worden ondersteund bij het uitvoeren van 1e, 2e en of 3e lijnsonderhoud.</t>
  </si>
  <si>
    <t>CATHKAMER BIPLANE</t>
  </si>
  <si>
    <t>Applicatietraining artsen initieel (groep circa 25 medisch specialisten)</t>
  </si>
  <si>
    <t>Applicatietraining ondersteuning zorgpersoneel initieel (groep circa 35 medewerkers)</t>
  </si>
  <si>
    <r>
      <t xml:space="preserve">De Inschrijver dient het prijzenblad volledig in te vullen. De in het prijzenblad opgenomen prijzen dienen te worden beschouwd als </t>
    </r>
    <r>
      <rPr>
        <b/>
        <sz val="11"/>
        <color rgb="FF000000"/>
        <rFont val="Calibri"/>
        <scheme val="minor"/>
      </rPr>
      <t>all-in prijzen</t>
    </r>
    <r>
      <rPr>
        <sz val="11"/>
        <color rgb="FF000000"/>
        <rFont val="Calibri"/>
        <scheme val="minor"/>
      </rPr>
      <t xml:space="preserve"> voor de aangeboden dienstverlening, producten, systemen en voorzieningen. Na voorlopige gunning dient Inschrijver een volledige detailbegroting in te dienen, die aansluit op de bedragen in het prijzenblad.
</t>
    </r>
  </si>
  <si>
    <t>Software upgrades</t>
  </si>
  <si>
    <t>Prijs per eenheid excl. BTW</t>
  </si>
  <si>
    <t xml:space="preserve">EENHEIDSPRIJZEN (tellen niet mee in eindtotaal of inschrijfsom):  </t>
  </si>
  <si>
    <t>detector 2</t>
  </si>
  <si>
    <t>CATHKAMER MONOPLANE (OPTIE)</t>
  </si>
  <si>
    <t>OK Tafel (Getinge Maquet)</t>
  </si>
  <si>
    <t>Eenheidprijs dure onderdelen:</t>
  </si>
  <si>
    <t>Bjischoling (door UMCG extra ingeroepen)</t>
  </si>
  <si>
    <t>HC MONOPLANE (OPTIE)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</si>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</sst>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21" x14ac:knownFonts="1">
    <font>
      <sz val="11"/>
      <color theme="1"/>
      <name val="Calibri"/>
      <family val="2"/>
      <scheme val="minor"/>
    </font>
    <font>
      <sz val="11"/>
      <color indexed="8"/>
      <name val="Calibri"/>
      <family val="2"/>
    </font>
    <font>
      <sz val="10"/>
      <name val="Times New Roman"/>
      <family val="1"/>
    </font>
    <font>
      <sz val="10"/>
      <name val="Arial"/>
      <family val="2"/>
    </font>
    <font>
      <sz val="11"/>
      <color theme="1"/>
      <name val="Calibri"/>
      <family val="2"/>
      <scheme val="minor"/>
    </font>
    <font>
      <sz val="11"/>
      <color theme="1" tint="0.249977111117893"/>
      <name val="Calibri"/>
      <family val="2"/>
      <scheme val="minor"/>
    </font>
    <font>
      <b/>
      <sz val="10.5"/>
      <color theme="1" tint="0.249977111117893"/>
      <name val="Calibri"/>
      <family val="2"/>
      <scheme val="minor"/>
    </font>
    <font>
      <sz val="10.5"/>
      <color theme="1" tint="0.249977111117893"/>
      <name val="Times New Roman"/>
      <family val="1"/>
    </font>
    <font>
      <b/>
      <sz val="10.5"/>
      <color theme="1" tint="0.249977111117893"/>
      <name val="Times New Roman"/>
      <family val="1"/>
    </font>
    <font>
      <sz val="10.5"/>
      <color theme="1" tint="0.249977111117893"/>
      <name val="Calibri"/>
      <family val="2"/>
      <scheme val="minor"/>
    </font>
    <font>
      <sz val="10.5"/>
      <color rgb="FFFF0000"/>
      <name val="Calibri"/>
      <family val="2"/>
      <scheme val="minor"/>
    </font>
    <font>
      <sz val="10.5"/>
      <color theme="1"/>
      <name val="Calibri"/>
      <family val="2"/>
      <scheme val="minor"/>
    </font>
    <font>
      <b/>
      <sz val="10.5"/>
      <color theme="1"/>
      <name val="Calibri"/>
      <family val="2"/>
      <scheme val="minor"/>
    </font>
    <font>
      <sz val="10.5"/>
      <color rgb="FF404040"/>
      <name val="Calibri"/>
      <family val="2"/>
      <scheme val="minor"/>
    </font>
    <font>
      <b/>
      <sz val="12"/>
      <color theme="1" tint="0.249977111117893"/>
      <name val="Calibri"/>
      <family val="2"/>
      <scheme val="minor"/>
    </font>
    <font>
      <b/>
      <sz val="13.5"/>
      <color theme="1"/>
      <name val="Calibri"/>
      <family val="2"/>
      <scheme val="minor"/>
    </font>
    <font>
      <sz val="10.5"/>
      <color rgb="FF000000"/>
      <name val="Calibri"/>
      <family val="2"/>
      <scheme val="minor"/>
    </font>
    <font>
      <sz val="10.5"/>
      <color rgb="FF000000"/>
      <name val="Calibri"/>
      <scheme val="minor"/>
    </font>
    <font>
      <b/>
      <sz val="20"/>
      <color theme="1" tint="0.249977111117893"/>
      <name val="Calibri"/>
      <family val="2"/>
      <scheme val="minor"/>
    </font>
    <font>
      <sz val="11"/>
      <color rgb="FF000000"/>
      <name val="Calibri"/>
      <scheme val="minor"/>
    </font>
    <font>
      <b/>
      <sz val="11"/>
      <color rgb="FF000000"/>
      <name val="Calibri"/>
      <scheme val="minor"/>
    </font>
  </fonts>
  <fills count="8">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rgb="FFFFFF00"/>
        <bgColor indexed="64"/>
      </patternFill>
    </fill>
    <fill>
      <patternFill patternType="solid">
        <fgColor rgb="FFDAEEF3"/>
        <bgColor indexed="64"/>
      </patternFill>
    </fill>
    <fill>
      <patternFill patternType="solid">
        <fgColor theme="4" tint="0.59999389629810485"/>
        <bgColor indexed="64"/>
      </patternFill>
    </fill>
    <fill>
      <patternFill patternType="solid">
        <fgColor theme="4" tint="0.599963377788628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68">
    <xf numFmtId="0" fontId="0"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164" fontId="3"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42">
    <xf numFmtId="0" fontId="0" fillId="0" borderId="0" xfId="0"/>
    <xf numFmtId="0" fontId="5" fillId="0" borderId="0" xfId="0" applyFont="1" applyAlignment="1">
      <alignment wrapText="1"/>
    </xf>
    <xf numFmtId="0" fontId="6" fillId="3" borderId="2" xfId="0" applyFont="1" applyFill="1" applyBorder="1"/>
    <xf numFmtId="0" fontId="7" fillId="3" borderId="3" xfId="0" applyFont="1" applyFill="1" applyBorder="1" applyAlignment="1">
      <alignment horizontal="center"/>
    </xf>
    <xf numFmtId="0" fontId="7" fillId="3" borderId="3" xfId="0" applyFont="1" applyFill="1" applyBorder="1"/>
    <xf numFmtId="0" fontId="7" fillId="3" borderId="4" xfId="0" applyFont="1" applyFill="1" applyBorder="1"/>
    <xf numFmtId="0" fontId="7" fillId="0" borderId="0" xfId="0" applyFont="1"/>
    <xf numFmtId="0" fontId="8" fillId="0" borderId="0" xfId="0" applyFont="1"/>
    <xf numFmtId="0" fontId="6" fillId="0" borderId="0" xfId="0" applyFont="1" applyAlignment="1">
      <alignment horizontal="right"/>
    </xf>
    <xf numFmtId="0" fontId="9" fillId="0" borderId="0" xfId="0" applyFont="1" applyAlignment="1">
      <alignment horizontal="center"/>
    </xf>
    <xf numFmtId="164" fontId="9" fillId="0" borderId="0" xfId="0" applyNumberFormat="1" applyFont="1"/>
    <xf numFmtId="0" fontId="6" fillId="2" borderId="1" xfId="0" applyFont="1" applyFill="1" applyBorder="1" applyAlignment="1">
      <alignment horizontal="left"/>
    </xf>
    <xf numFmtId="0" fontId="6" fillId="4" borderId="1" xfId="0" applyFont="1" applyFill="1" applyBorder="1" applyAlignment="1">
      <alignment horizontal="right"/>
    </xf>
    <xf numFmtId="0" fontId="6" fillId="4" borderId="1" xfId="0" applyFont="1" applyFill="1" applyBorder="1" applyAlignment="1">
      <alignment horizontal="center"/>
    </xf>
    <xf numFmtId="164" fontId="6" fillId="4" borderId="1" xfId="0" applyNumberFormat="1" applyFont="1" applyFill="1" applyBorder="1"/>
    <xf numFmtId="9" fontId="6" fillId="4" borderId="1" xfId="0" applyNumberFormat="1" applyFont="1" applyFill="1" applyBorder="1" applyAlignment="1">
      <alignment horizontal="center"/>
    </xf>
    <xf numFmtId="0" fontId="10" fillId="0" borderId="0" xfId="0" applyFont="1"/>
    <xf numFmtId="0" fontId="6" fillId="0" borderId="0" xfId="0" applyFont="1" applyAlignment="1">
      <alignment horizontal="center"/>
    </xf>
    <xf numFmtId="164" fontId="6" fillId="0" borderId="0" xfId="0" applyNumberFormat="1" applyFont="1"/>
    <xf numFmtId="9" fontId="6" fillId="0" borderId="0" xfId="0" applyNumberFormat="1" applyFont="1" applyAlignment="1">
      <alignment horizontal="center"/>
    </xf>
    <xf numFmtId="0" fontId="9" fillId="0" borderId="0" xfId="0" applyFont="1"/>
    <xf numFmtId="0" fontId="7" fillId="0" borderId="0" xfId="0" applyFont="1" applyAlignment="1">
      <alignment horizontal="center"/>
    </xf>
    <xf numFmtId="0" fontId="11" fillId="0" borderId="0" xfId="0" applyFont="1" applyAlignment="1">
      <alignment horizontal="left" vertical="top"/>
    </xf>
    <xf numFmtId="0" fontId="11" fillId="0" borderId="0" xfId="0" applyFont="1"/>
    <xf numFmtId="0" fontId="12" fillId="5" borderId="7" xfId="0" applyFont="1" applyFill="1" applyBorder="1" applyAlignment="1">
      <alignment horizontal="left" vertical="top" wrapText="1"/>
    </xf>
    <xf numFmtId="0" fontId="7" fillId="2" borderId="7" xfId="0" applyFont="1" applyFill="1" applyBorder="1"/>
    <xf numFmtId="0" fontId="13" fillId="0" borderId="0" xfId="0" applyFont="1"/>
    <xf numFmtId="0" fontId="11" fillId="2" borderId="5" xfId="0" applyFont="1" applyFill="1" applyBorder="1"/>
    <xf numFmtId="0" fontId="12" fillId="2" borderId="7" xfId="0" applyFont="1" applyFill="1" applyBorder="1" applyAlignment="1">
      <alignment horizontal="left" vertical="top" wrapText="1"/>
    </xf>
    <xf numFmtId="0" fontId="7" fillId="3" borderId="10" xfId="0" applyFont="1" applyFill="1" applyBorder="1"/>
    <xf numFmtId="0" fontId="7" fillId="3" borderId="11" xfId="0" applyFont="1" applyFill="1" applyBorder="1"/>
    <xf numFmtId="0" fontId="12" fillId="5" borderId="13" xfId="0" applyFont="1" applyFill="1" applyBorder="1" applyAlignment="1">
      <alignment horizontal="left" vertical="top" wrapText="1"/>
    </xf>
    <xf numFmtId="0" fontId="12" fillId="2" borderId="13" xfId="0" applyFont="1" applyFill="1" applyBorder="1" applyAlignment="1">
      <alignment horizontal="left" vertical="top" wrapText="1"/>
    </xf>
    <xf numFmtId="0" fontId="12" fillId="5" borderId="5" xfId="0" applyFont="1" applyFill="1" applyBorder="1" applyAlignment="1">
      <alignment horizontal="center" vertical="top" wrapText="1"/>
    </xf>
    <xf numFmtId="0" fontId="7" fillId="2" borderId="5" xfId="0" applyFont="1" applyFill="1" applyBorder="1" applyAlignment="1">
      <alignment horizontal="center"/>
    </xf>
    <xf numFmtId="0" fontId="14" fillId="0" borderId="0" xfId="0" applyFont="1"/>
    <xf numFmtId="0" fontId="6" fillId="0" borderId="0" xfId="0" applyFont="1" applyAlignment="1">
      <alignment horizontal="left"/>
    </xf>
    <xf numFmtId="0" fontId="6" fillId="4" borderId="1" xfId="0" applyFont="1" applyFill="1" applyBorder="1" applyAlignment="1">
      <alignment horizontal="left"/>
    </xf>
    <xf numFmtId="164" fontId="6" fillId="0" borderId="0" xfId="0" applyNumberFormat="1" applyFont="1" applyAlignment="1">
      <alignment horizontal="right"/>
    </xf>
    <xf numFmtId="0" fontId="14" fillId="0" borderId="0" xfId="0" applyFont="1" applyAlignment="1">
      <alignment horizontal="left"/>
    </xf>
    <xf numFmtId="0" fontId="7" fillId="0" borderId="0" xfId="0" applyFont="1" applyAlignment="1">
      <alignment horizontal="left"/>
    </xf>
    <xf numFmtId="0" fontId="9" fillId="0" borderId="0" xfId="0" applyFont="1" applyAlignment="1">
      <alignment horizontal="left"/>
    </xf>
    <xf numFmtId="0" fontId="13" fillId="0" borderId="0" xfId="0" applyFont="1" applyAlignment="1">
      <alignment horizontal="left"/>
    </xf>
    <xf numFmtId="0" fontId="12" fillId="0" borderId="13" xfId="0" applyFont="1" applyBorder="1" applyAlignment="1">
      <alignment horizontal="left" vertical="top" wrapText="1"/>
    </xf>
    <xf numFmtId="0" fontId="7" fillId="0" borderId="11" xfId="0" applyFont="1" applyBorder="1" applyAlignment="1">
      <alignment horizontal="center"/>
    </xf>
    <xf numFmtId="0" fontId="12" fillId="0" borderId="5" xfId="0" applyFont="1" applyBorder="1" applyAlignment="1">
      <alignment horizontal="center" vertical="top" wrapText="1"/>
    </xf>
    <xf numFmtId="0" fontId="7" fillId="0" borderId="12" xfId="0" applyFont="1" applyBorder="1" applyAlignment="1">
      <alignment horizontal="center"/>
    </xf>
    <xf numFmtId="0" fontId="12" fillId="0" borderId="7" xfId="0" applyFont="1" applyBorder="1" applyAlignment="1">
      <alignment horizontal="center" vertical="top" wrapText="1"/>
    </xf>
    <xf numFmtId="0" fontId="7" fillId="0" borderId="8" xfId="0" applyFont="1" applyBorder="1" applyAlignment="1">
      <alignment horizontal="center"/>
    </xf>
    <xf numFmtId="0" fontId="12" fillId="0" borderId="7" xfId="0" applyFont="1" applyBorder="1" applyAlignment="1">
      <alignment horizontal="left" vertical="top" wrapText="1"/>
    </xf>
    <xf numFmtId="0" fontId="7" fillId="0" borderId="7" xfId="0" applyFont="1" applyBorder="1"/>
    <xf numFmtId="0" fontId="7" fillId="0" borderId="5" xfId="0" applyFont="1" applyBorder="1" applyAlignment="1">
      <alignment horizontal="center"/>
    </xf>
    <xf numFmtId="165" fontId="6" fillId="0" borderId="1" xfId="0" applyNumberFormat="1" applyFont="1" applyBorder="1"/>
    <xf numFmtId="165" fontId="6" fillId="0" borderId="0" xfId="0" applyNumberFormat="1" applyFont="1"/>
    <xf numFmtId="165" fontId="6" fillId="4" borderId="1" xfId="0" applyNumberFormat="1" applyFont="1" applyFill="1" applyBorder="1"/>
    <xf numFmtId="0" fontId="6" fillId="3" borderId="3" xfId="0" applyFont="1" applyFill="1" applyBorder="1"/>
    <xf numFmtId="0" fontId="6" fillId="3" borderId="3" xfId="0" applyFont="1" applyFill="1" applyBorder="1" applyAlignment="1">
      <alignment horizontal="center"/>
    </xf>
    <xf numFmtId="0" fontId="15" fillId="0" borderId="0" xfId="0" applyFont="1" applyAlignment="1">
      <alignment wrapText="1"/>
    </xf>
    <xf numFmtId="0" fontId="0" fillId="0" borderId="0" xfId="0" applyAlignment="1">
      <alignment wrapText="1"/>
    </xf>
    <xf numFmtId="0" fontId="18" fillId="0" borderId="0" xfId="0" applyFont="1"/>
    <xf numFmtId="0" fontId="19" fillId="0" borderId="0" xfId="0" applyFont="1" applyAlignment="1">
      <alignment wrapText="1"/>
    </xf>
    <xf numFmtId="0" fontId="6" fillId="0" borderId="2" xfId="0" applyFont="1" applyBorder="1" applyAlignment="1">
      <alignment vertical="top"/>
    </xf>
    <xf numFmtId="0" fontId="6" fillId="0" borderId="1" xfId="0" applyFont="1" applyBorder="1" applyAlignment="1">
      <alignment horizontal="left"/>
    </xf>
    <xf numFmtId="0" fontId="16" fillId="0" borderId="2" xfId="0" applyFont="1" applyBorder="1" applyAlignment="1">
      <alignment vertical="top"/>
    </xf>
    <xf numFmtId="0" fontId="9" fillId="0" borderId="1" xfId="0" applyFont="1" applyBorder="1" applyAlignment="1">
      <alignment horizontal="left"/>
    </xf>
    <xf numFmtId="0" fontId="9" fillId="0" borderId="2" xfId="0" applyFont="1" applyBorder="1" applyAlignment="1">
      <alignment vertical="top"/>
    </xf>
    <xf numFmtId="0" fontId="9" fillId="0" borderId="2" xfId="0" applyFont="1" applyBorder="1" applyAlignment="1">
      <alignment horizontal="right" vertical="top"/>
    </xf>
    <xf numFmtId="0" fontId="16" fillId="0" borderId="2" xfId="0" applyFont="1" applyBorder="1" applyAlignment="1">
      <alignment horizontal="right" vertical="top"/>
    </xf>
    <xf numFmtId="9" fontId="9" fillId="6" borderId="6" xfId="0" applyNumberFormat="1" applyFont="1" applyFill="1" applyBorder="1" applyAlignment="1" applyProtection="1">
      <alignment horizontal="center"/>
      <protection locked="0"/>
    </xf>
    <xf numFmtId="164" fontId="9" fillId="0" borderId="1" xfId="0" applyNumberFormat="1" applyFont="1" applyBorder="1"/>
    <xf numFmtId="0" fontId="6" fillId="0" borderId="1" xfId="0" applyFont="1" applyBorder="1" applyAlignment="1">
      <alignment vertical="top"/>
    </xf>
    <xf numFmtId="0" fontId="9" fillId="0" borderId="0" xfId="0" applyFont="1" applyAlignment="1">
      <alignment wrapText="1"/>
    </xf>
    <xf numFmtId="0" fontId="16" fillId="2" borderId="1" xfId="0" applyFont="1" applyFill="1" applyBorder="1" applyAlignment="1">
      <alignment vertical="top"/>
    </xf>
    <xf numFmtId="164" fontId="9" fillId="4" borderId="1" xfId="0" applyNumberFormat="1" applyFont="1" applyFill="1" applyBorder="1"/>
    <xf numFmtId="0" fontId="6" fillId="2" borderId="1" xfId="0" applyFont="1" applyFill="1" applyBorder="1" applyAlignment="1">
      <alignment vertical="top"/>
    </xf>
    <xf numFmtId="0" fontId="6" fillId="4" borderId="2" xfId="0" applyFont="1" applyFill="1" applyBorder="1" applyAlignment="1">
      <alignment horizontal="right"/>
    </xf>
    <xf numFmtId="164" fontId="9" fillId="6" borderId="1" xfId="0" applyNumberFormat="1" applyFont="1" applyFill="1" applyBorder="1" applyProtection="1">
      <protection locked="0"/>
    </xf>
    <xf numFmtId="9" fontId="9" fillId="6" borderId="1" xfId="0" applyNumberFormat="1" applyFont="1" applyFill="1" applyBorder="1" applyAlignment="1" applyProtection="1">
      <alignment horizontal="center"/>
      <protection locked="0"/>
    </xf>
    <xf numFmtId="0" fontId="6" fillId="0" borderId="1" xfId="0" applyFont="1" applyBorder="1" applyAlignment="1">
      <alignment horizontal="right"/>
    </xf>
    <xf numFmtId="0" fontId="9" fillId="0" borderId="1" xfId="0" applyFont="1" applyBorder="1" applyAlignment="1">
      <alignment horizontal="center"/>
    </xf>
    <xf numFmtId="0" fontId="9" fillId="6" borderId="1" xfId="0" applyFont="1" applyFill="1" applyBorder="1" applyProtection="1">
      <protection locked="0"/>
    </xf>
    <xf numFmtId="9" fontId="9" fillId="6" borderId="1" xfId="66" applyFont="1" applyFill="1" applyBorder="1" applyAlignment="1" applyProtection="1">
      <alignment horizontal="center"/>
      <protection locked="0"/>
    </xf>
    <xf numFmtId="0" fontId="16" fillId="6" borderId="1" xfId="0" applyFont="1" applyFill="1" applyBorder="1" applyProtection="1">
      <protection locked="0"/>
    </xf>
    <xf numFmtId="0" fontId="9" fillId="6" borderId="6" xfId="0" applyFont="1" applyFill="1" applyBorder="1" applyProtection="1">
      <protection locked="0"/>
    </xf>
    <xf numFmtId="0" fontId="12" fillId="6" borderId="13" xfId="0" applyFont="1" applyFill="1" applyBorder="1" applyAlignment="1">
      <alignment horizontal="left" vertical="top" wrapText="1"/>
    </xf>
    <xf numFmtId="0" fontId="12" fillId="6" borderId="10" xfId="0" applyFont="1" applyFill="1" applyBorder="1" applyAlignment="1">
      <alignment horizontal="left" vertical="top" wrapText="1"/>
    </xf>
    <xf numFmtId="0" fontId="12" fillId="6" borderId="5" xfId="0" applyFont="1" applyFill="1" applyBorder="1" applyAlignment="1">
      <alignment horizontal="center" vertical="top" wrapText="1"/>
    </xf>
    <xf numFmtId="0" fontId="12" fillId="6" borderId="9" xfId="0" applyFont="1" applyFill="1" applyBorder="1" applyAlignment="1">
      <alignment horizontal="center" vertical="top" wrapText="1"/>
    </xf>
    <xf numFmtId="0" fontId="7" fillId="6" borderId="5" xfId="0" applyFont="1" applyFill="1" applyBorder="1" applyAlignment="1">
      <alignment horizontal="center"/>
    </xf>
    <xf numFmtId="0" fontId="7" fillId="6" borderId="9" xfId="0" applyFont="1" applyFill="1" applyBorder="1" applyAlignment="1">
      <alignment horizontal="center"/>
    </xf>
    <xf numFmtId="0" fontId="12" fillId="6" borderId="7" xfId="0" applyFont="1" applyFill="1" applyBorder="1" applyAlignment="1">
      <alignment horizontal="left" vertical="top" wrapText="1"/>
    </xf>
    <xf numFmtId="0" fontId="7" fillId="6" borderId="7" xfId="0" applyFont="1" applyFill="1" applyBorder="1"/>
    <xf numFmtId="0" fontId="11" fillId="6" borderId="5" xfId="0" applyFont="1" applyFill="1" applyBorder="1"/>
    <xf numFmtId="0" fontId="12" fillId="6" borderId="11" xfId="0" applyFont="1" applyFill="1" applyBorder="1" applyAlignment="1">
      <alignment horizontal="left" vertical="top" wrapText="1"/>
    </xf>
    <xf numFmtId="0" fontId="12" fillId="6" borderId="12" xfId="0" applyFont="1" applyFill="1" applyBorder="1" applyAlignment="1">
      <alignment horizontal="center" vertical="top" wrapText="1"/>
    </xf>
    <xf numFmtId="0" fontId="7" fillId="6" borderId="12" xfId="0" applyFont="1" applyFill="1" applyBorder="1" applyAlignment="1">
      <alignment horizontal="center"/>
    </xf>
    <xf numFmtId="0" fontId="12" fillId="6" borderId="0" xfId="0" applyFont="1" applyFill="1" applyAlignment="1">
      <alignment horizontal="left" vertical="top" wrapText="1"/>
    </xf>
    <xf numFmtId="0" fontId="12" fillId="6" borderId="8" xfId="0" applyFont="1" applyFill="1" applyBorder="1" applyAlignment="1">
      <alignment horizontal="left" vertical="top" wrapText="1"/>
    </xf>
    <xf numFmtId="0" fontId="7" fillId="6" borderId="0" xfId="0" applyFont="1" applyFill="1"/>
    <xf numFmtId="0" fontId="7" fillId="6" borderId="8" xfId="0" applyFont="1" applyFill="1" applyBorder="1"/>
    <xf numFmtId="0" fontId="9" fillId="6" borderId="1" xfId="0" applyFont="1" applyFill="1" applyBorder="1"/>
    <xf numFmtId="164" fontId="9" fillId="6" borderId="1" xfId="0" applyNumberFormat="1" applyFont="1" applyFill="1" applyBorder="1"/>
    <xf numFmtId="9" fontId="9" fillId="6" borderId="1" xfId="66" applyFont="1" applyFill="1" applyBorder="1" applyAlignment="1" applyProtection="1">
      <alignment horizontal="center"/>
    </xf>
    <xf numFmtId="9" fontId="9" fillId="6" borderId="1" xfId="0" applyNumberFormat="1" applyFont="1" applyFill="1" applyBorder="1" applyAlignment="1">
      <alignment horizontal="center"/>
    </xf>
    <xf numFmtId="44" fontId="9" fillId="6" borderId="2" xfId="67" applyFont="1" applyFill="1" applyBorder="1" applyAlignment="1" applyProtection="1">
      <alignment vertical="top"/>
    </xf>
    <xf numFmtId="9" fontId="9" fillId="6" borderId="6" xfId="0" applyNumberFormat="1" applyFont="1" applyFill="1" applyBorder="1" applyAlignment="1">
      <alignment horizontal="center"/>
    </xf>
    <xf numFmtId="0" fontId="16" fillId="0" borderId="1" xfId="0" applyFont="1" applyBorder="1"/>
    <xf numFmtId="0" fontId="9" fillId="0" borderId="1" xfId="0" applyFont="1" applyBorder="1"/>
    <xf numFmtId="0" fontId="6" fillId="0" borderId="1" xfId="0" applyFont="1" applyBorder="1"/>
    <xf numFmtId="0" fontId="16" fillId="0" borderId="1" xfId="0" applyFont="1" applyBorder="1" applyAlignment="1">
      <alignment wrapText="1"/>
    </xf>
    <xf numFmtId="0" fontId="9" fillId="0" borderId="1" xfId="0" applyFont="1" applyBorder="1" applyAlignment="1">
      <alignment wrapText="1"/>
    </xf>
    <xf numFmtId="0" fontId="17" fillId="0" borderId="1" xfId="0" applyFont="1" applyBorder="1"/>
    <xf numFmtId="0" fontId="10" fillId="0" borderId="1" xfId="0" applyFont="1" applyBorder="1"/>
    <xf numFmtId="0" fontId="9" fillId="0" borderId="2" xfId="0" applyFont="1" applyBorder="1" applyAlignment="1">
      <alignment wrapText="1"/>
    </xf>
    <xf numFmtId="9" fontId="9" fillId="0" borderId="1" xfId="66" applyFont="1" applyFill="1" applyBorder="1" applyAlignment="1" applyProtection="1">
      <alignment horizontal="center"/>
    </xf>
    <xf numFmtId="9" fontId="9" fillId="0" borderId="1" xfId="0" applyNumberFormat="1" applyFont="1" applyBorder="1" applyAlignment="1">
      <alignment horizontal="center"/>
    </xf>
    <xf numFmtId="9" fontId="9" fillId="0" borderId="6" xfId="0" applyNumberFormat="1" applyFont="1" applyBorder="1" applyAlignment="1">
      <alignment horizontal="center"/>
    </xf>
    <xf numFmtId="0" fontId="9" fillId="7" borderId="1" xfId="0" applyFont="1" applyFill="1" applyBorder="1"/>
    <xf numFmtId="0" fontId="16" fillId="2" borderId="5" xfId="0" applyFont="1" applyFill="1" applyBorder="1" applyAlignment="1">
      <alignment vertical="top"/>
    </xf>
    <xf numFmtId="0" fontId="6" fillId="2" borderId="6" xfId="0" applyFont="1" applyFill="1" applyBorder="1" applyAlignment="1">
      <alignment horizontal="left"/>
    </xf>
    <xf numFmtId="0" fontId="6" fillId="2" borderId="2" xfId="0" applyFont="1" applyFill="1" applyBorder="1" applyAlignment="1">
      <alignment vertical="top"/>
    </xf>
    <xf numFmtId="0" fontId="16" fillId="0" borderId="6" xfId="0" applyFont="1" applyBorder="1"/>
    <xf numFmtId="0" fontId="9" fillId="0" borderId="6" xfId="0" applyFont="1" applyBorder="1" applyAlignment="1">
      <alignment horizontal="center"/>
    </xf>
    <xf numFmtId="0" fontId="6" fillId="0" borderId="6" xfId="0" applyFont="1" applyBorder="1"/>
    <xf numFmtId="0" fontId="9" fillId="0" borderId="6" xfId="0" applyFont="1" applyBorder="1"/>
    <xf numFmtId="0" fontId="12" fillId="6" borderId="13" xfId="0" applyFont="1" applyFill="1" applyBorder="1" applyAlignment="1" applyProtection="1">
      <alignment horizontal="left" vertical="top" wrapText="1"/>
      <protection locked="0"/>
    </xf>
    <xf numFmtId="0" fontId="12" fillId="6" borderId="10" xfId="0" applyFont="1" applyFill="1" applyBorder="1" applyAlignment="1" applyProtection="1">
      <alignment horizontal="left" vertical="top" wrapText="1"/>
      <protection locked="0"/>
    </xf>
    <xf numFmtId="0" fontId="12" fillId="6" borderId="11" xfId="0" applyFont="1" applyFill="1" applyBorder="1" applyAlignment="1" applyProtection="1">
      <alignment horizontal="left" vertical="top" wrapText="1"/>
      <protection locked="0"/>
    </xf>
    <xf numFmtId="0" fontId="12" fillId="6" borderId="5" xfId="0" applyFont="1" applyFill="1" applyBorder="1" applyAlignment="1" applyProtection="1">
      <alignment horizontal="center" vertical="top" wrapText="1"/>
      <protection locked="0"/>
    </xf>
    <xf numFmtId="0" fontId="12" fillId="6" borderId="9" xfId="0" applyFont="1" applyFill="1" applyBorder="1" applyAlignment="1" applyProtection="1">
      <alignment horizontal="center" vertical="top" wrapText="1"/>
      <protection locked="0"/>
    </xf>
    <xf numFmtId="0" fontId="12" fillId="6" borderId="12" xfId="0" applyFont="1" applyFill="1" applyBorder="1" applyAlignment="1" applyProtection="1">
      <alignment horizontal="center" vertical="top" wrapText="1"/>
      <protection locked="0"/>
    </xf>
    <xf numFmtId="0" fontId="7" fillId="6" borderId="5" xfId="0" applyFont="1" applyFill="1" applyBorder="1" applyAlignment="1" applyProtection="1">
      <alignment horizontal="center"/>
      <protection locked="0"/>
    </xf>
    <xf numFmtId="0" fontId="7" fillId="6" borderId="9" xfId="0" applyFont="1" applyFill="1" applyBorder="1" applyAlignment="1" applyProtection="1">
      <alignment horizontal="center"/>
      <protection locked="0"/>
    </xf>
    <xf numFmtId="0" fontId="7" fillId="6" borderId="12" xfId="0" applyFont="1" applyFill="1" applyBorder="1" applyAlignment="1" applyProtection="1">
      <alignment horizontal="center"/>
      <protection locked="0"/>
    </xf>
    <xf numFmtId="0" fontId="12" fillId="6" borderId="7" xfId="0" applyFont="1" applyFill="1" applyBorder="1" applyAlignment="1" applyProtection="1">
      <alignment horizontal="left" vertical="top" wrapText="1"/>
      <protection locked="0"/>
    </xf>
    <xf numFmtId="0" fontId="12" fillId="6" borderId="0" xfId="0" applyFont="1" applyFill="1" applyAlignment="1" applyProtection="1">
      <alignment horizontal="left" vertical="top" wrapText="1"/>
      <protection locked="0"/>
    </xf>
    <xf numFmtId="0" fontId="12" fillId="6" borderId="8" xfId="0" applyFont="1" applyFill="1" applyBorder="1" applyAlignment="1" applyProtection="1">
      <alignment horizontal="left" vertical="top" wrapText="1"/>
      <protection locked="0"/>
    </xf>
    <xf numFmtId="0" fontId="7" fillId="6" borderId="7" xfId="0" applyFont="1" applyFill="1" applyBorder="1" applyProtection="1">
      <protection locked="0"/>
    </xf>
    <xf numFmtId="0" fontId="7" fillId="6" borderId="0" xfId="0" applyFont="1" applyFill="1" applyProtection="1">
      <protection locked="0"/>
    </xf>
    <xf numFmtId="0" fontId="7" fillId="6" borderId="8" xfId="0" applyFont="1" applyFill="1" applyBorder="1" applyProtection="1">
      <protection locked="0"/>
    </xf>
    <xf numFmtId="0" fontId="11" fillId="6" borderId="5" xfId="0" applyFont="1" applyFill="1" applyBorder="1" applyProtection="1">
      <protection locked="0"/>
    </xf>
    <xf numFmtId="44" fontId="9" fillId="6" borderId="2" xfId="67" applyFont="1" applyFill="1" applyBorder="1" applyAlignment="1" applyProtection="1">
      <alignment vertical="top"/>
      <protection locked="0"/>
    </xf>
  </cellXfs>
  <cellStyles count="68">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4" xfId="5" xr:uid="{00000000-0005-0000-0000-000004000000}"/>
    <cellStyle name="Euro 5" xfId="6" xr:uid="{00000000-0005-0000-0000-000005000000}"/>
    <cellStyle name="Euro 6" xfId="7" xr:uid="{00000000-0005-0000-0000-000006000000}"/>
    <cellStyle name="Euro 7" xfId="8" xr:uid="{00000000-0005-0000-0000-000007000000}"/>
    <cellStyle name="Procent" xfId="66" builtinId="5"/>
    <cellStyle name="Procent 2" xfId="9" xr:uid="{00000000-0005-0000-0000-000009000000}"/>
    <cellStyle name="Procent 5" xfId="10" xr:uid="{00000000-0005-0000-0000-00000A000000}"/>
    <cellStyle name="Procent 6" xfId="11" xr:uid="{00000000-0005-0000-0000-00000B000000}"/>
    <cellStyle name="Procent 7" xfId="12" xr:uid="{00000000-0005-0000-0000-00000C000000}"/>
    <cellStyle name="Standaard" xfId="0" builtinId="0"/>
    <cellStyle name="Standaard 11 2" xfId="13" xr:uid="{00000000-0005-0000-0000-00000E000000}"/>
    <cellStyle name="Standaard 12 2" xfId="14" xr:uid="{00000000-0005-0000-0000-00000F000000}"/>
    <cellStyle name="Standaard 13 2" xfId="15" xr:uid="{00000000-0005-0000-0000-000010000000}"/>
    <cellStyle name="Standaard 14 2" xfId="16" xr:uid="{00000000-0005-0000-0000-000011000000}"/>
    <cellStyle name="Standaard 16 2" xfId="17" xr:uid="{00000000-0005-0000-0000-000012000000}"/>
    <cellStyle name="Standaard 19 2" xfId="18" xr:uid="{00000000-0005-0000-0000-000013000000}"/>
    <cellStyle name="Standaard 2" xfId="19" xr:uid="{00000000-0005-0000-0000-000014000000}"/>
    <cellStyle name="Standaard 20 2" xfId="20" xr:uid="{00000000-0005-0000-0000-000015000000}"/>
    <cellStyle name="Standaard 21" xfId="21" xr:uid="{00000000-0005-0000-0000-000016000000}"/>
    <cellStyle name="Standaard 21 2" xfId="22" xr:uid="{00000000-0005-0000-0000-000017000000}"/>
    <cellStyle name="Standaard 22" xfId="23" xr:uid="{00000000-0005-0000-0000-000018000000}"/>
    <cellStyle name="Standaard 22 2" xfId="24" xr:uid="{00000000-0005-0000-0000-000019000000}"/>
    <cellStyle name="Standaard 23 2" xfId="25" xr:uid="{00000000-0005-0000-0000-00001A000000}"/>
    <cellStyle name="Standaard 24 2" xfId="26" xr:uid="{00000000-0005-0000-0000-00001B000000}"/>
    <cellStyle name="Standaard 25 2" xfId="27" xr:uid="{00000000-0005-0000-0000-00001C000000}"/>
    <cellStyle name="Standaard 26 2" xfId="28" xr:uid="{00000000-0005-0000-0000-00001D000000}"/>
    <cellStyle name="Standaard 27 2" xfId="29" xr:uid="{00000000-0005-0000-0000-00001E000000}"/>
    <cellStyle name="Standaard 28 2" xfId="30" xr:uid="{00000000-0005-0000-0000-00001F000000}"/>
    <cellStyle name="Standaard 29 2" xfId="31" xr:uid="{00000000-0005-0000-0000-000020000000}"/>
    <cellStyle name="Standaard 30 2" xfId="32" xr:uid="{00000000-0005-0000-0000-000021000000}"/>
    <cellStyle name="Standaard 31 2" xfId="33" xr:uid="{00000000-0005-0000-0000-000022000000}"/>
    <cellStyle name="Standaard 32 2" xfId="34" xr:uid="{00000000-0005-0000-0000-000023000000}"/>
    <cellStyle name="Standaard 33 2" xfId="35" xr:uid="{00000000-0005-0000-0000-000024000000}"/>
    <cellStyle name="Standaard 34 2" xfId="36" xr:uid="{00000000-0005-0000-0000-000025000000}"/>
    <cellStyle name="Standaard 35" xfId="37" xr:uid="{00000000-0005-0000-0000-000026000000}"/>
    <cellStyle name="Standaard 35 2" xfId="38" xr:uid="{00000000-0005-0000-0000-000027000000}"/>
    <cellStyle name="Standaard 36" xfId="39" xr:uid="{00000000-0005-0000-0000-000028000000}"/>
    <cellStyle name="Standaard 36 2" xfId="40" xr:uid="{00000000-0005-0000-0000-000029000000}"/>
    <cellStyle name="Standaard 36 3" xfId="41" xr:uid="{00000000-0005-0000-0000-00002A000000}"/>
    <cellStyle name="Standaard 37" xfId="42" xr:uid="{00000000-0005-0000-0000-00002B000000}"/>
    <cellStyle name="Standaard 37 2" xfId="43" xr:uid="{00000000-0005-0000-0000-00002C000000}"/>
    <cellStyle name="Standaard 38 2" xfId="44" xr:uid="{00000000-0005-0000-0000-00002D000000}"/>
    <cellStyle name="Standaard 39 2" xfId="45" xr:uid="{00000000-0005-0000-0000-00002E000000}"/>
    <cellStyle name="Standaard 40 2" xfId="46" xr:uid="{00000000-0005-0000-0000-00002F000000}"/>
    <cellStyle name="Standaard 41 2" xfId="47" xr:uid="{00000000-0005-0000-0000-000030000000}"/>
    <cellStyle name="Standaard 42" xfId="48" xr:uid="{00000000-0005-0000-0000-000031000000}"/>
    <cellStyle name="Standaard 42 2" xfId="49" xr:uid="{00000000-0005-0000-0000-000032000000}"/>
    <cellStyle name="Standaard 43" xfId="50" xr:uid="{00000000-0005-0000-0000-000033000000}"/>
    <cellStyle name="Standaard 44" xfId="51" xr:uid="{00000000-0005-0000-0000-000034000000}"/>
    <cellStyle name="Standaard 45" xfId="52" xr:uid="{00000000-0005-0000-0000-000035000000}"/>
    <cellStyle name="Standaard 47" xfId="53" xr:uid="{00000000-0005-0000-0000-000036000000}"/>
    <cellStyle name="Standaard 48" xfId="54" xr:uid="{00000000-0005-0000-0000-000037000000}"/>
    <cellStyle name="Standaard 49" xfId="55" xr:uid="{00000000-0005-0000-0000-000038000000}"/>
    <cellStyle name="Standaard 50" xfId="56" xr:uid="{00000000-0005-0000-0000-000039000000}"/>
    <cellStyle name="Standaard 51" xfId="57" xr:uid="{00000000-0005-0000-0000-00003A000000}"/>
    <cellStyle name="Standaard 6 2" xfId="58" xr:uid="{00000000-0005-0000-0000-00003B000000}"/>
    <cellStyle name="Standaard 8 2" xfId="59" xr:uid="{00000000-0005-0000-0000-00003C000000}"/>
    <cellStyle name="Valuta" xfId="67" builtinId="4"/>
    <cellStyle name="Valuta 10" xfId="60" xr:uid="{00000000-0005-0000-0000-00003D000000}"/>
    <cellStyle name="Valuta 5 2" xfId="61" xr:uid="{00000000-0005-0000-0000-00003E000000}"/>
    <cellStyle name="Valuta 5 3" xfId="62" xr:uid="{00000000-0005-0000-0000-00003F000000}"/>
    <cellStyle name="Valuta 7" xfId="63" xr:uid="{00000000-0005-0000-0000-000040000000}"/>
    <cellStyle name="Valuta 8" xfId="64" xr:uid="{00000000-0005-0000-0000-000041000000}"/>
    <cellStyle name="Valuta 9" xfId="65" xr:uid="{00000000-0005-0000-0000-00004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B11"/>
  <sheetViews>
    <sheetView showGridLines="0" zoomScaleNormal="100" workbookViewId="0">
      <selection activeCell="B2" sqref="B2"/>
    </sheetView>
  </sheetViews>
  <sheetFormatPr defaultColWidth="9.140625" defaultRowHeight="15" x14ac:dyDescent="0.25"/>
  <cols>
    <col min="1" max="1" width="9.140625" style="1"/>
    <col min="2" max="2" width="140.42578125" style="1" customWidth="1"/>
    <col min="3" max="16384" width="9.140625" style="1"/>
  </cols>
  <sheetData>
    <row r="1" spans="2:2" ht="18" x14ac:dyDescent="0.3">
      <c r="B1" s="57" t="s">
        <v>0</v>
      </c>
    </row>
    <row r="2" spans="2:2" ht="84" customHeight="1" x14ac:dyDescent="0.25">
      <c r="B2" s="60" t="s">
        <v>98</v>
      </c>
    </row>
    <row r="3" spans="2:2" ht="60" x14ac:dyDescent="0.25">
      <c r="B3" s="58" t="s">
        <v>1</v>
      </c>
    </row>
    <row r="4" spans="2:2" ht="90" x14ac:dyDescent="0.25">
      <c r="B4" s="58" t="s">
        <v>2</v>
      </c>
    </row>
    <row r="5" spans="2:2" ht="75" x14ac:dyDescent="0.25">
      <c r="B5" s="58" t="s">
        <v>3</v>
      </c>
    </row>
    <row r="6" spans="2:2" ht="67.5" customHeight="1" x14ac:dyDescent="0.25">
      <c r="B6" s="58" t="s">
        <v>4</v>
      </c>
    </row>
    <row r="7" spans="2:2" ht="60" x14ac:dyDescent="0.25">
      <c r="B7" s="58" t="s">
        <v>5</v>
      </c>
    </row>
    <row r="8" spans="2:2" ht="75" x14ac:dyDescent="0.25">
      <c r="B8" s="58" t="s">
        <v>6</v>
      </c>
    </row>
    <row r="9" spans="2:2" ht="75" x14ac:dyDescent="0.25">
      <c r="B9" s="58" t="s">
        <v>7</v>
      </c>
    </row>
    <row r="10" spans="2:2" ht="45" x14ac:dyDescent="0.25">
      <c r="B10" s="58" t="s">
        <v>8</v>
      </c>
    </row>
    <row r="11" spans="2:2" x14ac:dyDescent="0.25">
      <c r="B11" s="1" t="s">
        <v>9</v>
      </c>
    </row>
  </sheetData>
  <sheetProtection algorithmName="SHA-512" hashValue="4uyytvcNk6gWynn60gT1+TBNqYcjTBA9UTIZWfaVpXUv/5C4VA5zKu3kvTh0TNfnFfaHGtKQcZIUjspKQm6kJg==" saltValue="bIHzph44wu0tTKpXWJb3H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65E6-27AF-4481-BE81-8266C88A4CD9}">
  <sheetPr>
    <pageSetUpPr autoPageBreaks="0" fitToPage="1"/>
  </sheetPr>
  <dimension ref="A1:Q85"/>
  <sheetViews>
    <sheetView showGridLines="0" topLeftCell="A41" zoomScale="85" zoomScaleNormal="85" zoomScalePageLayoutView="90" workbookViewId="0">
      <selection activeCell="C14" sqref="C14"/>
    </sheetView>
  </sheetViews>
  <sheetFormatPr defaultColWidth="9.140625" defaultRowHeight="13.5" x14ac:dyDescent="0.2"/>
  <cols>
    <col min="1" max="1" width="77.28515625" style="6" customWidth="1"/>
    <col min="2" max="2" width="30.140625" style="6" customWidth="1"/>
    <col min="3" max="3" width="12.28515625" style="21" customWidth="1"/>
    <col min="4" max="5" width="20.85546875" style="21" customWidth="1"/>
    <col min="6" max="13" width="20.85546875" style="6" customWidth="1"/>
    <col min="14" max="14" width="9.140625" style="6"/>
    <col min="15" max="15" width="15.28515625" style="6" bestFit="1" customWidth="1"/>
    <col min="16" max="16" width="15" style="6" bestFit="1" customWidth="1"/>
    <col min="17" max="16384" width="9.140625" style="6"/>
  </cols>
  <sheetData>
    <row r="1" spans="1:17" ht="26.25" x14ac:dyDescent="0.4">
      <c r="A1" s="59" t="s">
        <v>10</v>
      </c>
      <c r="B1" s="35"/>
    </row>
    <row r="3" spans="1:17" ht="14.25" x14ac:dyDescent="0.25">
      <c r="A3" s="2" t="s">
        <v>11</v>
      </c>
      <c r="B3" s="55"/>
      <c r="C3" s="3"/>
      <c r="D3" s="3"/>
      <c r="E3" s="3"/>
      <c r="F3" s="4"/>
      <c r="G3" s="4"/>
      <c r="H3" s="29"/>
      <c r="I3" s="30"/>
      <c r="K3" s="22" t="s">
        <v>12</v>
      </c>
      <c r="N3" s="23"/>
      <c r="O3" s="20"/>
      <c r="Q3" s="9"/>
    </row>
    <row r="4" spans="1:17" s="7" customFormat="1" ht="14.25" x14ac:dyDescent="0.25">
      <c r="A4" s="72" t="s">
        <v>13</v>
      </c>
      <c r="B4" s="11" t="s">
        <v>14</v>
      </c>
      <c r="C4" s="11" t="s">
        <v>15</v>
      </c>
      <c r="D4" s="11" t="s">
        <v>16</v>
      </c>
      <c r="E4" s="11" t="s">
        <v>17</v>
      </c>
      <c r="F4" s="11" t="s">
        <v>18</v>
      </c>
      <c r="G4" s="11" t="s">
        <v>19</v>
      </c>
      <c r="H4" s="11" t="s">
        <v>20</v>
      </c>
      <c r="I4" s="11" t="s">
        <v>21</v>
      </c>
      <c r="K4" s="6"/>
      <c r="L4" s="23"/>
      <c r="M4" s="23"/>
      <c r="N4" s="23"/>
      <c r="O4" s="6"/>
      <c r="P4" s="6"/>
      <c r="Q4" s="6"/>
    </row>
    <row r="5" spans="1:17" ht="14.45" customHeight="1" x14ac:dyDescent="0.25">
      <c r="A5" s="106" t="s">
        <v>22</v>
      </c>
      <c r="B5" s="100"/>
      <c r="C5" s="79">
        <v>3</v>
      </c>
      <c r="D5" s="101">
        <v>0</v>
      </c>
      <c r="E5" s="102">
        <v>0</v>
      </c>
      <c r="F5" s="69">
        <f t="shared" ref="F5:F19" si="0">D5*(1-E5)</f>
        <v>0</v>
      </c>
      <c r="G5" s="103">
        <v>0</v>
      </c>
      <c r="H5" s="69">
        <f t="shared" ref="H5:H19" si="1">C5*F5</f>
        <v>0</v>
      </c>
      <c r="I5" s="69">
        <f>H5*(1+G5)</f>
        <v>0</v>
      </c>
      <c r="K5" s="84" t="s">
        <v>23</v>
      </c>
      <c r="L5" s="85"/>
      <c r="M5" s="93"/>
      <c r="N5" s="23"/>
    </row>
    <row r="6" spans="1:17" ht="14.25" x14ac:dyDescent="0.25">
      <c r="A6" s="106" t="s">
        <v>24</v>
      </c>
      <c r="B6" s="100"/>
      <c r="C6" s="79">
        <v>3</v>
      </c>
      <c r="D6" s="101">
        <v>0</v>
      </c>
      <c r="E6" s="102">
        <v>0</v>
      </c>
      <c r="F6" s="69">
        <f t="shared" si="0"/>
        <v>0</v>
      </c>
      <c r="G6" s="103">
        <v>0</v>
      </c>
      <c r="H6" s="69">
        <f t="shared" si="1"/>
        <v>0</v>
      </c>
      <c r="I6" s="69">
        <f t="shared" ref="I6:I19" si="2">H6*(1+G6)</f>
        <v>0</v>
      </c>
      <c r="K6" s="86"/>
      <c r="L6" s="87"/>
      <c r="M6" s="94"/>
      <c r="N6" s="23"/>
    </row>
    <row r="7" spans="1:17" ht="14.45" customHeight="1" x14ac:dyDescent="0.25">
      <c r="A7" s="106" t="s">
        <v>25</v>
      </c>
      <c r="B7" s="100"/>
      <c r="C7" s="79">
        <v>3</v>
      </c>
      <c r="D7" s="101">
        <v>0</v>
      </c>
      <c r="E7" s="102">
        <v>0</v>
      </c>
      <c r="F7" s="69">
        <f t="shared" si="0"/>
        <v>0</v>
      </c>
      <c r="G7" s="103">
        <v>0</v>
      </c>
      <c r="H7" s="69">
        <f t="shared" si="1"/>
        <v>0</v>
      </c>
      <c r="I7" s="69">
        <f t="shared" si="2"/>
        <v>0</v>
      </c>
      <c r="K7" s="84" t="s">
        <v>26</v>
      </c>
      <c r="L7" s="85"/>
      <c r="M7" s="93"/>
      <c r="N7" s="23"/>
    </row>
    <row r="8" spans="1:17" ht="14.25" x14ac:dyDescent="0.25">
      <c r="A8" s="106" t="s">
        <v>27</v>
      </c>
      <c r="B8" s="100"/>
      <c r="C8" s="79">
        <v>6</v>
      </c>
      <c r="D8" s="101">
        <v>0</v>
      </c>
      <c r="E8" s="102">
        <v>0</v>
      </c>
      <c r="F8" s="69">
        <f t="shared" si="0"/>
        <v>0</v>
      </c>
      <c r="G8" s="103">
        <v>0</v>
      </c>
      <c r="H8" s="69">
        <f t="shared" si="1"/>
        <v>0</v>
      </c>
      <c r="I8" s="69">
        <f t="shared" si="2"/>
        <v>0</v>
      </c>
      <c r="K8" s="88"/>
      <c r="L8" s="89"/>
      <c r="M8" s="95"/>
      <c r="N8" s="23"/>
    </row>
    <row r="9" spans="1:17" ht="14.25" x14ac:dyDescent="0.25">
      <c r="A9" s="106" t="s">
        <v>28</v>
      </c>
      <c r="B9" s="100"/>
      <c r="C9" s="79">
        <v>3</v>
      </c>
      <c r="D9" s="101">
        <v>0</v>
      </c>
      <c r="E9" s="102">
        <v>0</v>
      </c>
      <c r="F9" s="69">
        <f t="shared" si="0"/>
        <v>0</v>
      </c>
      <c r="G9" s="103">
        <v>0</v>
      </c>
      <c r="H9" s="69">
        <f t="shared" si="1"/>
        <v>0</v>
      </c>
      <c r="I9" s="69">
        <f t="shared" si="2"/>
        <v>0</v>
      </c>
      <c r="K9" s="84" t="s">
        <v>29</v>
      </c>
      <c r="L9" s="85"/>
      <c r="M9" s="93"/>
      <c r="N9" s="23"/>
    </row>
    <row r="10" spans="1:17" ht="14.25" x14ac:dyDescent="0.25">
      <c r="A10" s="106" t="s">
        <v>30</v>
      </c>
      <c r="B10" s="100"/>
      <c r="C10" s="79">
        <v>3</v>
      </c>
      <c r="D10" s="101">
        <v>0</v>
      </c>
      <c r="E10" s="102">
        <v>0</v>
      </c>
      <c r="F10" s="69">
        <f t="shared" si="0"/>
        <v>0</v>
      </c>
      <c r="G10" s="103">
        <v>0</v>
      </c>
      <c r="H10" s="69">
        <f t="shared" si="1"/>
        <v>0</v>
      </c>
      <c r="I10" s="69">
        <f t="shared" si="2"/>
        <v>0</v>
      </c>
      <c r="K10" s="90"/>
      <c r="L10" s="96"/>
      <c r="M10" s="97"/>
      <c r="N10" s="23"/>
    </row>
    <row r="11" spans="1:17" ht="14.45" customHeight="1" x14ac:dyDescent="0.25">
      <c r="A11" s="106" t="s">
        <v>31</v>
      </c>
      <c r="B11" s="117"/>
      <c r="C11" s="79">
        <v>3</v>
      </c>
      <c r="D11" s="101">
        <v>0</v>
      </c>
      <c r="E11" s="102">
        <v>0</v>
      </c>
      <c r="F11" s="69">
        <f t="shared" si="0"/>
        <v>0</v>
      </c>
      <c r="G11" s="103">
        <v>0</v>
      </c>
      <c r="H11" s="69">
        <f t="shared" si="1"/>
        <v>0</v>
      </c>
      <c r="I11" s="69">
        <f t="shared" si="2"/>
        <v>0</v>
      </c>
      <c r="K11" s="84" t="s">
        <v>32</v>
      </c>
      <c r="L11" s="85"/>
      <c r="M11" s="93"/>
      <c r="N11" s="23"/>
    </row>
    <row r="12" spans="1:17" ht="14.25" x14ac:dyDescent="0.25">
      <c r="A12" s="106" t="s">
        <v>33</v>
      </c>
      <c r="B12" s="100"/>
      <c r="C12" s="79">
        <v>3</v>
      </c>
      <c r="D12" s="101">
        <v>0</v>
      </c>
      <c r="E12" s="102">
        <v>0</v>
      </c>
      <c r="F12" s="69">
        <f t="shared" si="0"/>
        <v>0</v>
      </c>
      <c r="G12" s="103">
        <v>0</v>
      </c>
      <c r="H12" s="69">
        <f t="shared" si="1"/>
        <v>0</v>
      </c>
      <c r="I12" s="69">
        <f t="shared" si="2"/>
        <v>0</v>
      </c>
      <c r="K12" s="90"/>
      <c r="L12" s="96"/>
      <c r="M12" s="97"/>
      <c r="N12" s="23"/>
    </row>
    <row r="13" spans="1:17" ht="14.25" x14ac:dyDescent="0.25">
      <c r="A13" s="106" t="s">
        <v>34</v>
      </c>
      <c r="B13" s="100"/>
      <c r="C13" s="79">
        <v>3</v>
      </c>
      <c r="D13" s="101">
        <v>0</v>
      </c>
      <c r="E13" s="102">
        <v>0</v>
      </c>
      <c r="F13" s="69">
        <f t="shared" si="0"/>
        <v>0</v>
      </c>
      <c r="G13" s="103">
        <v>0</v>
      </c>
      <c r="H13" s="69">
        <f t="shared" si="1"/>
        <v>0</v>
      </c>
      <c r="I13" s="69">
        <f t="shared" si="2"/>
        <v>0</v>
      </c>
      <c r="K13" s="90"/>
      <c r="L13" s="96"/>
      <c r="M13" s="97"/>
      <c r="N13" s="23"/>
    </row>
    <row r="14" spans="1:17" ht="14.25" x14ac:dyDescent="0.25">
      <c r="A14" s="106" t="s">
        <v>35</v>
      </c>
      <c r="B14" s="100" t="s">
        <v>108</v>
      </c>
      <c r="C14" s="79">
        <v>3</v>
      </c>
      <c r="D14" s="101">
        <v>0</v>
      </c>
      <c r="E14" s="102">
        <v>0</v>
      </c>
      <c r="F14" s="69">
        <f t="shared" si="0"/>
        <v>0</v>
      </c>
      <c r="G14" s="103">
        <v>0</v>
      </c>
      <c r="H14" s="69">
        <f t="shared" si="1"/>
        <v>0</v>
      </c>
      <c r="I14" s="69">
        <f t="shared" si="2"/>
        <v>0</v>
      </c>
      <c r="K14" s="91"/>
      <c r="L14" s="98" t="s">
        <v>108</v>
      </c>
      <c r="M14" s="99"/>
      <c r="N14" s="23"/>
    </row>
    <row r="15" spans="1:17" ht="14.25" x14ac:dyDescent="0.25">
      <c r="A15" s="106" t="s">
        <v>36</v>
      </c>
      <c r="B15" s="100"/>
      <c r="C15" s="79">
        <v>3</v>
      </c>
      <c r="D15" s="101">
        <v>0</v>
      </c>
      <c r="E15" s="102">
        <v>0</v>
      </c>
      <c r="F15" s="69">
        <f t="shared" si="0"/>
        <v>0</v>
      </c>
      <c r="G15" s="103">
        <v>0</v>
      </c>
      <c r="H15" s="69">
        <f t="shared" si="1"/>
        <v>0</v>
      </c>
      <c r="I15" s="69">
        <f t="shared" si="2"/>
        <v>0</v>
      </c>
      <c r="K15" s="92"/>
      <c r="L15" s="89"/>
      <c r="M15" s="95"/>
      <c r="N15" s="23"/>
    </row>
    <row r="16" spans="1:17" ht="14.25" x14ac:dyDescent="0.25">
      <c r="A16" s="106" t="s">
        <v>37</v>
      </c>
      <c r="B16" s="100"/>
      <c r="C16" s="79">
        <v>3</v>
      </c>
      <c r="D16" s="101">
        <v>0</v>
      </c>
      <c r="E16" s="102">
        <v>0</v>
      </c>
      <c r="F16" s="69">
        <f t="shared" si="0"/>
        <v>0</v>
      </c>
      <c r="G16" s="103">
        <v>0</v>
      </c>
      <c r="H16" s="69">
        <f t="shared" si="1"/>
        <v>0</v>
      </c>
      <c r="I16" s="69">
        <f t="shared" si="2"/>
        <v>0</v>
      </c>
    </row>
    <row r="17" spans="1:9" ht="14.25" x14ac:dyDescent="0.25">
      <c r="A17" s="106" t="s">
        <v>38</v>
      </c>
      <c r="B17" s="100"/>
      <c r="C17" s="79">
        <v>3</v>
      </c>
      <c r="D17" s="101">
        <v>0</v>
      </c>
      <c r="E17" s="102">
        <v>0</v>
      </c>
      <c r="F17" s="69">
        <f t="shared" si="0"/>
        <v>0</v>
      </c>
      <c r="G17" s="103">
        <v>0</v>
      </c>
      <c r="H17" s="69">
        <f t="shared" si="1"/>
        <v>0</v>
      </c>
      <c r="I17" s="69">
        <f t="shared" si="2"/>
        <v>0</v>
      </c>
    </row>
    <row r="18" spans="1:9" ht="14.25" x14ac:dyDescent="0.25">
      <c r="A18" s="106" t="s">
        <v>39</v>
      </c>
      <c r="B18" s="100"/>
      <c r="C18" s="79">
        <v>3</v>
      </c>
      <c r="D18" s="101">
        <v>0</v>
      </c>
      <c r="E18" s="102">
        <v>0</v>
      </c>
      <c r="F18" s="69">
        <f t="shared" si="0"/>
        <v>0</v>
      </c>
      <c r="G18" s="103">
        <v>0</v>
      </c>
      <c r="H18" s="69">
        <f t="shared" si="1"/>
        <v>0</v>
      </c>
      <c r="I18" s="69">
        <f t="shared" si="2"/>
        <v>0</v>
      </c>
    </row>
    <row r="19" spans="1:9" ht="14.25" x14ac:dyDescent="0.25">
      <c r="A19" s="106" t="s">
        <v>40</v>
      </c>
      <c r="B19" s="100"/>
      <c r="C19" s="79">
        <v>3</v>
      </c>
      <c r="D19" s="101">
        <v>0</v>
      </c>
      <c r="E19" s="102">
        <v>0</v>
      </c>
      <c r="F19" s="69">
        <f t="shared" si="0"/>
        <v>0</v>
      </c>
      <c r="G19" s="103">
        <v>0</v>
      </c>
      <c r="H19" s="69">
        <f t="shared" si="1"/>
        <v>0</v>
      </c>
      <c r="I19" s="69">
        <f t="shared" si="2"/>
        <v>0</v>
      </c>
    </row>
    <row r="20" spans="1:9" ht="14.25" x14ac:dyDescent="0.25">
      <c r="A20" s="107"/>
      <c r="B20" s="107"/>
      <c r="C20" s="79"/>
      <c r="D20" s="69"/>
      <c r="E20" s="114"/>
      <c r="F20" s="69"/>
      <c r="G20" s="115"/>
      <c r="H20" s="69"/>
      <c r="I20" s="69"/>
    </row>
    <row r="21" spans="1:9" ht="14.25" x14ac:dyDescent="0.25">
      <c r="A21" s="107"/>
      <c r="B21" s="107"/>
      <c r="C21" s="79"/>
      <c r="D21" s="69"/>
      <c r="E21" s="114"/>
      <c r="F21" s="69"/>
      <c r="G21" s="115"/>
      <c r="H21" s="69"/>
      <c r="I21" s="69"/>
    </row>
    <row r="22" spans="1:9" ht="14.25" x14ac:dyDescent="0.25">
      <c r="A22" s="8"/>
      <c r="B22" s="8"/>
      <c r="C22" s="9"/>
      <c r="D22" s="10"/>
      <c r="E22" s="10"/>
      <c r="F22" s="10"/>
      <c r="G22" s="12" t="s">
        <v>41</v>
      </c>
      <c r="H22" s="73">
        <f>SUM(H5:H21)</f>
        <v>0</v>
      </c>
      <c r="I22" s="73">
        <f>SUM(I5:I21)</f>
        <v>0</v>
      </c>
    </row>
    <row r="23" spans="1:9" ht="14.25" x14ac:dyDescent="0.25">
      <c r="A23" s="8"/>
      <c r="B23" s="8"/>
      <c r="C23" s="9"/>
      <c r="D23" s="10"/>
      <c r="E23" s="10"/>
      <c r="F23" s="10"/>
      <c r="G23" s="8"/>
      <c r="H23" s="10"/>
      <c r="I23" s="10"/>
    </row>
    <row r="24" spans="1:9" s="7" customFormat="1" ht="14.25" x14ac:dyDescent="0.25">
      <c r="A24" s="74" t="s">
        <v>42</v>
      </c>
      <c r="B24" s="11" t="s">
        <v>43</v>
      </c>
      <c r="C24" s="11" t="s">
        <v>15</v>
      </c>
      <c r="D24" s="11" t="s">
        <v>16</v>
      </c>
      <c r="E24" s="11" t="s">
        <v>17</v>
      </c>
      <c r="F24" s="11" t="s">
        <v>18</v>
      </c>
      <c r="G24" s="11" t="s">
        <v>44</v>
      </c>
      <c r="H24" s="11" t="s">
        <v>20</v>
      </c>
      <c r="I24" s="11" t="s">
        <v>21</v>
      </c>
    </row>
    <row r="25" spans="1:9" ht="14.25" x14ac:dyDescent="0.25">
      <c r="A25" s="106" t="s">
        <v>96</v>
      </c>
      <c r="B25" s="100"/>
      <c r="C25" s="79">
        <v>1</v>
      </c>
      <c r="D25" s="101">
        <v>0</v>
      </c>
      <c r="E25" s="102">
        <v>0</v>
      </c>
      <c r="F25" s="69">
        <f t="shared" ref="F25:F27" si="3">D25*(-E25)+D25</f>
        <v>0</v>
      </c>
      <c r="G25" s="103">
        <v>0</v>
      </c>
      <c r="H25" s="69">
        <f>C25*F25</f>
        <v>0</v>
      </c>
      <c r="I25" s="69">
        <f>H25*(1+G25)</f>
        <v>0</v>
      </c>
    </row>
    <row r="26" spans="1:9" ht="14.25" x14ac:dyDescent="0.25">
      <c r="A26" s="106" t="s">
        <v>97</v>
      </c>
      <c r="B26" s="100"/>
      <c r="C26" s="79">
        <v>1</v>
      </c>
      <c r="D26" s="101">
        <v>0</v>
      </c>
      <c r="E26" s="102">
        <v>0</v>
      </c>
      <c r="F26" s="69">
        <f t="shared" si="3"/>
        <v>0</v>
      </c>
      <c r="G26" s="103">
        <v>0</v>
      </c>
      <c r="H26" s="69">
        <f>C26*F26</f>
        <v>0</v>
      </c>
      <c r="I26" s="69">
        <f t="shared" ref="I26:I27" si="4">H26*(1+G26)</f>
        <v>0</v>
      </c>
    </row>
    <row r="27" spans="1:9" ht="14.25" x14ac:dyDescent="0.25">
      <c r="A27" s="106" t="s">
        <v>45</v>
      </c>
      <c r="B27" s="100"/>
      <c r="C27" s="79">
        <v>1</v>
      </c>
      <c r="D27" s="101">
        <v>0</v>
      </c>
      <c r="E27" s="102">
        <v>0</v>
      </c>
      <c r="F27" s="69">
        <f t="shared" si="3"/>
        <v>0</v>
      </c>
      <c r="G27" s="103">
        <v>0</v>
      </c>
      <c r="H27" s="69">
        <f>C27*F27</f>
        <v>0</v>
      </c>
      <c r="I27" s="69">
        <f t="shared" si="4"/>
        <v>0</v>
      </c>
    </row>
    <row r="28" spans="1:9" ht="14.25" x14ac:dyDescent="0.25">
      <c r="A28" s="106" t="s">
        <v>46</v>
      </c>
      <c r="B28" s="100"/>
      <c r="C28" s="79">
        <v>1</v>
      </c>
      <c r="D28" s="101">
        <v>0</v>
      </c>
      <c r="E28" s="102">
        <v>0</v>
      </c>
      <c r="F28" s="69">
        <f t="shared" ref="F28" si="5">D28*(-E28)+D28</f>
        <v>0</v>
      </c>
      <c r="G28" s="103">
        <v>0</v>
      </c>
      <c r="H28" s="69">
        <f>C28*F28</f>
        <v>0</v>
      </c>
      <c r="I28" s="69">
        <f t="shared" ref="I28" si="6">H28*(1+G28)</f>
        <v>0</v>
      </c>
    </row>
    <row r="29" spans="1:9" ht="14.25" x14ac:dyDescent="0.25">
      <c r="A29" s="108"/>
      <c r="B29" s="108"/>
      <c r="C29" s="79"/>
      <c r="D29" s="69"/>
      <c r="E29" s="69"/>
      <c r="F29" s="69"/>
      <c r="G29" s="115"/>
      <c r="H29" s="69"/>
      <c r="I29" s="69"/>
    </row>
    <row r="30" spans="1:9" ht="14.25" x14ac:dyDescent="0.25">
      <c r="A30" s="108" t="s">
        <v>47</v>
      </c>
      <c r="B30" s="107"/>
      <c r="C30" s="79"/>
      <c r="D30" s="69"/>
      <c r="E30" s="114"/>
      <c r="F30" s="69"/>
      <c r="G30" s="115"/>
      <c r="H30" s="69"/>
      <c r="I30" s="69"/>
    </row>
    <row r="31" spans="1:9" ht="14.25" x14ac:dyDescent="0.25">
      <c r="A31" s="109" t="s">
        <v>48</v>
      </c>
      <c r="B31" s="100"/>
      <c r="C31" s="79">
        <v>4</v>
      </c>
      <c r="D31" s="101">
        <v>0</v>
      </c>
      <c r="E31" s="102">
        <v>0</v>
      </c>
      <c r="F31" s="69">
        <f t="shared" ref="F31" si="7">D31*(-E31)+D31</f>
        <v>0</v>
      </c>
      <c r="G31" s="103">
        <v>0</v>
      </c>
      <c r="H31" s="69">
        <f>C31*F31</f>
        <v>0</v>
      </c>
      <c r="I31" s="69">
        <f t="shared" ref="I31" si="8">H31*(1+G31)</f>
        <v>0</v>
      </c>
    </row>
    <row r="32" spans="1:9" ht="14.25" x14ac:dyDescent="0.25">
      <c r="A32" s="110"/>
      <c r="B32" s="107"/>
      <c r="C32" s="79"/>
      <c r="D32" s="69"/>
      <c r="E32" s="114"/>
      <c r="F32" s="69"/>
      <c r="G32" s="115"/>
      <c r="H32" s="69"/>
      <c r="I32" s="69"/>
    </row>
    <row r="33" spans="1:16" ht="14.25" x14ac:dyDescent="0.25">
      <c r="A33" s="108" t="s">
        <v>49</v>
      </c>
      <c r="B33" s="107"/>
      <c r="C33" s="79"/>
      <c r="D33" s="69"/>
      <c r="E33" s="114"/>
      <c r="F33" s="69"/>
      <c r="G33" s="115"/>
      <c r="H33" s="69"/>
      <c r="I33" s="69"/>
    </row>
    <row r="34" spans="1:16" ht="14.25" x14ac:dyDescent="0.25">
      <c r="A34" s="111" t="s">
        <v>50</v>
      </c>
      <c r="B34" s="100"/>
      <c r="C34" s="79">
        <v>1</v>
      </c>
      <c r="D34" s="101">
        <v>0</v>
      </c>
      <c r="E34" s="102">
        <v>0</v>
      </c>
      <c r="F34" s="69">
        <f t="shared" ref="F34:F35" si="9">D34*(-E34)+D34</f>
        <v>0</v>
      </c>
      <c r="G34" s="103">
        <v>0</v>
      </c>
      <c r="H34" s="69">
        <f t="shared" ref="H34:H35" si="10">C34*F34</f>
        <v>0</v>
      </c>
      <c r="I34" s="69">
        <f t="shared" ref="I34:I35" si="11">H34*(1+G34)</f>
        <v>0</v>
      </c>
    </row>
    <row r="35" spans="1:16" ht="14.25" x14ac:dyDescent="0.25">
      <c r="A35" s="106" t="s">
        <v>51</v>
      </c>
      <c r="B35" s="100"/>
      <c r="C35" s="79">
        <v>1</v>
      </c>
      <c r="D35" s="101">
        <v>0</v>
      </c>
      <c r="E35" s="102">
        <v>0</v>
      </c>
      <c r="F35" s="69">
        <f t="shared" si="9"/>
        <v>0</v>
      </c>
      <c r="G35" s="103">
        <v>0</v>
      </c>
      <c r="H35" s="69">
        <f t="shared" si="10"/>
        <v>0</v>
      </c>
      <c r="I35" s="69">
        <f t="shared" si="11"/>
        <v>0</v>
      </c>
    </row>
    <row r="36" spans="1:16" ht="14.25" x14ac:dyDescent="0.25">
      <c r="A36" s="107"/>
      <c r="B36" s="107"/>
      <c r="C36" s="79"/>
      <c r="D36" s="69"/>
      <c r="E36" s="114"/>
      <c r="F36" s="69"/>
      <c r="G36" s="115"/>
      <c r="H36" s="69"/>
      <c r="I36" s="69"/>
    </row>
    <row r="37" spans="1:16" ht="14.25" x14ac:dyDescent="0.25">
      <c r="A37" s="108" t="s">
        <v>52</v>
      </c>
      <c r="B37" s="107"/>
      <c r="C37" s="79"/>
      <c r="D37" s="69"/>
      <c r="E37" s="114"/>
      <c r="F37" s="69"/>
      <c r="G37" s="115"/>
      <c r="H37" s="69"/>
      <c r="I37" s="69"/>
    </row>
    <row r="38" spans="1:16" ht="14.25" x14ac:dyDescent="0.25">
      <c r="A38" s="106" t="s">
        <v>53</v>
      </c>
      <c r="B38" s="100"/>
      <c r="C38" s="79">
        <v>1</v>
      </c>
      <c r="D38" s="101">
        <v>0</v>
      </c>
      <c r="E38" s="102">
        <v>0</v>
      </c>
      <c r="F38" s="69">
        <f t="shared" ref="F38" si="12">D38*(-E38)+D38</f>
        <v>0</v>
      </c>
      <c r="G38" s="103">
        <v>0</v>
      </c>
      <c r="H38" s="69">
        <f>C38*F38</f>
        <v>0</v>
      </c>
      <c r="I38" s="69">
        <f t="shared" ref="I38" si="13">H38*(1+G38)</f>
        <v>0</v>
      </c>
    </row>
    <row r="39" spans="1:16" ht="14.25" x14ac:dyDescent="0.25">
      <c r="A39" s="112"/>
      <c r="B39" s="107"/>
      <c r="C39" s="79"/>
      <c r="D39" s="69"/>
      <c r="E39" s="114"/>
      <c r="F39" s="69"/>
      <c r="G39" s="115"/>
      <c r="H39" s="69"/>
      <c r="I39" s="69"/>
    </row>
    <row r="40" spans="1:16" ht="14.25" x14ac:dyDescent="0.25">
      <c r="A40" s="8"/>
      <c r="B40" s="8"/>
      <c r="C40" s="9"/>
      <c r="D40" s="10"/>
      <c r="E40" s="10"/>
      <c r="F40" s="10"/>
      <c r="G40" s="12" t="s">
        <v>41</v>
      </c>
      <c r="H40" s="73">
        <f>SUM(H25:H39)</f>
        <v>0</v>
      </c>
      <c r="I40" s="73">
        <f>SUM(I25:I39)</f>
        <v>0</v>
      </c>
    </row>
    <row r="41" spans="1:16" ht="14.25" x14ac:dyDescent="0.25">
      <c r="A41" s="8"/>
      <c r="B41" s="8"/>
      <c r="C41" s="9"/>
      <c r="D41" s="10"/>
      <c r="E41" s="10"/>
      <c r="F41" s="10"/>
      <c r="G41" s="8"/>
      <c r="H41" s="10"/>
      <c r="I41" s="10"/>
    </row>
    <row r="42" spans="1:16" ht="14.25" x14ac:dyDescent="0.25">
      <c r="A42" s="12" t="s">
        <v>54</v>
      </c>
      <c r="B42" s="12"/>
      <c r="C42" s="13"/>
      <c r="D42" s="13"/>
      <c r="E42" s="13"/>
      <c r="F42" s="14"/>
      <c r="G42" s="15"/>
      <c r="H42" s="14">
        <f>H40+H22</f>
        <v>0</v>
      </c>
      <c r="I42" s="14">
        <f>I40+I22</f>
        <v>0</v>
      </c>
      <c r="J42" s="16"/>
    </row>
    <row r="43" spans="1:16" ht="14.25" x14ac:dyDescent="0.25">
      <c r="A43" s="8"/>
      <c r="B43" s="8"/>
      <c r="C43" s="17"/>
      <c r="D43" s="17"/>
      <c r="E43" s="17"/>
      <c r="F43" s="18"/>
      <c r="G43" s="19"/>
      <c r="H43" s="18"/>
      <c r="I43" s="18"/>
      <c r="J43" s="16"/>
    </row>
    <row r="44" spans="1:16" ht="14.25" x14ac:dyDescent="0.25">
      <c r="A44" s="2" t="s">
        <v>55</v>
      </c>
      <c r="B44" s="55"/>
      <c r="C44" s="3"/>
      <c r="D44" s="56" t="s">
        <v>56</v>
      </c>
      <c r="E44" s="3"/>
      <c r="F44" s="3"/>
      <c r="G44" s="3"/>
      <c r="H44" s="3"/>
      <c r="I44" s="3"/>
      <c r="J44" s="3"/>
      <c r="K44" s="3"/>
      <c r="L44" s="3"/>
      <c r="M44" s="3"/>
      <c r="N44" s="4"/>
      <c r="O44" s="4"/>
      <c r="P44" s="5"/>
    </row>
    <row r="45" spans="1:16" ht="14.25" x14ac:dyDescent="0.25">
      <c r="A45" s="61" t="s">
        <v>70</v>
      </c>
      <c r="B45" s="61"/>
      <c r="C45" s="62"/>
      <c r="D45" s="62" t="s">
        <v>57</v>
      </c>
      <c r="E45" s="62" t="s">
        <v>58</v>
      </c>
      <c r="F45" s="62" t="s">
        <v>59</v>
      </c>
      <c r="G45" s="62" t="s">
        <v>60</v>
      </c>
      <c r="H45" s="62" t="s">
        <v>61</v>
      </c>
      <c r="I45" s="62" t="s">
        <v>62</v>
      </c>
      <c r="J45" s="62" t="s">
        <v>63</v>
      </c>
      <c r="K45" s="62" t="s">
        <v>64</v>
      </c>
      <c r="L45" s="62" t="s">
        <v>65</v>
      </c>
      <c r="M45" s="62" t="s">
        <v>66</v>
      </c>
      <c r="N45" s="62" t="s">
        <v>67</v>
      </c>
      <c r="O45" s="62" t="s">
        <v>20</v>
      </c>
      <c r="P45" s="62" t="s">
        <v>21</v>
      </c>
    </row>
    <row r="46" spans="1:16" ht="14.25" x14ac:dyDescent="0.25">
      <c r="A46" s="65" t="s">
        <v>71</v>
      </c>
      <c r="B46" s="70"/>
      <c r="C46" s="64"/>
      <c r="D46" s="101">
        <v>0</v>
      </c>
      <c r="E46" s="101">
        <v>0</v>
      </c>
      <c r="F46" s="101">
        <v>0</v>
      </c>
      <c r="G46" s="101">
        <v>0</v>
      </c>
      <c r="H46" s="101">
        <v>0</v>
      </c>
      <c r="I46" s="101">
        <v>0</v>
      </c>
      <c r="J46" s="101">
        <v>0</v>
      </c>
      <c r="K46" s="101">
        <v>0</v>
      </c>
      <c r="L46" s="101">
        <v>0</v>
      </c>
      <c r="M46" s="101">
        <v>0</v>
      </c>
      <c r="N46" s="103">
        <v>0</v>
      </c>
      <c r="O46" s="69">
        <f>SUM(D46:M46)</f>
        <v>0</v>
      </c>
      <c r="P46" s="69">
        <f>O46*(1+N46)</f>
        <v>0</v>
      </c>
    </row>
    <row r="47" spans="1:16" ht="14.25" x14ac:dyDescent="0.25">
      <c r="A47" s="113"/>
      <c r="B47" s="107"/>
      <c r="C47" s="79"/>
      <c r="D47" s="70"/>
      <c r="E47" s="70"/>
      <c r="F47" s="70"/>
      <c r="G47" s="70"/>
      <c r="H47" s="70"/>
      <c r="I47" s="70"/>
      <c r="J47" s="70"/>
      <c r="K47" s="70"/>
      <c r="L47" s="70"/>
      <c r="M47" s="70"/>
      <c r="N47" s="70"/>
      <c r="O47" s="70"/>
      <c r="P47" s="70"/>
    </row>
    <row r="48" spans="1:16" ht="42.75" x14ac:dyDescent="0.25">
      <c r="A48" s="71" t="s">
        <v>94</v>
      </c>
      <c r="B48" s="78"/>
      <c r="C48" s="79"/>
      <c r="D48" s="69"/>
      <c r="E48" s="69"/>
      <c r="F48" s="69"/>
      <c r="G48" s="69"/>
      <c r="H48" s="69"/>
      <c r="I48" s="69"/>
      <c r="J48" s="69"/>
      <c r="K48" s="69"/>
      <c r="L48" s="69"/>
      <c r="M48" s="69"/>
      <c r="N48" s="78"/>
      <c r="O48" s="69"/>
      <c r="P48" s="69"/>
    </row>
    <row r="49" spans="1:16" s="7" customFormat="1" ht="14.25" x14ac:dyDescent="0.25">
      <c r="A49" s="75" t="s">
        <v>78</v>
      </c>
      <c r="B49" s="12"/>
      <c r="C49" s="13"/>
      <c r="D49" s="13"/>
      <c r="E49" s="13"/>
      <c r="F49" s="13"/>
      <c r="G49" s="13"/>
      <c r="H49" s="13"/>
      <c r="I49" s="13"/>
      <c r="J49" s="13"/>
      <c r="K49" s="13"/>
      <c r="L49" s="13"/>
      <c r="M49" s="13"/>
      <c r="N49" s="15"/>
      <c r="O49" s="14">
        <f>SUM(O46:O47)</f>
        <v>0</v>
      </c>
      <c r="P49" s="14">
        <f>SUM(P46:P47)</f>
        <v>0</v>
      </c>
    </row>
    <row r="50" spans="1:16" s="7" customFormat="1" ht="14.25" x14ac:dyDescent="0.25">
      <c r="A50" s="8"/>
      <c r="B50" s="8"/>
      <c r="C50" s="17"/>
      <c r="D50" s="17"/>
      <c r="E50" s="17"/>
      <c r="F50" s="18"/>
      <c r="G50" s="19"/>
      <c r="H50" s="18"/>
      <c r="I50" s="18"/>
    </row>
    <row r="51" spans="1:16" ht="14.25" x14ac:dyDescent="0.25">
      <c r="A51" s="2" t="s">
        <v>101</v>
      </c>
      <c r="B51" s="55"/>
      <c r="C51" s="4"/>
      <c r="D51" s="5"/>
      <c r="E51" s="6"/>
    </row>
    <row r="52" spans="1:16" ht="14.25" x14ac:dyDescent="0.25">
      <c r="A52" s="61" t="s">
        <v>70</v>
      </c>
      <c r="B52" s="61" t="s">
        <v>100</v>
      </c>
      <c r="C52" s="62" t="s">
        <v>67</v>
      </c>
      <c r="D52" s="62" t="s">
        <v>21</v>
      </c>
      <c r="E52" s="6"/>
    </row>
    <row r="53" spans="1:16" ht="14.25" x14ac:dyDescent="0.25">
      <c r="A53" s="65" t="s">
        <v>99</v>
      </c>
      <c r="B53" s="104">
        <v>0</v>
      </c>
      <c r="C53" s="105">
        <v>0</v>
      </c>
      <c r="D53" s="69">
        <f>B53*(1+C53)</f>
        <v>0</v>
      </c>
      <c r="E53" s="6"/>
    </row>
    <row r="54" spans="1:16" ht="14.25" x14ac:dyDescent="0.25">
      <c r="A54" s="65" t="s">
        <v>68</v>
      </c>
      <c r="B54" s="104">
        <v>0</v>
      </c>
      <c r="C54" s="105">
        <v>0</v>
      </c>
      <c r="D54" s="69">
        <f t="shared" ref="D54:D55" si="14">B54*(1+C54)</f>
        <v>0</v>
      </c>
      <c r="E54" s="6"/>
    </row>
    <row r="55" spans="1:16" ht="14.25" x14ac:dyDescent="0.25">
      <c r="A55" s="65" t="s">
        <v>69</v>
      </c>
      <c r="B55" s="104">
        <v>0</v>
      </c>
      <c r="C55" s="105">
        <v>0</v>
      </c>
      <c r="D55" s="69">
        <f t="shared" si="14"/>
        <v>0</v>
      </c>
      <c r="E55" s="6"/>
    </row>
    <row r="56" spans="1:16" ht="14.25" x14ac:dyDescent="0.2">
      <c r="A56" s="61"/>
      <c r="B56" s="65"/>
      <c r="C56" s="61"/>
      <c r="D56" s="70"/>
      <c r="E56" s="6"/>
    </row>
    <row r="57" spans="1:16" ht="14.25" x14ac:dyDescent="0.25">
      <c r="A57" s="61" t="s">
        <v>105</v>
      </c>
      <c r="B57" s="65"/>
      <c r="C57" s="116"/>
      <c r="D57" s="69"/>
      <c r="E57" s="6"/>
    </row>
    <row r="58" spans="1:16" ht="14.25" x14ac:dyDescent="0.25">
      <c r="A58" s="66" t="s">
        <v>72</v>
      </c>
      <c r="B58" s="104">
        <v>0</v>
      </c>
      <c r="C58" s="105">
        <v>0</v>
      </c>
      <c r="D58" s="69">
        <f t="shared" ref="D58:D61" si="15">B58*(1+C58)</f>
        <v>0</v>
      </c>
      <c r="E58" s="6"/>
    </row>
    <row r="59" spans="1:16" ht="14.25" x14ac:dyDescent="0.25">
      <c r="A59" s="66" t="s">
        <v>73</v>
      </c>
      <c r="B59" s="104">
        <v>0</v>
      </c>
      <c r="C59" s="105">
        <v>0</v>
      </c>
      <c r="D59" s="69">
        <f t="shared" si="15"/>
        <v>0</v>
      </c>
      <c r="E59" s="6"/>
    </row>
    <row r="60" spans="1:16" ht="14.25" x14ac:dyDescent="0.25">
      <c r="A60" s="67" t="s">
        <v>74</v>
      </c>
      <c r="B60" s="104">
        <v>0</v>
      </c>
      <c r="C60" s="105">
        <v>0</v>
      </c>
      <c r="D60" s="69">
        <f t="shared" si="15"/>
        <v>0</v>
      </c>
      <c r="E60" s="6"/>
    </row>
    <row r="61" spans="1:16" ht="14.25" x14ac:dyDescent="0.25">
      <c r="A61" s="67" t="s">
        <v>34</v>
      </c>
      <c r="B61" s="104">
        <v>0</v>
      </c>
      <c r="C61" s="105">
        <v>0</v>
      </c>
      <c r="D61" s="69">
        <f t="shared" si="15"/>
        <v>0</v>
      </c>
      <c r="E61" s="6"/>
    </row>
    <row r="62" spans="1:16" ht="14.25" x14ac:dyDescent="0.2">
      <c r="A62" s="65"/>
      <c r="B62" s="65"/>
      <c r="C62" s="61"/>
      <c r="D62" s="70"/>
      <c r="E62" s="6"/>
    </row>
    <row r="63" spans="1:16" ht="14.25" x14ac:dyDescent="0.25">
      <c r="A63" s="61" t="s">
        <v>106</v>
      </c>
      <c r="B63" s="65"/>
      <c r="C63" s="116"/>
      <c r="D63" s="69"/>
      <c r="E63" s="6"/>
    </row>
    <row r="64" spans="1:16" ht="14.25" x14ac:dyDescent="0.25">
      <c r="A64" s="63" t="s">
        <v>48</v>
      </c>
      <c r="B64" s="104">
        <v>0</v>
      </c>
      <c r="C64" s="105">
        <v>0</v>
      </c>
      <c r="D64" s="69">
        <f t="shared" ref="D64:D66" si="16">B64*(1+C64)</f>
        <v>0</v>
      </c>
      <c r="E64" s="6"/>
    </row>
    <row r="65" spans="1:9" ht="14.25" x14ac:dyDescent="0.25">
      <c r="A65" s="65" t="s">
        <v>76</v>
      </c>
      <c r="B65" s="104">
        <v>0</v>
      </c>
      <c r="C65" s="105">
        <v>0</v>
      </c>
      <c r="D65" s="69">
        <f t="shared" si="16"/>
        <v>0</v>
      </c>
      <c r="E65" s="6"/>
    </row>
    <row r="66" spans="1:9" ht="14.25" x14ac:dyDescent="0.25">
      <c r="A66" s="65" t="s">
        <v>77</v>
      </c>
      <c r="B66" s="104">
        <v>0</v>
      </c>
      <c r="C66" s="105">
        <v>0</v>
      </c>
      <c r="D66" s="69">
        <f t="shared" si="16"/>
        <v>0</v>
      </c>
      <c r="E66" s="6"/>
    </row>
    <row r="67" spans="1:9" ht="14.25" x14ac:dyDescent="0.2">
      <c r="A67" s="65"/>
      <c r="B67" s="65"/>
      <c r="C67" s="61"/>
      <c r="D67" s="70"/>
      <c r="E67" s="6"/>
    </row>
    <row r="68" spans="1:9" ht="14.25" x14ac:dyDescent="0.25">
      <c r="A68" s="107"/>
      <c r="B68" s="107"/>
      <c r="C68" s="61"/>
      <c r="D68" s="70"/>
      <c r="E68" s="6"/>
    </row>
    <row r="69" spans="1:9" s="7" customFormat="1" ht="14.25" x14ac:dyDescent="0.25">
      <c r="A69" s="8"/>
      <c r="B69" s="8"/>
      <c r="C69" s="17"/>
      <c r="D69" s="17"/>
      <c r="E69" s="17"/>
      <c r="F69" s="18"/>
      <c r="G69" s="19"/>
      <c r="H69" s="18"/>
      <c r="I69" s="18"/>
    </row>
    <row r="70" spans="1:9" ht="14.25" x14ac:dyDescent="0.25">
      <c r="A70" s="20"/>
      <c r="B70" s="20"/>
      <c r="C70" s="9"/>
      <c r="D70" s="9"/>
      <c r="E70" s="9"/>
      <c r="F70" s="20"/>
      <c r="G70" s="20"/>
      <c r="H70" s="20"/>
      <c r="I70" s="20"/>
    </row>
    <row r="71" spans="1:9" ht="14.25" x14ac:dyDescent="0.25">
      <c r="C71" s="6"/>
      <c r="G71" s="20"/>
      <c r="I71" s="9"/>
    </row>
    <row r="74" spans="1:9" ht="15" customHeight="1" x14ac:dyDescent="0.2"/>
    <row r="76" spans="1:9" ht="15" customHeight="1" x14ac:dyDescent="0.2"/>
    <row r="84" spans="1:3" ht="14.25" x14ac:dyDescent="0.25">
      <c r="A84" s="26"/>
      <c r="B84" s="26"/>
    </row>
    <row r="85" spans="1:3" ht="14.25" x14ac:dyDescent="0.25">
      <c r="A85" s="26"/>
      <c r="B85" s="26"/>
      <c r="C85" s="23"/>
    </row>
  </sheetData>
  <sheetProtection algorithmName="SHA-512" hashValue="0vKb/Vqe3+ynlOYI7JjWXSH/yemGPyfVCE0w+yo2tWdZYGU9gn7V8NYVl1nK9XEXr4lbsmbtET6YEnzR1jLqkg==" saltValue="akyw1q8F5lATPApO6L8/hw==" spinCount="100000" sheet="1" formatRows="0" insertRows="0" deleteRows="0" sort="0"/>
  <protectedRanges>
    <protectedRange sqref="B5:B19" name="Bereik7"/>
    <protectedRange algorithmName="SHA-512" hashValue="t34ov/Q47hZ+v18XGL3K0sqrrdgzTcRIKyazT5jKKLePJ2AnnoMXPq2tNmxFXwlxNgmqc3N4DAlkvugpbqWebQ==" saltValue="wK8ZYdtL5AXaUxlHRMfFtw==" spinCount="100000" sqref="A67:XFD1048576 D64:XFD66 A64:A66 A62:XFD63 D58:XFD61 A58:A61 A56:XFD57 D53:XFD55 A53:A55 A47:XFD52 O46:XFD46 A46:C46 A39:XFD45 H38:XFD38 F38 C38 A38 F37:XFD37 A37:C37 A36:XFD36" name="Bereik1"/>
    <protectedRange sqref="D5:E19" name="Bereik2"/>
    <protectedRange sqref="G5:G19" name="Bereik3"/>
    <protectedRange sqref="D25:E28 B25:B28 G25:G28 B31 D31:E31 G31 B34:B35 D34:E35 G34:G35 B38 D38 E38 G38" name="Bereik4"/>
    <protectedRange sqref="D46:N46" name="Bereik5"/>
    <protectedRange sqref="B53:C55 B58:C61 B64:C66" name="Bereik6"/>
    <protectedRange sqref="L5:M15" name="Bereik8"/>
  </protectedRanges>
  <phoneticPr fontId="2" type="noConversion"/>
  <pageMargins left="0.70866141732283472" right="0.70866141732283472" top="0.74803149606299213" bottom="0.74803149606299213" header="0.31496062992125984" footer="0.31496062992125984"/>
  <pageSetup paperSize="8" scale="77" orientation="portrait"/>
  <headerFooter>
    <oddHeader xml:space="preserve">&amp;L&amp;"Times New Roman,Standaard"&amp;9
                                                                      </oddHeader>
    <oddFooter xml:space="preserve">&amp;L&amp;9Bijlage 8: Prijsopgaveformulier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15E5A-0044-4E4D-8204-B0999828549F}">
  <sheetPr>
    <pageSetUpPr autoPageBreaks="0" fitToPage="1"/>
  </sheetPr>
  <dimension ref="A1:Q83"/>
  <sheetViews>
    <sheetView showGridLines="0" zoomScale="85" zoomScaleNormal="85" zoomScalePageLayoutView="90" workbookViewId="0">
      <selection activeCell="D19" sqref="D19"/>
    </sheetView>
  </sheetViews>
  <sheetFormatPr defaultColWidth="9.140625" defaultRowHeight="13.5" x14ac:dyDescent="0.2"/>
  <cols>
    <col min="1" max="1" width="76.7109375" style="6" customWidth="1"/>
    <col min="2" max="2" width="30.140625" style="6" customWidth="1"/>
    <col min="3" max="3" width="12.28515625" style="21" customWidth="1"/>
    <col min="4" max="5" width="20.85546875" style="21" customWidth="1"/>
    <col min="6" max="13" width="20.85546875" style="6" customWidth="1"/>
    <col min="14" max="14" width="9.140625" style="6"/>
    <col min="15" max="15" width="15.28515625" style="6" bestFit="1" customWidth="1"/>
    <col min="16" max="16" width="15" style="6" bestFit="1" customWidth="1"/>
    <col min="17" max="16384" width="9.140625" style="6"/>
  </cols>
  <sheetData>
    <row r="1" spans="1:17" ht="26.25" x14ac:dyDescent="0.4">
      <c r="A1" s="59" t="s">
        <v>95</v>
      </c>
      <c r="B1" s="35"/>
    </row>
    <row r="3" spans="1:17" ht="14.25" x14ac:dyDescent="0.25">
      <c r="A3" s="2" t="s">
        <v>11</v>
      </c>
      <c r="B3" s="55"/>
      <c r="C3" s="3"/>
      <c r="D3" s="3"/>
      <c r="E3" s="3"/>
      <c r="F3" s="4"/>
      <c r="G3" s="4"/>
      <c r="H3" s="29"/>
      <c r="I3" s="30"/>
      <c r="K3" s="22" t="s">
        <v>12</v>
      </c>
      <c r="N3" s="23"/>
      <c r="O3" s="20"/>
      <c r="Q3" s="9"/>
    </row>
    <row r="4" spans="1:17" s="7" customFormat="1" ht="14.25" x14ac:dyDescent="0.25">
      <c r="A4" s="118" t="s">
        <v>13</v>
      </c>
      <c r="B4" s="119" t="s">
        <v>14</v>
      </c>
      <c r="C4" s="119" t="s">
        <v>15</v>
      </c>
      <c r="D4" s="119" t="s">
        <v>16</v>
      </c>
      <c r="E4" s="119" t="s">
        <v>17</v>
      </c>
      <c r="F4" s="119" t="s">
        <v>18</v>
      </c>
      <c r="G4" s="11" t="s">
        <v>19</v>
      </c>
      <c r="H4" s="11" t="s">
        <v>20</v>
      </c>
      <c r="I4" s="11" t="s">
        <v>21</v>
      </c>
      <c r="K4" s="6"/>
      <c r="L4" s="23"/>
      <c r="M4" s="23"/>
      <c r="N4" s="23"/>
      <c r="O4" s="6"/>
      <c r="P4" s="6"/>
      <c r="Q4" s="6"/>
    </row>
    <row r="5" spans="1:17" ht="14.45" customHeight="1" x14ac:dyDescent="0.25">
      <c r="A5" s="106" t="s">
        <v>22</v>
      </c>
      <c r="B5" s="80"/>
      <c r="C5" s="79">
        <v>1</v>
      </c>
      <c r="D5" s="76">
        <v>0</v>
      </c>
      <c r="E5" s="81">
        <v>0</v>
      </c>
      <c r="F5" s="69">
        <f t="shared" ref="F5:F19" si="0">D5*(1-E5)</f>
        <v>0</v>
      </c>
      <c r="G5" s="77">
        <v>0</v>
      </c>
      <c r="H5" s="69">
        <f t="shared" ref="H5:H19" si="1">C5*F5</f>
        <v>0</v>
      </c>
      <c r="I5" s="69">
        <f>H5*(1+G5)</f>
        <v>0</v>
      </c>
      <c r="K5" s="125" t="s">
        <v>23</v>
      </c>
      <c r="L5" s="126"/>
      <c r="M5" s="127"/>
      <c r="N5" s="23"/>
    </row>
    <row r="6" spans="1:17" ht="14.25" x14ac:dyDescent="0.25">
      <c r="A6" s="106" t="s">
        <v>24</v>
      </c>
      <c r="B6" s="80"/>
      <c r="C6" s="79">
        <v>1</v>
      </c>
      <c r="D6" s="76">
        <v>0</v>
      </c>
      <c r="E6" s="81">
        <v>0</v>
      </c>
      <c r="F6" s="69">
        <f t="shared" si="0"/>
        <v>0</v>
      </c>
      <c r="G6" s="77">
        <v>0</v>
      </c>
      <c r="H6" s="69">
        <f t="shared" si="1"/>
        <v>0</v>
      </c>
      <c r="I6" s="69">
        <f t="shared" ref="I6:I19" si="2">H6*(1+G6)</f>
        <v>0</v>
      </c>
      <c r="K6" s="128"/>
      <c r="L6" s="129"/>
      <c r="M6" s="130"/>
      <c r="N6" s="23"/>
    </row>
    <row r="7" spans="1:17" ht="14.45" customHeight="1" x14ac:dyDescent="0.25">
      <c r="A7" s="106" t="s">
        <v>79</v>
      </c>
      <c r="B7" s="80"/>
      <c r="C7" s="79">
        <v>1</v>
      </c>
      <c r="D7" s="76">
        <v>0</v>
      </c>
      <c r="E7" s="81">
        <v>0</v>
      </c>
      <c r="F7" s="69">
        <f t="shared" si="0"/>
        <v>0</v>
      </c>
      <c r="G7" s="77">
        <v>0</v>
      </c>
      <c r="H7" s="69">
        <f t="shared" si="1"/>
        <v>0</v>
      </c>
      <c r="I7" s="69">
        <f t="shared" si="2"/>
        <v>0</v>
      </c>
      <c r="K7" s="125" t="s">
        <v>26</v>
      </c>
      <c r="L7" s="126"/>
      <c r="M7" s="127"/>
      <c r="N7" s="23"/>
    </row>
    <row r="8" spans="1:17" ht="14.25" x14ac:dyDescent="0.25">
      <c r="A8" s="106" t="s">
        <v>27</v>
      </c>
      <c r="B8" s="80"/>
      <c r="C8" s="79">
        <v>2</v>
      </c>
      <c r="D8" s="76">
        <v>0</v>
      </c>
      <c r="E8" s="81">
        <v>0</v>
      </c>
      <c r="F8" s="69">
        <f t="shared" si="0"/>
        <v>0</v>
      </c>
      <c r="G8" s="77">
        <v>0</v>
      </c>
      <c r="H8" s="69">
        <f t="shared" si="1"/>
        <v>0</v>
      </c>
      <c r="I8" s="69">
        <f t="shared" si="2"/>
        <v>0</v>
      </c>
      <c r="K8" s="131"/>
      <c r="L8" s="132"/>
      <c r="M8" s="133"/>
      <c r="N8" s="23"/>
    </row>
    <row r="9" spans="1:17" ht="14.25" x14ac:dyDescent="0.25">
      <c r="A9" s="106" t="s">
        <v>28</v>
      </c>
      <c r="B9" s="80"/>
      <c r="C9" s="79">
        <v>1</v>
      </c>
      <c r="D9" s="76">
        <v>0</v>
      </c>
      <c r="E9" s="81">
        <v>0</v>
      </c>
      <c r="F9" s="69">
        <f t="shared" si="0"/>
        <v>0</v>
      </c>
      <c r="G9" s="77">
        <v>0</v>
      </c>
      <c r="H9" s="69">
        <f t="shared" si="1"/>
        <v>0</v>
      </c>
      <c r="I9" s="69">
        <f t="shared" si="2"/>
        <v>0</v>
      </c>
      <c r="K9" s="125" t="s">
        <v>29</v>
      </c>
      <c r="L9" s="126"/>
      <c r="M9" s="127"/>
      <c r="N9" s="23"/>
    </row>
    <row r="10" spans="1:17" ht="14.25" x14ac:dyDescent="0.25">
      <c r="A10" s="106" t="s">
        <v>30</v>
      </c>
      <c r="B10" s="80"/>
      <c r="C10" s="79">
        <v>1</v>
      </c>
      <c r="D10" s="76">
        <v>0</v>
      </c>
      <c r="E10" s="81">
        <v>0</v>
      </c>
      <c r="F10" s="69">
        <f t="shared" si="0"/>
        <v>0</v>
      </c>
      <c r="G10" s="77">
        <v>0</v>
      </c>
      <c r="H10" s="69">
        <f t="shared" si="1"/>
        <v>0</v>
      </c>
      <c r="I10" s="69">
        <f t="shared" si="2"/>
        <v>0</v>
      </c>
      <c r="K10" s="134"/>
      <c r="L10" s="135"/>
      <c r="M10" s="136"/>
      <c r="N10" s="23"/>
    </row>
    <row r="11" spans="1:17" ht="14.45" customHeight="1" x14ac:dyDescent="0.25">
      <c r="A11" s="106" t="s">
        <v>31</v>
      </c>
      <c r="B11" s="82"/>
      <c r="C11" s="79">
        <v>2</v>
      </c>
      <c r="D11" s="76">
        <v>0</v>
      </c>
      <c r="E11" s="81">
        <v>0</v>
      </c>
      <c r="F11" s="69">
        <f t="shared" si="0"/>
        <v>0</v>
      </c>
      <c r="G11" s="77">
        <v>0</v>
      </c>
      <c r="H11" s="69">
        <f t="shared" si="1"/>
        <v>0</v>
      </c>
      <c r="I11" s="69">
        <f t="shared" si="2"/>
        <v>0</v>
      </c>
      <c r="K11" s="125" t="s">
        <v>32</v>
      </c>
      <c r="L11" s="126"/>
      <c r="M11" s="127"/>
      <c r="N11" s="23"/>
    </row>
    <row r="12" spans="1:17" ht="14.25" x14ac:dyDescent="0.25">
      <c r="A12" s="106" t="s">
        <v>33</v>
      </c>
      <c r="B12" s="82"/>
      <c r="C12" s="79">
        <v>2</v>
      </c>
      <c r="D12" s="76">
        <v>0</v>
      </c>
      <c r="E12" s="81">
        <v>0</v>
      </c>
      <c r="F12" s="69">
        <f t="shared" si="0"/>
        <v>0</v>
      </c>
      <c r="G12" s="77">
        <v>0</v>
      </c>
      <c r="H12" s="69">
        <f t="shared" si="1"/>
        <v>0</v>
      </c>
      <c r="I12" s="69">
        <f t="shared" si="2"/>
        <v>0</v>
      </c>
      <c r="K12" s="134"/>
      <c r="L12" s="135"/>
      <c r="M12" s="136"/>
      <c r="N12" s="23"/>
    </row>
    <row r="13" spans="1:17" ht="14.25" x14ac:dyDescent="0.25">
      <c r="A13" s="106" t="s">
        <v>34</v>
      </c>
      <c r="B13" s="82"/>
      <c r="C13" s="79">
        <v>2</v>
      </c>
      <c r="D13" s="76">
        <v>0</v>
      </c>
      <c r="E13" s="81">
        <v>0</v>
      </c>
      <c r="F13" s="69">
        <f t="shared" si="0"/>
        <v>0</v>
      </c>
      <c r="G13" s="77">
        <v>0</v>
      </c>
      <c r="H13" s="69">
        <f t="shared" si="1"/>
        <v>0</v>
      </c>
      <c r="I13" s="69">
        <f t="shared" si="2"/>
        <v>0</v>
      </c>
      <c r="K13" s="134"/>
      <c r="L13" s="135"/>
      <c r="M13" s="136"/>
      <c r="N13" s="23"/>
    </row>
    <row r="14" spans="1:17" ht="14.25" x14ac:dyDescent="0.25">
      <c r="A14" s="106" t="s">
        <v>35</v>
      </c>
      <c r="B14" s="80"/>
      <c r="C14" s="79">
        <v>1</v>
      </c>
      <c r="D14" s="76">
        <v>0</v>
      </c>
      <c r="E14" s="81">
        <v>0</v>
      </c>
      <c r="F14" s="69">
        <f t="shared" si="0"/>
        <v>0</v>
      </c>
      <c r="G14" s="77">
        <v>0</v>
      </c>
      <c r="H14" s="69">
        <f t="shared" si="1"/>
        <v>0</v>
      </c>
      <c r="I14" s="69">
        <f t="shared" si="2"/>
        <v>0</v>
      </c>
      <c r="K14" s="137"/>
      <c r="L14" s="138"/>
      <c r="M14" s="139"/>
      <c r="N14" s="23"/>
    </row>
    <row r="15" spans="1:17" ht="14.25" x14ac:dyDescent="0.25">
      <c r="A15" s="106" t="s">
        <v>36</v>
      </c>
      <c r="B15" s="80"/>
      <c r="C15" s="79">
        <v>1</v>
      </c>
      <c r="D15" s="76">
        <v>0</v>
      </c>
      <c r="E15" s="81">
        <v>0</v>
      </c>
      <c r="F15" s="69">
        <f t="shared" si="0"/>
        <v>0</v>
      </c>
      <c r="G15" s="77">
        <v>0</v>
      </c>
      <c r="H15" s="69">
        <f t="shared" si="1"/>
        <v>0</v>
      </c>
      <c r="I15" s="69">
        <f t="shared" si="2"/>
        <v>0</v>
      </c>
      <c r="K15" s="140"/>
      <c r="L15" s="132"/>
      <c r="M15" s="133"/>
      <c r="N15" s="23"/>
    </row>
    <row r="16" spans="1:17" ht="14.25" x14ac:dyDescent="0.25">
      <c r="A16" s="106" t="s">
        <v>37</v>
      </c>
      <c r="B16" s="80"/>
      <c r="C16" s="79">
        <v>1</v>
      </c>
      <c r="D16" s="76">
        <v>0</v>
      </c>
      <c r="E16" s="81">
        <v>0</v>
      </c>
      <c r="F16" s="69">
        <f t="shared" si="0"/>
        <v>0</v>
      </c>
      <c r="G16" s="77">
        <v>0</v>
      </c>
      <c r="H16" s="69">
        <f t="shared" si="1"/>
        <v>0</v>
      </c>
      <c r="I16" s="69">
        <f t="shared" si="2"/>
        <v>0</v>
      </c>
      <c r="N16" s="23"/>
    </row>
    <row r="17" spans="1:9" ht="14.25" x14ac:dyDescent="0.25">
      <c r="A17" s="106" t="s">
        <v>38</v>
      </c>
      <c r="B17" s="80"/>
      <c r="C17" s="79">
        <v>1</v>
      </c>
      <c r="D17" s="76">
        <v>0</v>
      </c>
      <c r="E17" s="81">
        <v>0</v>
      </c>
      <c r="F17" s="69">
        <f t="shared" si="0"/>
        <v>0</v>
      </c>
      <c r="G17" s="77">
        <v>0</v>
      </c>
      <c r="H17" s="69">
        <f t="shared" si="1"/>
        <v>0</v>
      </c>
      <c r="I17" s="69">
        <f t="shared" si="2"/>
        <v>0</v>
      </c>
    </row>
    <row r="18" spans="1:9" ht="14.25" x14ac:dyDescent="0.25">
      <c r="A18" s="106" t="s">
        <v>39</v>
      </c>
      <c r="B18" s="80"/>
      <c r="C18" s="79">
        <v>1</v>
      </c>
      <c r="D18" s="76">
        <v>0</v>
      </c>
      <c r="E18" s="81">
        <v>0</v>
      </c>
      <c r="F18" s="69">
        <f t="shared" si="0"/>
        <v>0</v>
      </c>
      <c r="G18" s="77">
        <v>0</v>
      </c>
      <c r="H18" s="69">
        <f t="shared" si="1"/>
        <v>0</v>
      </c>
      <c r="I18" s="69">
        <f t="shared" si="2"/>
        <v>0</v>
      </c>
    </row>
    <row r="19" spans="1:9" ht="14.25" x14ac:dyDescent="0.25">
      <c r="A19" s="106" t="s">
        <v>40</v>
      </c>
      <c r="B19" s="80"/>
      <c r="C19" s="79">
        <v>1</v>
      </c>
      <c r="D19" s="76">
        <v>0</v>
      </c>
      <c r="E19" s="81">
        <v>0</v>
      </c>
      <c r="F19" s="69">
        <f t="shared" si="0"/>
        <v>0</v>
      </c>
      <c r="G19" s="77">
        <v>0</v>
      </c>
      <c r="H19" s="69">
        <f t="shared" si="1"/>
        <v>0</v>
      </c>
      <c r="I19" s="69">
        <f t="shared" si="2"/>
        <v>0</v>
      </c>
    </row>
    <row r="20" spans="1:9" ht="14.25" x14ac:dyDescent="0.25">
      <c r="A20" s="107"/>
      <c r="B20" s="107"/>
      <c r="C20" s="79"/>
      <c r="D20" s="69"/>
      <c r="E20" s="114"/>
      <c r="F20" s="69"/>
      <c r="G20" s="115"/>
      <c r="H20" s="69"/>
      <c r="I20" s="69"/>
    </row>
    <row r="21" spans="1:9" ht="14.25" x14ac:dyDescent="0.25">
      <c r="A21" s="107"/>
      <c r="B21" s="107"/>
      <c r="C21" s="79"/>
      <c r="D21" s="69"/>
      <c r="E21" s="114"/>
      <c r="F21" s="69"/>
      <c r="G21" s="115"/>
      <c r="H21" s="69"/>
      <c r="I21" s="69"/>
    </row>
    <row r="22" spans="1:9" ht="14.25" x14ac:dyDescent="0.25">
      <c r="A22" s="8"/>
      <c r="B22" s="8"/>
      <c r="C22" s="9"/>
      <c r="D22" s="10"/>
      <c r="E22" s="10"/>
      <c r="F22" s="10"/>
      <c r="G22" s="12" t="s">
        <v>41</v>
      </c>
      <c r="H22" s="73">
        <f>SUM(H5:H21)</f>
        <v>0</v>
      </c>
      <c r="I22" s="73">
        <f>SUM(I5:I21)</f>
        <v>0</v>
      </c>
    </row>
    <row r="23" spans="1:9" ht="14.25" x14ac:dyDescent="0.25">
      <c r="A23" s="8"/>
      <c r="B23" s="8"/>
      <c r="C23" s="9"/>
      <c r="D23" s="10"/>
      <c r="E23" s="10"/>
      <c r="F23" s="10"/>
      <c r="G23" s="8"/>
      <c r="H23" s="10"/>
      <c r="I23" s="10"/>
    </row>
    <row r="24" spans="1:9" s="7" customFormat="1" ht="14.25" x14ac:dyDescent="0.25">
      <c r="A24" s="120" t="s">
        <v>42</v>
      </c>
      <c r="B24" s="11" t="s">
        <v>43</v>
      </c>
      <c r="C24" s="11" t="s">
        <v>15</v>
      </c>
      <c r="D24" s="11" t="s">
        <v>16</v>
      </c>
      <c r="E24" s="11" t="s">
        <v>17</v>
      </c>
      <c r="F24" s="11" t="s">
        <v>18</v>
      </c>
      <c r="G24" s="11" t="s">
        <v>44</v>
      </c>
      <c r="H24" s="11" t="s">
        <v>20</v>
      </c>
      <c r="I24" s="11" t="s">
        <v>21</v>
      </c>
    </row>
    <row r="25" spans="1:9" ht="14.25" x14ac:dyDescent="0.25">
      <c r="A25" s="121" t="s">
        <v>96</v>
      </c>
      <c r="B25" s="83"/>
      <c r="C25" s="122">
        <v>1</v>
      </c>
      <c r="D25" s="76">
        <v>0</v>
      </c>
      <c r="E25" s="81">
        <v>0</v>
      </c>
      <c r="F25" s="69">
        <f t="shared" ref="F25:F31" si="3">D25*(-E25)+D25</f>
        <v>0</v>
      </c>
      <c r="G25" s="77">
        <v>0</v>
      </c>
      <c r="H25" s="69">
        <f>C25*F25</f>
        <v>0</v>
      </c>
      <c r="I25" s="69">
        <f>H25*(1+G25)</f>
        <v>0</v>
      </c>
    </row>
    <row r="26" spans="1:9" ht="14.25" x14ac:dyDescent="0.25">
      <c r="A26" s="121" t="s">
        <v>97</v>
      </c>
      <c r="B26" s="83"/>
      <c r="C26" s="122">
        <v>1</v>
      </c>
      <c r="D26" s="76">
        <v>0</v>
      </c>
      <c r="E26" s="81">
        <v>0</v>
      </c>
      <c r="F26" s="69">
        <f t="shared" si="3"/>
        <v>0</v>
      </c>
      <c r="G26" s="77">
        <v>0</v>
      </c>
      <c r="H26" s="69">
        <f>C26*F26</f>
        <v>0</v>
      </c>
      <c r="I26" s="69">
        <f t="shared" ref="I26:I31" si="4">H26*(1+G26)</f>
        <v>0</v>
      </c>
    </row>
    <row r="27" spans="1:9" ht="14.25" x14ac:dyDescent="0.25">
      <c r="A27" s="121" t="s">
        <v>45</v>
      </c>
      <c r="B27" s="83"/>
      <c r="C27" s="122">
        <v>1</v>
      </c>
      <c r="D27" s="76">
        <v>0</v>
      </c>
      <c r="E27" s="81">
        <v>0</v>
      </c>
      <c r="F27" s="69">
        <f t="shared" si="3"/>
        <v>0</v>
      </c>
      <c r="G27" s="77">
        <v>0</v>
      </c>
      <c r="H27" s="69">
        <f>C27*F27</f>
        <v>0</v>
      </c>
      <c r="I27" s="69">
        <f t="shared" si="4"/>
        <v>0</v>
      </c>
    </row>
    <row r="28" spans="1:9" ht="14.25" x14ac:dyDescent="0.25">
      <c r="A28" s="121" t="s">
        <v>46</v>
      </c>
      <c r="B28" s="83"/>
      <c r="C28" s="122">
        <v>1</v>
      </c>
      <c r="D28" s="76">
        <v>0</v>
      </c>
      <c r="E28" s="81">
        <v>0</v>
      </c>
      <c r="F28" s="69">
        <f t="shared" si="3"/>
        <v>0</v>
      </c>
      <c r="G28" s="77">
        <v>0</v>
      </c>
      <c r="H28" s="69">
        <f>C28*F28</f>
        <v>0</v>
      </c>
      <c r="I28" s="69">
        <f t="shared" si="4"/>
        <v>0</v>
      </c>
    </row>
    <row r="29" spans="1:9" ht="14.25" x14ac:dyDescent="0.25">
      <c r="A29" s="123"/>
      <c r="B29" s="123"/>
      <c r="C29" s="122"/>
      <c r="D29" s="69"/>
      <c r="E29" s="69"/>
      <c r="F29" s="69"/>
      <c r="G29" s="115"/>
      <c r="H29" s="69"/>
      <c r="I29" s="69"/>
    </row>
    <row r="30" spans="1:9" ht="14.25" x14ac:dyDescent="0.25">
      <c r="A30" s="123" t="s">
        <v>47</v>
      </c>
      <c r="B30" s="107"/>
      <c r="C30" s="79"/>
      <c r="D30" s="69"/>
      <c r="E30" s="114"/>
      <c r="F30" s="69"/>
      <c r="G30" s="115"/>
      <c r="H30" s="69"/>
      <c r="I30" s="69"/>
    </row>
    <row r="31" spans="1:9" ht="14.25" x14ac:dyDescent="0.25">
      <c r="A31" s="109" t="s">
        <v>48</v>
      </c>
      <c r="B31" s="83"/>
      <c r="C31" s="122">
        <v>4</v>
      </c>
      <c r="D31" s="76">
        <v>0</v>
      </c>
      <c r="E31" s="81">
        <v>0</v>
      </c>
      <c r="F31" s="69">
        <f t="shared" si="3"/>
        <v>0</v>
      </c>
      <c r="G31" s="77">
        <v>0</v>
      </c>
      <c r="H31" s="69">
        <f>C31*F31</f>
        <v>0</v>
      </c>
      <c r="I31" s="69">
        <f t="shared" si="4"/>
        <v>0</v>
      </c>
    </row>
    <row r="32" spans="1:9" ht="14.25" x14ac:dyDescent="0.25">
      <c r="A32" s="110"/>
      <c r="B32" s="124"/>
      <c r="C32" s="122"/>
      <c r="D32" s="69"/>
      <c r="E32" s="114"/>
      <c r="F32" s="69" t="s">
        <v>108</v>
      </c>
      <c r="G32" s="115"/>
      <c r="H32" s="69"/>
      <c r="I32" s="69"/>
    </row>
    <row r="33" spans="1:16" ht="14.25" x14ac:dyDescent="0.25">
      <c r="A33" s="108" t="s">
        <v>49</v>
      </c>
      <c r="B33" s="124"/>
      <c r="C33" s="122"/>
      <c r="D33" s="69"/>
      <c r="E33" s="114"/>
      <c r="F33" s="69" t="s">
        <v>108</v>
      </c>
      <c r="G33" s="115"/>
      <c r="H33" s="69"/>
      <c r="I33" s="69"/>
    </row>
    <row r="34" spans="1:16" ht="14.25" x14ac:dyDescent="0.25">
      <c r="A34" s="111" t="s">
        <v>50</v>
      </c>
      <c r="B34" s="83"/>
      <c r="C34" s="122">
        <v>1</v>
      </c>
      <c r="D34" s="76">
        <v>0</v>
      </c>
      <c r="E34" s="81">
        <v>0</v>
      </c>
      <c r="F34" s="69">
        <f t="shared" ref="F34:F35" si="5">D34*(-E34)+D34</f>
        <v>0</v>
      </c>
      <c r="G34" s="77">
        <v>0</v>
      </c>
      <c r="H34" s="69">
        <f t="shared" ref="H34:H35" si="6">C34*F34</f>
        <v>0</v>
      </c>
      <c r="I34" s="69">
        <f t="shared" ref="I34:I35" si="7">H34*(1+G34)</f>
        <v>0</v>
      </c>
    </row>
    <row r="35" spans="1:16" ht="14.25" x14ac:dyDescent="0.25">
      <c r="A35" s="106" t="s">
        <v>51</v>
      </c>
      <c r="B35" s="83"/>
      <c r="C35" s="122">
        <v>1</v>
      </c>
      <c r="D35" s="76">
        <v>0</v>
      </c>
      <c r="E35" s="81">
        <v>0</v>
      </c>
      <c r="F35" s="69">
        <f t="shared" si="5"/>
        <v>0</v>
      </c>
      <c r="G35" s="77">
        <v>0</v>
      </c>
      <c r="H35" s="69">
        <f t="shared" si="6"/>
        <v>0</v>
      </c>
      <c r="I35" s="69">
        <f t="shared" si="7"/>
        <v>0</v>
      </c>
    </row>
    <row r="36" spans="1:16" ht="14.25" x14ac:dyDescent="0.25">
      <c r="A36" s="124"/>
      <c r="B36" s="124"/>
      <c r="C36" s="122"/>
      <c r="D36" s="69"/>
      <c r="E36" s="114"/>
      <c r="F36" s="69"/>
      <c r="G36" s="115"/>
      <c r="H36" s="69"/>
      <c r="I36" s="69"/>
    </row>
    <row r="37" spans="1:16" ht="14.25" x14ac:dyDescent="0.25">
      <c r="A37" s="108" t="s">
        <v>52</v>
      </c>
      <c r="B37" s="124"/>
      <c r="C37" s="122"/>
      <c r="D37" s="69"/>
      <c r="E37" s="114"/>
      <c r="F37" s="69"/>
      <c r="G37" s="115"/>
      <c r="H37" s="69"/>
      <c r="I37" s="69"/>
    </row>
    <row r="38" spans="1:16" ht="14.25" x14ac:dyDescent="0.25">
      <c r="A38" s="106" t="s">
        <v>53</v>
      </c>
      <c r="B38" s="83"/>
      <c r="C38" s="122">
        <v>1</v>
      </c>
      <c r="D38" s="76">
        <v>0</v>
      </c>
      <c r="E38" s="81">
        <v>0</v>
      </c>
      <c r="F38" s="69">
        <f t="shared" ref="F38" si="8">D38*(-E38)+D38</f>
        <v>0</v>
      </c>
      <c r="G38" s="77">
        <v>0</v>
      </c>
      <c r="H38" s="69">
        <f>C38*F38</f>
        <v>0</v>
      </c>
      <c r="I38" s="69">
        <f t="shared" ref="I38" si="9">H38*(1+G38)</f>
        <v>0</v>
      </c>
    </row>
    <row r="39" spans="1:16" ht="14.25" x14ac:dyDescent="0.25">
      <c r="A39" s="112"/>
      <c r="B39" s="124"/>
      <c r="C39" s="122"/>
      <c r="D39" s="69"/>
      <c r="E39" s="114"/>
      <c r="F39" s="69"/>
      <c r="G39" s="115"/>
      <c r="H39" s="69"/>
      <c r="I39" s="69"/>
    </row>
    <row r="40" spans="1:16" ht="14.25" x14ac:dyDescent="0.25">
      <c r="A40" s="8"/>
      <c r="B40" s="8"/>
      <c r="C40" s="9"/>
      <c r="D40" s="10"/>
      <c r="E40" s="10"/>
      <c r="F40" s="10"/>
      <c r="G40" s="12" t="s">
        <v>41</v>
      </c>
      <c r="H40" s="73">
        <f>SUM(H25:H39)</f>
        <v>0</v>
      </c>
      <c r="I40" s="73">
        <f>SUM(I25:I39)</f>
        <v>0</v>
      </c>
    </row>
    <row r="41" spans="1:16" ht="14.25" x14ac:dyDescent="0.25">
      <c r="A41" s="8"/>
      <c r="B41" s="8"/>
      <c r="C41" s="9"/>
      <c r="D41" s="10"/>
      <c r="E41" s="10"/>
      <c r="F41" s="10"/>
      <c r="G41" s="8"/>
      <c r="H41" s="10"/>
      <c r="I41" s="10"/>
    </row>
    <row r="42" spans="1:16" ht="14.25" x14ac:dyDescent="0.25">
      <c r="A42" s="12" t="s">
        <v>54</v>
      </c>
      <c r="B42" s="12"/>
      <c r="C42" s="13"/>
      <c r="D42" s="13"/>
      <c r="E42" s="13"/>
      <c r="F42" s="14"/>
      <c r="G42" s="15"/>
      <c r="H42" s="14">
        <f>H40+H22</f>
        <v>0</v>
      </c>
      <c r="I42" s="14">
        <f>I40+I22</f>
        <v>0</v>
      </c>
      <c r="J42" s="16"/>
    </row>
    <row r="43" spans="1:16" ht="14.25" x14ac:dyDescent="0.25">
      <c r="C43" s="6"/>
      <c r="G43" s="20"/>
      <c r="I43" s="9"/>
    </row>
    <row r="44" spans="1:16" ht="14.25" x14ac:dyDescent="0.25">
      <c r="A44" s="2" t="s">
        <v>55</v>
      </c>
      <c r="B44" s="55"/>
      <c r="C44" s="3"/>
      <c r="D44" s="56" t="s">
        <v>56</v>
      </c>
      <c r="E44" s="3"/>
      <c r="F44" s="3"/>
      <c r="G44" s="3"/>
      <c r="H44" s="3"/>
      <c r="I44" s="3"/>
      <c r="J44" s="3"/>
      <c r="K44" s="3"/>
      <c r="L44" s="3"/>
      <c r="M44" s="3"/>
      <c r="N44" s="4"/>
      <c r="O44" s="4"/>
      <c r="P44" s="5"/>
    </row>
    <row r="45" spans="1:16" ht="14.25" x14ac:dyDescent="0.25">
      <c r="A45" s="61" t="s">
        <v>70</v>
      </c>
      <c r="B45" s="70"/>
      <c r="C45" s="62"/>
      <c r="D45" s="62" t="s">
        <v>57</v>
      </c>
      <c r="E45" s="62" t="s">
        <v>58</v>
      </c>
      <c r="F45" s="62" t="s">
        <v>59</v>
      </c>
      <c r="G45" s="62" t="s">
        <v>60</v>
      </c>
      <c r="H45" s="62" t="s">
        <v>61</v>
      </c>
      <c r="I45" s="62" t="s">
        <v>62</v>
      </c>
      <c r="J45" s="62" t="s">
        <v>63</v>
      </c>
      <c r="K45" s="62" t="s">
        <v>64</v>
      </c>
      <c r="L45" s="62" t="s">
        <v>65</v>
      </c>
      <c r="M45" s="62" t="s">
        <v>66</v>
      </c>
      <c r="N45" s="62" t="s">
        <v>67</v>
      </c>
      <c r="O45" s="62" t="s">
        <v>20</v>
      </c>
      <c r="P45" s="62" t="s">
        <v>21</v>
      </c>
    </row>
    <row r="46" spans="1:16" ht="14.25" x14ac:dyDescent="0.25">
      <c r="A46" s="65" t="s">
        <v>71</v>
      </c>
      <c r="B46" s="70"/>
      <c r="C46" s="64"/>
      <c r="D46" s="76">
        <v>0</v>
      </c>
      <c r="E46" s="76">
        <v>0</v>
      </c>
      <c r="F46" s="76">
        <v>0</v>
      </c>
      <c r="G46" s="76">
        <v>0</v>
      </c>
      <c r="H46" s="76">
        <v>0</v>
      </c>
      <c r="I46" s="76">
        <v>0</v>
      </c>
      <c r="J46" s="76">
        <v>0</v>
      </c>
      <c r="K46" s="76">
        <v>0</v>
      </c>
      <c r="L46" s="76">
        <v>0</v>
      </c>
      <c r="M46" s="76">
        <v>0</v>
      </c>
      <c r="N46" s="77">
        <v>0</v>
      </c>
      <c r="O46" s="69">
        <f>SUM(D46:M46)</f>
        <v>0</v>
      </c>
      <c r="P46" s="69">
        <f>O46*(1+N46)</f>
        <v>0</v>
      </c>
    </row>
    <row r="47" spans="1:16" ht="14.25" x14ac:dyDescent="0.25">
      <c r="A47" s="113"/>
      <c r="B47" s="107"/>
      <c r="C47" s="79"/>
      <c r="D47" s="70"/>
      <c r="E47" s="70"/>
      <c r="F47" s="70"/>
      <c r="G47" s="70"/>
      <c r="H47" s="70"/>
      <c r="I47" s="70"/>
      <c r="J47" s="70"/>
      <c r="K47" s="70"/>
      <c r="L47" s="70"/>
      <c r="M47" s="70"/>
      <c r="N47" s="70"/>
      <c r="O47" s="70"/>
      <c r="P47" s="70"/>
    </row>
    <row r="48" spans="1:16" ht="42.75" x14ac:dyDescent="0.25">
      <c r="A48" s="71" t="s">
        <v>94</v>
      </c>
      <c r="B48" s="78"/>
      <c r="C48" s="79"/>
      <c r="D48" s="69"/>
      <c r="E48" s="69"/>
      <c r="F48" s="69"/>
      <c r="G48" s="69"/>
      <c r="H48" s="69"/>
      <c r="I48" s="69"/>
      <c r="J48" s="69"/>
      <c r="K48" s="69"/>
      <c r="L48" s="69"/>
      <c r="M48" s="69"/>
      <c r="N48" s="78"/>
      <c r="O48" s="69"/>
      <c r="P48" s="69"/>
    </row>
    <row r="49" spans="1:16" s="7" customFormat="1" ht="14.25" x14ac:dyDescent="0.25">
      <c r="A49" s="75" t="s">
        <v>78</v>
      </c>
      <c r="B49" s="12"/>
      <c r="C49" s="13"/>
      <c r="D49" s="13"/>
      <c r="E49" s="13"/>
      <c r="F49" s="13"/>
      <c r="G49" s="13"/>
      <c r="H49" s="13"/>
      <c r="I49" s="13"/>
      <c r="J49" s="13"/>
      <c r="K49" s="13"/>
      <c r="L49" s="13"/>
      <c r="M49" s="13"/>
      <c r="N49" s="15"/>
      <c r="O49" s="14">
        <f>SUM(O46:O47)</f>
        <v>0</v>
      </c>
      <c r="P49" s="14">
        <f>SUM(P46:P47)</f>
        <v>0</v>
      </c>
    </row>
    <row r="50" spans="1:16" s="7" customFormat="1" ht="14.25" x14ac:dyDescent="0.25">
      <c r="A50" s="8"/>
      <c r="B50" s="8"/>
      <c r="C50" s="17"/>
      <c r="D50" s="17"/>
      <c r="E50" s="17"/>
      <c r="F50" s="18"/>
      <c r="G50" s="19"/>
      <c r="H50" s="18"/>
      <c r="I50" s="18"/>
    </row>
    <row r="51" spans="1:16" ht="14.25" x14ac:dyDescent="0.25">
      <c r="A51" s="2" t="s">
        <v>101</v>
      </c>
      <c r="B51" s="55"/>
      <c r="C51" s="4"/>
      <c r="D51" s="5"/>
      <c r="E51" s="6"/>
    </row>
    <row r="52" spans="1:16" ht="14.25" x14ac:dyDescent="0.25">
      <c r="A52" s="61" t="s">
        <v>70</v>
      </c>
      <c r="B52" s="61" t="s">
        <v>100</v>
      </c>
      <c r="C52" s="62" t="s">
        <v>67</v>
      </c>
      <c r="D52" s="62" t="s">
        <v>21</v>
      </c>
      <c r="E52" s="6"/>
    </row>
    <row r="53" spans="1:16" ht="14.25" x14ac:dyDescent="0.25">
      <c r="A53" s="65" t="s">
        <v>99</v>
      </c>
      <c r="B53" s="141">
        <v>0</v>
      </c>
      <c r="C53" s="68">
        <v>0</v>
      </c>
      <c r="D53" s="69">
        <f>B53*(1+C53)</f>
        <v>0</v>
      </c>
      <c r="E53" s="6"/>
    </row>
    <row r="54" spans="1:16" ht="14.25" x14ac:dyDescent="0.25">
      <c r="A54" s="65" t="s">
        <v>68</v>
      </c>
      <c r="B54" s="141">
        <v>0</v>
      </c>
      <c r="C54" s="68">
        <v>0</v>
      </c>
      <c r="D54" s="69">
        <f t="shared" ref="D54:D55" si="10">B54*(1+C54)</f>
        <v>0</v>
      </c>
      <c r="E54" s="6"/>
    </row>
    <row r="55" spans="1:16" ht="14.25" x14ac:dyDescent="0.25">
      <c r="A55" s="65" t="s">
        <v>69</v>
      </c>
      <c r="B55" s="141">
        <v>0</v>
      </c>
      <c r="C55" s="68">
        <v>0</v>
      </c>
      <c r="D55" s="69">
        <f t="shared" si="10"/>
        <v>0</v>
      </c>
      <c r="E55" s="6"/>
    </row>
    <row r="56" spans="1:16" ht="14.25" x14ac:dyDescent="0.2">
      <c r="A56" s="61"/>
      <c r="B56" s="65"/>
      <c r="C56" s="61"/>
      <c r="D56" s="70"/>
      <c r="E56" s="6"/>
    </row>
    <row r="57" spans="1:16" ht="14.25" x14ac:dyDescent="0.25">
      <c r="A57" s="61" t="s">
        <v>105</v>
      </c>
      <c r="B57" s="65"/>
      <c r="C57" s="116"/>
      <c r="D57" s="69"/>
      <c r="E57" s="6"/>
    </row>
    <row r="58" spans="1:16" ht="14.25" x14ac:dyDescent="0.25">
      <c r="A58" s="66" t="s">
        <v>72</v>
      </c>
      <c r="B58" s="141">
        <v>0</v>
      </c>
      <c r="C58" s="68">
        <v>0</v>
      </c>
      <c r="D58" s="69">
        <f t="shared" ref="D58:D62" si="11">B58*(1+C58)</f>
        <v>0</v>
      </c>
      <c r="E58" s="6"/>
    </row>
    <row r="59" spans="1:16" ht="14.25" x14ac:dyDescent="0.25">
      <c r="A59" s="66" t="s">
        <v>73</v>
      </c>
      <c r="B59" s="141">
        <v>0</v>
      </c>
      <c r="C59" s="68">
        <v>0</v>
      </c>
      <c r="D59" s="69">
        <f t="shared" si="11"/>
        <v>0</v>
      </c>
      <c r="E59" s="6"/>
    </row>
    <row r="60" spans="1:16" ht="14.25" x14ac:dyDescent="0.25">
      <c r="A60" s="66" t="s">
        <v>102</v>
      </c>
      <c r="B60" s="141">
        <v>0</v>
      </c>
      <c r="C60" s="68">
        <v>0</v>
      </c>
      <c r="D60" s="69">
        <f t="shared" ref="D60" si="12">B60*(1+C60)</f>
        <v>0</v>
      </c>
      <c r="E60" s="6"/>
    </row>
    <row r="61" spans="1:16" ht="14.25" x14ac:dyDescent="0.25">
      <c r="A61" s="67" t="s">
        <v>74</v>
      </c>
      <c r="B61" s="141">
        <v>0</v>
      </c>
      <c r="C61" s="68">
        <v>0</v>
      </c>
      <c r="D61" s="69">
        <f t="shared" si="11"/>
        <v>0</v>
      </c>
      <c r="E61" s="6"/>
    </row>
    <row r="62" spans="1:16" ht="14.25" x14ac:dyDescent="0.25">
      <c r="A62" s="67" t="s">
        <v>34</v>
      </c>
      <c r="B62" s="141">
        <v>0</v>
      </c>
      <c r="C62" s="68">
        <v>0</v>
      </c>
      <c r="D62" s="69">
        <f t="shared" si="11"/>
        <v>0</v>
      </c>
      <c r="E62" s="6"/>
    </row>
    <row r="63" spans="1:16" ht="14.25" x14ac:dyDescent="0.2">
      <c r="A63" s="65"/>
      <c r="B63" s="65"/>
      <c r="C63" s="61"/>
      <c r="D63" s="70"/>
      <c r="E63" s="6"/>
    </row>
    <row r="64" spans="1:16" ht="14.25" x14ac:dyDescent="0.25">
      <c r="A64" s="61" t="s">
        <v>106</v>
      </c>
      <c r="B64" s="65"/>
      <c r="C64" s="116"/>
      <c r="D64" s="69"/>
      <c r="E64" s="6"/>
    </row>
    <row r="65" spans="1:5" ht="14.25" x14ac:dyDescent="0.25">
      <c r="A65" s="63" t="s">
        <v>48</v>
      </c>
      <c r="B65" s="141">
        <v>0</v>
      </c>
      <c r="C65" s="68">
        <v>0</v>
      </c>
      <c r="D65" s="69">
        <f t="shared" ref="D65:D67" si="13">B65*(1+C65)</f>
        <v>0</v>
      </c>
      <c r="E65" s="6"/>
    </row>
    <row r="66" spans="1:5" ht="14.25" x14ac:dyDescent="0.25">
      <c r="A66" s="65" t="s">
        <v>76</v>
      </c>
      <c r="B66" s="141">
        <v>0</v>
      </c>
      <c r="C66" s="68">
        <v>0</v>
      </c>
      <c r="D66" s="69">
        <f t="shared" si="13"/>
        <v>0</v>
      </c>
      <c r="E66" s="6"/>
    </row>
    <row r="67" spans="1:5" ht="14.25" x14ac:dyDescent="0.25">
      <c r="A67" s="65" t="s">
        <v>77</v>
      </c>
      <c r="B67" s="141">
        <v>0</v>
      </c>
      <c r="C67" s="68">
        <v>0</v>
      </c>
      <c r="D67" s="69">
        <f t="shared" si="13"/>
        <v>0</v>
      </c>
      <c r="E67" s="6"/>
    </row>
    <row r="68" spans="1:5" ht="14.25" x14ac:dyDescent="0.2">
      <c r="A68" s="65"/>
      <c r="B68" s="65"/>
      <c r="C68" s="61"/>
      <c r="D68" s="70"/>
      <c r="E68" s="6"/>
    </row>
    <row r="69" spans="1:5" ht="14.25" x14ac:dyDescent="0.25">
      <c r="A69" s="107"/>
      <c r="B69" s="107"/>
      <c r="C69" s="61"/>
      <c r="D69" s="70"/>
      <c r="E69" s="6"/>
    </row>
    <row r="72" spans="1:5" ht="15" customHeight="1" x14ac:dyDescent="0.2"/>
    <row r="74" spans="1:5" ht="15" customHeight="1" x14ac:dyDescent="0.2"/>
    <row r="82" spans="1:3" ht="14.25" x14ac:dyDescent="0.25">
      <c r="A82" s="26"/>
      <c r="B82" s="26"/>
    </row>
    <row r="83" spans="1:3" ht="14.25" x14ac:dyDescent="0.25">
      <c r="A83" s="26"/>
      <c r="B83" s="26"/>
      <c r="C83" s="23"/>
    </row>
  </sheetData>
  <sheetProtection algorithmName="SHA-512" hashValue="OJ0PvuLkAXT6QQTzDaR42H5DpzHfwukLZGLRMcAxsuQvaBrhsJfzfF2DhlcjPbr3VaokD6Y7E54u4xkDYvvycg==" saltValue="roL7vH9EbKtfa+XRi+w3qA==" spinCount="100000" sheet="1" formatRows="0" insertRows="0" deleteRows="0" sort="0"/>
  <protectedRanges>
    <protectedRange sqref="C65:C67" name="Bereik28"/>
    <protectedRange sqref="B65:B67" name="Bereik27"/>
    <protectedRange sqref="C58:C62" name="Bereik26"/>
    <protectedRange sqref="B58:B62" name="Bereik25"/>
    <protectedRange sqref="C53:C55" name="Bereik24"/>
    <protectedRange sqref="B53:B55" name="Bereik23"/>
    <protectedRange sqref="D46:N46" name="Bereik22"/>
    <protectedRange sqref="G38" name="Bereik21"/>
    <protectedRange sqref="E38" name="Bereik20"/>
    <protectedRange sqref="D38" name="Bereik19"/>
    <protectedRange sqref="B38" name="Bereik18"/>
    <protectedRange sqref="G34:G35" name="Bereik17"/>
    <protectedRange sqref="E34:E35" name="Bereik16"/>
    <protectedRange sqref="D34:D35" name="Bereik15"/>
    <protectedRange sqref="B34:B35" name="Bereik14"/>
    <protectedRange sqref="G31" name="Bereik13"/>
    <protectedRange sqref="E31" name="Bereik12"/>
    <protectedRange sqref="D31" name="Bereik11"/>
    <protectedRange sqref="B31" name="Bereik10"/>
    <protectedRange sqref="G25:G28" name="Bereik9"/>
    <protectedRange sqref="E25:E28" name="Bereik8"/>
    <protectedRange sqref="D25:D28" name="Bereik7"/>
    <protectedRange sqref="B25:B28" name="Bereik6"/>
    <protectedRange sqref="L5:M15" name="Bereik5"/>
    <protectedRange sqref="G5:G19" name="Bereik4"/>
    <protectedRange sqref="E5:E19" name="Bereik3"/>
    <protectedRange sqref="D5:D19" name="Bereik2"/>
    <protectedRange sqref="B5:B19" name="Bereik1"/>
  </protectedRanges>
  <pageMargins left="0.70866141732283472" right="0.70866141732283472" top="0.74803149606299213" bottom="0.74803149606299213" header="0.31496062992125984" footer="0.31496062992125984"/>
  <pageSetup paperSize="8" scale="77" orientation="portrait"/>
  <headerFooter>
    <oddHeader xml:space="preserve">&amp;L&amp;"Times New Roman,Standaard"&amp;9
                                                                      </oddHeader>
    <oddFooter xml:space="preserve">&amp;L&amp;9Bijlage 8: Prijsopgaveformulier </oddFooter>
  </headerFooter>
  <ignoredErrors>
    <ignoredError sqref="F5 F6:F19 F25:F28 F31 F34:F35 F38"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6FA21-5DAB-40CF-A149-6E16F8FD4F61}">
  <sheetPr>
    <pageSetUpPr autoPageBreaks="0" fitToPage="1"/>
  </sheetPr>
  <dimension ref="A1:Q62"/>
  <sheetViews>
    <sheetView showGridLines="0" tabSelected="1" zoomScale="90" zoomScaleNormal="90" zoomScalePageLayoutView="90" workbookViewId="0">
      <selection activeCell="H16" sqref="H16"/>
    </sheetView>
  </sheetViews>
  <sheetFormatPr defaultColWidth="9.140625" defaultRowHeight="13.5" x14ac:dyDescent="0.2"/>
  <cols>
    <col min="1" max="1" width="83.7109375" style="6" customWidth="1"/>
    <col min="2" max="2" width="30.140625" style="6" customWidth="1"/>
    <col min="3" max="3" width="12.28515625" style="21" customWidth="1"/>
    <col min="4" max="5" width="20.85546875" style="21" customWidth="1"/>
    <col min="6" max="13" width="20.85546875" style="6" customWidth="1"/>
    <col min="14" max="14" width="9.140625" style="6"/>
    <col min="15" max="15" width="15.28515625" style="6" bestFit="1" customWidth="1"/>
    <col min="16" max="16" width="15" style="6" bestFit="1" customWidth="1"/>
    <col min="17" max="16384" width="9.140625" style="6"/>
  </cols>
  <sheetData>
    <row r="1" spans="1:17" ht="26.25" x14ac:dyDescent="0.4">
      <c r="A1" s="59" t="s">
        <v>92</v>
      </c>
      <c r="B1" s="35"/>
    </row>
    <row r="3" spans="1:17" ht="14.25" x14ac:dyDescent="0.25">
      <c r="A3" s="2" t="s">
        <v>11</v>
      </c>
      <c r="B3" s="55"/>
      <c r="C3" s="3"/>
      <c r="D3" s="3"/>
      <c r="E3" s="3"/>
      <c r="F3" s="4"/>
      <c r="G3" s="4"/>
      <c r="H3" s="29"/>
      <c r="I3" s="30"/>
      <c r="K3" s="22" t="s">
        <v>12</v>
      </c>
      <c r="N3" s="23"/>
      <c r="O3" s="20"/>
      <c r="Q3" s="9"/>
    </row>
    <row r="4" spans="1:17" s="7" customFormat="1" ht="14.25" x14ac:dyDescent="0.25">
      <c r="A4" s="118" t="s">
        <v>13</v>
      </c>
      <c r="B4" s="119" t="s">
        <v>14</v>
      </c>
      <c r="C4" s="119" t="s">
        <v>15</v>
      </c>
      <c r="D4" s="119" t="s">
        <v>16</v>
      </c>
      <c r="E4" s="119" t="s">
        <v>17</v>
      </c>
      <c r="F4" s="119" t="s">
        <v>18</v>
      </c>
      <c r="G4" s="11" t="s">
        <v>19</v>
      </c>
      <c r="H4" s="11" t="s">
        <v>20</v>
      </c>
      <c r="I4" s="11" t="s">
        <v>21</v>
      </c>
      <c r="K4" s="6"/>
      <c r="L4" s="23"/>
      <c r="M4" s="23"/>
      <c r="N4" s="23"/>
      <c r="O4" s="6"/>
      <c r="P4" s="6"/>
      <c r="Q4" s="6"/>
    </row>
    <row r="5" spans="1:17" ht="14.45" customHeight="1" x14ac:dyDescent="0.25">
      <c r="A5" s="107" t="s">
        <v>80</v>
      </c>
      <c r="B5" s="80"/>
      <c r="C5" s="79">
        <v>4</v>
      </c>
      <c r="D5" s="76">
        <v>0</v>
      </c>
      <c r="E5" s="81">
        <v>0</v>
      </c>
      <c r="F5" s="69">
        <f t="shared" ref="F5:F11" si="0">D5*(1-E5)</f>
        <v>0</v>
      </c>
      <c r="G5" s="77">
        <v>0</v>
      </c>
      <c r="H5" s="69">
        <f t="shared" ref="H5:H11" si="1">C5*F5</f>
        <v>0</v>
      </c>
      <c r="I5" s="69">
        <f>H5*(1+G5)</f>
        <v>0</v>
      </c>
      <c r="K5" s="125" t="s">
        <v>23</v>
      </c>
      <c r="L5" s="126"/>
      <c r="M5" s="127"/>
    </row>
    <row r="6" spans="1:17" ht="14.25" x14ac:dyDescent="0.25">
      <c r="A6" s="106" t="s">
        <v>81</v>
      </c>
      <c r="B6" s="80"/>
      <c r="C6" s="79">
        <v>3</v>
      </c>
      <c r="D6" s="76">
        <v>0</v>
      </c>
      <c r="E6" s="81">
        <v>0</v>
      </c>
      <c r="F6" s="69">
        <f t="shared" si="0"/>
        <v>0</v>
      </c>
      <c r="G6" s="77">
        <v>0</v>
      </c>
      <c r="H6" s="69">
        <f t="shared" si="1"/>
        <v>0</v>
      </c>
      <c r="I6" s="69">
        <f t="shared" ref="I6:I11" si="2">H6*(1+G6)</f>
        <v>0</v>
      </c>
      <c r="K6" s="128"/>
      <c r="L6" s="129"/>
      <c r="M6" s="130"/>
    </row>
    <row r="7" spans="1:17" ht="14.45" customHeight="1" x14ac:dyDescent="0.25">
      <c r="A7" s="107" t="s">
        <v>82</v>
      </c>
      <c r="B7" s="80"/>
      <c r="C7" s="79">
        <v>4</v>
      </c>
      <c r="D7" s="76">
        <v>0</v>
      </c>
      <c r="E7" s="81">
        <v>0</v>
      </c>
      <c r="F7" s="69">
        <f t="shared" si="0"/>
        <v>0</v>
      </c>
      <c r="G7" s="77">
        <v>0</v>
      </c>
      <c r="H7" s="69">
        <f t="shared" si="1"/>
        <v>0</v>
      </c>
      <c r="I7" s="69">
        <f t="shared" si="2"/>
        <v>0</v>
      </c>
      <c r="K7" s="125" t="s">
        <v>26</v>
      </c>
      <c r="L7" s="126"/>
      <c r="M7" s="127"/>
    </row>
    <row r="8" spans="1:17" ht="14.25" x14ac:dyDescent="0.25">
      <c r="A8" s="107" t="s">
        <v>83</v>
      </c>
      <c r="B8" s="80"/>
      <c r="C8" s="79">
        <v>3</v>
      </c>
      <c r="D8" s="76">
        <v>0</v>
      </c>
      <c r="E8" s="81">
        <v>0</v>
      </c>
      <c r="F8" s="69">
        <f t="shared" si="0"/>
        <v>0</v>
      </c>
      <c r="G8" s="77">
        <v>0</v>
      </c>
      <c r="H8" s="69">
        <f t="shared" si="1"/>
        <v>0</v>
      </c>
      <c r="I8" s="69">
        <f t="shared" si="2"/>
        <v>0</v>
      </c>
      <c r="K8" s="131"/>
      <c r="L8" s="132"/>
      <c r="M8" s="133"/>
    </row>
    <row r="9" spans="1:17" ht="14.25" x14ac:dyDescent="0.25">
      <c r="A9" s="107"/>
      <c r="B9" s="107"/>
      <c r="C9" s="79"/>
      <c r="D9" s="69"/>
      <c r="E9" s="114"/>
      <c r="F9" s="69"/>
      <c r="G9" s="115"/>
      <c r="H9" s="69"/>
      <c r="I9" s="69"/>
      <c r="K9" s="125" t="s">
        <v>29</v>
      </c>
      <c r="L9" s="126"/>
      <c r="M9" s="127"/>
    </row>
    <row r="10" spans="1:17" ht="14.25" x14ac:dyDescent="0.25">
      <c r="A10" s="107" t="s">
        <v>84</v>
      </c>
      <c r="B10" s="80"/>
      <c r="C10" s="79">
        <v>1</v>
      </c>
      <c r="D10" s="76">
        <v>0</v>
      </c>
      <c r="E10" s="81">
        <v>0</v>
      </c>
      <c r="F10" s="69">
        <f t="shared" si="0"/>
        <v>0</v>
      </c>
      <c r="G10" s="77">
        <v>0</v>
      </c>
      <c r="H10" s="69">
        <f t="shared" si="1"/>
        <v>0</v>
      </c>
      <c r="I10" s="69">
        <f t="shared" si="2"/>
        <v>0</v>
      </c>
      <c r="K10" s="134"/>
      <c r="L10" s="135"/>
      <c r="M10" s="136"/>
    </row>
    <row r="11" spans="1:17" ht="14.45" customHeight="1" x14ac:dyDescent="0.25">
      <c r="A11" s="107" t="s">
        <v>85</v>
      </c>
      <c r="B11" s="80"/>
      <c r="C11" s="79">
        <v>1</v>
      </c>
      <c r="D11" s="76">
        <v>0</v>
      </c>
      <c r="E11" s="81">
        <v>0</v>
      </c>
      <c r="F11" s="69">
        <f t="shared" si="0"/>
        <v>0</v>
      </c>
      <c r="G11" s="77">
        <v>0</v>
      </c>
      <c r="H11" s="69">
        <f t="shared" si="1"/>
        <v>0</v>
      </c>
      <c r="I11" s="69">
        <f t="shared" si="2"/>
        <v>0</v>
      </c>
      <c r="K11" s="125" t="s">
        <v>32</v>
      </c>
      <c r="L11" s="126"/>
      <c r="M11" s="127"/>
    </row>
    <row r="12" spans="1:17" ht="14.25" x14ac:dyDescent="0.25">
      <c r="A12" s="106"/>
      <c r="B12" s="107"/>
      <c r="C12" s="79"/>
      <c r="D12" s="69"/>
      <c r="E12" s="114"/>
      <c r="F12" s="69"/>
      <c r="G12" s="115"/>
      <c r="H12" s="69"/>
      <c r="I12" s="69"/>
      <c r="K12" s="134"/>
      <c r="L12" s="135"/>
      <c r="M12" s="136"/>
    </row>
    <row r="13" spans="1:17" ht="14.25" x14ac:dyDescent="0.25">
      <c r="A13" s="8"/>
      <c r="B13" s="8"/>
      <c r="C13" s="9"/>
      <c r="D13" s="10"/>
      <c r="E13" s="10"/>
      <c r="F13" s="10"/>
      <c r="G13" s="12" t="s">
        <v>41</v>
      </c>
      <c r="H13" s="73">
        <f>SUM(H5:H12)</f>
        <v>0</v>
      </c>
      <c r="I13" s="73">
        <f>SUM(I5:I12)</f>
        <v>0</v>
      </c>
      <c r="K13" s="134"/>
      <c r="L13" s="135"/>
      <c r="M13" s="136"/>
    </row>
    <row r="14" spans="1:17" ht="14.25" x14ac:dyDescent="0.25">
      <c r="A14" s="8"/>
      <c r="B14" s="8"/>
      <c r="C14" s="9"/>
      <c r="D14" s="10"/>
      <c r="E14" s="10"/>
      <c r="F14" s="10"/>
      <c r="G14" s="8"/>
      <c r="H14" s="10"/>
      <c r="I14" s="10"/>
      <c r="K14" s="137"/>
      <c r="L14" s="138"/>
      <c r="M14" s="139"/>
    </row>
    <row r="15" spans="1:17" s="7" customFormat="1" ht="14.25" x14ac:dyDescent="0.25">
      <c r="A15" s="120" t="s">
        <v>42</v>
      </c>
      <c r="B15" s="11" t="s">
        <v>43</v>
      </c>
      <c r="C15" s="11" t="s">
        <v>15</v>
      </c>
      <c r="D15" s="11" t="s">
        <v>16</v>
      </c>
      <c r="E15" s="11" t="s">
        <v>17</v>
      </c>
      <c r="F15" s="11" t="s">
        <v>18</v>
      </c>
      <c r="G15" s="11" t="s">
        <v>44</v>
      </c>
      <c r="H15" s="11" t="s">
        <v>20</v>
      </c>
      <c r="I15" s="11" t="s">
        <v>21</v>
      </c>
      <c r="K15" s="140"/>
      <c r="L15" s="132"/>
      <c r="M15" s="133"/>
    </row>
    <row r="16" spans="1:17" ht="14.25" x14ac:dyDescent="0.25">
      <c r="A16" s="106" t="s">
        <v>96</v>
      </c>
      <c r="B16" s="80"/>
      <c r="C16" s="79">
        <v>1</v>
      </c>
      <c r="D16" s="76">
        <v>0</v>
      </c>
      <c r="E16" s="81">
        <v>0</v>
      </c>
      <c r="F16" s="69">
        <f t="shared" ref="F16:F22" si="3">D16*(-E16)+D16</f>
        <v>0</v>
      </c>
      <c r="G16" s="77">
        <v>0</v>
      </c>
      <c r="H16" s="69">
        <f>C16*F16</f>
        <v>0</v>
      </c>
      <c r="I16" s="69">
        <f>H16*(1+G16)</f>
        <v>0</v>
      </c>
    </row>
    <row r="17" spans="1:9" ht="14.25" x14ac:dyDescent="0.25">
      <c r="A17" s="106" t="s">
        <v>97</v>
      </c>
      <c r="B17" s="80"/>
      <c r="C17" s="79">
        <v>1</v>
      </c>
      <c r="D17" s="76">
        <v>0</v>
      </c>
      <c r="E17" s="81">
        <v>0</v>
      </c>
      <c r="F17" s="69">
        <f t="shared" si="3"/>
        <v>0</v>
      </c>
      <c r="G17" s="77">
        <v>0</v>
      </c>
      <c r="H17" s="69">
        <f>C17*F17</f>
        <v>0</v>
      </c>
      <c r="I17" s="69">
        <f t="shared" ref="I17:I22" si="4">H17*(1+G17)</f>
        <v>0</v>
      </c>
    </row>
    <row r="18" spans="1:9" ht="14.25" x14ac:dyDescent="0.25">
      <c r="A18" s="106" t="s">
        <v>86</v>
      </c>
      <c r="B18" s="80"/>
      <c r="C18" s="79">
        <v>1</v>
      </c>
      <c r="D18" s="76">
        <v>0</v>
      </c>
      <c r="E18" s="81">
        <v>0</v>
      </c>
      <c r="F18" s="69">
        <f t="shared" si="3"/>
        <v>0</v>
      </c>
      <c r="G18" s="77">
        <v>0</v>
      </c>
      <c r="H18" s="69">
        <f>C18*F18</f>
        <v>0</v>
      </c>
      <c r="I18" s="69">
        <f t="shared" si="4"/>
        <v>0</v>
      </c>
    </row>
    <row r="19" spans="1:9" ht="14.25" x14ac:dyDescent="0.25">
      <c r="A19" s="106" t="s">
        <v>46</v>
      </c>
      <c r="B19" s="80"/>
      <c r="C19" s="79">
        <v>1</v>
      </c>
      <c r="D19" s="76">
        <v>0</v>
      </c>
      <c r="E19" s="81">
        <v>0</v>
      </c>
      <c r="F19" s="69">
        <f t="shared" si="3"/>
        <v>0</v>
      </c>
      <c r="G19" s="77">
        <v>0</v>
      </c>
      <c r="H19" s="69">
        <f>C19*F19</f>
        <v>0</v>
      </c>
      <c r="I19" s="69">
        <f t="shared" si="4"/>
        <v>0</v>
      </c>
    </row>
    <row r="20" spans="1:9" ht="14.25" x14ac:dyDescent="0.25">
      <c r="A20" s="108"/>
      <c r="B20" s="108"/>
      <c r="C20" s="79"/>
      <c r="D20" s="69"/>
      <c r="E20" s="69"/>
      <c r="F20" s="69"/>
      <c r="G20" s="115"/>
      <c r="H20" s="69"/>
      <c r="I20" s="69"/>
    </row>
    <row r="21" spans="1:9" ht="14.25" x14ac:dyDescent="0.25">
      <c r="A21" s="108" t="s">
        <v>47</v>
      </c>
      <c r="B21" s="107"/>
      <c r="C21" s="79"/>
      <c r="D21" s="69"/>
      <c r="E21" s="114"/>
      <c r="F21" s="69"/>
      <c r="G21" s="115"/>
      <c r="H21" s="69"/>
      <c r="I21" s="69"/>
    </row>
    <row r="22" spans="1:9" ht="14.25" x14ac:dyDescent="0.25">
      <c r="A22" s="109" t="s">
        <v>48</v>
      </c>
      <c r="B22" s="80"/>
      <c r="C22" s="79">
        <v>4</v>
      </c>
      <c r="D22" s="76">
        <v>0</v>
      </c>
      <c r="E22" s="81">
        <v>0</v>
      </c>
      <c r="F22" s="69">
        <f t="shared" si="3"/>
        <v>0</v>
      </c>
      <c r="G22" s="77">
        <v>0</v>
      </c>
      <c r="H22" s="69">
        <f>C22*F22</f>
        <v>0</v>
      </c>
      <c r="I22" s="69">
        <f t="shared" si="4"/>
        <v>0</v>
      </c>
    </row>
    <row r="23" spans="1:9" ht="14.25" x14ac:dyDescent="0.25">
      <c r="A23" s="110"/>
      <c r="B23" s="107"/>
      <c r="C23" s="79"/>
      <c r="D23" s="69"/>
      <c r="E23" s="114"/>
      <c r="F23" s="69"/>
      <c r="G23" s="115"/>
      <c r="H23" s="69"/>
      <c r="I23" s="69"/>
    </row>
    <row r="24" spans="1:9" ht="14.25" x14ac:dyDescent="0.25">
      <c r="A24" s="108" t="s">
        <v>49</v>
      </c>
      <c r="B24" s="107"/>
      <c r="C24" s="79"/>
      <c r="D24" s="69"/>
      <c r="E24" s="114"/>
      <c r="F24" s="69"/>
      <c r="G24" s="115"/>
      <c r="H24" s="69"/>
      <c r="I24" s="69"/>
    </row>
    <row r="25" spans="1:9" ht="14.25" x14ac:dyDescent="0.25">
      <c r="A25" s="111" t="s">
        <v>50</v>
      </c>
      <c r="B25" s="80"/>
      <c r="C25" s="79">
        <v>1</v>
      </c>
      <c r="D25" s="76">
        <v>0</v>
      </c>
      <c r="E25" s="81">
        <v>0</v>
      </c>
      <c r="F25" s="69">
        <f t="shared" ref="F25:F26" si="5">D25*(-E25)+D25</f>
        <v>0</v>
      </c>
      <c r="G25" s="77">
        <v>0</v>
      </c>
      <c r="H25" s="69">
        <f t="shared" ref="H25:H26" si="6">C25*F25</f>
        <v>0</v>
      </c>
      <c r="I25" s="69">
        <f t="shared" ref="I25:I26" si="7">H25*(1+G25)</f>
        <v>0</v>
      </c>
    </row>
    <row r="26" spans="1:9" ht="14.25" x14ac:dyDescent="0.25">
      <c r="A26" s="106" t="s">
        <v>51</v>
      </c>
      <c r="B26" s="80"/>
      <c r="C26" s="79">
        <v>1</v>
      </c>
      <c r="D26" s="76">
        <v>0</v>
      </c>
      <c r="E26" s="81">
        <v>0</v>
      </c>
      <c r="F26" s="69">
        <f t="shared" si="5"/>
        <v>0</v>
      </c>
      <c r="G26" s="77">
        <v>0</v>
      </c>
      <c r="H26" s="69">
        <f t="shared" si="6"/>
        <v>0</v>
      </c>
      <c r="I26" s="69">
        <f t="shared" si="7"/>
        <v>0</v>
      </c>
    </row>
    <row r="27" spans="1:9" ht="14.25" x14ac:dyDescent="0.25">
      <c r="A27" s="107"/>
      <c r="B27" s="107"/>
      <c r="C27" s="79"/>
      <c r="D27" s="69"/>
      <c r="E27" s="114"/>
      <c r="F27" s="69"/>
      <c r="G27" s="115"/>
      <c r="H27" s="69"/>
      <c r="I27" s="69"/>
    </row>
    <row r="28" spans="1:9" ht="14.25" x14ac:dyDescent="0.25">
      <c r="A28" s="108" t="s">
        <v>52</v>
      </c>
      <c r="B28" s="107"/>
      <c r="C28" s="79"/>
      <c r="D28" s="69"/>
      <c r="E28" s="114"/>
      <c r="F28" s="69"/>
      <c r="G28" s="115"/>
      <c r="H28" s="69"/>
      <c r="I28" s="69"/>
    </row>
    <row r="29" spans="1:9" ht="14.25" x14ac:dyDescent="0.25">
      <c r="A29" s="106" t="s">
        <v>53</v>
      </c>
      <c r="B29" s="80"/>
      <c r="C29" s="79">
        <v>1</v>
      </c>
      <c r="D29" s="76">
        <v>0</v>
      </c>
      <c r="E29" s="81">
        <v>0</v>
      </c>
      <c r="F29" s="69">
        <f t="shared" ref="F29" si="8">D29*(-E29)+D29</f>
        <v>0</v>
      </c>
      <c r="G29" s="77">
        <v>0</v>
      </c>
      <c r="H29" s="69">
        <f>C29*F29</f>
        <v>0</v>
      </c>
      <c r="I29" s="69">
        <f t="shared" ref="I29" si="9">H29*(1+G29)</f>
        <v>0</v>
      </c>
    </row>
    <row r="30" spans="1:9" ht="14.25" x14ac:dyDescent="0.25">
      <c r="A30" s="112"/>
      <c r="B30" s="107"/>
      <c r="C30" s="79"/>
      <c r="D30" s="69"/>
      <c r="E30" s="114"/>
      <c r="F30" s="69"/>
      <c r="G30" s="115"/>
      <c r="H30" s="69"/>
      <c r="I30" s="69"/>
    </row>
    <row r="31" spans="1:9" ht="14.25" x14ac:dyDescent="0.25">
      <c r="A31" s="8"/>
      <c r="B31" s="8"/>
      <c r="C31" s="9"/>
      <c r="D31" s="10"/>
      <c r="E31" s="10"/>
      <c r="F31" s="10"/>
      <c r="G31" s="12" t="s">
        <v>41</v>
      </c>
      <c r="H31" s="73">
        <f>SUM(H16:H30)</f>
        <v>0</v>
      </c>
      <c r="I31" s="73">
        <f>SUM(I16:I30)</f>
        <v>0</v>
      </c>
    </row>
    <row r="32" spans="1:9" ht="14.25" x14ac:dyDescent="0.25">
      <c r="A32" s="8"/>
      <c r="B32" s="8"/>
      <c r="C32" s="9"/>
      <c r="D32" s="10"/>
      <c r="E32" s="10"/>
      <c r="F32" s="10"/>
      <c r="G32" s="8"/>
      <c r="H32" s="10"/>
      <c r="I32" s="10"/>
    </row>
    <row r="33" spans="1:16" ht="14.25" x14ac:dyDescent="0.25">
      <c r="A33" s="12" t="s">
        <v>54</v>
      </c>
      <c r="B33" s="12"/>
      <c r="C33" s="13"/>
      <c r="D33" s="13"/>
      <c r="E33" s="13"/>
      <c r="F33" s="14"/>
      <c r="G33" s="15"/>
      <c r="H33" s="14">
        <f>H31+H13</f>
        <v>0</v>
      </c>
      <c r="I33" s="14">
        <f>I31+I13</f>
        <v>0</v>
      </c>
      <c r="J33" s="16"/>
    </row>
    <row r="34" spans="1:16" ht="14.25" x14ac:dyDescent="0.25">
      <c r="A34" s="8"/>
      <c r="B34" s="8"/>
      <c r="C34" s="17"/>
      <c r="D34" s="17"/>
      <c r="E34" s="17"/>
      <c r="F34" s="18"/>
      <c r="G34" s="19"/>
      <c r="H34" s="18"/>
      <c r="I34" s="18"/>
      <c r="J34" s="16"/>
    </row>
    <row r="35" spans="1:16" ht="14.25" x14ac:dyDescent="0.25">
      <c r="A35" s="2" t="s">
        <v>55</v>
      </c>
      <c r="B35" s="55"/>
      <c r="C35" s="3"/>
      <c r="D35" s="56" t="s">
        <v>56</v>
      </c>
      <c r="E35" s="3"/>
      <c r="F35" s="3"/>
      <c r="G35" s="3"/>
      <c r="H35" s="3"/>
      <c r="I35" s="3"/>
      <c r="J35" s="3"/>
      <c r="K35" s="3"/>
      <c r="L35" s="3"/>
      <c r="M35" s="3"/>
      <c r="N35" s="4"/>
      <c r="O35" s="4"/>
      <c r="P35" s="5"/>
    </row>
    <row r="36" spans="1:16" ht="14.25" x14ac:dyDescent="0.25">
      <c r="A36" s="61" t="s">
        <v>70</v>
      </c>
      <c r="B36" s="70"/>
      <c r="C36" s="62"/>
      <c r="D36" s="62" t="s">
        <v>57</v>
      </c>
      <c r="E36" s="62" t="s">
        <v>58</v>
      </c>
      <c r="F36" s="62" t="s">
        <v>59</v>
      </c>
      <c r="G36" s="62" t="s">
        <v>60</v>
      </c>
      <c r="H36" s="62" t="s">
        <v>61</v>
      </c>
      <c r="I36" s="62" t="s">
        <v>62</v>
      </c>
      <c r="J36" s="62" t="s">
        <v>63</v>
      </c>
      <c r="K36" s="62" t="s">
        <v>64</v>
      </c>
      <c r="L36" s="62" t="s">
        <v>65</v>
      </c>
      <c r="M36" s="62" t="s">
        <v>66</v>
      </c>
      <c r="N36" s="62" t="s">
        <v>67</v>
      </c>
      <c r="O36" s="62" t="s">
        <v>20</v>
      </c>
      <c r="P36" s="62" t="s">
        <v>21</v>
      </c>
    </row>
    <row r="37" spans="1:16" ht="14.25" x14ac:dyDescent="0.25">
      <c r="A37" s="65" t="s">
        <v>71</v>
      </c>
      <c r="B37" s="70"/>
      <c r="C37" s="64"/>
      <c r="D37" s="76">
        <v>0</v>
      </c>
      <c r="E37" s="76">
        <v>0</v>
      </c>
      <c r="F37" s="76">
        <v>0</v>
      </c>
      <c r="G37" s="76">
        <v>0</v>
      </c>
      <c r="H37" s="76">
        <v>0</v>
      </c>
      <c r="I37" s="76">
        <v>0</v>
      </c>
      <c r="J37" s="76">
        <v>0</v>
      </c>
      <c r="K37" s="76">
        <v>0</v>
      </c>
      <c r="L37" s="76">
        <v>0</v>
      </c>
      <c r="M37" s="76">
        <v>0</v>
      </c>
      <c r="N37" s="77">
        <v>0</v>
      </c>
      <c r="O37" s="69">
        <f>SUM(D37:M37)</f>
        <v>0</v>
      </c>
      <c r="P37" s="69">
        <f>O37*(1+N37)</f>
        <v>0</v>
      </c>
    </row>
    <row r="38" spans="1:16" ht="14.25" x14ac:dyDescent="0.25">
      <c r="A38" s="113"/>
      <c r="B38" s="107"/>
      <c r="C38" s="79"/>
      <c r="D38" s="70"/>
      <c r="E38" s="70"/>
      <c r="F38" s="70"/>
      <c r="G38" s="70"/>
      <c r="H38" s="70"/>
      <c r="I38" s="70"/>
      <c r="J38" s="70"/>
      <c r="K38" s="70"/>
      <c r="L38" s="70"/>
      <c r="M38" s="70"/>
      <c r="N38" s="70"/>
      <c r="O38" s="70"/>
      <c r="P38" s="70"/>
    </row>
    <row r="39" spans="1:16" ht="42.75" x14ac:dyDescent="0.25">
      <c r="A39" s="71" t="s">
        <v>94</v>
      </c>
      <c r="B39" s="78"/>
      <c r="C39" s="79"/>
      <c r="D39" s="69"/>
      <c r="E39" s="69"/>
      <c r="F39" s="69"/>
      <c r="G39" s="69"/>
      <c r="H39" s="69"/>
      <c r="I39" s="69"/>
      <c r="J39" s="69"/>
      <c r="K39" s="69"/>
      <c r="L39" s="69"/>
      <c r="M39" s="69"/>
      <c r="N39" s="78"/>
      <c r="O39" s="69"/>
      <c r="P39" s="69"/>
    </row>
    <row r="40" spans="1:16" s="7" customFormat="1" ht="14.25" x14ac:dyDescent="0.25">
      <c r="A40" s="75" t="s">
        <v>78</v>
      </c>
      <c r="B40" s="12"/>
      <c r="C40" s="13"/>
      <c r="D40" s="13"/>
      <c r="E40" s="13"/>
      <c r="F40" s="13"/>
      <c r="G40" s="13"/>
      <c r="H40" s="13"/>
      <c r="I40" s="13"/>
      <c r="J40" s="13"/>
      <c r="K40" s="13"/>
      <c r="L40" s="13"/>
      <c r="M40" s="13"/>
      <c r="N40" s="15"/>
      <c r="O40" s="14">
        <f>SUM(O37:O38)</f>
        <v>0</v>
      </c>
      <c r="P40" s="14">
        <f>SUM(P37:P38)</f>
        <v>0</v>
      </c>
    </row>
    <row r="41" spans="1:16" s="7" customFormat="1" ht="14.25" x14ac:dyDescent="0.25">
      <c r="A41" s="8"/>
      <c r="B41" s="8"/>
      <c r="C41" s="17"/>
      <c r="D41" s="17"/>
      <c r="E41" s="17"/>
      <c r="F41" s="18"/>
      <c r="G41" s="19"/>
      <c r="H41" s="18"/>
      <c r="I41" s="18"/>
    </row>
    <row r="42" spans="1:16" ht="14.25" x14ac:dyDescent="0.25">
      <c r="A42" s="2" t="s">
        <v>101</v>
      </c>
      <c r="B42" s="55"/>
      <c r="C42" s="4"/>
      <c r="D42" s="5"/>
      <c r="E42" s="6"/>
    </row>
    <row r="43" spans="1:16" ht="14.25" x14ac:dyDescent="0.25">
      <c r="A43" s="61" t="s">
        <v>70</v>
      </c>
      <c r="B43" s="61" t="s">
        <v>100</v>
      </c>
      <c r="C43" s="62" t="s">
        <v>67</v>
      </c>
      <c r="D43" s="62" t="s">
        <v>21</v>
      </c>
      <c r="E43" s="6"/>
    </row>
    <row r="44" spans="1:16" ht="14.25" x14ac:dyDescent="0.25">
      <c r="A44" s="65" t="s">
        <v>99</v>
      </c>
      <c r="B44" s="141">
        <v>0</v>
      </c>
      <c r="C44" s="68">
        <v>0</v>
      </c>
      <c r="D44" s="69">
        <f>B44*(1+C44)</f>
        <v>0</v>
      </c>
      <c r="E44" s="6"/>
    </row>
    <row r="45" spans="1:16" ht="14.25" x14ac:dyDescent="0.25">
      <c r="A45" s="65" t="s">
        <v>68</v>
      </c>
      <c r="B45" s="141">
        <v>0</v>
      </c>
      <c r="C45" s="68">
        <v>0</v>
      </c>
      <c r="D45" s="69">
        <f t="shared" ref="D45:D46" si="10">B45*(1+C45)</f>
        <v>0</v>
      </c>
      <c r="E45" s="6"/>
    </row>
    <row r="46" spans="1:16" ht="14.25" x14ac:dyDescent="0.25">
      <c r="A46" s="65" t="s">
        <v>69</v>
      </c>
      <c r="B46" s="141">
        <v>0</v>
      </c>
      <c r="C46" s="68">
        <v>0</v>
      </c>
      <c r="D46" s="69">
        <f t="shared" si="10"/>
        <v>0</v>
      </c>
      <c r="E46" s="6"/>
    </row>
    <row r="47" spans="1:16" ht="14.25" x14ac:dyDescent="0.2">
      <c r="A47" s="61"/>
      <c r="B47" s="65"/>
      <c r="C47" s="61"/>
      <c r="D47" s="70"/>
      <c r="E47" s="6"/>
    </row>
    <row r="48" spans="1:16" ht="14.25" x14ac:dyDescent="0.25">
      <c r="A48" s="61" t="s">
        <v>75</v>
      </c>
      <c r="B48" s="65"/>
      <c r="C48" s="116"/>
      <c r="D48" s="69"/>
      <c r="E48" s="6"/>
    </row>
    <row r="49" spans="1:17" ht="14.25" x14ac:dyDescent="0.25">
      <c r="A49" s="63" t="s">
        <v>48</v>
      </c>
      <c r="B49" s="141">
        <v>0</v>
      </c>
      <c r="C49" s="68">
        <v>0</v>
      </c>
      <c r="D49" s="69">
        <f t="shared" ref="D49:D51" si="11">B49*(1+C49)</f>
        <v>0</v>
      </c>
      <c r="E49" s="6"/>
    </row>
    <row r="50" spans="1:17" ht="14.25" x14ac:dyDescent="0.25">
      <c r="A50" s="65" t="s">
        <v>76</v>
      </c>
      <c r="B50" s="141">
        <v>0</v>
      </c>
      <c r="C50" s="68">
        <v>0</v>
      </c>
      <c r="D50" s="69">
        <f t="shared" si="11"/>
        <v>0</v>
      </c>
      <c r="E50" s="6"/>
    </row>
    <row r="51" spans="1:17" ht="14.25" x14ac:dyDescent="0.25">
      <c r="A51" s="65" t="s">
        <v>77</v>
      </c>
      <c r="B51" s="141">
        <v>0</v>
      </c>
      <c r="C51" s="68">
        <v>0</v>
      </c>
      <c r="D51" s="69">
        <f t="shared" si="11"/>
        <v>0</v>
      </c>
      <c r="E51" s="6"/>
    </row>
    <row r="52" spans="1:17" ht="14.25" x14ac:dyDescent="0.2">
      <c r="A52" s="65"/>
      <c r="B52" s="65"/>
      <c r="C52" s="61"/>
      <c r="D52" s="70"/>
      <c r="E52" s="6"/>
    </row>
    <row r="53" spans="1:17" ht="14.25" x14ac:dyDescent="0.25">
      <c r="A53" s="107"/>
      <c r="B53" s="107"/>
      <c r="C53" s="61"/>
      <c r="D53" s="70"/>
      <c r="E53" s="6"/>
    </row>
    <row r="61" spans="1:17" s="21" customFormat="1" ht="14.25" x14ac:dyDescent="0.25">
      <c r="A61" s="26"/>
      <c r="B61" s="26"/>
      <c r="F61" s="6"/>
      <c r="G61" s="6"/>
      <c r="H61" s="6"/>
      <c r="I61" s="6"/>
      <c r="J61" s="6"/>
      <c r="K61" s="6"/>
      <c r="L61" s="6"/>
      <c r="M61" s="6"/>
      <c r="N61" s="6"/>
      <c r="O61" s="6"/>
      <c r="P61" s="6"/>
      <c r="Q61" s="6"/>
    </row>
    <row r="62" spans="1:17" s="21" customFormat="1" ht="14.25" x14ac:dyDescent="0.25">
      <c r="A62" s="26"/>
      <c r="B62" s="26"/>
      <c r="C62" s="23"/>
      <c r="F62" s="6"/>
      <c r="G62" s="6"/>
      <c r="H62" s="6"/>
      <c r="I62" s="6"/>
      <c r="J62" s="6"/>
      <c r="K62" s="6"/>
      <c r="L62" s="6"/>
      <c r="M62" s="6"/>
      <c r="N62" s="6"/>
      <c r="O62" s="6"/>
      <c r="P62" s="6"/>
      <c r="Q62" s="6"/>
    </row>
  </sheetData>
  <sheetProtection algorithmName="SHA-512" hashValue="ANWoS6iR/Azib/UhtNmNc02tB4AYA7wv71ln5yZC0OK/VfrFP4lCDWxnylwZXyH15dzqtZuHHvJbNEbV5Co4xg==" saltValue="tZI3iSV3tnLwkYXNq5FlCg==" spinCount="100000" sheet="1" formatRows="0" insertRows="0" deleteRows="0" sort="0"/>
  <protectedRanges>
    <protectedRange sqref="B44:C51" name="Bereik7"/>
    <protectedRange sqref="D37:N37" name="Bereik6"/>
    <protectedRange sqref="G16:G29" name="Bereik5"/>
    <protectedRange sqref="D16:E29" name="Bereik4"/>
    <protectedRange sqref="B16:B29" name="Bereik3"/>
    <protectedRange sqref="L5:M15" name="Bereik2"/>
    <protectedRange sqref="B5:B11 D5:E11 G5:G11" name="Bereik1"/>
  </protectedRanges>
  <pageMargins left="0.70866141732283472" right="0.70866141732283472" top="0.74803149606299213" bottom="0.74803149606299213" header="0.31496062992125984" footer="0.31496062992125984"/>
  <pageSetup paperSize="8" scale="77" orientation="portrait"/>
  <headerFooter>
    <oddHeader xml:space="preserve">&amp;L&amp;"Times New Roman,Standaard"&amp;9
                                                                      </oddHeader>
    <oddFooter xml:space="preserve">&amp;L&amp;9Bijlage 8: Prijsopgaveformulier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83F12-5553-43F6-8F37-853AC5910FEF}">
  <sheetPr>
    <pageSetUpPr autoPageBreaks="0" fitToPage="1"/>
  </sheetPr>
  <dimension ref="A1:Q85"/>
  <sheetViews>
    <sheetView showGridLines="0" topLeftCell="B27" zoomScale="90" zoomScaleNormal="90" zoomScalePageLayoutView="90" workbookViewId="0">
      <selection activeCell="P49" sqref="P49"/>
    </sheetView>
  </sheetViews>
  <sheetFormatPr defaultColWidth="9.140625" defaultRowHeight="13.5" x14ac:dyDescent="0.2"/>
  <cols>
    <col min="1" max="1" width="77.28515625" style="6" customWidth="1"/>
    <col min="2" max="2" width="30.140625" style="6" customWidth="1"/>
    <col min="3" max="3" width="12.28515625" style="21" customWidth="1"/>
    <col min="4" max="5" width="20.85546875" style="21" customWidth="1"/>
    <col min="6" max="13" width="20.85546875" style="6" customWidth="1"/>
    <col min="14" max="14" width="9.140625" style="6"/>
    <col min="15" max="15" width="15.28515625" style="6" bestFit="1" customWidth="1"/>
    <col min="16" max="16" width="15" style="6" bestFit="1" customWidth="1"/>
    <col min="17" max="16384" width="9.140625" style="6"/>
  </cols>
  <sheetData>
    <row r="1" spans="1:17" ht="26.25" x14ac:dyDescent="0.4">
      <c r="A1" s="59" t="s">
        <v>103</v>
      </c>
      <c r="B1" s="35"/>
    </row>
    <row r="3" spans="1:17" ht="14.25" x14ac:dyDescent="0.25">
      <c r="A3" s="2" t="s">
        <v>11</v>
      </c>
      <c r="B3" s="55"/>
      <c r="C3" s="3"/>
      <c r="D3" s="3"/>
      <c r="E3" s="3"/>
      <c r="F3" s="4"/>
      <c r="G3" s="4"/>
      <c r="H3" s="29"/>
      <c r="I3" s="30"/>
      <c r="K3" s="22" t="s">
        <v>12</v>
      </c>
      <c r="N3" s="23"/>
      <c r="O3" s="20"/>
      <c r="Q3" s="9"/>
    </row>
    <row r="4" spans="1:17" s="7" customFormat="1" ht="14.25" x14ac:dyDescent="0.25">
      <c r="A4" s="72" t="s">
        <v>13</v>
      </c>
      <c r="B4" s="11" t="s">
        <v>14</v>
      </c>
      <c r="C4" s="11" t="s">
        <v>15</v>
      </c>
      <c r="D4" s="11" t="s">
        <v>16</v>
      </c>
      <c r="E4" s="11" t="s">
        <v>17</v>
      </c>
      <c r="F4" s="11" t="s">
        <v>18</v>
      </c>
      <c r="G4" s="11" t="s">
        <v>19</v>
      </c>
      <c r="H4" s="11" t="s">
        <v>20</v>
      </c>
      <c r="I4" s="11" t="s">
        <v>21</v>
      </c>
      <c r="K4" s="6"/>
      <c r="L4" s="23"/>
      <c r="M4" s="23"/>
      <c r="N4" s="23"/>
      <c r="O4" s="6"/>
      <c r="P4" s="6"/>
      <c r="Q4" s="6"/>
    </row>
    <row r="5" spans="1:17" ht="14.45" customHeight="1" x14ac:dyDescent="0.25">
      <c r="A5" s="106" t="s">
        <v>22</v>
      </c>
      <c r="B5" s="80"/>
      <c r="C5" s="79">
        <v>3</v>
      </c>
      <c r="D5" s="76">
        <v>0</v>
      </c>
      <c r="E5" s="81">
        <v>0</v>
      </c>
      <c r="F5" s="69">
        <f t="shared" ref="F5:F19" si="0">D5*(1-E5)</f>
        <v>0</v>
      </c>
      <c r="G5" s="77">
        <v>0</v>
      </c>
      <c r="H5" s="69">
        <f t="shared" ref="H5:H19" si="1">C5*F5</f>
        <v>0</v>
      </c>
      <c r="I5" s="69">
        <f>H5*(1+G5)</f>
        <v>0</v>
      </c>
      <c r="K5" s="125" t="s">
        <v>23</v>
      </c>
      <c r="L5" s="126"/>
      <c r="M5" s="127"/>
      <c r="N5" s="23"/>
    </row>
    <row r="6" spans="1:17" ht="14.25" x14ac:dyDescent="0.25">
      <c r="A6" s="106" t="s">
        <v>24</v>
      </c>
      <c r="B6" s="80"/>
      <c r="C6" s="79">
        <v>3</v>
      </c>
      <c r="D6" s="76">
        <v>0</v>
      </c>
      <c r="E6" s="81">
        <v>0</v>
      </c>
      <c r="F6" s="69">
        <f t="shared" si="0"/>
        <v>0</v>
      </c>
      <c r="G6" s="77">
        <v>0</v>
      </c>
      <c r="H6" s="69">
        <f t="shared" si="1"/>
        <v>0</v>
      </c>
      <c r="I6" s="69">
        <f t="shared" ref="I6:I19" si="2">H6*(1+G6)</f>
        <v>0</v>
      </c>
      <c r="K6" s="128"/>
      <c r="L6" s="129"/>
      <c r="M6" s="130"/>
      <c r="N6" s="23"/>
    </row>
    <row r="7" spans="1:17" ht="14.45" customHeight="1" x14ac:dyDescent="0.25">
      <c r="A7" s="106" t="s">
        <v>104</v>
      </c>
      <c r="B7" s="80"/>
      <c r="C7" s="79">
        <v>3</v>
      </c>
      <c r="D7" s="76">
        <v>0</v>
      </c>
      <c r="E7" s="81">
        <v>0</v>
      </c>
      <c r="F7" s="69">
        <f t="shared" si="0"/>
        <v>0</v>
      </c>
      <c r="G7" s="77">
        <v>0</v>
      </c>
      <c r="H7" s="69">
        <f t="shared" si="1"/>
        <v>0</v>
      </c>
      <c r="I7" s="69">
        <f t="shared" si="2"/>
        <v>0</v>
      </c>
      <c r="K7" s="125" t="s">
        <v>26</v>
      </c>
      <c r="L7" s="126"/>
      <c r="M7" s="127"/>
      <c r="N7" s="23"/>
    </row>
    <row r="8" spans="1:17" ht="14.25" x14ac:dyDescent="0.25">
      <c r="A8" s="106" t="s">
        <v>27</v>
      </c>
      <c r="B8" s="80"/>
      <c r="C8" s="79">
        <v>6</v>
      </c>
      <c r="D8" s="76">
        <v>0</v>
      </c>
      <c r="E8" s="81">
        <v>0</v>
      </c>
      <c r="F8" s="69">
        <f t="shared" si="0"/>
        <v>0</v>
      </c>
      <c r="G8" s="77">
        <v>0</v>
      </c>
      <c r="H8" s="69">
        <f t="shared" si="1"/>
        <v>0</v>
      </c>
      <c r="I8" s="69">
        <f t="shared" si="2"/>
        <v>0</v>
      </c>
      <c r="K8" s="131"/>
      <c r="L8" s="132"/>
      <c r="M8" s="133"/>
      <c r="N8" s="23"/>
    </row>
    <row r="9" spans="1:17" ht="14.25" x14ac:dyDescent="0.25">
      <c r="A9" s="106" t="s">
        <v>28</v>
      </c>
      <c r="B9" s="80"/>
      <c r="C9" s="79">
        <v>3</v>
      </c>
      <c r="D9" s="76">
        <v>0</v>
      </c>
      <c r="E9" s="81">
        <v>0</v>
      </c>
      <c r="F9" s="69">
        <f t="shared" si="0"/>
        <v>0</v>
      </c>
      <c r="G9" s="77">
        <v>0</v>
      </c>
      <c r="H9" s="69">
        <f t="shared" si="1"/>
        <v>0</v>
      </c>
      <c r="I9" s="69">
        <f t="shared" si="2"/>
        <v>0</v>
      </c>
      <c r="K9" s="125" t="s">
        <v>29</v>
      </c>
      <c r="L9" s="126"/>
      <c r="M9" s="127"/>
      <c r="N9" s="23"/>
    </row>
    <row r="10" spans="1:17" ht="14.25" x14ac:dyDescent="0.25">
      <c r="A10" s="106" t="s">
        <v>30</v>
      </c>
      <c r="B10" s="80"/>
      <c r="C10" s="79">
        <v>3</v>
      </c>
      <c r="D10" s="76">
        <v>0</v>
      </c>
      <c r="E10" s="81">
        <v>0</v>
      </c>
      <c r="F10" s="69">
        <f t="shared" si="0"/>
        <v>0</v>
      </c>
      <c r="G10" s="77">
        <v>0</v>
      </c>
      <c r="H10" s="69">
        <f t="shared" si="1"/>
        <v>0</v>
      </c>
      <c r="I10" s="69">
        <f t="shared" si="2"/>
        <v>0</v>
      </c>
      <c r="K10" s="134"/>
      <c r="L10" s="135"/>
      <c r="M10" s="136"/>
      <c r="N10" s="23"/>
    </row>
    <row r="11" spans="1:17" ht="14.45" customHeight="1" x14ac:dyDescent="0.25">
      <c r="A11" s="106" t="s">
        <v>31</v>
      </c>
      <c r="B11" s="80"/>
      <c r="C11" s="79">
        <v>3</v>
      </c>
      <c r="D11" s="76">
        <v>0</v>
      </c>
      <c r="E11" s="81">
        <v>0</v>
      </c>
      <c r="F11" s="69">
        <f t="shared" si="0"/>
        <v>0</v>
      </c>
      <c r="G11" s="77">
        <v>0</v>
      </c>
      <c r="H11" s="69">
        <f t="shared" si="1"/>
        <v>0</v>
      </c>
      <c r="I11" s="69">
        <f t="shared" si="2"/>
        <v>0</v>
      </c>
      <c r="K11" s="125" t="s">
        <v>32</v>
      </c>
      <c r="L11" s="126"/>
      <c r="M11" s="127"/>
      <c r="N11" s="23"/>
    </row>
    <row r="12" spans="1:17" ht="14.25" x14ac:dyDescent="0.25">
      <c r="A12" s="106" t="s">
        <v>33</v>
      </c>
      <c r="B12" s="80"/>
      <c r="C12" s="79">
        <v>3</v>
      </c>
      <c r="D12" s="76">
        <v>0</v>
      </c>
      <c r="E12" s="81">
        <v>0</v>
      </c>
      <c r="F12" s="69">
        <f t="shared" si="0"/>
        <v>0</v>
      </c>
      <c r="G12" s="77">
        <v>0</v>
      </c>
      <c r="H12" s="69">
        <f t="shared" si="1"/>
        <v>0</v>
      </c>
      <c r="I12" s="69">
        <f t="shared" si="2"/>
        <v>0</v>
      </c>
      <c r="K12" s="134"/>
      <c r="L12" s="135"/>
      <c r="M12" s="136"/>
      <c r="N12" s="23"/>
    </row>
    <row r="13" spans="1:17" ht="14.25" x14ac:dyDescent="0.25">
      <c r="A13" s="106" t="s">
        <v>34</v>
      </c>
      <c r="B13" s="80"/>
      <c r="C13" s="79">
        <v>3</v>
      </c>
      <c r="D13" s="76">
        <v>0</v>
      </c>
      <c r="E13" s="81">
        <v>0</v>
      </c>
      <c r="F13" s="69">
        <f t="shared" si="0"/>
        <v>0</v>
      </c>
      <c r="G13" s="77">
        <v>0</v>
      </c>
      <c r="H13" s="69">
        <f t="shared" si="1"/>
        <v>0</v>
      </c>
      <c r="I13" s="69">
        <f t="shared" si="2"/>
        <v>0</v>
      </c>
      <c r="K13" s="134"/>
      <c r="L13" s="135"/>
      <c r="M13" s="136"/>
      <c r="N13" s="23"/>
    </row>
    <row r="14" spans="1:17" ht="14.25" x14ac:dyDescent="0.25">
      <c r="A14" s="106" t="s">
        <v>35</v>
      </c>
      <c r="B14" s="80"/>
      <c r="C14" s="79">
        <v>1</v>
      </c>
      <c r="D14" s="76">
        <v>0</v>
      </c>
      <c r="E14" s="81">
        <v>0</v>
      </c>
      <c r="F14" s="69">
        <f t="shared" si="0"/>
        <v>0</v>
      </c>
      <c r="G14" s="77">
        <v>0</v>
      </c>
      <c r="H14" s="69">
        <f t="shared" si="1"/>
        <v>0</v>
      </c>
      <c r="I14" s="69">
        <f t="shared" si="2"/>
        <v>0</v>
      </c>
      <c r="K14" s="137"/>
      <c r="L14" s="138"/>
      <c r="M14" s="139"/>
      <c r="N14" s="23"/>
    </row>
    <row r="15" spans="1:17" ht="14.25" x14ac:dyDescent="0.25">
      <c r="A15" s="106" t="s">
        <v>36</v>
      </c>
      <c r="B15" s="80"/>
      <c r="C15" s="79">
        <v>1</v>
      </c>
      <c r="D15" s="76">
        <v>0</v>
      </c>
      <c r="E15" s="81">
        <v>0</v>
      </c>
      <c r="F15" s="69">
        <f t="shared" si="0"/>
        <v>0</v>
      </c>
      <c r="G15" s="77">
        <v>0</v>
      </c>
      <c r="H15" s="69">
        <f t="shared" si="1"/>
        <v>0</v>
      </c>
      <c r="I15" s="69">
        <f t="shared" si="2"/>
        <v>0</v>
      </c>
      <c r="K15" s="140"/>
      <c r="L15" s="132"/>
      <c r="M15" s="133"/>
      <c r="N15" s="23"/>
    </row>
    <row r="16" spans="1:17" ht="14.25" x14ac:dyDescent="0.25">
      <c r="A16" s="106" t="s">
        <v>37</v>
      </c>
      <c r="B16" s="80"/>
      <c r="C16" s="79">
        <v>1</v>
      </c>
      <c r="D16" s="76">
        <v>0</v>
      </c>
      <c r="E16" s="81">
        <v>0</v>
      </c>
      <c r="F16" s="69">
        <f t="shared" si="0"/>
        <v>0</v>
      </c>
      <c r="G16" s="77">
        <v>0</v>
      </c>
      <c r="H16" s="69">
        <f t="shared" si="1"/>
        <v>0</v>
      </c>
      <c r="I16" s="69">
        <f t="shared" si="2"/>
        <v>0</v>
      </c>
    </row>
    <row r="17" spans="1:9" ht="14.25" x14ac:dyDescent="0.25">
      <c r="A17" s="106" t="s">
        <v>38</v>
      </c>
      <c r="B17" s="80"/>
      <c r="C17" s="79">
        <v>3</v>
      </c>
      <c r="D17" s="76">
        <v>0</v>
      </c>
      <c r="E17" s="81">
        <v>0</v>
      </c>
      <c r="F17" s="69">
        <f t="shared" si="0"/>
        <v>0</v>
      </c>
      <c r="G17" s="77">
        <v>0</v>
      </c>
      <c r="H17" s="69">
        <f t="shared" si="1"/>
        <v>0</v>
      </c>
      <c r="I17" s="69">
        <f t="shared" si="2"/>
        <v>0</v>
      </c>
    </row>
    <row r="18" spans="1:9" ht="14.25" x14ac:dyDescent="0.25">
      <c r="A18" s="106" t="s">
        <v>39</v>
      </c>
      <c r="B18" s="80"/>
      <c r="C18" s="79">
        <v>3</v>
      </c>
      <c r="D18" s="76">
        <v>0</v>
      </c>
      <c r="E18" s="81">
        <v>0</v>
      </c>
      <c r="F18" s="69">
        <f t="shared" si="0"/>
        <v>0</v>
      </c>
      <c r="G18" s="77">
        <v>0</v>
      </c>
      <c r="H18" s="69">
        <f t="shared" si="1"/>
        <v>0</v>
      </c>
      <c r="I18" s="69">
        <f t="shared" si="2"/>
        <v>0</v>
      </c>
    </row>
    <row r="19" spans="1:9" ht="14.25" x14ac:dyDescent="0.25">
      <c r="A19" s="106" t="s">
        <v>40</v>
      </c>
      <c r="B19" s="80"/>
      <c r="C19" s="79">
        <v>3</v>
      </c>
      <c r="D19" s="76">
        <v>0</v>
      </c>
      <c r="E19" s="81">
        <v>0</v>
      </c>
      <c r="F19" s="69">
        <f t="shared" si="0"/>
        <v>0</v>
      </c>
      <c r="G19" s="77">
        <v>0</v>
      </c>
      <c r="H19" s="69">
        <f t="shared" si="1"/>
        <v>0</v>
      </c>
      <c r="I19" s="69">
        <f t="shared" si="2"/>
        <v>0</v>
      </c>
    </row>
    <row r="20" spans="1:9" ht="14.25" x14ac:dyDescent="0.25">
      <c r="A20" s="107"/>
      <c r="B20" s="107"/>
      <c r="C20" s="79"/>
      <c r="D20" s="69"/>
      <c r="E20" s="114"/>
      <c r="F20" s="69"/>
      <c r="G20" s="115"/>
      <c r="H20" s="69"/>
      <c r="I20" s="69"/>
    </row>
    <row r="21" spans="1:9" ht="14.25" x14ac:dyDescent="0.25">
      <c r="A21" s="107"/>
      <c r="B21" s="107"/>
      <c r="C21" s="79"/>
      <c r="D21" s="69"/>
      <c r="E21" s="114"/>
      <c r="F21" s="69"/>
      <c r="G21" s="115"/>
      <c r="H21" s="69"/>
      <c r="I21" s="69"/>
    </row>
    <row r="22" spans="1:9" ht="14.25" x14ac:dyDescent="0.25">
      <c r="A22" s="8"/>
      <c r="B22" s="8"/>
      <c r="C22" s="9"/>
      <c r="D22" s="10"/>
      <c r="E22" s="10"/>
      <c r="F22" s="10"/>
      <c r="G22" s="12" t="s">
        <v>41</v>
      </c>
      <c r="H22" s="73">
        <f>SUM(H5:H21)</f>
        <v>0</v>
      </c>
      <c r="I22" s="73">
        <f>SUM(I5:I21)</f>
        <v>0</v>
      </c>
    </row>
    <row r="23" spans="1:9" ht="14.25" x14ac:dyDescent="0.25">
      <c r="A23" s="8"/>
      <c r="B23" s="8"/>
      <c r="C23" s="9"/>
      <c r="D23" s="10"/>
      <c r="E23" s="10"/>
      <c r="F23" s="10"/>
      <c r="G23" s="8"/>
      <c r="H23" s="10"/>
      <c r="I23" s="10"/>
    </row>
    <row r="24" spans="1:9" s="7" customFormat="1" ht="14.25" x14ac:dyDescent="0.25">
      <c r="A24" s="74" t="s">
        <v>42</v>
      </c>
      <c r="B24" s="11" t="s">
        <v>43</v>
      </c>
      <c r="C24" s="11" t="s">
        <v>15</v>
      </c>
      <c r="D24" s="11" t="s">
        <v>16</v>
      </c>
      <c r="E24" s="11" t="s">
        <v>17</v>
      </c>
      <c r="F24" s="11" t="s">
        <v>18</v>
      </c>
      <c r="G24" s="11" t="s">
        <v>44</v>
      </c>
      <c r="H24" s="11" t="s">
        <v>20</v>
      </c>
      <c r="I24" s="11" t="s">
        <v>21</v>
      </c>
    </row>
    <row r="25" spans="1:9" ht="14.25" x14ac:dyDescent="0.25">
      <c r="A25" s="106" t="s">
        <v>96</v>
      </c>
      <c r="B25" s="80"/>
      <c r="C25" s="79">
        <v>1</v>
      </c>
      <c r="D25" s="76">
        <v>0</v>
      </c>
      <c r="E25" s="81">
        <v>0</v>
      </c>
      <c r="F25" s="69">
        <f t="shared" ref="F25:F31" si="3">D25*(-E25)+D25</f>
        <v>0</v>
      </c>
      <c r="G25" s="77">
        <v>0</v>
      </c>
      <c r="H25" s="69">
        <f>C25*F25</f>
        <v>0</v>
      </c>
      <c r="I25" s="69">
        <f>H25*(1+G25)</f>
        <v>0</v>
      </c>
    </row>
    <row r="26" spans="1:9" ht="14.25" x14ac:dyDescent="0.25">
      <c r="A26" s="106" t="s">
        <v>97</v>
      </c>
      <c r="B26" s="80"/>
      <c r="C26" s="79">
        <v>1</v>
      </c>
      <c r="D26" s="76">
        <v>0</v>
      </c>
      <c r="E26" s="81">
        <v>0</v>
      </c>
      <c r="F26" s="69">
        <f t="shared" si="3"/>
        <v>0</v>
      </c>
      <c r="G26" s="77">
        <v>0</v>
      </c>
      <c r="H26" s="69">
        <f>C26*F26</f>
        <v>0</v>
      </c>
      <c r="I26" s="69">
        <f t="shared" ref="I26:I31" si="4">H26*(1+G26)</f>
        <v>0</v>
      </c>
    </row>
    <row r="27" spans="1:9" ht="14.25" x14ac:dyDescent="0.25">
      <c r="A27" s="106" t="s">
        <v>45</v>
      </c>
      <c r="B27" s="80"/>
      <c r="C27" s="79">
        <v>1</v>
      </c>
      <c r="D27" s="76">
        <v>0</v>
      </c>
      <c r="E27" s="81">
        <v>0</v>
      </c>
      <c r="F27" s="69">
        <f t="shared" si="3"/>
        <v>0</v>
      </c>
      <c r="G27" s="77">
        <v>0</v>
      </c>
      <c r="H27" s="69">
        <f>C27*F27</f>
        <v>0</v>
      </c>
      <c r="I27" s="69">
        <f t="shared" si="4"/>
        <v>0</v>
      </c>
    </row>
    <row r="28" spans="1:9" ht="14.25" x14ac:dyDescent="0.25">
      <c r="A28" s="106" t="s">
        <v>46</v>
      </c>
      <c r="B28" s="80"/>
      <c r="C28" s="79">
        <v>1</v>
      </c>
      <c r="D28" s="76">
        <v>0</v>
      </c>
      <c r="E28" s="81">
        <v>0</v>
      </c>
      <c r="F28" s="69">
        <f t="shared" si="3"/>
        <v>0</v>
      </c>
      <c r="G28" s="77">
        <v>0</v>
      </c>
      <c r="H28" s="69">
        <f>C28*F28</f>
        <v>0</v>
      </c>
      <c r="I28" s="69">
        <f t="shared" si="4"/>
        <v>0</v>
      </c>
    </row>
    <row r="29" spans="1:9" ht="14.25" x14ac:dyDescent="0.25">
      <c r="A29" s="108"/>
      <c r="B29" s="108"/>
      <c r="C29" s="79"/>
      <c r="D29" s="69"/>
      <c r="E29" s="69"/>
      <c r="F29" s="69"/>
      <c r="G29" s="115"/>
      <c r="H29" s="69"/>
      <c r="I29" s="69"/>
    </row>
    <row r="30" spans="1:9" ht="14.25" x14ac:dyDescent="0.25">
      <c r="A30" s="108" t="s">
        <v>47</v>
      </c>
      <c r="B30" s="107"/>
      <c r="C30" s="79"/>
      <c r="D30" s="69"/>
      <c r="E30" s="114"/>
      <c r="F30" s="69"/>
      <c r="G30" s="115"/>
      <c r="H30" s="69"/>
      <c r="I30" s="69"/>
    </row>
    <row r="31" spans="1:9" ht="14.25" x14ac:dyDescent="0.25">
      <c r="A31" s="109" t="s">
        <v>48</v>
      </c>
      <c r="B31" s="80"/>
      <c r="C31" s="79">
        <v>4</v>
      </c>
      <c r="D31" s="76">
        <v>0</v>
      </c>
      <c r="E31" s="81">
        <v>0</v>
      </c>
      <c r="F31" s="69">
        <f t="shared" si="3"/>
        <v>0</v>
      </c>
      <c r="G31" s="77">
        <v>0</v>
      </c>
      <c r="H31" s="69">
        <f>C31*F31</f>
        <v>0</v>
      </c>
      <c r="I31" s="69">
        <f t="shared" si="4"/>
        <v>0</v>
      </c>
    </row>
    <row r="32" spans="1:9" ht="14.25" x14ac:dyDescent="0.25">
      <c r="A32" s="110"/>
      <c r="B32" s="107"/>
      <c r="C32" s="79"/>
      <c r="D32" s="69"/>
      <c r="E32" s="114"/>
      <c r="F32" s="69"/>
      <c r="G32" s="115"/>
      <c r="H32" s="69"/>
      <c r="I32" s="69"/>
    </row>
    <row r="33" spans="1:16" ht="14.25" x14ac:dyDescent="0.25">
      <c r="A33" s="108" t="s">
        <v>49</v>
      </c>
      <c r="B33" s="107"/>
      <c r="C33" s="79"/>
      <c r="D33" s="69"/>
      <c r="E33" s="114"/>
      <c r="F33" s="69"/>
      <c r="G33" s="115"/>
      <c r="H33" s="69"/>
      <c r="I33" s="69"/>
    </row>
    <row r="34" spans="1:16" ht="14.25" x14ac:dyDescent="0.25">
      <c r="A34" s="111" t="s">
        <v>50</v>
      </c>
      <c r="B34" s="80"/>
      <c r="C34" s="79">
        <v>1</v>
      </c>
      <c r="D34" s="76">
        <v>0</v>
      </c>
      <c r="E34" s="81">
        <v>0</v>
      </c>
      <c r="F34" s="69">
        <f t="shared" ref="F34:F35" si="5">D34*(-E34)+D34</f>
        <v>0</v>
      </c>
      <c r="G34" s="77">
        <v>0</v>
      </c>
      <c r="H34" s="69">
        <f t="shared" ref="H34:H35" si="6">C34*F34</f>
        <v>0</v>
      </c>
      <c r="I34" s="69">
        <f t="shared" ref="I34:I35" si="7">H34*(1+G34)</f>
        <v>0</v>
      </c>
    </row>
    <row r="35" spans="1:16" ht="14.25" x14ac:dyDescent="0.25">
      <c r="A35" s="106" t="s">
        <v>51</v>
      </c>
      <c r="B35" s="80"/>
      <c r="C35" s="79">
        <v>1</v>
      </c>
      <c r="D35" s="76">
        <v>0</v>
      </c>
      <c r="E35" s="81">
        <v>0</v>
      </c>
      <c r="F35" s="69">
        <f t="shared" si="5"/>
        <v>0</v>
      </c>
      <c r="G35" s="77">
        <v>0</v>
      </c>
      <c r="H35" s="69">
        <f t="shared" si="6"/>
        <v>0</v>
      </c>
      <c r="I35" s="69">
        <f t="shared" si="7"/>
        <v>0</v>
      </c>
    </row>
    <row r="36" spans="1:16" ht="14.25" x14ac:dyDescent="0.25">
      <c r="A36" s="107"/>
      <c r="B36" s="107"/>
      <c r="C36" s="79"/>
      <c r="D36" s="69"/>
      <c r="E36" s="114"/>
      <c r="F36" s="69"/>
      <c r="G36" s="115"/>
      <c r="H36" s="69"/>
      <c r="I36" s="69"/>
    </row>
    <row r="37" spans="1:16" ht="14.25" x14ac:dyDescent="0.25">
      <c r="A37" s="108" t="s">
        <v>52</v>
      </c>
      <c r="B37" s="107"/>
      <c r="C37" s="79"/>
      <c r="D37" s="69"/>
      <c r="E37" s="114"/>
      <c r="F37" s="69"/>
      <c r="G37" s="115"/>
      <c r="H37" s="69"/>
      <c r="I37" s="69"/>
    </row>
    <row r="38" spans="1:16" ht="14.25" x14ac:dyDescent="0.25">
      <c r="A38" s="106" t="s">
        <v>53</v>
      </c>
      <c r="B38" s="80"/>
      <c r="C38" s="79">
        <v>1</v>
      </c>
      <c r="D38" s="76">
        <v>0</v>
      </c>
      <c r="E38" s="81">
        <v>0</v>
      </c>
      <c r="F38" s="69">
        <f t="shared" ref="F38" si="8">D38*(-E38)+D38</f>
        <v>0</v>
      </c>
      <c r="G38" s="77">
        <v>0</v>
      </c>
      <c r="H38" s="69">
        <f>C38*F38</f>
        <v>0</v>
      </c>
      <c r="I38" s="69">
        <f t="shared" ref="I38" si="9">H38*(1+G38)</f>
        <v>0</v>
      </c>
    </row>
    <row r="39" spans="1:16" ht="14.25" x14ac:dyDescent="0.25">
      <c r="A39" s="112"/>
      <c r="B39" s="107"/>
      <c r="C39" s="79"/>
      <c r="D39" s="69"/>
      <c r="E39" s="114"/>
      <c r="F39" s="69"/>
      <c r="G39" s="115"/>
      <c r="H39" s="69"/>
      <c r="I39" s="69"/>
    </row>
    <row r="40" spans="1:16" ht="14.25" x14ac:dyDescent="0.25">
      <c r="A40" s="8"/>
      <c r="B40" s="8"/>
      <c r="C40" s="9"/>
      <c r="D40" s="10"/>
      <c r="E40" s="10"/>
      <c r="F40" s="10"/>
      <c r="G40" s="12" t="s">
        <v>41</v>
      </c>
      <c r="H40" s="73">
        <f>SUM(H25:H39)</f>
        <v>0</v>
      </c>
      <c r="I40" s="73">
        <f>SUM(I25:I39)</f>
        <v>0</v>
      </c>
    </row>
    <row r="41" spans="1:16" ht="14.25" x14ac:dyDescent="0.25">
      <c r="A41" s="8"/>
      <c r="B41" s="8"/>
      <c r="C41" s="9"/>
      <c r="D41" s="10"/>
      <c r="E41" s="10"/>
      <c r="F41" s="10"/>
      <c r="G41" s="8"/>
      <c r="H41" s="10"/>
      <c r="I41" s="10"/>
    </row>
    <row r="42" spans="1:16" ht="14.25" x14ac:dyDescent="0.25">
      <c r="A42" s="12" t="s">
        <v>54</v>
      </c>
      <c r="B42" s="12"/>
      <c r="C42" s="13"/>
      <c r="D42" s="13"/>
      <c r="E42" s="13"/>
      <c r="F42" s="14"/>
      <c r="G42" s="15"/>
      <c r="H42" s="14">
        <f>H40+H22</f>
        <v>0</v>
      </c>
      <c r="I42" s="14">
        <f>I40+I22</f>
        <v>0</v>
      </c>
      <c r="J42" s="16"/>
    </row>
    <row r="43" spans="1:16" ht="14.25" x14ac:dyDescent="0.25">
      <c r="A43" s="8"/>
      <c r="B43" s="8"/>
      <c r="C43" s="17"/>
      <c r="D43" s="17"/>
      <c r="E43" s="17"/>
      <c r="F43" s="18"/>
      <c r="G43" s="19"/>
      <c r="H43" s="18"/>
      <c r="I43" s="18"/>
      <c r="J43" s="16"/>
    </row>
    <row r="44" spans="1:16" ht="14.25" x14ac:dyDescent="0.25">
      <c r="A44" s="2" t="s">
        <v>55</v>
      </c>
      <c r="B44" s="55"/>
      <c r="C44" s="3"/>
      <c r="D44" s="56" t="s">
        <v>56</v>
      </c>
      <c r="E44" s="3"/>
      <c r="F44" s="3"/>
      <c r="G44" s="3"/>
      <c r="H44" s="3"/>
      <c r="I44" s="3"/>
      <c r="J44" s="3"/>
      <c r="K44" s="3"/>
      <c r="L44" s="3"/>
      <c r="M44" s="3"/>
      <c r="N44" s="4"/>
      <c r="O44" s="4"/>
      <c r="P44" s="5"/>
    </row>
    <row r="45" spans="1:16" ht="14.25" x14ac:dyDescent="0.25">
      <c r="A45" s="61" t="s">
        <v>70</v>
      </c>
      <c r="B45" s="61"/>
      <c r="C45" s="62"/>
      <c r="D45" s="62" t="s">
        <v>57</v>
      </c>
      <c r="E45" s="62" t="s">
        <v>58</v>
      </c>
      <c r="F45" s="62" t="s">
        <v>59</v>
      </c>
      <c r="G45" s="62" t="s">
        <v>60</v>
      </c>
      <c r="H45" s="62" t="s">
        <v>61</v>
      </c>
      <c r="I45" s="62" t="s">
        <v>62</v>
      </c>
      <c r="J45" s="62" t="s">
        <v>63</v>
      </c>
      <c r="K45" s="62" t="s">
        <v>64</v>
      </c>
      <c r="L45" s="62" t="s">
        <v>65</v>
      </c>
      <c r="M45" s="62" t="s">
        <v>66</v>
      </c>
      <c r="N45" s="62" t="s">
        <v>67</v>
      </c>
      <c r="O45" s="62" t="s">
        <v>20</v>
      </c>
      <c r="P45" s="62" t="s">
        <v>21</v>
      </c>
    </row>
    <row r="46" spans="1:16" ht="14.25" x14ac:dyDescent="0.25">
      <c r="A46" s="65" t="s">
        <v>71</v>
      </c>
      <c r="B46" s="70"/>
      <c r="C46" s="64"/>
      <c r="D46" s="76">
        <v>0</v>
      </c>
      <c r="E46" s="76">
        <v>0</v>
      </c>
      <c r="F46" s="76">
        <v>0</v>
      </c>
      <c r="G46" s="76">
        <v>0</v>
      </c>
      <c r="H46" s="76">
        <v>0</v>
      </c>
      <c r="I46" s="76">
        <v>0</v>
      </c>
      <c r="J46" s="76">
        <v>0</v>
      </c>
      <c r="K46" s="76">
        <v>0</v>
      </c>
      <c r="L46" s="76">
        <v>0</v>
      </c>
      <c r="M46" s="76">
        <v>0</v>
      </c>
      <c r="N46" s="77">
        <v>0</v>
      </c>
      <c r="O46" s="69">
        <f>SUM(D46:M46)</f>
        <v>0</v>
      </c>
      <c r="P46" s="69">
        <f>O46*(1+N46)</f>
        <v>0</v>
      </c>
    </row>
    <row r="47" spans="1:16" ht="14.25" x14ac:dyDescent="0.25">
      <c r="A47" s="113"/>
      <c r="B47" s="107"/>
      <c r="C47" s="79"/>
      <c r="D47" s="70"/>
      <c r="E47" s="70"/>
      <c r="F47" s="70"/>
      <c r="G47" s="70"/>
      <c r="H47" s="70"/>
      <c r="I47" s="70"/>
      <c r="J47" s="70"/>
      <c r="K47" s="70"/>
      <c r="L47" s="70"/>
      <c r="M47" s="70"/>
      <c r="N47" s="70"/>
      <c r="O47" s="70"/>
      <c r="P47" s="70"/>
    </row>
    <row r="48" spans="1:16" ht="42.75" x14ac:dyDescent="0.25">
      <c r="A48" s="71" t="s">
        <v>94</v>
      </c>
      <c r="B48" s="78"/>
      <c r="C48" s="79"/>
      <c r="D48" s="69"/>
      <c r="E48" s="69"/>
      <c r="F48" s="69"/>
      <c r="G48" s="69"/>
      <c r="H48" s="69"/>
      <c r="I48" s="69"/>
      <c r="J48" s="69"/>
      <c r="K48" s="69"/>
      <c r="L48" s="69"/>
      <c r="M48" s="69"/>
      <c r="N48" s="78"/>
      <c r="O48" s="69"/>
      <c r="P48" s="69"/>
    </row>
    <row r="49" spans="1:16" s="7" customFormat="1" ht="14.25" x14ac:dyDescent="0.25">
      <c r="A49" s="75" t="s">
        <v>78</v>
      </c>
      <c r="B49" s="12"/>
      <c r="C49" s="13"/>
      <c r="D49" s="13"/>
      <c r="E49" s="13"/>
      <c r="F49" s="13"/>
      <c r="G49" s="13"/>
      <c r="H49" s="13"/>
      <c r="I49" s="13"/>
      <c r="J49" s="13"/>
      <c r="K49" s="13"/>
      <c r="L49" s="13"/>
      <c r="M49" s="13"/>
      <c r="N49" s="15"/>
      <c r="O49" s="14">
        <f>SUM(O46:O47)</f>
        <v>0</v>
      </c>
      <c r="P49" s="14">
        <f>SUM(P46:P47)</f>
        <v>0</v>
      </c>
    </row>
    <row r="50" spans="1:16" s="7" customFormat="1" ht="14.25" x14ac:dyDescent="0.25">
      <c r="A50" s="8"/>
      <c r="B50" s="8"/>
      <c r="C50" s="17"/>
      <c r="D50" s="17"/>
      <c r="E50" s="17"/>
      <c r="F50" s="18"/>
      <c r="G50" s="19"/>
      <c r="H50" s="18"/>
      <c r="I50" s="18"/>
    </row>
    <row r="51" spans="1:16" ht="14.25" x14ac:dyDescent="0.25">
      <c r="A51" s="2" t="s">
        <v>101</v>
      </c>
      <c r="B51" s="55"/>
      <c r="C51" s="4"/>
      <c r="D51" s="5"/>
      <c r="E51" s="6"/>
    </row>
    <row r="52" spans="1:16" ht="14.25" x14ac:dyDescent="0.25">
      <c r="A52" s="61" t="s">
        <v>70</v>
      </c>
      <c r="B52" s="61" t="s">
        <v>100</v>
      </c>
      <c r="C52" s="62" t="s">
        <v>67</v>
      </c>
      <c r="D52" s="62" t="s">
        <v>21</v>
      </c>
      <c r="E52" s="6"/>
    </row>
    <row r="53" spans="1:16" ht="14.25" x14ac:dyDescent="0.25">
      <c r="A53" s="65" t="s">
        <v>99</v>
      </c>
      <c r="B53" s="141">
        <v>0</v>
      </c>
      <c r="C53" s="68">
        <v>0.21</v>
      </c>
      <c r="D53" s="69">
        <f>B53*(1+C53)</f>
        <v>0</v>
      </c>
      <c r="E53" s="6"/>
    </row>
    <row r="54" spans="1:16" ht="14.25" x14ac:dyDescent="0.25">
      <c r="A54" s="65" t="s">
        <v>68</v>
      </c>
      <c r="B54" s="141">
        <v>0</v>
      </c>
      <c r="C54" s="68">
        <v>0.21</v>
      </c>
      <c r="D54" s="69">
        <f t="shared" ref="D54:D55" si="10">B54*(1+C54)</f>
        <v>0</v>
      </c>
      <c r="E54" s="6"/>
    </row>
    <row r="55" spans="1:16" ht="14.25" x14ac:dyDescent="0.25">
      <c r="A55" s="65" t="s">
        <v>69</v>
      </c>
      <c r="B55" s="141">
        <v>0</v>
      </c>
      <c r="C55" s="68">
        <v>0.21</v>
      </c>
      <c r="D55" s="69">
        <f t="shared" si="10"/>
        <v>0</v>
      </c>
      <c r="E55" s="6"/>
    </row>
    <row r="56" spans="1:16" ht="14.25" x14ac:dyDescent="0.25">
      <c r="A56" s="61" t="s">
        <v>70</v>
      </c>
      <c r="B56" s="65"/>
      <c r="C56" s="116"/>
      <c r="D56" s="69"/>
      <c r="E56" s="6"/>
    </row>
    <row r="57" spans="1:16" ht="14.25" x14ac:dyDescent="0.25">
      <c r="A57" s="61" t="s">
        <v>105</v>
      </c>
      <c r="B57" s="65"/>
      <c r="C57" s="116"/>
      <c r="D57" s="69"/>
      <c r="E57" s="6"/>
    </row>
    <row r="58" spans="1:16" ht="14.25" x14ac:dyDescent="0.25">
      <c r="A58" s="66" t="s">
        <v>72</v>
      </c>
      <c r="B58" s="141">
        <v>0</v>
      </c>
      <c r="C58" s="68">
        <v>0.21</v>
      </c>
      <c r="D58" s="69">
        <f t="shared" ref="D58:D61" si="11">B58*(1+C58)</f>
        <v>0</v>
      </c>
      <c r="E58" s="6"/>
    </row>
    <row r="59" spans="1:16" ht="14.25" x14ac:dyDescent="0.25">
      <c r="A59" s="66" t="s">
        <v>73</v>
      </c>
      <c r="B59" s="141">
        <v>0</v>
      </c>
      <c r="C59" s="68">
        <v>0.21</v>
      </c>
      <c r="D59" s="69">
        <f t="shared" si="11"/>
        <v>0</v>
      </c>
      <c r="E59" s="6"/>
    </row>
    <row r="60" spans="1:16" ht="14.25" x14ac:dyDescent="0.25">
      <c r="A60" s="67" t="s">
        <v>74</v>
      </c>
      <c r="B60" s="141">
        <v>0</v>
      </c>
      <c r="C60" s="68">
        <v>0.21</v>
      </c>
      <c r="D60" s="69">
        <f t="shared" si="11"/>
        <v>0</v>
      </c>
      <c r="E60" s="6"/>
    </row>
    <row r="61" spans="1:16" ht="14.25" x14ac:dyDescent="0.25">
      <c r="A61" s="67" t="s">
        <v>34</v>
      </c>
      <c r="B61" s="141">
        <v>0</v>
      </c>
      <c r="C61" s="68">
        <v>0.21</v>
      </c>
      <c r="D61" s="69">
        <f t="shared" si="11"/>
        <v>0</v>
      </c>
      <c r="E61" s="6"/>
    </row>
    <row r="62" spans="1:16" ht="14.25" x14ac:dyDescent="0.2">
      <c r="A62" s="65"/>
      <c r="B62" s="65"/>
      <c r="C62" s="61"/>
      <c r="D62" s="70"/>
      <c r="E62" s="6"/>
    </row>
    <row r="63" spans="1:16" ht="14.25" x14ac:dyDescent="0.25">
      <c r="A63" s="61" t="s">
        <v>106</v>
      </c>
      <c r="B63" s="65"/>
      <c r="C63" s="116"/>
      <c r="D63" s="69"/>
      <c r="E63" s="6"/>
    </row>
    <row r="64" spans="1:16" ht="14.25" x14ac:dyDescent="0.25">
      <c r="A64" s="63" t="s">
        <v>48</v>
      </c>
      <c r="B64" s="141">
        <v>0</v>
      </c>
      <c r="C64" s="68">
        <v>0.21</v>
      </c>
      <c r="D64" s="69">
        <f t="shared" ref="D64:D66" si="12">B64*(1+C64)</f>
        <v>0</v>
      </c>
      <c r="E64" s="6"/>
    </row>
    <row r="65" spans="1:9" ht="14.25" x14ac:dyDescent="0.25">
      <c r="A65" s="65" t="s">
        <v>76</v>
      </c>
      <c r="B65" s="141">
        <v>0</v>
      </c>
      <c r="C65" s="68">
        <v>0.21</v>
      </c>
      <c r="D65" s="69">
        <f t="shared" si="12"/>
        <v>0</v>
      </c>
      <c r="E65" s="6"/>
    </row>
    <row r="66" spans="1:9" ht="14.25" x14ac:dyDescent="0.25">
      <c r="A66" s="65" t="s">
        <v>77</v>
      </c>
      <c r="B66" s="141">
        <v>0</v>
      </c>
      <c r="C66" s="68">
        <v>0.21</v>
      </c>
      <c r="D66" s="69">
        <f t="shared" si="12"/>
        <v>0</v>
      </c>
      <c r="E66" s="6"/>
    </row>
    <row r="67" spans="1:9" ht="14.25" x14ac:dyDescent="0.2">
      <c r="A67" s="65"/>
      <c r="B67" s="65"/>
      <c r="C67" s="61"/>
      <c r="D67" s="70"/>
      <c r="E67" s="6"/>
    </row>
    <row r="68" spans="1:9" ht="14.25" x14ac:dyDescent="0.25">
      <c r="A68" s="107"/>
      <c r="B68" s="107"/>
      <c r="C68" s="61"/>
      <c r="D68" s="70"/>
      <c r="E68" s="6"/>
    </row>
    <row r="69" spans="1:9" s="7" customFormat="1" ht="14.25" x14ac:dyDescent="0.25">
      <c r="A69" s="8"/>
      <c r="B69" s="8"/>
      <c r="C69" s="17"/>
      <c r="D69" s="17"/>
      <c r="E69" s="17"/>
      <c r="F69" s="18"/>
      <c r="G69" s="19"/>
      <c r="H69" s="18"/>
      <c r="I69" s="18"/>
    </row>
    <row r="70" spans="1:9" ht="14.25" x14ac:dyDescent="0.25">
      <c r="A70" s="20"/>
      <c r="B70" s="20"/>
      <c r="C70" s="9"/>
      <c r="D70" s="9"/>
      <c r="E70" s="9"/>
      <c r="F70" s="20"/>
      <c r="G70" s="20"/>
      <c r="H70" s="20"/>
      <c r="I70" s="20"/>
    </row>
    <row r="71" spans="1:9" ht="14.25" x14ac:dyDescent="0.25">
      <c r="C71" s="6"/>
      <c r="G71" s="20"/>
      <c r="I71" s="9"/>
    </row>
    <row r="74" spans="1:9" ht="15" customHeight="1" x14ac:dyDescent="0.2"/>
    <row r="76" spans="1:9" ht="15" customHeight="1" x14ac:dyDescent="0.2"/>
    <row r="84" spans="1:17" s="21" customFormat="1" ht="14.25" x14ac:dyDescent="0.25">
      <c r="A84" s="26"/>
      <c r="B84" s="26"/>
      <c r="F84" s="6"/>
      <c r="G84" s="6"/>
      <c r="H84" s="6"/>
      <c r="I84" s="6"/>
      <c r="J84" s="6"/>
      <c r="K84" s="6"/>
      <c r="L84" s="6"/>
      <c r="M84" s="6"/>
      <c r="N84" s="6"/>
      <c r="O84" s="6"/>
      <c r="P84" s="6"/>
      <c r="Q84" s="6"/>
    </row>
    <row r="85" spans="1:17" s="21" customFormat="1" ht="14.25" x14ac:dyDescent="0.25">
      <c r="A85" s="26"/>
      <c r="B85" s="26"/>
      <c r="C85" s="23"/>
      <c r="F85" s="6"/>
      <c r="G85" s="6"/>
      <c r="H85" s="6"/>
      <c r="I85" s="6"/>
      <c r="J85" s="6"/>
      <c r="K85" s="6"/>
      <c r="L85" s="6"/>
      <c r="M85" s="6"/>
      <c r="N85" s="6"/>
      <c r="O85" s="6"/>
      <c r="P85" s="6"/>
      <c r="Q85" s="6"/>
    </row>
  </sheetData>
  <sheetProtection algorithmName="SHA-512" hashValue="bcBKb3JOQHxEbi2xGZbGgRaz4PUGu5Bay9tYGsGc7+5zvTYJcUbXao+eWkeR6A8RHpwfbNCWcF5RGE4W6gMUqA==" saltValue="jWMrP6a296v3goQ4UkhbJw==" spinCount="100000" sheet="1" formatRows="0" insertRows="0" deleteRows="0" sort="0"/>
  <pageMargins left="0.70866141732283472" right="0.70866141732283472" top="0.74803149606299213" bottom="0.74803149606299213" header="0.31496062992125984" footer="0.31496062992125984"/>
  <pageSetup paperSize="8" scale="77" orientation="portrait"/>
  <headerFooter>
    <oddHeader xml:space="preserve">&amp;L&amp;"Times New Roman,Standaard"&amp;9
                                                                      </oddHeader>
    <oddFooter xml:space="preserve">&amp;L&amp;9Bijlage 8: Prijsopgaveformulier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E34"/>
  <sheetViews>
    <sheetView showGridLines="0" zoomScale="90" zoomScaleNormal="90" zoomScalePageLayoutView="90" workbookViewId="0">
      <selection activeCell="G19" sqref="G19"/>
    </sheetView>
  </sheetViews>
  <sheetFormatPr defaultColWidth="9.140625" defaultRowHeight="13.5" x14ac:dyDescent="0.2"/>
  <cols>
    <col min="1" max="1" width="34" style="40" customWidth="1"/>
    <col min="2" max="2" width="24.42578125" style="21" customWidth="1"/>
    <col min="3" max="3" width="17.5703125" style="21" customWidth="1"/>
    <col min="4" max="4" width="7.5703125" style="6" customWidth="1"/>
    <col min="5" max="16384" width="9.140625" style="6"/>
  </cols>
  <sheetData>
    <row r="1" spans="1:5" ht="15.75" x14ac:dyDescent="0.25">
      <c r="A1" s="39" t="s">
        <v>87</v>
      </c>
    </row>
    <row r="3" spans="1:5" ht="14.25" x14ac:dyDescent="0.25">
      <c r="A3" s="36" t="s">
        <v>88</v>
      </c>
      <c r="B3" s="9" t="s">
        <v>89</v>
      </c>
      <c r="C3" s="9" t="s">
        <v>90</v>
      </c>
      <c r="D3" s="10"/>
    </row>
    <row r="4" spans="1:5" ht="14.25" x14ac:dyDescent="0.25">
      <c r="A4" s="11" t="s">
        <v>54</v>
      </c>
      <c r="B4" s="52">
        <f>+'HC monoplanes'!H42</f>
        <v>0</v>
      </c>
      <c r="C4" s="52">
        <f>+'HC monoplanes'!I42</f>
        <v>0</v>
      </c>
      <c r="D4" s="18"/>
      <c r="E4" s="16"/>
    </row>
    <row r="5" spans="1:5" s="7" customFormat="1" ht="14.25" x14ac:dyDescent="0.25">
      <c r="A5" s="11" t="s">
        <v>78</v>
      </c>
      <c r="B5" s="52">
        <f>+'HC monoplanes'!O49</f>
        <v>0</v>
      </c>
      <c r="C5" s="52">
        <f>+'HC monoplanes'!P49</f>
        <v>0</v>
      </c>
      <c r="D5" s="18"/>
    </row>
    <row r="6" spans="1:5" s="7" customFormat="1" ht="14.25" x14ac:dyDescent="0.25">
      <c r="A6" s="36"/>
      <c r="B6" s="53"/>
      <c r="C6" s="17"/>
      <c r="D6" s="18"/>
    </row>
    <row r="7" spans="1:5" s="7" customFormat="1" ht="14.25" x14ac:dyDescent="0.25">
      <c r="A7" s="36" t="s">
        <v>91</v>
      </c>
      <c r="B7" s="9" t="s">
        <v>89</v>
      </c>
      <c r="C7" s="9" t="s">
        <v>90</v>
      </c>
      <c r="D7" s="18"/>
    </row>
    <row r="8" spans="1:5" s="7" customFormat="1" ht="14.25" x14ac:dyDescent="0.25">
      <c r="A8" s="11" t="s">
        <v>54</v>
      </c>
      <c r="B8" s="52">
        <f>'HC biplane'!H42</f>
        <v>0</v>
      </c>
      <c r="C8" s="52">
        <f>'HC biplane'!I42</f>
        <v>0</v>
      </c>
      <c r="D8" s="18"/>
    </row>
    <row r="9" spans="1:5" s="7" customFormat="1" ht="14.25" x14ac:dyDescent="0.25">
      <c r="A9" s="11" t="s">
        <v>78</v>
      </c>
      <c r="B9" s="52">
        <f>'HC biplane'!O49</f>
        <v>0</v>
      </c>
      <c r="C9" s="52">
        <f>'HC biplane'!P49</f>
        <v>0</v>
      </c>
      <c r="D9" s="18"/>
    </row>
    <row r="10" spans="1:5" s="7" customFormat="1" ht="14.25" x14ac:dyDescent="0.25">
      <c r="A10" s="36"/>
      <c r="B10" s="53"/>
      <c r="C10" s="17"/>
      <c r="D10" s="18"/>
    </row>
    <row r="11" spans="1:5" s="7" customFormat="1" ht="14.25" x14ac:dyDescent="0.25">
      <c r="A11" s="36" t="s">
        <v>92</v>
      </c>
      <c r="B11" s="9" t="s">
        <v>89</v>
      </c>
      <c r="C11" s="9" t="s">
        <v>90</v>
      </c>
      <c r="D11" s="18"/>
    </row>
    <row r="12" spans="1:5" s="7" customFormat="1" ht="14.25" x14ac:dyDescent="0.25">
      <c r="A12" s="11" t="s">
        <v>54</v>
      </c>
      <c r="B12" s="52">
        <f>Randapparatuur!H33</f>
        <v>0</v>
      </c>
      <c r="C12" s="52">
        <f>Randapparatuur!I33</f>
        <v>0</v>
      </c>
      <c r="D12" s="18"/>
    </row>
    <row r="13" spans="1:5" s="7" customFormat="1" ht="14.25" x14ac:dyDescent="0.25">
      <c r="A13" s="11" t="s">
        <v>78</v>
      </c>
      <c r="B13" s="52">
        <f>Randapparatuur!O40</f>
        <v>0</v>
      </c>
      <c r="C13" s="52">
        <f>Randapparatuur!P40</f>
        <v>0</v>
      </c>
      <c r="D13" s="18"/>
    </row>
    <row r="14" spans="1:5" s="7" customFormat="1" ht="14.25" x14ac:dyDescent="0.25">
      <c r="A14" s="36"/>
      <c r="B14" s="53"/>
      <c r="C14" s="17"/>
      <c r="D14" s="18"/>
    </row>
    <row r="15" spans="1:5" s="7" customFormat="1" ht="14.25" x14ac:dyDescent="0.25">
      <c r="A15" s="36" t="s">
        <v>107</v>
      </c>
      <c r="B15" s="9" t="s">
        <v>89</v>
      </c>
      <c r="C15" s="9" t="s">
        <v>90</v>
      </c>
      <c r="D15" s="18"/>
    </row>
    <row r="16" spans="1:5" s="7" customFormat="1" ht="14.25" x14ac:dyDescent="0.25">
      <c r="A16" s="11" t="s">
        <v>54</v>
      </c>
      <c r="B16" s="52">
        <f>'HC monoplanes (optie)'!H42</f>
        <v>0</v>
      </c>
      <c r="C16" s="52">
        <f>'HC monoplanes (optie)'!I42</f>
        <v>0</v>
      </c>
      <c r="D16" s="18"/>
    </row>
    <row r="17" spans="1:4" s="7" customFormat="1" ht="14.25" x14ac:dyDescent="0.25">
      <c r="A17" s="11" t="s">
        <v>78</v>
      </c>
      <c r="B17" s="52">
        <f>'HC monoplanes (optie)'!O49</f>
        <v>0</v>
      </c>
      <c r="C17" s="52">
        <f>'HC monoplanes (optie)'!P49</f>
        <v>0</v>
      </c>
      <c r="D17" s="18"/>
    </row>
    <row r="18" spans="1:4" s="7" customFormat="1" ht="14.25" x14ac:dyDescent="0.25">
      <c r="A18" s="36"/>
      <c r="B18" s="53"/>
      <c r="C18" s="17"/>
      <c r="D18" s="18"/>
    </row>
    <row r="19" spans="1:4" ht="14.25" x14ac:dyDescent="0.25">
      <c r="A19" s="37" t="s">
        <v>93</v>
      </c>
      <c r="B19" s="54">
        <f>SUM(B4:B18)</f>
        <v>0</v>
      </c>
      <c r="C19" s="54">
        <f>SUM(C4:C18)</f>
        <v>0</v>
      </c>
      <c r="D19" s="38"/>
    </row>
    <row r="20" spans="1:4" x14ac:dyDescent="0.2">
      <c r="A20" s="6"/>
      <c r="B20" s="6"/>
      <c r="C20" s="6"/>
    </row>
    <row r="21" spans="1:4" ht="14.25" x14ac:dyDescent="0.2">
      <c r="A21" s="22" t="s">
        <v>12</v>
      </c>
      <c r="B21" s="6"/>
      <c r="C21" s="6"/>
    </row>
    <row r="22" spans="1:4" ht="14.25" x14ac:dyDescent="0.25">
      <c r="A22" s="41"/>
      <c r="B22" s="9"/>
      <c r="C22" s="9"/>
      <c r="D22" s="20"/>
    </row>
    <row r="23" spans="1:4" ht="15" customHeight="1" x14ac:dyDescent="0.2">
      <c r="A23" s="31" t="s">
        <v>23</v>
      </c>
      <c r="B23" s="43"/>
      <c r="C23" s="44"/>
      <c r="D23" s="50"/>
    </row>
    <row r="24" spans="1:4" ht="14.45" customHeight="1" x14ac:dyDescent="0.2">
      <c r="A24" s="33"/>
      <c r="B24" s="45"/>
      <c r="C24" s="46"/>
      <c r="D24" s="50"/>
    </row>
    <row r="25" spans="1:4" ht="15" customHeight="1" x14ac:dyDescent="0.2">
      <c r="A25" s="31" t="s">
        <v>26</v>
      </c>
      <c r="B25" s="43"/>
      <c r="C25" s="44"/>
      <c r="D25" s="50"/>
    </row>
    <row r="26" spans="1:4" ht="14.25" x14ac:dyDescent="0.2">
      <c r="A26" s="34"/>
      <c r="B26" s="45"/>
      <c r="C26" s="46"/>
      <c r="D26" s="50"/>
    </row>
    <row r="27" spans="1:4" ht="14.25" x14ac:dyDescent="0.2">
      <c r="A27" s="31" t="s">
        <v>29</v>
      </c>
      <c r="B27" s="43"/>
      <c r="C27" s="44"/>
      <c r="D27" s="50"/>
    </row>
    <row r="28" spans="1:4" ht="14.25" x14ac:dyDescent="0.2">
      <c r="A28" s="24"/>
      <c r="B28" s="47"/>
      <c r="C28" s="48"/>
      <c r="D28" s="50"/>
    </row>
    <row r="29" spans="1:4" ht="14.25" x14ac:dyDescent="0.2">
      <c r="A29" s="32" t="s">
        <v>32</v>
      </c>
      <c r="B29" s="43"/>
      <c r="C29" s="44"/>
      <c r="D29" s="50"/>
    </row>
    <row r="30" spans="1:4" ht="14.25" x14ac:dyDescent="0.2">
      <c r="A30" s="28"/>
      <c r="B30" s="47"/>
      <c r="C30" s="48"/>
      <c r="D30" s="50"/>
    </row>
    <row r="31" spans="1:4" ht="14.25" x14ac:dyDescent="0.2">
      <c r="A31" s="28"/>
      <c r="B31" s="49"/>
      <c r="C31" s="48"/>
      <c r="D31" s="50"/>
    </row>
    <row r="32" spans="1:4" x14ac:dyDescent="0.2">
      <c r="A32" s="25"/>
      <c r="B32" s="50"/>
      <c r="C32" s="48"/>
      <c r="D32" s="50"/>
    </row>
    <row r="33" spans="1:4" ht="14.25" x14ac:dyDescent="0.25">
      <c r="A33" s="27"/>
      <c r="B33" s="51"/>
      <c r="C33" s="46"/>
      <c r="D33" s="50"/>
    </row>
    <row r="34" spans="1:4" ht="14.25" x14ac:dyDescent="0.25">
      <c r="A34" s="42"/>
      <c r="B34" s="23"/>
    </row>
  </sheetData>
  <sheetProtection algorithmName="SHA-512" hashValue="ejOa4dfF4ZNsWXcrtU5ilmkVAzO98wFKPj52smbWSAxU5t3j/e8YIDoik1yJqy1A66gpY0qzIdPeQYb0dm+gTg==" saltValue="uh+djcUDbEbpXRfLw+KJjw==" spinCount="100000" sheet="1" formatRows="0" insertRows="0" deleteRows="0" sort="0"/>
  <protectedRanges>
    <protectedRange sqref="B23:C33" name="Bereik1"/>
  </protectedRanges>
  <pageMargins left="0.70866141732283472" right="0.70866141732283472" top="0.74803149606299213" bottom="0.74803149606299213" header="0.31496062992125984" footer="0.31496062992125984"/>
  <pageSetup paperSize="8" scale="77" orientation="portrait" r:id="rId1"/>
  <headerFooter>
    <oddHeader xml:space="preserve">&amp;L&amp;"Times New Roman,Standaard"&amp;9
                                                                      </oddHeader>
    <oddFooter xml:space="preserve">&amp;L&amp;9Bijlage 8: Prijsopgaveformulier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2B816DED48544A90C70531BF2045AB" ma:contentTypeVersion="11" ma:contentTypeDescription="Create a new document." ma:contentTypeScope="" ma:versionID="56045946d0717a37667221c195f0ea5c">
  <xsd:schema xmlns:xsd="http://www.w3.org/2001/XMLSchema" xmlns:xs="http://www.w3.org/2001/XMLSchema" xmlns:p="http://schemas.microsoft.com/office/2006/metadata/properties" xmlns:ns2="146be8b7-fbc6-41d9-8cb4-8560f77bb6e3" xmlns:ns3="cc9d8c39-6095-4757-94bb-e8d3c36931d5" targetNamespace="http://schemas.microsoft.com/office/2006/metadata/properties" ma:root="true" ma:fieldsID="b29ea85a030b3f904aad3771b34e3df5" ns2:_="" ns3:_="">
    <xsd:import namespace="146be8b7-fbc6-41d9-8cb4-8560f77bb6e3"/>
    <xsd:import namespace="cc9d8c39-6095-4757-94bb-e8d3c36931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be8b7-fbc6-41d9-8cb4-8560f77bb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9d8c39-6095-4757-94bb-e8d3c36931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03a0cc-9171-4767-bfd2-7b11fc7926a3}" ma:internalName="TaxCatchAll" ma:showField="CatchAllData" ma:web="cc9d8c39-6095-4757-94bb-e8d3c36931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9d8c39-6095-4757-94bb-e8d3c36931d5" xsi:nil="true"/>
    <lcf76f155ced4ddcb4097134ff3c332f xmlns="146be8b7-fbc6-41d9-8cb4-8560f77bb6e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8D5801-37B1-43F1-B596-1832B482F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be8b7-fbc6-41d9-8cb4-8560f77bb6e3"/>
    <ds:schemaRef ds:uri="cc9d8c39-6095-4757-94bb-e8d3c36931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9AAEE8-4512-4CC6-935C-607C3A68F3E1}">
  <ds:schemaRefs>
    <ds:schemaRef ds:uri="146be8b7-fbc6-41d9-8cb4-8560f77bb6e3"/>
    <ds:schemaRef ds:uri="http://schemas.microsoft.com/office/infopath/2007/PartnerControls"/>
    <ds:schemaRef ds:uri="http://purl.org/dc/terms/"/>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cc9d8c39-6095-4757-94bb-e8d3c36931d5"/>
    <ds:schemaRef ds:uri="http://www.w3.org/XML/1998/namespace"/>
  </ds:schemaRefs>
</ds:datastoreItem>
</file>

<file path=customXml/itemProps3.xml><?xml version="1.0" encoding="utf-8"?>
<ds:datastoreItem xmlns:ds="http://schemas.openxmlformats.org/officeDocument/2006/customXml" ds:itemID="{A30461B5-0B44-4926-BB6F-42AC117D70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HC monoplanes</vt:lpstr>
      <vt:lpstr>HC biplane</vt:lpstr>
      <vt:lpstr>Randapparatuur</vt:lpstr>
      <vt:lpstr>HC monoplanes (optie)</vt:lpstr>
      <vt:lpstr>Totalen </vt:lpstr>
    </vt:vector>
  </TitlesOfParts>
  <Manager/>
  <Company>UMC St Radboud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dc:creator>
  <cp:keywords/>
  <dc:description/>
  <cp:lastModifiedBy>Huizinga, M (ink)</cp:lastModifiedBy>
  <cp:revision/>
  <dcterms:created xsi:type="dcterms:W3CDTF">2013-03-05T12:02:36Z</dcterms:created>
  <dcterms:modified xsi:type="dcterms:W3CDTF">2026-09-08T06:03:30Z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0x010100492B816DED48544A90C70531BF2045AB</vt:lpwstr>
  </property>
  <property fmtid="{D5CDD505-2E9C-101B-9397-08002B2CF9AE}" pid="3" name="MediaServiceImageTags">
    <vt:lpwstr/>
  </property>
</Properties>
</file>